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8688"/>
  </bookViews>
  <sheets>
    <sheet name="Dashboard" sheetId="4" r:id="rId1"/>
    <sheet name="Teachers" sheetId="11" r:id="rId2"/>
    <sheet name="Student" sheetId="12" r:id="rId3"/>
    <sheet name="Event" sheetId="13" r:id="rId4"/>
    <sheet name="Exam" sheetId="14" r:id="rId5"/>
    <sheet name="Sheet1" sheetId="15" r:id="rId6"/>
    <sheet name="Students Image" sheetId="10" r:id="rId7"/>
    <sheet name="Pivot" sheetId="3" r:id="rId8"/>
    <sheet name="Data" sheetId="2" r:id="rId9"/>
  </sheets>
  <definedNames>
    <definedName name="_xlnm._FilterDatabase" localSheetId="8" hidden="1">Data!$A$1:$N$366</definedName>
    <definedName name="Abigail_Foster" localSheetId="6">'Students Image'!$C$29</definedName>
    <definedName name="Abigail_Foster">#REF!</definedName>
    <definedName name="Aiden_James" localSheetId="6">'Students Image'!$C$22</definedName>
    <definedName name="Aiden_James">#REF!</definedName>
    <definedName name="Alexander_Gray" localSheetId="6">'Students Image'!$C$11</definedName>
    <definedName name="Alexander_Gray">#REF!</definedName>
    <definedName name="Amelia_Brooks" localSheetId="6">'Students Image'!$C$34</definedName>
    <definedName name="Amelia_Brooks">#REF!</definedName>
    <definedName name="Ava_Morgan" localSheetId="6">'Students Image'!$C$37</definedName>
    <definedName name="Ava_Morgan">#REF!</definedName>
    <definedName name="Benjamin_Scott" localSheetId="6">'Students Image'!$C$18</definedName>
    <definedName name="Benjamin_Scott">#REF!</definedName>
    <definedName name="Charlotte_Lane" localSheetId="6">'Students Image'!$C$24</definedName>
    <definedName name="Charlotte_Lane">#REF!</definedName>
    <definedName name="Chloe_Madison" localSheetId="6">'Students Image'!$C$28</definedName>
    <definedName name="Chloe_Madison">#REF!</definedName>
    <definedName name="Daniel_King" localSheetId="6">'Students Image'!$C$15</definedName>
    <definedName name="Daniel_King">#REF!</definedName>
    <definedName name="Elijah_Turner" localSheetId="6">'Students Image'!$C$17</definedName>
    <definedName name="Elijah_Turner">#REF!</definedName>
    <definedName name="Ella_Bennett" localSheetId="6">'Students Image'!$C$31</definedName>
    <definedName name="Ella_Bennett">#REF!</definedName>
    <definedName name="Emma_Claire" localSheetId="6">'Students Image'!$C$36</definedName>
    <definedName name="Emma_Claire">#REF!</definedName>
    <definedName name="Ethan_Walker" localSheetId="6">'Students Image'!$C$20</definedName>
    <definedName name="Ethan_Walker">#REF!</definedName>
    <definedName name="Evelyn_Parker" localSheetId="6">'Students Image'!$C$7</definedName>
    <definedName name="Evelyn_Parker">#REF!</definedName>
    <definedName name="firs">INDIRECT('Students Image'!$H$2)</definedName>
    <definedName name="First" localSheetId="6">INDIRECT(#REF!)</definedName>
    <definedName name="First">INDIRECT(#REF!)</definedName>
    <definedName name="Grace_Turner" localSheetId="6">'Students Image'!$C$5</definedName>
    <definedName name="Grace_Turner">#REF!</definedName>
    <definedName name="Harper_Quinn" localSheetId="6">'Students Image'!$C$35</definedName>
    <definedName name="Harper_Quinn">#REF!</definedName>
    <definedName name="Henry_Morgan" localSheetId="6">'Students Image'!$C$25</definedName>
    <definedName name="Henry_Morgan">#REF!</definedName>
    <definedName name="Isabella_Reed" localSheetId="6">'Students Image'!$C$2</definedName>
    <definedName name="Isabella_Reed">#REF!</definedName>
    <definedName name="Jackson_Cole" localSheetId="6">'Students Image'!$C$33</definedName>
    <definedName name="Jackson_Cole">#REF!</definedName>
    <definedName name="James_Cooper" localSheetId="6">'Students Image'!$C$21</definedName>
    <definedName name="James_Cooper">#REF!</definedName>
    <definedName name="Liam_Brooks" localSheetId="6">'Students Image'!$C$32</definedName>
    <definedName name="Liam_Brooks">#REF!</definedName>
    <definedName name="Lily_Cooper" localSheetId="6">'Students Image'!$C$19</definedName>
    <definedName name="Lily_Cooper">#REF!</definedName>
    <definedName name="Logan_Hayes" localSheetId="6">'Students Image'!$C$3</definedName>
    <definedName name="Logan_Hayes">#REF!</definedName>
    <definedName name="Lucas_Bennett" localSheetId="6">'Students Image'!$C$13</definedName>
    <definedName name="Lucas_Bennett">#REF!</definedName>
    <definedName name="Mason_Reed" localSheetId="6">'Students Image'!$C$16</definedName>
    <definedName name="Mason_Reed">#REF!</definedName>
    <definedName name="Matthew_Price" localSheetId="6">'Students Image'!$C$6</definedName>
    <definedName name="Matthew_Price">#REF!</definedName>
    <definedName name="Mia_Harper" localSheetId="6">'Students Image'!$C$14</definedName>
    <definedName name="Mia_Harper">#REF!</definedName>
    <definedName name="Michael_Foster" localSheetId="6">'Students Image'!$C$8</definedName>
    <definedName name="Michael_Foster">#REF!</definedName>
    <definedName name="Noah_Carter" localSheetId="6">'Students Image'!$C$26</definedName>
    <definedName name="Noah_Carter">#REF!</definedName>
    <definedName name="Olivia_Rose" localSheetId="6">'Students Image'!$C$30</definedName>
    <definedName name="Olivia_Rose">#REF!</definedName>
    <definedName name="Riley_Adams" localSheetId="6">'Students Image'!$C$27</definedName>
    <definedName name="Riley_Adams">#REF!</definedName>
    <definedName name="Samuel_Green" localSheetId="6">'Students Image'!$C$23</definedName>
    <definedName name="Samuel_Green">#REF!</definedName>
    <definedName name="Scarlett_Hayes" localSheetId="6">'Students Image'!$C$9</definedName>
    <definedName name="Scarlett_Hayes">#REF!</definedName>
    <definedName name="Second" localSheetId="6">INDIRECT(#REF!)</definedName>
    <definedName name="Second">INDIRECT(#REF!)</definedName>
    <definedName name="Slicer_Day">#N/A</definedName>
    <definedName name="Slicer_Month">#N/A</definedName>
    <definedName name="Sophia_Grace" localSheetId="6">'Students Image'!$C$4</definedName>
    <definedName name="Sophia_Grace">#REF!</definedName>
    <definedName name="Third" localSheetId="6">INDIRECT(#REF!)</definedName>
    <definedName name="Third">INDIRECT(#REF!)</definedName>
    <definedName name="Victoria_Price" localSheetId="6">'Students Image'!$C$12</definedName>
    <definedName name="Victoria_Price">#REF!</definedName>
    <definedName name="William_Parker" localSheetId="6">'Students Image'!$C$10</definedName>
    <definedName name="William_Parker">#REF!</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0" l="1"/>
  <c r="I2" i="10" s="1"/>
  <c r="H3" i="10"/>
  <c r="I3" i="10" s="1"/>
  <c r="H4" i="10"/>
  <c r="I4" i="10" s="1"/>
  <c r="P4" i="3"/>
  <c r="P5" i="3"/>
  <c r="P6" i="3"/>
  <c r="P7" i="3"/>
  <c r="P3" i="3"/>
  <c r="J3" i="3"/>
  <c r="C7" i="3"/>
  <c r="C6" i="3"/>
  <c r="C4" i="3"/>
  <c r="C5" i="3"/>
  <c r="C3" i="3"/>
  <c r="J3" i="10"/>
  <c r="J4" i="3"/>
  <c r="J2" i="10"/>
  <c r="J6" i="3"/>
  <c r="J4" i="10"/>
  <c r="J5" i="3"/>
</calcChain>
</file>

<file path=xl/sharedStrings.xml><?xml version="1.0" encoding="utf-8"?>
<sst xmlns="http://schemas.openxmlformats.org/spreadsheetml/2006/main" count="3168" uniqueCount="327">
  <si>
    <t>Jan</t>
  </si>
  <si>
    <t>School 33</t>
  </si>
  <si>
    <t>Primary School</t>
  </si>
  <si>
    <t>Nathan_Wood</t>
  </si>
  <si>
    <t>Average</t>
  </si>
  <si>
    <t>Parents</t>
  </si>
  <si>
    <t>Digital Learning &amp; Classroom Services</t>
  </si>
  <si>
    <t>Environmental Sustainability and Recycling Campaign</t>
  </si>
  <si>
    <t>School 49</t>
  </si>
  <si>
    <t>High School</t>
  </si>
  <si>
    <t>Sofia_Rivera</t>
  </si>
  <si>
    <t>STEM Programs &amp; Innovation</t>
  </si>
  <si>
    <t>School Safety and Emergency Preparedness Workshop</t>
  </si>
  <si>
    <t>School 64</t>
  </si>
  <si>
    <t>Middle School</t>
  </si>
  <si>
    <t>Violet_Jenkins</t>
  </si>
  <si>
    <t>Teachers</t>
  </si>
  <si>
    <t>Campus Events &amp; Activities</t>
  </si>
  <si>
    <t>Leadership Training and Personal Growth Seminar</t>
  </si>
  <si>
    <t>School 36</t>
  </si>
  <si>
    <t>Anthony_Ramirez</t>
  </si>
  <si>
    <t>Student Debate and Public Speaking Competition</t>
  </si>
  <si>
    <t>Isabella_Reed</t>
  </si>
  <si>
    <t>Excellent</t>
  </si>
  <si>
    <t>Arts, Sports &amp; Leadership</t>
  </si>
  <si>
    <t>Future Career Planning and Counseling Seminar</t>
  </si>
  <si>
    <t>School 40</t>
  </si>
  <si>
    <t>Digital Learning and Computer Skills Workshop</t>
  </si>
  <si>
    <t>School 12</t>
  </si>
  <si>
    <t>Elementary School</t>
  </si>
  <si>
    <t>Owen_Mitchell</t>
  </si>
  <si>
    <t>Youth Leadership and Community Engagement Forum</t>
  </si>
  <si>
    <t>School 51</t>
  </si>
  <si>
    <t>Aaron_Bryant</t>
  </si>
  <si>
    <t>Students</t>
  </si>
  <si>
    <t>National History and Heritage Learning Exhibition</t>
  </si>
  <si>
    <t>School 30</t>
  </si>
  <si>
    <t>Preschool</t>
  </si>
  <si>
    <t>Julian_Perry</t>
  </si>
  <si>
    <t>Admissions &amp; Parent Relations</t>
  </si>
  <si>
    <t>School Library Reading and Knowledge Development Week</t>
  </si>
  <si>
    <t>School 15</t>
  </si>
  <si>
    <t>Ellie_Bryant</t>
  </si>
  <si>
    <t>Academic Excellence Awards Recognition Ceremony</t>
  </si>
  <si>
    <t>School 47</t>
  </si>
  <si>
    <t>Caleb_Bailey</t>
  </si>
  <si>
    <t>Annual College Preparation and Guidance Workshop</t>
  </si>
  <si>
    <t>School 59</t>
  </si>
  <si>
    <t>Hannah_Bailey</t>
  </si>
  <si>
    <t>School 55</t>
  </si>
  <si>
    <t>Andrew_Ross</t>
  </si>
  <si>
    <t>Advanced Mathematics Problem Solving Competition</t>
  </si>
  <si>
    <t>School 22</t>
  </si>
  <si>
    <t>Brooklyn_Ward</t>
  </si>
  <si>
    <t>Public Communication and Media Skills Training</t>
  </si>
  <si>
    <t>School 39</t>
  </si>
  <si>
    <t>Logan_Hayes</t>
  </si>
  <si>
    <t>Best</t>
  </si>
  <si>
    <t>Performing Arts and Drama Festival Celebration</t>
  </si>
  <si>
    <t>School 17</t>
  </si>
  <si>
    <t>Cultural Diversity and International Education Week</t>
  </si>
  <si>
    <t>School 42</t>
  </si>
  <si>
    <t>Student Creativity and Design Thinking Workshop</t>
  </si>
  <si>
    <t>School 63</t>
  </si>
  <si>
    <t>Maya_Collins</t>
  </si>
  <si>
    <t>Student Achievement and Excellence Recognition Night</t>
  </si>
  <si>
    <t>School 37</t>
  </si>
  <si>
    <t>Luke_Peterson</t>
  </si>
  <si>
    <t>School 57</t>
  </si>
  <si>
    <t>Lucy_Peterson</t>
  </si>
  <si>
    <t>Annual Educational Technology Advancement Summit</t>
  </si>
  <si>
    <t>School 19</t>
  </si>
  <si>
    <t>Nora_Simmons</t>
  </si>
  <si>
    <t>School Community Friendship and Unity Celebration</t>
  </si>
  <si>
    <t>School 7</t>
  </si>
  <si>
    <t>Wyatt_Hughes</t>
  </si>
  <si>
    <t>Student Leadership and Motivation Workshop</t>
  </si>
  <si>
    <t>Claire_Murphy</t>
  </si>
  <si>
    <t>School 44</t>
  </si>
  <si>
    <t>Avery_Hughes</t>
  </si>
  <si>
    <t>Advanced Coding and Robotics Learning Event</t>
  </si>
  <si>
    <t>Sophia_Grace</t>
  </si>
  <si>
    <t>Good</t>
  </si>
  <si>
    <t>Annual STEM Research and Discovery Conference</t>
  </si>
  <si>
    <t>Stella_Coleman</t>
  </si>
  <si>
    <t>School 2</t>
  </si>
  <si>
    <t>Layla_Kelly</t>
  </si>
  <si>
    <t>Annual Scholarship and Student Success Ceremony</t>
  </si>
  <si>
    <t>School 21</t>
  </si>
  <si>
    <t>Ryan_Bell</t>
  </si>
  <si>
    <t>International Language and Communication Week</t>
  </si>
  <si>
    <t>School 10</t>
  </si>
  <si>
    <t>Addison_Bell</t>
  </si>
  <si>
    <t>School 50</t>
  </si>
  <si>
    <t>Nicholas_Coleman</t>
  </si>
  <si>
    <t>National Reading and Literacy Improvement Challenge</t>
  </si>
  <si>
    <t>Freshman Student Orientation and Career Guidance</t>
  </si>
  <si>
    <t>Feb</t>
  </si>
  <si>
    <t>School 25</t>
  </si>
  <si>
    <t>School 26</t>
  </si>
  <si>
    <t>Student Volunteer and Social Responsibility Program</t>
  </si>
  <si>
    <t>School 46</t>
  </si>
  <si>
    <t>Savannah_Russell</t>
  </si>
  <si>
    <t>Sports Fitness and Physical Wellness Awareness Event</t>
  </si>
  <si>
    <t>School 41</t>
  </si>
  <si>
    <t>Grace_Turner</t>
  </si>
  <si>
    <t>Music Performance and Instrumental Talent Showcase</t>
  </si>
  <si>
    <t>School 45</t>
  </si>
  <si>
    <t>Academic Excellence &amp; Student Support</t>
  </si>
  <si>
    <t>Grayson_Kelly</t>
  </si>
  <si>
    <t>School 27</t>
  </si>
  <si>
    <t>School Environment Protection Awareness Campaign</t>
  </si>
  <si>
    <t>Young Scientists Research and Presentation Expo</t>
  </si>
  <si>
    <t>School 6</t>
  </si>
  <si>
    <t>Leah_Ramirez</t>
  </si>
  <si>
    <t>School 62</t>
  </si>
  <si>
    <t>Camila_Sanders</t>
  </si>
  <si>
    <t>School 60</t>
  </si>
  <si>
    <t>Hunter_Jenkins</t>
  </si>
  <si>
    <t>International Student Exchange and Culture Program</t>
  </si>
  <si>
    <t>Isaac_Ward</t>
  </si>
  <si>
    <t>Regional Mathematics Excellence League Program</t>
  </si>
  <si>
    <t>School 66</t>
  </si>
  <si>
    <t>Matthew_Price</t>
  </si>
  <si>
    <t>Joseph_Rivera</t>
  </si>
  <si>
    <t>Inter School Fall Sports Championship Rally</t>
  </si>
  <si>
    <t>School 28</t>
  </si>
  <si>
    <t>Global Education and Future Skills Development Summit</t>
  </si>
  <si>
    <t>Levi_Russell</t>
  </si>
  <si>
    <t>Annual Innovation and Entrepreneurship Challenge</t>
  </si>
  <si>
    <t>School 13</t>
  </si>
  <si>
    <t>School 48</t>
  </si>
  <si>
    <t>School 65</t>
  </si>
  <si>
    <t>National Geography and Knowledge Quiz Competition</t>
  </si>
  <si>
    <t>School 35</t>
  </si>
  <si>
    <t>Evelyn_Parker</t>
  </si>
  <si>
    <t>School 56</t>
  </si>
  <si>
    <t>Innovation in Artificial Intelligence Learning Camp</t>
  </si>
  <si>
    <t>David_Collins</t>
  </si>
  <si>
    <t>School 23</t>
  </si>
  <si>
    <t>Mar</t>
  </si>
  <si>
    <t>School 5</t>
  </si>
  <si>
    <t>Inter School Basketball and Athletics Tournament</t>
  </si>
  <si>
    <t>Dylan_Murphy</t>
  </si>
  <si>
    <t>School 24</t>
  </si>
  <si>
    <t>Michael_Foster</t>
  </si>
  <si>
    <t>School 20</t>
  </si>
  <si>
    <t>School 4</t>
  </si>
  <si>
    <t>School 3</t>
  </si>
  <si>
    <t>Connor_Brooks</t>
  </si>
  <si>
    <t>Robotics Engineering and Technology Development Fair</t>
  </si>
  <si>
    <t>School 52</t>
  </si>
  <si>
    <t>Scarlett_Hayes</t>
  </si>
  <si>
    <t>Zoey_Mitchell</t>
  </si>
  <si>
    <t>Aurora_Perry</t>
  </si>
  <si>
    <t>Annual Science and Technology Innovation Fair</t>
  </si>
  <si>
    <t>Gabriel_Simmons</t>
  </si>
  <si>
    <t>School 18</t>
  </si>
  <si>
    <t>Penelope_Ross</t>
  </si>
  <si>
    <t>William_Parker</t>
  </si>
  <si>
    <t>Audrey_Young</t>
  </si>
  <si>
    <t>Creative Arts and Cultural Showcase Festival</t>
  </si>
  <si>
    <t>School 53</t>
  </si>
  <si>
    <t>Annual Back to School Welcome Drive</t>
  </si>
  <si>
    <t>Apr</t>
  </si>
  <si>
    <t>Christian_Sanders</t>
  </si>
  <si>
    <t>School 8</t>
  </si>
  <si>
    <t>Carter_Young</t>
  </si>
  <si>
    <t>Alexander_Gray</t>
  </si>
  <si>
    <t>Spring Cultural Celebration and Talent Festival</t>
  </si>
  <si>
    <t>School 38</t>
  </si>
  <si>
    <t>Creative Writing and Storytelling Development Camp</t>
  </si>
  <si>
    <t>School 54</t>
  </si>
  <si>
    <t>Victoria_Price</t>
  </si>
  <si>
    <t>School 43</t>
  </si>
  <si>
    <t>School Academic Progress and Achievement Program</t>
  </si>
  <si>
    <t>School 29</t>
  </si>
  <si>
    <t>Lucas_Bennett</t>
  </si>
  <si>
    <t>Community Service and Leadership Development Day</t>
  </si>
  <si>
    <t>School 11</t>
  </si>
  <si>
    <t>May</t>
  </si>
  <si>
    <t>Mia_Harper</t>
  </si>
  <si>
    <t>Hazel_Wood</t>
  </si>
  <si>
    <t>Daniel_King</t>
  </si>
  <si>
    <t>School 9</t>
  </si>
  <si>
    <t>School 14</t>
  </si>
  <si>
    <t>Mason_Reed</t>
  </si>
  <si>
    <t>Natalie_Scott</t>
  </si>
  <si>
    <t>Jun</t>
  </si>
  <si>
    <t>School 1</t>
  </si>
  <si>
    <t>Elijah_Turner</t>
  </si>
  <si>
    <t>Annual Health and Wellness Awareness Program</t>
  </si>
  <si>
    <t>School 58</t>
  </si>
  <si>
    <t>Benjamin_Scott</t>
  </si>
  <si>
    <t>Lily_Cooper</t>
  </si>
  <si>
    <t>School 16</t>
  </si>
  <si>
    <t>Jul</t>
  </si>
  <si>
    <t>School 31</t>
  </si>
  <si>
    <t>Ethan_Walker</t>
  </si>
  <si>
    <t>James_Cooper</t>
  </si>
  <si>
    <t>School 32</t>
  </si>
  <si>
    <t>Aiden_James</t>
  </si>
  <si>
    <t>School 61</t>
  </si>
  <si>
    <t>Aug</t>
  </si>
  <si>
    <t>Samuel_Green</t>
  </si>
  <si>
    <t>Charlotte_Lane</t>
  </si>
  <si>
    <t>Henry_Morgan</t>
  </si>
  <si>
    <t>Sep</t>
  </si>
  <si>
    <t>Noah_Carter</t>
  </si>
  <si>
    <t>Riley_Adams</t>
  </si>
  <si>
    <t>Chloe_Madison</t>
  </si>
  <si>
    <t>Oct</t>
  </si>
  <si>
    <t>Abigail_Foster</t>
  </si>
  <si>
    <t>Olivia_Rose</t>
  </si>
  <si>
    <t>Ella_Bennett</t>
  </si>
  <si>
    <t>Nov</t>
  </si>
  <si>
    <t>Liam_Brooks</t>
  </si>
  <si>
    <t>School 34</t>
  </si>
  <si>
    <t>Jackson_Cole</t>
  </si>
  <si>
    <t>Amelia_Brooks</t>
  </si>
  <si>
    <t>Dec</t>
  </si>
  <si>
    <t>Harper_Quinn</t>
  </si>
  <si>
    <t>Emma_Claire</t>
  </si>
  <si>
    <t>Ava_Morgan</t>
  </si>
  <si>
    <t>Actual</t>
  </si>
  <si>
    <t>Project</t>
  </si>
  <si>
    <t>Department Full Name</t>
  </si>
  <si>
    <t>Class</t>
  </si>
  <si>
    <t>Best Students</t>
  </si>
  <si>
    <t>%</t>
  </si>
  <si>
    <t>Students Name</t>
  </si>
  <si>
    <t>Rank</t>
  </si>
  <si>
    <t>Educational Stage</t>
  </si>
  <si>
    <t>School Branch</t>
  </si>
  <si>
    <t>Full Date</t>
  </si>
  <si>
    <t>Month</t>
  </si>
  <si>
    <t>Day</t>
  </si>
  <si>
    <t>Year</t>
  </si>
  <si>
    <t>Row Labels</t>
  </si>
  <si>
    <t>Grand Total</t>
  </si>
  <si>
    <t>School Count</t>
  </si>
  <si>
    <t>Column</t>
  </si>
  <si>
    <t>School Type</t>
  </si>
  <si>
    <t xml:space="preserve">Primary School </t>
  </si>
  <si>
    <t xml:space="preserve">Elementsry School </t>
  </si>
  <si>
    <t>Value</t>
  </si>
  <si>
    <t>Sum of Actual</t>
  </si>
  <si>
    <t>KPI</t>
  </si>
  <si>
    <t>VALUE</t>
  </si>
  <si>
    <t>Students Count</t>
  </si>
  <si>
    <t>Parents Count</t>
  </si>
  <si>
    <t>Teachers Count</t>
  </si>
  <si>
    <t>Sum of %</t>
  </si>
  <si>
    <t>Average of %</t>
  </si>
  <si>
    <t>Total</t>
  </si>
  <si>
    <t>Count of Project</t>
  </si>
  <si>
    <t>Event</t>
  </si>
  <si>
    <t>(All)</t>
  </si>
  <si>
    <t>Average Students</t>
  </si>
  <si>
    <t>Name</t>
  </si>
  <si>
    <t>Image</t>
  </si>
  <si>
    <t>Name without " "</t>
  </si>
  <si>
    <t>Isabella Reed</t>
  </si>
  <si>
    <t>Logan Hayes</t>
  </si>
  <si>
    <t>Sophia Grace</t>
  </si>
  <si>
    <t>Grace Turner</t>
  </si>
  <si>
    <t>Matthew Price</t>
  </si>
  <si>
    <t>Evelyn Parker</t>
  </si>
  <si>
    <t>Michael Foster</t>
  </si>
  <si>
    <t>Scarlett Hayes</t>
  </si>
  <si>
    <t>William Parker</t>
  </si>
  <si>
    <t>Alexander Gray</t>
  </si>
  <si>
    <t>Victoria Price</t>
  </si>
  <si>
    <t>Lucas Bennett</t>
  </si>
  <si>
    <t>Mia Harper</t>
  </si>
  <si>
    <t>Daniel King</t>
  </si>
  <si>
    <t>Mason Reed</t>
  </si>
  <si>
    <t>Elijah Turner</t>
  </si>
  <si>
    <t>Benjamin Scott</t>
  </si>
  <si>
    <t>Lily Cooper</t>
  </si>
  <si>
    <t>Ethan Walker</t>
  </si>
  <si>
    <t>James Cooper</t>
  </si>
  <si>
    <t>Aiden James</t>
  </si>
  <si>
    <t>Samuel Green</t>
  </si>
  <si>
    <t>Charlotte Lane</t>
  </si>
  <si>
    <t>Henry Morgan</t>
  </si>
  <si>
    <t>Noah Carter</t>
  </si>
  <si>
    <t>Riley Adams</t>
  </si>
  <si>
    <t>Chloe Madison</t>
  </si>
  <si>
    <t>Abigail Foster</t>
  </si>
  <si>
    <t>Olivia Rose</t>
  </si>
  <si>
    <t>Ella Bennett</t>
  </si>
  <si>
    <t>Liam Brooks</t>
  </si>
  <si>
    <t>Jackson Cole</t>
  </si>
  <si>
    <t>Amelia Brooks</t>
  </si>
  <si>
    <t>Harper Quinn</t>
  </si>
  <si>
    <t>Emma Claire</t>
  </si>
  <si>
    <t>Ava Morgan</t>
  </si>
  <si>
    <t>Name on Dashboard</t>
  </si>
  <si>
    <t>1st</t>
  </si>
  <si>
    <t>2nd</t>
  </si>
  <si>
    <t>3rd</t>
  </si>
  <si>
    <t>S.No</t>
  </si>
  <si>
    <t xml:space="preserve">Subject </t>
  </si>
  <si>
    <t>Exam Date</t>
  </si>
  <si>
    <t>Time</t>
  </si>
  <si>
    <t>Exam Type</t>
  </si>
  <si>
    <t>Portions</t>
  </si>
  <si>
    <t>MATHEMATICS</t>
  </si>
  <si>
    <t>ENGLISH</t>
  </si>
  <si>
    <t>PHYSICS</t>
  </si>
  <si>
    <t xml:space="preserve">CHEMISTRY </t>
  </si>
  <si>
    <t xml:space="preserve">BIOLOGY </t>
  </si>
  <si>
    <t>HISTORY</t>
  </si>
  <si>
    <t>01/042025</t>
  </si>
  <si>
    <t xml:space="preserve">Tuesday </t>
  </si>
  <si>
    <t xml:space="preserve">Thursday </t>
  </si>
  <si>
    <t xml:space="preserve">Saturday </t>
  </si>
  <si>
    <t>9:00 AM - 12:00 PM</t>
  </si>
  <si>
    <t xml:space="preserve">Theory </t>
  </si>
  <si>
    <t>Chapters 1 to 8 (All Exercises)</t>
  </si>
  <si>
    <t>Chapters 1 to 7 (Numericals Included)</t>
  </si>
  <si>
    <t>Chapters 1 to 7 (All Exercises &amp; Numericals)</t>
  </si>
  <si>
    <t>Chapters 1 to 7 (Diagrams &amp; Descriptions Included)</t>
  </si>
  <si>
    <t>Chapters 1 to 6 (All Topics &amp; Map Work)</t>
  </si>
  <si>
    <t>Reader: Ch. 1 to 3/ Grammar: Tenses, Voice, Writing Skills</t>
  </si>
  <si>
    <t>Time 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</si>
</sst>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FFFF"/>
      <name val="Calibri"/>
      <family val="2"/>
    </font>
    <font>
      <b/>
      <sz val="26"/>
      <color theme="0"/>
      <name val="Calibri"/>
      <family val="2"/>
      <scheme val="minor"/>
    </font>
  </fonts>
  <fills count="9">
    <fill>
      <patternFill patternType="none"/>
    </fill>
    <fill>
      <patternFill patternType="gray125"/>
    </fill>
    <fill>
      <patternFill patternType="solid">
        <fgColor theme="4" tint="-0.249977111117893"/>
        <bgColor rgb="FFD97C7C"/>
      </patternFill>
    </fill>
    <fill>
      <patternFill patternType="solid">
        <fgColor theme="4" tint="-0.249977111117893"/>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left" vertical="center"/>
    </xf>
    <xf numFmtId="14" fontId="0" fillId="0" borderId="0" xfId="0" applyNumberFormat="1" applyAlignment="1">
      <alignment horizontal="left" vertical="center"/>
    </xf>
    <xf numFmtId="0" fontId="2" fillId="3" borderId="0" xfId="0" applyFont="1" applyFill="1" applyAlignment="1">
      <alignment horizontal="center" vertical="center" wrapText="1"/>
    </xf>
    <xf numFmtId="0" fontId="4" fillId="2" borderId="0" xfId="0" applyFont="1" applyFill="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1" xfId="0" applyBorder="1"/>
    <xf numFmtId="0" fontId="0" fillId="0" borderId="1" xfId="0" applyFont="1" applyBorder="1"/>
    <xf numFmtId="0" fontId="3" fillId="4" borderId="1" xfId="0" applyFont="1" applyFill="1" applyBorder="1"/>
    <xf numFmtId="0" fontId="3" fillId="4" borderId="1" xfId="0" applyFont="1" applyFill="1" applyBorder="1" applyAlignment="1">
      <alignment horizontal="center"/>
    </xf>
    <xf numFmtId="10" fontId="0" fillId="0" borderId="0" xfId="0" applyNumberFormat="1"/>
    <xf numFmtId="0" fontId="0" fillId="4" borderId="1" xfId="0" applyFill="1" applyBorder="1"/>
    <xf numFmtId="0" fontId="3" fillId="4" borderId="2" xfId="0" applyFont="1" applyFill="1" applyBorder="1"/>
    <xf numFmtId="0" fontId="0" fillId="0" borderId="0" xfId="0" applyFill="1" applyBorder="1"/>
    <xf numFmtId="0" fontId="0" fillId="0" borderId="3" xfId="0" applyFill="1" applyBorder="1"/>
    <xf numFmtId="10" fontId="0" fillId="0" borderId="0" xfId="0" pivotButton="1" applyNumberFormat="1"/>
    <xf numFmtId="10" fontId="0" fillId="0" borderId="0" xfId="0" applyNumberFormat="1" applyAlignment="1">
      <alignment wrapText="1"/>
    </xf>
    <xf numFmtId="0" fontId="0" fillId="5" borderId="0" xfId="0" applyFill="1"/>
    <xf numFmtId="0" fontId="0" fillId="0" borderId="0" xfId="0" applyAlignment="1">
      <alignment horizontal="left" vertical="center" wrapText="1"/>
    </xf>
    <xf numFmtId="0" fontId="0" fillId="0" borderId="0" xfId="0" applyAlignment="1"/>
    <xf numFmtId="0" fontId="4" fillId="2" borderId="0" xfId="0" applyFont="1" applyFill="1" applyAlignment="1">
      <alignment horizontal="center" vertical="center" wrapText="1"/>
    </xf>
    <xf numFmtId="0" fontId="3" fillId="6" borderId="0" xfId="0" applyFont="1" applyFill="1" applyAlignment="1">
      <alignment horizontal="center" vertical="center"/>
    </xf>
    <xf numFmtId="0" fontId="3" fillId="7" borderId="0" xfId="0" applyFont="1" applyFill="1" applyAlignment="1">
      <alignment horizontal="center" vertical="center"/>
    </xf>
    <xf numFmtId="0" fontId="0" fillId="0" borderId="1" xfId="0" applyBorder="1" applyAlignment="1">
      <alignment wrapText="1"/>
    </xf>
    <xf numFmtId="10" fontId="0" fillId="0" borderId="0" xfId="1" applyNumberFormat="1" applyFont="1" applyAlignment="1">
      <alignment wrapText="1"/>
    </xf>
    <xf numFmtId="0" fontId="0" fillId="5" borderId="4" xfId="0" applyFill="1" applyBorder="1"/>
    <xf numFmtId="0" fontId="2" fillId="8" borderId="1" xfId="0" applyFont="1" applyFill="1" applyBorder="1" applyAlignment="1">
      <alignment horizontal="center"/>
    </xf>
    <xf numFmtId="0" fontId="0" fillId="0" borderId="1" xfId="0"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xf>
    <xf numFmtId="0" fontId="5" fillId="0" borderId="5"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5" xfId="0" applyFont="1" applyFill="1" applyBorder="1" applyAlignment="1">
      <alignment horizontal="center" vertical="center"/>
    </xf>
  </cellXfs>
  <cellStyles count="2">
    <cellStyle name="Normal" xfId="0" builtinId="0"/>
    <cellStyle name="Percent" xfId="1" builtinId="5"/>
  </cellStyles>
  <dxfs count="33">
    <dxf>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mm/dd/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D97C7C"/>
          <bgColor theme="4" tint="-0.249977111117893"/>
        </patternFill>
      </fill>
      <alignment horizontal="left" vertical="center" textRotation="0" wrapText="1" indent="0" justifyLastLine="0" shrinkToFit="0" readingOrder="0"/>
    </dxf>
    <dxf>
      <font>
        <color rgb="FF666666"/>
      </font>
    </dxf>
    <dxf>
      <font>
        <b/>
      </font>
      <fill>
        <patternFill patternType="solid">
          <bgColor rgb="FFFFF2CC"/>
        </patternFill>
      </fill>
    </dxf>
    <dxf>
      <alignment wrapText="1" readingOrder="0"/>
    </dxf>
    <dxf>
      <alignment wrapText="1" readingOrder="0"/>
    </dxf>
    <dxf>
      <alignment wrapText="1" readingOrder="0"/>
    </dxf>
    <dxf>
      <numFmt numFmtId="14" formatCode="0.00%"/>
    </dxf>
    <dxf>
      <alignment wrapText="1" readingOrder="0"/>
    </dxf>
    <dxf>
      <numFmt numFmtId="14" formatCode="0.00%"/>
    </dxf>
    <dxf>
      <numFmt numFmtId="14" formatCode="0.00%"/>
    </dxf>
    <dxf>
      <numFmt numFmtId="14" formatCode="0.00%"/>
    </dxf>
    <dxf>
      <numFmt numFmtId="14" formatCode="0.00%"/>
    </dxf>
    <dxf>
      <numFmt numFmtId="14" formatCode="0.00%"/>
    </dxf>
    <dxf>
      <numFmt numFmtId="14" formatCode="0.00%"/>
    </dxf>
    <dxf>
      <alignment wrapText="1" readingOrder="0"/>
    </dxf>
    <dxf>
      <alignment wrapText="1" readingOrder="0"/>
    </dxf>
    <dxf>
      <numFmt numFmtId="14" formatCode="0.0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Pivot!$C$2</c:f>
              <c:strCache>
                <c:ptCount val="1"/>
                <c:pt idx="0">
                  <c:v>Value</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dPt>
          <c:dPt>
            <c:idx val="1"/>
            <c:invertIfNegative val="0"/>
            <c:bubble3D val="0"/>
            <c:spPr>
              <a:blipFill>
                <a:blip xmlns:r="http://schemas.openxmlformats.org/officeDocument/2006/relationships" r:embed="rId4"/>
                <a:stretch>
                  <a:fillRect/>
                </a:stretch>
              </a:blipFill>
              <a:ln>
                <a:noFill/>
              </a:ln>
              <a:effectLst/>
            </c:spPr>
          </c:dPt>
          <c:dPt>
            <c:idx val="2"/>
            <c:invertIfNegative val="0"/>
            <c:bubble3D val="0"/>
            <c:spPr>
              <a:blipFill>
                <a:blip xmlns:r="http://schemas.openxmlformats.org/officeDocument/2006/relationships" r:embed="rId5"/>
                <a:stretch>
                  <a:fillRect/>
                </a:stretch>
              </a:blipFill>
              <a:ln>
                <a:noFill/>
              </a:ln>
              <a:effectLst/>
            </c:spPr>
          </c:dPt>
          <c:dPt>
            <c:idx val="3"/>
            <c:invertIfNegative val="0"/>
            <c:bubble3D val="0"/>
            <c:spPr>
              <a:blipFill>
                <a:blip xmlns:r="http://schemas.openxmlformats.org/officeDocument/2006/relationships" r:embed="rId6"/>
                <a:stretch>
                  <a:fillRect/>
                </a:stretch>
              </a:blipFill>
              <a:ln>
                <a:noFill/>
              </a:ln>
              <a:effectLst/>
            </c:spPr>
          </c:dPt>
          <c:dPt>
            <c:idx val="4"/>
            <c:invertIfNegative val="0"/>
            <c:bubble3D val="0"/>
            <c:spPr>
              <a:blipFill>
                <a:blip xmlns:r="http://schemas.openxmlformats.org/officeDocument/2006/relationships" r:embed="rId7"/>
                <a:stretch>
                  <a:fillRect/>
                </a:stretch>
              </a:blip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Pivot!$B$3:$B$7</c:f>
              <c:strCache>
                <c:ptCount val="5"/>
                <c:pt idx="0">
                  <c:v>Preschool</c:v>
                </c:pt>
                <c:pt idx="1">
                  <c:v>Primary School </c:v>
                </c:pt>
                <c:pt idx="2">
                  <c:v>Elementsry School </c:v>
                </c:pt>
                <c:pt idx="3">
                  <c:v>Middle School</c:v>
                </c:pt>
                <c:pt idx="4">
                  <c:v>High School</c:v>
                </c:pt>
              </c:strCache>
            </c:strRef>
          </c:cat>
          <c:val>
            <c:numRef>
              <c:f>Pivot!$C$3:$C$7</c:f>
              <c:numCache>
                <c:formatCode>General</c:formatCode>
                <c:ptCount val="5"/>
                <c:pt idx="0">
                  <c:v>3</c:v>
                </c:pt>
                <c:pt idx="1">
                  <c:v>3</c:v>
                </c:pt>
                <c:pt idx="2">
                  <c:v>6</c:v>
                </c:pt>
                <c:pt idx="3">
                  <c:v>3</c:v>
                </c:pt>
                <c:pt idx="4">
                  <c:v>11</c:v>
                </c:pt>
              </c:numCache>
            </c:numRef>
          </c:val>
        </c:ser>
        <c:dLbls>
          <c:dLblPos val="outEnd"/>
          <c:showLegendKey val="0"/>
          <c:showVal val="1"/>
          <c:showCatName val="0"/>
          <c:showSerName val="0"/>
          <c:showPercent val="0"/>
          <c:showBubbleSize val="0"/>
        </c:dLbls>
        <c:gapWidth val="70"/>
        <c:overlap val="-27"/>
        <c:axId val="-1750663600"/>
        <c:axId val="-1748801968"/>
      </c:barChart>
      <c:catAx>
        <c:axId val="-1750663600"/>
        <c:scaling>
          <c:orientation val="minMax"/>
        </c:scaling>
        <c:delete val="1"/>
        <c:axPos val="b"/>
        <c:numFmt formatCode="General" sourceLinked="1"/>
        <c:majorTickMark val="none"/>
        <c:minorTickMark val="none"/>
        <c:tickLblPos val="nextTo"/>
        <c:crossAx val="-1748801968"/>
        <c:crosses val="autoZero"/>
        <c:auto val="1"/>
        <c:lblAlgn val="ctr"/>
        <c:lblOffset val="100"/>
        <c:noMultiLvlLbl val="0"/>
      </c:catAx>
      <c:valAx>
        <c:axId val="-174880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63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Management System.xlsx]Pivot!PivotTable6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Pivot!$T$10:$T$11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Pivot!$S$12:$S$17</c:f>
              <c:strCache>
                <c:ptCount val="6"/>
                <c:pt idx="0">
                  <c:v>Wyatt_Hughes</c:v>
                </c:pt>
                <c:pt idx="1">
                  <c:v>Sophia_Grace</c:v>
                </c:pt>
                <c:pt idx="2">
                  <c:v>Ryan_Bell</c:v>
                </c:pt>
                <c:pt idx="3">
                  <c:v>Luke_Peterson</c:v>
                </c:pt>
                <c:pt idx="4">
                  <c:v>Logan_Hayes</c:v>
                </c:pt>
                <c:pt idx="5">
                  <c:v>Isabella_Reed</c:v>
                </c:pt>
              </c:strCache>
            </c:strRef>
          </c:cat>
          <c:val>
            <c:numRef>
              <c:f>Pivot!$T$12:$T$17</c:f>
              <c:numCache>
                <c:formatCode>0.00%</c:formatCode>
                <c:ptCount val="6"/>
                <c:pt idx="0">
                  <c:v>0.88070000000000004</c:v>
                </c:pt>
                <c:pt idx="1">
                  <c:v>0.94399999999999995</c:v>
                </c:pt>
                <c:pt idx="2">
                  <c:v>0.88719999999999999</c:v>
                </c:pt>
                <c:pt idx="3">
                  <c:v>0.88800000000000001</c:v>
                </c:pt>
                <c:pt idx="4">
                  <c:v>0.9637</c:v>
                </c:pt>
                <c:pt idx="5">
                  <c:v>0.99060000000000004</c:v>
                </c:pt>
              </c:numCache>
            </c:numRef>
          </c:val>
        </c:ser>
        <c:dLbls>
          <c:dLblPos val="outEnd"/>
          <c:showLegendKey val="0"/>
          <c:showVal val="1"/>
          <c:showCatName val="0"/>
          <c:showSerName val="0"/>
          <c:showPercent val="0"/>
          <c:showBubbleSize val="0"/>
        </c:dLbls>
        <c:gapWidth val="130"/>
        <c:axId val="-1364851488"/>
        <c:axId val="-1364850944"/>
      </c:barChart>
      <c:catAx>
        <c:axId val="-1364851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4850944"/>
        <c:crosses val="autoZero"/>
        <c:auto val="1"/>
        <c:lblAlgn val="ctr"/>
        <c:lblOffset val="100"/>
        <c:noMultiLvlLbl val="0"/>
      </c:catAx>
      <c:valAx>
        <c:axId val="-1364850944"/>
        <c:scaling>
          <c:orientation val="minMax"/>
        </c:scaling>
        <c:delete val="1"/>
        <c:axPos val="b"/>
        <c:numFmt formatCode="0.00%" sourceLinked="1"/>
        <c:majorTickMark val="out"/>
        <c:minorTickMark val="none"/>
        <c:tickLblPos val="nextTo"/>
        <c:crossAx val="-13648514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Management System.xlsx]Pivot!PivotTable7</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Pivot!$W$10:$W$11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Pivot!$V$12:$V$17</c:f>
              <c:strCache>
                <c:ptCount val="6"/>
                <c:pt idx="0">
                  <c:v>Nora_Simmons</c:v>
                </c:pt>
                <c:pt idx="1">
                  <c:v>Nathan_Wood</c:v>
                </c:pt>
                <c:pt idx="2">
                  <c:v>Julian_Perry</c:v>
                </c:pt>
                <c:pt idx="3">
                  <c:v>Claire_Murphy</c:v>
                </c:pt>
                <c:pt idx="4">
                  <c:v>Brooklyn_Ward</c:v>
                </c:pt>
                <c:pt idx="5">
                  <c:v>Avery_Hughes</c:v>
                </c:pt>
              </c:strCache>
            </c:strRef>
          </c:cat>
          <c:val>
            <c:numRef>
              <c:f>Pivot!$W$12:$W$17</c:f>
              <c:numCache>
                <c:formatCode>0.00%</c:formatCode>
                <c:ptCount val="6"/>
                <c:pt idx="0">
                  <c:v>0.67130000000000001</c:v>
                </c:pt>
                <c:pt idx="1">
                  <c:v>0.62880000000000003</c:v>
                </c:pt>
                <c:pt idx="2">
                  <c:v>0.67649999999999999</c:v>
                </c:pt>
                <c:pt idx="3">
                  <c:v>0.66639999999999999</c:v>
                </c:pt>
                <c:pt idx="4">
                  <c:v>0.64900000000000002</c:v>
                </c:pt>
                <c:pt idx="5">
                  <c:v>0.65900000000000003</c:v>
                </c:pt>
              </c:numCache>
            </c:numRef>
          </c:val>
        </c:ser>
        <c:dLbls>
          <c:dLblPos val="outEnd"/>
          <c:showLegendKey val="0"/>
          <c:showVal val="1"/>
          <c:showCatName val="0"/>
          <c:showSerName val="0"/>
          <c:showPercent val="0"/>
          <c:showBubbleSize val="0"/>
        </c:dLbls>
        <c:gapWidth val="182"/>
        <c:axId val="-1364853664"/>
        <c:axId val="-1364848224"/>
      </c:barChart>
      <c:catAx>
        <c:axId val="-1364853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4848224"/>
        <c:crosses val="autoZero"/>
        <c:auto val="1"/>
        <c:lblAlgn val="ctr"/>
        <c:lblOffset val="100"/>
        <c:noMultiLvlLbl val="0"/>
      </c:catAx>
      <c:valAx>
        <c:axId val="-1364848224"/>
        <c:scaling>
          <c:orientation val="minMax"/>
        </c:scaling>
        <c:delete val="1"/>
        <c:axPos val="b"/>
        <c:numFmt formatCode="0.00%" sourceLinked="1"/>
        <c:majorTickMark val="out"/>
        <c:minorTickMark val="none"/>
        <c:tickLblPos val="nextTo"/>
        <c:crossAx val="-13648536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10.png"/><Relationship Id="rId3" Type="http://schemas.openxmlformats.org/officeDocument/2006/relationships/hyperlink" Target="#Teachers!A1"/><Relationship Id="rId7" Type="http://schemas.openxmlformats.org/officeDocument/2006/relationships/image" Target="../media/image6.png"/><Relationship Id="rId12"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hyperlink" Target="#Event!A1"/><Relationship Id="rId6" Type="http://schemas.openxmlformats.org/officeDocument/2006/relationships/chart" Target="../charts/chart1.xml"/><Relationship Id="rId11" Type="http://schemas.microsoft.com/office/2007/relationships/hdphoto" Target="../media/hdphoto2.wdp"/><Relationship Id="rId5" Type="http://schemas.openxmlformats.org/officeDocument/2006/relationships/hyperlink" Target="#Exam!A1"/><Relationship Id="rId15" Type="http://schemas.openxmlformats.org/officeDocument/2006/relationships/image" Target="../media/image11.png"/><Relationship Id="rId10" Type="http://schemas.openxmlformats.org/officeDocument/2006/relationships/image" Target="../media/image8.png"/><Relationship Id="rId4" Type="http://schemas.openxmlformats.org/officeDocument/2006/relationships/hyperlink" Target="#Student!A1"/><Relationship Id="rId9" Type="http://schemas.openxmlformats.org/officeDocument/2006/relationships/image" Target="../media/image7.png"/><Relationship Id="rId14" Type="http://schemas.microsoft.com/office/2007/relationships/hdphoto" Target="../media/hdphoto3.wdp"/></Relationships>
</file>

<file path=xl/drawings/_rels/drawing2.xml.rels><?xml version="1.0" encoding="UTF-8" standalone="yes"?>
<Relationships xmlns="http://schemas.openxmlformats.org/package/2006/relationships"><Relationship Id="rId8" Type="http://schemas.openxmlformats.org/officeDocument/2006/relationships/image" Target="../media/image14.png"/><Relationship Id="rId13" Type="http://schemas.microsoft.com/office/2007/relationships/hdphoto" Target="../media/hdphoto1.wdp"/><Relationship Id="rId18" Type="http://schemas.openxmlformats.org/officeDocument/2006/relationships/image" Target="../media/image19.png"/><Relationship Id="rId3" Type="http://schemas.openxmlformats.org/officeDocument/2006/relationships/hyperlink" Target="#Student!A1"/><Relationship Id="rId7" Type="http://schemas.openxmlformats.org/officeDocument/2006/relationships/image" Target="../media/image13.png"/><Relationship Id="rId12" Type="http://schemas.openxmlformats.org/officeDocument/2006/relationships/image" Target="../media/image6.png"/><Relationship Id="rId17" Type="http://schemas.openxmlformats.org/officeDocument/2006/relationships/image" Target="../media/image9.png"/><Relationship Id="rId2" Type="http://schemas.openxmlformats.org/officeDocument/2006/relationships/hyperlink" Target="#Teachers!A1"/><Relationship Id="rId16" Type="http://schemas.microsoft.com/office/2007/relationships/hdphoto" Target="../media/hdphoto4.wdp"/><Relationship Id="rId20" Type="http://schemas.openxmlformats.org/officeDocument/2006/relationships/image" Target="../media/image11.png"/><Relationship Id="rId1" Type="http://schemas.openxmlformats.org/officeDocument/2006/relationships/hyperlink" Target="#Dashboard!A1"/><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hyperlink" Target="#Exam!A1"/><Relationship Id="rId15" Type="http://schemas.openxmlformats.org/officeDocument/2006/relationships/image" Target="../media/image18.png"/><Relationship Id="rId10" Type="http://schemas.openxmlformats.org/officeDocument/2006/relationships/image" Target="../media/image16.png"/><Relationship Id="rId19" Type="http://schemas.microsoft.com/office/2007/relationships/hdphoto" Target="../media/hdphoto5.wdp"/><Relationship Id="rId4" Type="http://schemas.openxmlformats.org/officeDocument/2006/relationships/hyperlink" Target="#Event!A1"/><Relationship Id="rId9" Type="http://schemas.openxmlformats.org/officeDocument/2006/relationships/image" Target="../media/image15.png"/><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9.png"/><Relationship Id="rId3" Type="http://schemas.openxmlformats.org/officeDocument/2006/relationships/hyperlink" Target="#Student!A1"/><Relationship Id="rId7" Type="http://schemas.openxmlformats.org/officeDocument/2006/relationships/chart" Target="../charts/chart3.xml"/><Relationship Id="rId12" Type="http://schemas.microsoft.com/office/2007/relationships/hdphoto" Target="../media/hdphoto4.wdp"/><Relationship Id="rId2" Type="http://schemas.openxmlformats.org/officeDocument/2006/relationships/hyperlink" Target="#Teachers!A1"/><Relationship Id="rId16" Type="http://schemas.openxmlformats.org/officeDocument/2006/relationships/image" Target="../media/image11.png"/><Relationship Id="rId1" Type="http://schemas.openxmlformats.org/officeDocument/2006/relationships/hyperlink" Target="#Dashboard!A1"/><Relationship Id="rId6" Type="http://schemas.openxmlformats.org/officeDocument/2006/relationships/chart" Target="../charts/chart2.xml"/><Relationship Id="rId11" Type="http://schemas.openxmlformats.org/officeDocument/2006/relationships/image" Target="../media/image18.png"/><Relationship Id="rId5" Type="http://schemas.openxmlformats.org/officeDocument/2006/relationships/hyperlink" Target="#Exam!A1"/><Relationship Id="rId15" Type="http://schemas.microsoft.com/office/2007/relationships/hdphoto" Target="../media/hdphoto5.wdp"/><Relationship Id="rId10" Type="http://schemas.openxmlformats.org/officeDocument/2006/relationships/image" Target="../media/image7.png"/><Relationship Id="rId4" Type="http://schemas.openxmlformats.org/officeDocument/2006/relationships/hyperlink" Target="#Event!A1"/><Relationship Id="rId9" Type="http://schemas.microsoft.com/office/2007/relationships/hdphoto" Target="../media/hdphoto1.wdp"/><Relationship Id="rId1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microsoft.com/office/2007/relationships/hdphoto" Target="../media/hdphoto5.wdp"/><Relationship Id="rId3" Type="http://schemas.openxmlformats.org/officeDocument/2006/relationships/hyperlink" Target="#Student!A1"/><Relationship Id="rId7" Type="http://schemas.microsoft.com/office/2007/relationships/hdphoto" Target="../media/hdphoto1.wdp"/><Relationship Id="rId12" Type="http://schemas.openxmlformats.org/officeDocument/2006/relationships/image" Target="../media/image19.png"/><Relationship Id="rId2" Type="http://schemas.openxmlformats.org/officeDocument/2006/relationships/hyperlink" Target="#Teachers!A1"/><Relationship Id="rId1" Type="http://schemas.openxmlformats.org/officeDocument/2006/relationships/hyperlink" Target="#Dashboard!A1"/><Relationship Id="rId6" Type="http://schemas.openxmlformats.org/officeDocument/2006/relationships/image" Target="../media/image6.png"/><Relationship Id="rId11" Type="http://schemas.openxmlformats.org/officeDocument/2006/relationships/image" Target="../media/image9.png"/><Relationship Id="rId5" Type="http://schemas.openxmlformats.org/officeDocument/2006/relationships/hyperlink" Target="#Exam!A1"/><Relationship Id="rId10" Type="http://schemas.microsoft.com/office/2007/relationships/hdphoto" Target="../media/hdphoto4.wdp"/><Relationship Id="rId4" Type="http://schemas.openxmlformats.org/officeDocument/2006/relationships/hyperlink" Target="#Event!A1"/><Relationship Id="rId9" Type="http://schemas.openxmlformats.org/officeDocument/2006/relationships/image" Target="../media/image18.png"/><Relationship Id="rId1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23.png"/><Relationship Id="rId3" Type="http://schemas.openxmlformats.org/officeDocument/2006/relationships/hyperlink" Target="#Student!A1"/><Relationship Id="rId7" Type="http://schemas.openxmlformats.org/officeDocument/2006/relationships/image" Target="../media/image6.png"/><Relationship Id="rId12" Type="http://schemas.openxmlformats.org/officeDocument/2006/relationships/image" Target="../media/image9.png"/><Relationship Id="rId2" Type="http://schemas.openxmlformats.org/officeDocument/2006/relationships/hyperlink" Target="#Teachers!A1"/><Relationship Id="rId1" Type="http://schemas.openxmlformats.org/officeDocument/2006/relationships/hyperlink" Target="#Dashboard!A1"/><Relationship Id="rId6" Type="http://schemas.openxmlformats.org/officeDocument/2006/relationships/image" Target="../media/image20.png"/><Relationship Id="rId11" Type="http://schemas.microsoft.com/office/2007/relationships/hdphoto" Target="../media/hdphoto6.wdp"/><Relationship Id="rId5" Type="http://schemas.openxmlformats.org/officeDocument/2006/relationships/hyperlink" Target="#Exam!A1"/><Relationship Id="rId15" Type="http://schemas.openxmlformats.org/officeDocument/2006/relationships/image" Target="../media/image11.png"/><Relationship Id="rId10" Type="http://schemas.openxmlformats.org/officeDocument/2006/relationships/image" Target="../media/image22.png"/><Relationship Id="rId4" Type="http://schemas.openxmlformats.org/officeDocument/2006/relationships/hyperlink" Target="#Event!A1"/><Relationship Id="rId9" Type="http://schemas.openxmlformats.org/officeDocument/2006/relationships/image" Target="../media/image21.png"/><Relationship Id="rId14" Type="http://schemas.microsoft.com/office/2007/relationships/hdphoto" Target="../media/hdphoto7.wdp"/></Relationships>
</file>

<file path=xl/drawings/_rels/drawing6.xml.rels><?xml version="1.0" encoding="UTF-8" standalone="yes"?>
<Relationships xmlns="http://schemas.openxmlformats.org/package/2006/relationships"><Relationship Id="rId13" Type="http://schemas.openxmlformats.org/officeDocument/2006/relationships/image" Target="../media/image36.png"/><Relationship Id="rId18" Type="http://schemas.openxmlformats.org/officeDocument/2006/relationships/image" Target="../media/image41.png"/><Relationship Id="rId26" Type="http://schemas.openxmlformats.org/officeDocument/2006/relationships/image" Target="../media/image49.png"/><Relationship Id="rId3" Type="http://schemas.openxmlformats.org/officeDocument/2006/relationships/image" Target="../media/image26.png"/><Relationship Id="rId21" Type="http://schemas.openxmlformats.org/officeDocument/2006/relationships/image" Target="../media/image44.png"/><Relationship Id="rId34" Type="http://schemas.openxmlformats.org/officeDocument/2006/relationships/image" Target="../media/image57.png"/><Relationship Id="rId7" Type="http://schemas.openxmlformats.org/officeDocument/2006/relationships/image" Target="../media/image30.png"/><Relationship Id="rId12" Type="http://schemas.openxmlformats.org/officeDocument/2006/relationships/image" Target="../media/image35.png"/><Relationship Id="rId17" Type="http://schemas.openxmlformats.org/officeDocument/2006/relationships/image" Target="../media/image40.png"/><Relationship Id="rId25" Type="http://schemas.openxmlformats.org/officeDocument/2006/relationships/image" Target="../media/image48.png"/><Relationship Id="rId33" Type="http://schemas.openxmlformats.org/officeDocument/2006/relationships/image" Target="../media/image56.png"/><Relationship Id="rId2" Type="http://schemas.openxmlformats.org/officeDocument/2006/relationships/image" Target="../media/image25.png"/><Relationship Id="rId16" Type="http://schemas.openxmlformats.org/officeDocument/2006/relationships/image" Target="../media/image39.png"/><Relationship Id="rId20" Type="http://schemas.openxmlformats.org/officeDocument/2006/relationships/image" Target="../media/image43.png"/><Relationship Id="rId29" Type="http://schemas.openxmlformats.org/officeDocument/2006/relationships/image" Target="../media/image52.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24" Type="http://schemas.openxmlformats.org/officeDocument/2006/relationships/image" Target="../media/image47.png"/><Relationship Id="rId32" Type="http://schemas.openxmlformats.org/officeDocument/2006/relationships/image" Target="../media/image55.png"/><Relationship Id="rId5" Type="http://schemas.openxmlformats.org/officeDocument/2006/relationships/image" Target="../media/image28.png"/><Relationship Id="rId15" Type="http://schemas.openxmlformats.org/officeDocument/2006/relationships/image" Target="../media/image38.png"/><Relationship Id="rId23" Type="http://schemas.openxmlformats.org/officeDocument/2006/relationships/image" Target="../media/image46.png"/><Relationship Id="rId28" Type="http://schemas.openxmlformats.org/officeDocument/2006/relationships/image" Target="../media/image51.png"/><Relationship Id="rId36" Type="http://schemas.openxmlformats.org/officeDocument/2006/relationships/image" Target="../media/image59.png"/><Relationship Id="rId10" Type="http://schemas.openxmlformats.org/officeDocument/2006/relationships/image" Target="../media/image33.png"/><Relationship Id="rId19" Type="http://schemas.openxmlformats.org/officeDocument/2006/relationships/image" Target="../media/image42.png"/><Relationship Id="rId31" Type="http://schemas.openxmlformats.org/officeDocument/2006/relationships/image" Target="../media/image54.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37.png"/><Relationship Id="rId22" Type="http://schemas.openxmlformats.org/officeDocument/2006/relationships/image" Target="../media/image45.png"/><Relationship Id="rId27" Type="http://schemas.openxmlformats.org/officeDocument/2006/relationships/image" Target="../media/image50.png"/><Relationship Id="rId30" Type="http://schemas.openxmlformats.org/officeDocument/2006/relationships/image" Target="../media/image53.png"/><Relationship Id="rId35" Type="http://schemas.openxmlformats.org/officeDocument/2006/relationships/image" Target="../media/image58.png"/><Relationship Id="rId8"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127635</xdr:rowOff>
    </xdr:from>
    <xdr:to>
      <xdr:col>2</xdr:col>
      <xdr:colOff>476250</xdr:colOff>
      <xdr:row>35</xdr:row>
      <xdr:rowOff>76200</xdr:rowOff>
    </xdr:to>
    <xdr:sp macro="" textlink="">
      <xdr:nvSpPr>
        <xdr:cNvPr id="2" name="Rounded Rectangle 1"/>
        <xdr:cNvSpPr/>
      </xdr:nvSpPr>
      <xdr:spPr>
        <a:xfrm>
          <a:off x="114300" y="127635"/>
          <a:ext cx="1581150" cy="628269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0</xdr:row>
      <xdr:rowOff>152400</xdr:rowOff>
    </xdr:from>
    <xdr:to>
      <xdr:col>22</xdr:col>
      <xdr:colOff>28575</xdr:colOff>
      <xdr:row>3</xdr:row>
      <xdr:rowOff>66675</xdr:rowOff>
    </xdr:to>
    <xdr:sp macro="" textlink="">
      <xdr:nvSpPr>
        <xdr:cNvPr id="3" name="Rounded Rectangle 2"/>
        <xdr:cNvSpPr/>
      </xdr:nvSpPr>
      <xdr:spPr>
        <a:xfrm>
          <a:off x="1847850" y="152400"/>
          <a:ext cx="11591925" cy="457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3</xdr:col>
      <xdr:colOff>66676</xdr:colOff>
      <xdr:row>4</xdr:row>
      <xdr:rowOff>19050</xdr:rowOff>
    </xdr:from>
    <xdr:to>
      <xdr:col>7</xdr:col>
      <xdr:colOff>47626</xdr:colOff>
      <xdr:row>8</xdr:row>
      <xdr:rowOff>57150</xdr:rowOff>
    </xdr:to>
    <xdr:sp macro="" textlink="">
      <xdr:nvSpPr>
        <xdr:cNvPr id="4" name="Rounded Rectangle 3"/>
        <xdr:cNvSpPr/>
      </xdr:nvSpPr>
      <xdr:spPr>
        <a:xfrm>
          <a:off x="1895476" y="74295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485775</xdr:colOff>
      <xdr:row>4</xdr:row>
      <xdr:rowOff>9525</xdr:rowOff>
    </xdr:from>
    <xdr:to>
      <xdr:col>11</xdr:col>
      <xdr:colOff>466725</xdr:colOff>
      <xdr:row>8</xdr:row>
      <xdr:rowOff>47625</xdr:rowOff>
    </xdr:to>
    <xdr:sp macro="" textlink="">
      <xdr:nvSpPr>
        <xdr:cNvPr id="5" name="Rounded Rectangle 4"/>
        <xdr:cNvSpPr/>
      </xdr:nvSpPr>
      <xdr:spPr>
        <a:xfrm>
          <a:off x="4752975" y="73342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485775</xdr:colOff>
      <xdr:row>4</xdr:row>
      <xdr:rowOff>19050</xdr:rowOff>
    </xdr:from>
    <xdr:to>
      <xdr:col>16</xdr:col>
      <xdr:colOff>466725</xdr:colOff>
      <xdr:row>8</xdr:row>
      <xdr:rowOff>57150</xdr:rowOff>
    </xdr:to>
    <xdr:sp macro="" textlink="">
      <xdr:nvSpPr>
        <xdr:cNvPr id="6" name="Rounded Rectangle 5"/>
        <xdr:cNvSpPr/>
      </xdr:nvSpPr>
      <xdr:spPr>
        <a:xfrm>
          <a:off x="7800975" y="74295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28575</xdr:colOff>
      <xdr:row>4</xdr:row>
      <xdr:rowOff>9525</xdr:rowOff>
    </xdr:from>
    <xdr:to>
      <xdr:col>22</xdr:col>
      <xdr:colOff>9525</xdr:colOff>
      <xdr:row>8</xdr:row>
      <xdr:rowOff>47625</xdr:rowOff>
    </xdr:to>
    <xdr:sp macro="" textlink="">
      <xdr:nvSpPr>
        <xdr:cNvPr id="7" name="Rounded Rectangle 6"/>
        <xdr:cNvSpPr/>
      </xdr:nvSpPr>
      <xdr:spPr>
        <a:xfrm>
          <a:off x="11001375" y="73342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57150</xdr:colOff>
      <xdr:row>4</xdr:row>
      <xdr:rowOff>0</xdr:rowOff>
    </xdr:from>
    <xdr:to>
      <xdr:col>3</xdr:col>
      <xdr:colOff>304800</xdr:colOff>
      <xdr:row>8</xdr:row>
      <xdr:rowOff>57150</xdr:rowOff>
    </xdr:to>
    <xdr:sp macro="" textlink="">
      <xdr:nvSpPr>
        <xdr:cNvPr id="8" name="Rounded Rectangle 7"/>
        <xdr:cNvSpPr/>
      </xdr:nvSpPr>
      <xdr:spPr>
        <a:xfrm>
          <a:off x="1885950" y="723900"/>
          <a:ext cx="247650" cy="78105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485775</xdr:colOff>
      <xdr:row>4</xdr:row>
      <xdr:rowOff>9525</xdr:rowOff>
    </xdr:from>
    <xdr:to>
      <xdr:col>8</xdr:col>
      <xdr:colOff>123825</xdr:colOff>
      <xdr:row>8</xdr:row>
      <xdr:rowOff>66675</xdr:rowOff>
    </xdr:to>
    <xdr:sp macro="" textlink="">
      <xdr:nvSpPr>
        <xdr:cNvPr id="9" name="Rounded Rectangle 8"/>
        <xdr:cNvSpPr/>
      </xdr:nvSpPr>
      <xdr:spPr>
        <a:xfrm>
          <a:off x="4752975" y="733425"/>
          <a:ext cx="247650" cy="7810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485775</xdr:colOff>
      <xdr:row>4</xdr:row>
      <xdr:rowOff>19050</xdr:rowOff>
    </xdr:from>
    <xdr:to>
      <xdr:col>13</xdr:col>
      <xdr:colOff>123825</xdr:colOff>
      <xdr:row>8</xdr:row>
      <xdr:rowOff>76200</xdr:rowOff>
    </xdr:to>
    <xdr:sp macro="" textlink="">
      <xdr:nvSpPr>
        <xdr:cNvPr id="10" name="Rounded Rectangle 9"/>
        <xdr:cNvSpPr/>
      </xdr:nvSpPr>
      <xdr:spPr>
        <a:xfrm>
          <a:off x="7800975" y="742950"/>
          <a:ext cx="247650" cy="78105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28575</xdr:colOff>
      <xdr:row>4</xdr:row>
      <xdr:rowOff>9525</xdr:rowOff>
    </xdr:from>
    <xdr:to>
      <xdr:col>18</xdr:col>
      <xdr:colOff>276225</xdr:colOff>
      <xdr:row>8</xdr:row>
      <xdr:rowOff>66675</xdr:rowOff>
    </xdr:to>
    <xdr:sp macro="" textlink="">
      <xdr:nvSpPr>
        <xdr:cNvPr id="11" name="Rounded Rectangle 10"/>
        <xdr:cNvSpPr/>
      </xdr:nvSpPr>
      <xdr:spPr>
        <a:xfrm>
          <a:off x="11001375" y="733425"/>
          <a:ext cx="247650" cy="781050"/>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xdr:colOff>
      <xdr:row>10</xdr:row>
      <xdr:rowOff>0</xdr:rowOff>
    </xdr:from>
    <xdr:to>
      <xdr:col>12</xdr:col>
      <xdr:colOff>295274</xdr:colOff>
      <xdr:row>34</xdr:row>
      <xdr:rowOff>76199</xdr:rowOff>
    </xdr:to>
    <xdr:sp macro="" textlink="">
      <xdr:nvSpPr>
        <xdr:cNvPr id="12" name="Rounded Rectangle 11"/>
        <xdr:cNvSpPr/>
      </xdr:nvSpPr>
      <xdr:spPr>
        <a:xfrm>
          <a:off x="1838325" y="1809750"/>
          <a:ext cx="5772149" cy="441959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409575</xdr:colOff>
      <xdr:row>9</xdr:row>
      <xdr:rowOff>66676</xdr:rowOff>
    </xdr:from>
    <xdr:to>
      <xdr:col>21</xdr:col>
      <xdr:colOff>590550</xdr:colOff>
      <xdr:row>22</xdr:row>
      <xdr:rowOff>76201</xdr:rowOff>
    </xdr:to>
    <xdr:sp macro="" textlink="">
      <xdr:nvSpPr>
        <xdr:cNvPr id="13" name="Rounded Rectangle 12"/>
        <xdr:cNvSpPr/>
      </xdr:nvSpPr>
      <xdr:spPr>
        <a:xfrm>
          <a:off x="7724775" y="1695451"/>
          <a:ext cx="5667375" cy="2362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381000</xdr:colOff>
      <xdr:row>22</xdr:row>
      <xdr:rowOff>114301</xdr:rowOff>
    </xdr:from>
    <xdr:to>
      <xdr:col>21</xdr:col>
      <xdr:colOff>590550</xdr:colOff>
      <xdr:row>34</xdr:row>
      <xdr:rowOff>152401</xdr:rowOff>
    </xdr:to>
    <xdr:sp macro="" textlink="">
      <xdr:nvSpPr>
        <xdr:cNvPr id="14" name="Rounded Rectangle 13">
          <a:hlinkClick xmlns:r="http://schemas.openxmlformats.org/officeDocument/2006/relationships" r:id="rId1"/>
        </xdr:cNvPr>
        <xdr:cNvSpPr/>
      </xdr:nvSpPr>
      <xdr:spPr>
        <a:xfrm>
          <a:off x="7696200" y="4095751"/>
          <a:ext cx="5695950" cy="22098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66675</xdr:colOff>
      <xdr:row>6</xdr:row>
      <xdr:rowOff>104775</xdr:rowOff>
    </xdr:from>
    <xdr:to>
      <xdr:col>2</xdr:col>
      <xdr:colOff>523875</xdr:colOff>
      <xdr:row>9</xdr:row>
      <xdr:rowOff>161925</xdr:rowOff>
    </xdr:to>
    <xdr:sp macro="" textlink="">
      <xdr:nvSpPr>
        <xdr:cNvPr id="16" name="TextBox 15"/>
        <xdr:cNvSpPr txBox="1"/>
      </xdr:nvSpPr>
      <xdr:spPr>
        <a:xfrm>
          <a:off x="66675" y="1190625"/>
          <a:ext cx="167640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Welcome to </a:t>
          </a:r>
          <a:r>
            <a:rPr lang="en-US" sz="1200" b="1" baseline="0">
              <a:solidFill>
                <a:schemeClr val="bg1"/>
              </a:solidFill>
            </a:rPr>
            <a:t> </a:t>
          </a:r>
          <a:r>
            <a:rPr lang="en-US" sz="1200" b="1">
              <a:solidFill>
                <a:schemeClr val="bg1"/>
              </a:solidFill>
            </a:rPr>
            <a:t>Shubham</a:t>
          </a:r>
          <a:r>
            <a:rPr lang="en-US" sz="1200" b="1" baseline="0">
              <a:solidFill>
                <a:schemeClr val="bg1"/>
              </a:solidFill>
            </a:rPr>
            <a:t> Smart School</a:t>
          </a:r>
          <a:endParaRPr lang="en-US" sz="1200" b="1">
            <a:solidFill>
              <a:schemeClr val="bg1"/>
            </a:solidFill>
          </a:endParaRPr>
        </a:p>
      </xdr:txBody>
    </xdr:sp>
    <xdr:clientData/>
  </xdr:twoCellAnchor>
  <xdr:twoCellAnchor>
    <xdr:from>
      <xdr:col>0</xdr:col>
      <xdr:colOff>247649</xdr:colOff>
      <xdr:row>10</xdr:row>
      <xdr:rowOff>171451</xdr:rowOff>
    </xdr:from>
    <xdr:to>
      <xdr:col>2</xdr:col>
      <xdr:colOff>257174</xdr:colOff>
      <xdr:row>13</xdr:row>
      <xdr:rowOff>85726</xdr:rowOff>
    </xdr:to>
    <xdr:sp macro="" textlink="">
      <xdr:nvSpPr>
        <xdr:cNvPr id="17" name="Rounded Rectangle 16">
          <a:hlinkClick xmlns:r="http://schemas.openxmlformats.org/officeDocument/2006/relationships" r:id="rId2"/>
        </xdr:cNvPr>
        <xdr:cNvSpPr/>
      </xdr:nvSpPr>
      <xdr:spPr>
        <a:xfrm>
          <a:off x="247649" y="1981201"/>
          <a:ext cx="1228725" cy="457200"/>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rgbClr val="0070C0"/>
              </a:solidFill>
            </a:rPr>
            <a:t>Dashboard</a:t>
          </a:r>
          <a:endParaRPr lang="en-US" sz="1200" b="1">
            <a:solidFill>
              <a:srgbClr val="0070C0"/>
            </a:solidFill>
          </a:endParaRPr>
        </a:p>
      </xdr:txBody>
    </xdr:sp>
    <xdr:clientData/>
  </xdr:twoCellAnchor>
  <xdr:twoCellAnchor>
    <xdr:from>
      <xdr:col>0</xdr:col>
      <xdr:colOff>247649</xdr:colOff>
      <xdr:row>14</xdr:row>
      <xdr:rowOff>123826</xdr:rowOff>
    </xdr:from>
    <xdr:to>
      <xdr:col>2</xdr:col>
      <xdr:colOff>257174</xdr:colOff>
      <xdr:row>17</xdr:row>
      <xdr:rowOff>38101</xdr:rowOff>
    </xdr:to>
    <xdr:sp macro="" textlink="">
      <xdr:nvSpPr>
        <xdr:cNvPr id="19" name="Rounded Rectangle 18">
          <a:hlinkClick xmlns:r="http://schemas.openxmlformats.org/officeDocument/2006/relationships" r:id="rId3"/>
        </xdr:cNvPr>
        <xdr:cNvSpPr/>
      </xdr:nvSpPr>
      <xdr:spPr>
        <a:xfrm>
          <a:off x="247649" y="2657476"/>
          <a:ext cx="1228725"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Teachers</a:t>
          </a:r>
          <a:endParaRPr lang="en-US" sz="1200" b="1">
            <a:solidFill>
              <a:schemeClr val="bg1"/>
            </a:solidFill>
          </a:endParaRPr>
        </a:p>
      </xdr:txBody>
    </xdr:sp>
    <xdr:clientData/>
  </xdr:twoCellAnchor>
  <xdr:twoCellAnchor>
    <xdr:from>
      <xdr:col>0</xdr:col>
      <xdr:colOff>247649</xdr:colOff>
      <xdr:row>18</xdr:row>
      <xdr:rowOff>9526</xdr:rowOff>
    </xdr:from>
    <xdr:to>
      <xdr:col>2</xdr:col>
      <xdr:colOff>257174</xdr:colOff>
      <xdr:row>20</xdr:row>
      <xdr:rowOff>104776</xdr:rowOff>
    </xdr:to>
    <xdr:sp macro="" textlink="">
      <xdr:nvSpPr>
        <xdr:cNvPr id="20" name="Rounded Rectangle 19">
          <a:hlinkClick xmlns:r="http://schemas.openxmlformats.org/officeDocument/2006/relationships" r:id="rId4"/>
        </xdr:cNvPr>
        <xdr:cNvSpPr/>
      </xdr:nvSpPr>
      <xdr:spPr>
        <a:xfrm>
          <a:off x="247649" y="3267076"/>
          <a:ext cx="1228725"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Students</a:t>
          </a:r>
          <a:endParaRPr lang="en-US" sz="1200" b="1">
            <a:solidFill>
              <a:schemeClr val="bg1"/>
            </a:solidFill>
          </a:endParaRPr>
        </a:p>
      </xdr:txBody>
    </xdr:sp>
    <xdr:clientData/>
  </xdr:twoCellAnchor>
  <xdr:twoCellAnchor>
    <xdr:from>
      <xdr:col>0</xdr:col>
      <xdr:colOff>219075</xdr:colOff>
      <xdr:row>21</xdr:row>
      <xdr:rowOff>133350</xdr:rowOff>
    </xdr:from>
    <xdr:to>
      <xdr:col>2</xdr:col>
      <xdr:colOff>228600</xdr:colOff>
      <xdr:row>24</xdr:row>
      <xdr:rowOff>47625</xdr:rowOff>
    </xdr:to>
    <xdr:sp macro="" textlink="">
      <xdr:nvSpPr>
        <xdr:cNvPr id="21" name="Rounded Rectangle 20">
          <a:hlinkClick xmlns:r="http://schemas.openxmlformats.org/officeDocument/2006/relationships" r:id="rId1"/>
        </xdr:cNvPr>
        <xdr:cNvSpPr/>
      </xdr:nvSpPr>
      <xdr:spPr>
        <a:xfrm>
          <a:off x="219075" y="3933825"/>
          <a:ext cx="1228725"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Event</a:t>
          </a:r>
          <a:endParaRPr lang="en-US" sz="1200" b="1">
            <a:solidFill>
              <a:schemeClr val="bg1"/>
            </a:solidFill>
          </a:endParaRPr>
        </a:p>
      </xdr:txBody>
    </xdr:sp>
    <xdr:clientData/>
  </xdr:twoCellAnchor>
  <xdr:twoCellAnchor>
    <xdr:from>
      <xdr:col>0</xdr:col>
      <xdr:colOff>219075</xdr:colOff>
      <xdr:row>25</xdr:row>
      <xdr:rowOff>85725</xdr:rowOff>
    </xdr:from>
    <xdr:to>
      <xdr:col>2</xdr:col>
      <xdr:colOff>228600</xdr:colOff>
      <xdr:row>28</xdr:row>
      <xdr:rowOff>0</xdr:rowOff>
    </xdr:to>
    <xdr:sp macro="" textlink="">
      <xdr:nvSpPr>
        <xdr:cNvPr id="22" name="Rounded Rectangle 21">
          <a:hlinkClick xmlns:r="http://schemas.openxmlformats.org/officeDocument/2006/relationships" r:id="rId5"/>
        </xdr:cNvPr>
        <xdr:cNvSpPr/>
      </xdr:nvSpPr>
      <xdr:spPr>
        <a:xfrm>
          <a:off x="219075" y="4610100"/>
          <a:ext cx="1228725" cy="4572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Exam</a:t>
          </a:r>
          <a:endParaRPr lang="en-US" sz="1200" b="1">
            <a:solidFill>
              <a:schemeClr val="bg1"/>
            </a:solidFill>
          </a:endParaRPr>
        </a:p>
      </xdr:txBody>
    </xdr:sp>
    <xdr:clientData/>
  </xdr:twoCellAnchor>
  <xdr:twoCellAnchor>
    <xdr:from>
      <xdr:col>4</xdr:col>
      <xdr:colOff>581025</xdr:colOff>
      <xdr:row>0</xdr:row>
      <xdr:rowOff>123825</xdr:rowOff>
    </xdr:from>
    <xdr:to>
      <xdr:col>12</xdr:col>
      <xdr:colOff>428625</xdr:colOff>
      <xdr:row>3</xdr:row>
      <xdr:rowOff>85725</xdr:rowOff>
    </xdr:to>
    <xdr:sp macro="" textlink="">
      <xdr:nvSpPr>
        <xdr:cNvPr id="23" name="TextBox 22"/>
        <xdr:cNvSpPr txBox="1"/>
      </xdr:nvSpPr>
      <xdr:spPr>
        <a:xfrm>
          <a:off x="3019425" y="123825"/>
          <a:ext cx="4724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solidFill>
                <a:schemeClr val="tx1"/>
              </a:solidFill>
            </a:rPr>
            <a:t>School</a:t>
          </a:r>
          <a:r>
            <a:rPr lang="en-US" sz="2800" b="1" baseline="0">
              <a:ln>
                <a:noFill/>
              </a:ln>
              <a:solidFill>
                <a:schemeClr val="tx1"/>
              </a:solidFill>
            </a:rPr>
            <a:t> Management System </a:t>
          </a:r>
          <a:endParaRPr lang="en-US" sz="2800" b="1">
            <a:ln>
              <a:noFill/>
            </a:ln>
            <a:solidFill>
              <a:schemeClr val="tx1"/>
            </a:solidFill>
          </a:endParaRPr>
        </a:p>
      </xdr:txBody>
    </xdr:sp>
    <xdr:clientData/>
  </xdr:twoCellAnchor>
  <xdr:twoCellAnchor>
    <xdr:from>
      <xdr:col>13</xdr:col>
      <xdr:colOff>323850</xdr:colOff>
      <xdr:row>0</xdr:row>
      <xdr:rowOff>57150</xdr:rowOff>
    </xdr:from>
    <xdr:to>
      <xdr:col>24</xdr:col>
      <xdr:colOff>381000</xdr:colOff>
      <xdr:row>3</xdr:row>
      <xdr:rowOff>142875</xdr:rowOff>
    </xdr:to>
    <xdr:sp macro="" textlink="">
      <xdr:nvSpPr>
        <xdr:cNvPr id="26" name="TextBox 25"/>
        <xdr:cNvSpPr txBox="1"/>
      </xdr:nvSpPr>
      <xdr:spPr>
        <a:xfrm>
          <a:off x="8248650" y="571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a:t>
          </a:r>
          <a:r>
            <a:rPr lang="en-US" sz="1400" b="1" baseline="0">
              <a:ln>
                <a:noFill/>
              </a:ln>
              <a:solidFill>
                <a:schemeClr val="tx1"/>
              </a:solidFill>
            </a:rPr>
            <a:t> Year 2026-2027</a:t>
          </a:r>
          <a:endParaRPr lang="en-US" sz="1400" b="1">
            <a:ln>
              <a:noFill/>
            </a:ln>
            <a:solidFill>
              <a:schemeClr val="tx1"/>
            </a:solidFill>
          </a:endParaRPr>
        </a:p>
      </xdr:txBody>
    </xdr:sp>
    <xdr:clientData/>
  </xdr:twoCellAnchor>
  <xdr:twoCellAnchor>
    <xdr:from>
      <xdr:col>0</xdr:col>
      <xdr:colOff>104775</xdr:colOff>
      <xdr:row>3</xdr:row>
      <xdr:rowOff>28575</xdr:rowOff>
    </xdr:from>
    <xdr:to>
      <xdr:col>11</xdr:col>
      <xdr:colOff>161925</xdr:colOff>
      <xdr:row>6</xdr:row>
      <xdr:rowOff>114300</xdr:rowOff>
    </xdr:to>
    <xdr:sp macro="" textlink="">
      <xdr:nvSpPr>
        <xdr:cNvPr id="28" name="TextBox 27"/>
        <xdr:cNvSpPr txBox="1"/>
      </xdr:nvSpPr>
      <xdr:spPr>
        <a:xfrm>
          <a:off x="104775" y="5715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Schools</a:t>
          </a:r>
        </a:p>
      </xdr:txBody>
    </xdr:sp>
    <xdr:clientData/>
  </xdr:twoCellAnchor>
  <xdr:twoCellAnchor>
    <xdr:from>
      <xdr:col>4</xdr:col>
      <xdr:colOff>495300</xdr:colOff>
      <xdr:row>3</xdr:row>
      <xdr:rowOff>19050</xdr:rowOff>
    </xdr:from>
    <xdr:to>
      <xdr:col>15</xdr:col>
      <xdr:colOff>552450</xdr:colOff>
      <xdr:row>6</xdr:row>
      <xdr:rowOff>104775</xdr:rowOff>
    </xdr:to>
    <xdr:sp macro="" textlink="">
      <xdr:nvSpPr>
        <xdr:cNvPr id="29" name="TextBox 28"/>
        <xdr:cNvSpPr txBox="1"/>
      </xdr:nvSpPr>
      <xdr:spPr>
        <a:xfrm>
          <a:off x="2933700" y="56197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Teachers</a:t>
          </a:r>
        </a:p>
      </xdr:txBody>
    </xdr:sp>
    <xdr:clientData/>
  </xdr:twoCellAnchor>
  <xdr:twoCellAnchor>
    <xdr:from>
      <xdr:col>10</xdr:col>
      <xdr:colOff>47625</xdr:colOff>
      <xdr:row>3</xdr:row>
      <xdr:rowOff>28575</xdr:rowOff>
    </xdr:from>
    <xdr:to>
      <xdr:col>21</xdr:col>
      <xdr:colOff>104775</xdr:colOff>
      <xdr:row>6</xdr:row>
      <xdr:rowOff>114300</xdr:rowOff>
    </xdr:to>
    <xdr:sp macro="" textlink="">
      <xdr:nvSpPr>
        <xdr:cNvPr id="30" name="TextBox 29"/>
        <xdr:cNvSpPr txBox="1"/>
      </xdr:nvSpPr>
      <xdr:spPr>
        <a:xfrm>
          <a:off x="6143625" y="5715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Students</a:t>
          </a:r>
        </a:p>
      </xdr:txBody>
    </xdr:sp>
    <xdr:clientData/>
  </xdr:twoCellAnchor>
  <xdr:twoCellAnchor>
    <xdr:from>
      <xdr:col>15</xdr:col>
      <xdr:colOff>314325</xdr:colOff>
      <xdr:row>3</xdr:row>
      <xdr:rowOff>47625</xdr:rowOff>
    </xdr:from>
    <xdr:to>
      <xdr:col>26</xdr:col>
      <xdr:colOff>371475</xdr:colOff>
      <xdr:row>6</xdr:row>
      <xdr:rowOff>133350</xdr:rowOff>
    </xdr:to>
    <xdr:sp macro="" textlink="">
      <xdr:nvSpPr>
        <xdr:cNvPr id="31" name="TextBox 30"/>
        <xdr:cNvSpPr txBox="1"/>
      </xdr:nvSpPr>
      <xdr:spPr>
        <a:xfrm>
          <a:off x="9458325" y="5905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Parents</a:t>
          </a:r>
        </a:p>
      </xdr:txBody>
    </xdr:sp>
    <xdr:clientData/>
  </xdr:twoCellAnchor>
  <xdr:twoCellAnchor>
    <xdr:from>
      <xdr:col>4</xdr:col>
      <xdr:colOff>352425</xdr:colOff>
      <xdr:row>5</xdr:row>
      <xdr:rowOff>95250</xdr:rowOff>
    </xdr:from>
    <xdr:to>
      <xdr:col>6</xdr:col>
      <xdr:colOff>495300</xdr:colOff>
      <xdr:row>8</xdr:row>
      <xdr:rowOff>9525</xdr:rowOff>
    </xdr:to>
    <xdr:sp macro="" textlink="Pivot!J3">
      <xdr:nvSpPr>
        <xdr:cNvPr id="32" name="TextBox 31"/>
        <xdr:cNvSpPr txBox="1"/>
      </xdr:nvSpPr>
      <xdr:spPr>
        <a:xfrm>
          <a:off x="2790825" y="100012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E701D-6FCE-4F86-8064-082C195C8623}" type="TxLink">
            <a:rPr lang="en-US" sz="2400" b="1" i="0" u="none" strike="noStrike">
              <a:ln>
                <a:noFill/>
              </a:ln>
              <a:solidFill>
                <a:schemeClr val="accent4"/>
              </a:solidFill>
              <a:latin typeface="Calibri"/>
              <a:ea typeface="Calibri"/>
              <a:cs typeface="Calibri"/>
            </a:rPr>
            <a:pPr algn="ctr"/>
            <a:t>26</a:t>
          </a:fld>
          <a:endParaRPr lang="en-US" sz="3200" b="1">
            <a:ln>
              <a:noFill/>
            </a:ln>
            <a:solidFill>
              <a:schemeClr val="accent4"/>
            </a:solidFill>
          </a:endParaRPr>
        </a:p>
      </xdr:txBody>
    </xdr:sp>
    <xdr:clientData/>
  </xdr:twoCellAnchor>
  <xdr:twoCellAnchor>
    <xdr:from>
      <xdr:col>9</xdr:col>
      <xdr:colOff>104775</xdr:colOff>
      <xdr:row>5</xdr:row>
      <xdr:rowOff>85725</xdr:rowOff>
    </xdr:from>
    <xdr:to>
      <xdr:col>11</xdr:col>
      <xdr:colOff>247650</xdr:colOff>
      <xdr:row>8</xdr:row>
      <xdr:rowOff>0</xdr:rowOff>
    </xdr:to>
    <xdr:sp macro="" textlink="Pivot!J6">
      <xdr:nvSpPr>
        <xdr:cNvPr id="33" name="TextBox 32"/>
        <xdr:cNvSpPr txBox="1"/>
      </xdr:nvSpPr>
      <xdr:spPr>
        <a:xfrm>
          <a:off x="5591175" y="99060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B392A-0396-49B3-AF49-0FE73854D007}" type="TxLink">
            <a:rPr lang="en-US" sz="2400" b="1" i="0" u="none" strike="noStrike">
              <a:ln>
                <a:noFill/>
              </a:ln>
              <a:solidFill>
                <a:srgbClr val="00B0F0"/>
              </a:solidFill>
              <a:latin typeface="Calibri"/>
              <a:ea typeface="Calibri"/>
              <a:cs typeface="Calibri"/>
            </a:rPr>
            <a:pPr algn="ctr"/>
            <a:t>41</a:t>
          </a:fld>
          <a:endParaRPr lang="en-US" sz="6000" b="1">
            <a:ln>
              <a:noFill/>
            </a:ln>
            <a:solidFill>
              <a:srgbClr val="00B0F0"/>
            </a:solidFill>
          </a:endParaRPr>
        </a:p>
      </xdr:txBody>
    </xdr:sp>
    <xdr:clientData/>
  </xdr:twoCellAnchor>
  <xdr:twoCellAnchor>
    <xdr:from>
      <xdr:col>14</xdr:col>
      <xdr:colOff>276225</xdr:colOff>
      <xdr:row>5</xdr:row>
      <xdr:rowOff>95250</xdr:rowOff>
    </xdr:from>
    <xdr:to>
      <xdr:col>16</xdr:col>
      <xdr:colOff>419100</xdr:colOff>
      <xdr:row>8</xdr:row>
      <xdr:rowOff>9525</xdr:rowOff>
    </xdr:to>
    <xdr:sp macro="" textlink="Pivot!J4">
      <xdr:nvSpPr>
        <xdr:cNvPr id="34" name="TextBox 33"/>
        <xdr:cNvSpPr txBox="1"/>
      </xdr:nvSpPr>
      <xdr:spPr>
        <a:xfrm>
          <a:off x="8810625" y="100012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00389-CCDD-4C01-8D83-A577969F7E45}" type="TxLink">
            <a:rPr lang="en-US" sz="2400" b="1" i="0" u="none" strike="noStrike">
              <a:ln>
                <a:noFill/>
              </a:ln>
              <a:solidFill>
                <a:srgbClr val="92D050"/>
              </a:solidFill>
              <a:latin typeface="Calibri"/>
              <a:ea typeface="Calibri"/>
              <a:cs typeface="Calibri"/>
            </a:rPr>
            <a:pPr algn="ctr"/>
            <a:t>125</a:t>
          </a:fld>
          <a:endParaRPr lang="en-US" sz="6000" b="1">
            <a:ln>
              <a:noFill/>
            </a:ln>
            <a:solidFill>
              <a:srgbClr val="92D050"/>
            </a:solidFill>
          </a:endParaRPr>
        </a:p>
      </xdr:txBody>
    </xdr:sp>
    <xdr:clientData/>
  </xdr:twoCellAnchor>
  <xdr:twoCellAnchor>
    <xdr:from>
      <xdr:col>19</xdr:col>
      <xdr:colOff>590550</xdr:colOff>
      <xdr:row>5</xdr:row>
      <xdr:rowOff>85725</xdr:rowOff>
    </xdr:from>
    <xdr:to>
      <xdr:col>22</xdr:col>
      <xdr:colOff>123825</xdr:colOff>
      <xdr:row>8</xdr:row>
      <xdr:rowOff>0</xdr:rowOff>
    </xdr:to>
    <xdr:sp macro="" textlink="Pivot!J5">
      <xdr:nvSpPr>
        <xdr:cNvPr id="35" name="TextBox 34"/>
        <xdr:cNvSpPr txBox="1"/>
      </xdr:nvSpPr>
      <xdr:spPr>
        <a:xfrm>
          <a:off x="12172950" y="99060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8CC60-3687-4BDD-9828-2D8F8D2C9E24}" type="TxLink">
            <a:rPr lang="en-US" sz="2400" b="1" i="0" u="none" strike="noStrike">
              <a:ln>
                <a:noFill/>
              </a:ln>
              <a:solidFill>
                <a:srgbClr val="7030A0"/>
              </a:solidFill>
              <a:latin typeface="Calibri"/>
              <a:ea typeface="Calibri"/>
              <a:cs typeface="Calibri"/>
            </a:rPr>
            <a:pPr algn="ctr"/>
            <a:t>123</a:t>
          </a:fld>
          <a:endParaRPr lang="en-US" sz="6000" b="1">
            <a:ln>
              <a:noFill/>
            </a:ln>
            <a:solidFill>
              <a:srgbClr val="7030A0"/>
            </a:solidFill>
          </a:endParaRPr>
        </a:p>
      </xdr:txBody>
    </xdr:sp>
    <xdr:clientData/>
  </xdr:twoCellAnchor>
  <xdr:twoCellAnchor>
    <xdr:from>
      <xdr:col>4</xdr:col>
      <xdr:colOff>43815</xdr:colOff>
      <xdr:row>9</xdr:row>
      <xdr:rowOff>140971</xdr:rowOff>
    </xdr:from>
    <xdr:to>
      <xdr:col>10</xdr:col>
      <xdr:colOff>561975</xdr:colOff>
      <xdr:row>12</xdr:row>
      <xdr:rowOff>28576</xdr:rowOff>
    </xdr:to>
    <xdr:sp macro="" textlink="">
      <xdr:nvSpPr>
        <xdr:cNvPr id="38" name="TextBox 37"/>
        <xdr:cNvSpPr txBox="1"/>
      </xdr:nvSpPr>
      <xdr:spPr>
        <a:xfrm>
          <a:off x="2482215" y="1769746"/>
          <a:ext cx="4175760"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ln>
                <a:noFill/>
              </a:ln>
              <a:solidFill>
                <a:schemeClr val="tx1"/>
              </a:solidFill>
            </a:rPr>
            <a:t>Educational</a:t>
          </a:r>
          <a:r>
            <a:rPr lang="en-US" sz="2400" b="1" baseline="0">
              <a:ln>
                <a:noFill/>
              </a:ln>
              <a:solidFill>
                <a:schemeClr val="tx1"/>
              </a:solidFill>
            </a:rPr>
            <a:t> Stage</a:t>
          </a:r>
        </a:p>
        <a:p>
          <a:pPr algn="ctr"/>
          <a:endParaRPr lang="en-US" sz="2800" b="1">
            <a:ln>
              <a:noFill/>
            </a:ln>
            <a:solidFill>
              <a:schemeClr val="tx1"/>
            </a:solidFill>
          </a:endParaRPr>
        </a:p>
      </xdr:txBody>
    </xdr:sp>
    <xdr:clientData/>
  </xdr:twoCellAnchor>
  <xdr:twoCellAnchor>
    <xdr:from>
      <xdr:col>6</xdr:col>
      <xdr:colOff>104775</xdr:colOff>
      <xdr:row>12</xdr:row>
      <xdr:rowOff>57150</xdr:rowOff>
    </xdr:from>
    <xdr:to>
      <xdr:col>12</xdr:col>
      <xdr:colOff>28575</xdr:colOff>
      <xdr:row>32</xdr:row>
      <xdr:rowOff>104775</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235710</xdr:colOff>
      <xdr:row>15</xdr:row>
      <xdr:rowOff>178023</xdr:rowOff>
    </xdr:from>
    <xdr:to>
      <xdr:col>5</xdr:col>
      <xdr:colOff>454785</xdr:colOff>
      <xdr:row>18</xdr:row>
      <xdr:rowOff>101823</xdr:rowOff>
    </xdr:to>
    <xdr:sp macro="" textlink="">
      <xdr:nvSpPr>
        <xdr:cNvPr id="45" name="TextBox 44"/>
        <xdr:cNvSpPr txBox="1"/>
      </xdr:nvSpPr>
      <xdr:spPr>
        <a:xfrm>
          <a:off x="2064510" y="2892648"/>
          <a:ext cx="14382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solidFill>
            </a:rPr>
            <a:t>Preschool</a:t>
          </a:r>
        </a:p>
      </xdr:txBody>
    </xdr:sp>
    <xdr:clientData/>
  </xdr:twoCellAnchor>
  <xdr:twoCellAnchor>
    <xdr:from>
      <xdr:col>3</xdr:col>
      <xdr:colOff>371475</xdr:colOff>
      <xdr:row>18</xdr:row>
      <xdr:rowOff>9525</xdr:rowOff>
    </xdr:from>
    <xdr:to>
      <xdr:col>5</xdr:col>
      <xdr:colOff>590550</xdr:colOff>
      <xdr:row>20</xdr:row>
      <xdr:rowOff>114300</xdr:rowOff>
    </xdr:to>
    <xdr:sp macro="" textlink="">
      <xdr:nvSpPr>
        <xdr:cNvPr id="46" name="TextBox 45"/>
        <xdr:cNvSpPr txBox="1"/>
      </xdr:nvSpPr>
      <xdr:spPr>
        <a:xfrm>
          <a:off x="2200275" y="3267075"/>
          <a:ext cx="14382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solidFill>
            </a:rPr>
            <a:t>Primary School</a:t>
          </a:r>
        </a:p>
        <a:p>
          <a:pPr algn="ctr"/>
          <a:endParaRPr lang="en-US" sz="1100" b="0">
            <a:ln>
              <a:noFill/>
            </a:ln>
            <a:solidFill>
              <a:schemeClr val="tx1"/>
            </a:solidFill>
          </a:endParaRPr>
        </a:p>
      </xdr:txBody>
    </xdr:sp>
    <xdr:clientData/>
  </xdr:twoCellAnchor>
  <xdr:twoCellAnchor>
    <xdr:from>
      <xdr:col>3</xdr:col>
      <xdr:colOff>390525</xdr:colOff>
      <xdr:row>19</xdr:row>
      <xdr:rowOff>161925</xdr:rowOff>
    </xdr:from>
    <xdr:to>
      <xdr:col>6</xdr:col>
      <xdr:colOff>133350</xdr:colOff>
      <xdr:row>22</xdr:row>
      <xdr:rowOff>85725</xdr:rowOff>
    </xdr:to>
    <xdr:sp macro="" textlink="">
      <xdr:nvSpPr>
        <xdr:cNvPr id="47" name="TextBox 46"/>
        <xdr:cNvSpPr txBox="1"/>
      </xdr:nvSpPr>
      <xdr:spPr>
        <a:xfrm>
          <a:off x="2219325" y="3600450"/>
          <a:ext cx="15716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solidFill>
            </a:rPr>
            <a:t>Elementary School</a:t>
          </a:r>
        </a:p>
        <a:p>
          <a:pPr algn="ctr"/>
          <a:endParaRPr lang="en-US" sz="1100" b="0">
            <a:ln>
              <a:noFill/>
            </a:ln>
            <a:solidFill>
              <a:schemeClr val="tx1"/>
            </a:solidFill>
          </a:endParaRPr>
        </a:p>
      </xdr:txBody>
    </xdr:sp>
    <xdr:clientData/>
  </xdr:twoCellAnchor>
  <xdr:twoCellAnchor>
    <xdr:from>
      <xdr:col>3</xdr:col>
      <xdr:colOff>266700</xdr:colOff>
      <xdr:row>21</xdr:row>
      <xdr:rowOff>123825</xdr:rowOff>
    </xdr:from>
    <xdr:to>
      <xdr:col>6</xdr:col>
      <xdr:colOff>9525</xdr:colOff>
      <xdr:row>24</xdr:row>
      <xdr:rowOff>47625</xdr:rowOff>
    </xdr:to>
    <xdr:sp macro="" textlink="">
      <xdr:nvSpPr>
        <xdr:cNvPr id="48" name="TextBox 47"/>
        <xdr:cNvSpPr txBox="1"/>
      </xdr:nvSpPr>
      <xdr:spPr>
        <a:xfrm>
          <a:off x="2095500" y="3924300"/>
          <a:ext cx="15716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solidFill>
            </a:rPr>
            <a:t>Middle</a:t>
          </a:r>
          <a:r>
            <a:rPr lang="en-US" sz="1100" b="0" baseline="0">
              <a:ln>
                <a:noFill/>
              </a:ln>
              <a:solidFill>
                <a:schemeClr val="tx1"/>
              </a:solidFill>
            </a:rPr>
            <a:t> </a:t>
          </a:r>
          <a:r>
            <a:rPr lang="en-US" sz="1100" b="0">
              <a:ln>
                <a:noFill/>
              </a:ln>
              <a:solidFill>
                <a:schemeClr val="tx1"/>
              </a:solidFill>
            </a:rPr>
            <a:t>School</a:t>
          </a:r>
        </a:p>
        <a:p>
          <a:pPr algn="ctr"/>
          <a:endParaRPr lang="en-US" sz="1100" b="0">
            <a:ln>
              <a:noFill/>
            </a:ln>
            <a:solidFill>
              <a:schemeClr val="tx1"/>
            </a:solidFill>
          </a:endParaRPr>
        </a:p>
      </xdr:txBody>
    </xdr:sp>
    <xdr:clientData/>
  </xdr:twoCellAnchor>
  <xdr:twoCellAnchor>
    <xdr:from>
      <xdr:col>3</xdr:col>
      <xdr:colOff>194659</xdr:colOff>
      <xdr:row>23</xdr:row>
      <xdr:rowOff>127984</xdr:rowOff>
    </xdr:from>
    <xdr:to>
      <xdr:col>5</xdr:col>
      <xdr:colOff>547084</xdr:colOff>
      <xdr:row>26</xdr:row>
      <xdr:rowOff>51784</xdr:rowOff>
    </xdr:to>
    <xdr:sp macro="" textlink="">
      <xdr:nvSpPr>
        <xdr:cNvPr id="49" name="TextBox 48"/>
        <xdr:cNvSpPr txBox="1"/>
      </xdr:nvSpPr>
      <xdr:spPr>
        <a:xfrm>
          <a:off x="2023459" y="4290409"/>
          <a:ext cx="15716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ln>
                <a:noFill/>
              </a:ln>
              <a:solidFill>
                <a:schemeClr val="tx1"/>
              </a:solidFill>
            </a:rPr>
            <a:t>High</a:t>
          </a:r>
          <a:r>
            <a:rPr lang="en-US" sz="1100" b="0" baseline="0">
              <a:ln>
                <a:noFill/>
              </a:ln>
              <a:solidFill>
                <a:schemeClr val="tx1"/>
              </a:solidFill>
            </a:rPr>
            <a:t> </a:t>
          </a:r>
          <a:r>
            <a:rPr lang="en-US" sz="1100" b="0">
              <a:ln>
                <a:noFill/>
              </a:ln>
              <a:solidFill>
                <a:schemeClr val="tx1"/>
              </a:solidFill>
            </a:rPr>
            <a:t>School</a:t>
          </a:r>
        </a:p>
        <a:p>
          <a:pPr algn="ctr"/>
          <a:endParaRPr lang="en-US" sz="1100" b="0">
            <a:ln>
              <a:noFill/>
            </a:ln>
            <a:solidFill>
              <a:schemeClr val="tx1"/>
            </a:solidFill>
          </a:endParaRPr>
        </a:p>
      </xdr:txBody>
    </xdr:sp>
    <xdr:clientData/>
  </xdr:twoCellAnchor>
  <xdr:twoCellAnchor>
    <xdr:from>
      <xdr:col>3</xdr:col>
      <xdr:colOff>352291</xdr:colOff>
      <xdr:row>16</xdr:row>
      <xdr:rowOff>179231</xdr:rowOff>
    </xdr:from>
    <xdr:to>
      <xdr:col>3</xdr:col>
      <xdr:colOff>507910</xdr:colOff>
      <xdr:row>17</xdr:row>
      <xdr:rowOff>153875</xdr:rowOff>
    </xdr:to>
    <xdr:sp macro="" textlink="">
      <xdr:nvSpPr>
        <xdr:cNvPr id="50" name="Oval 49"/>
        <xdr:cNvSpPr/>
      </xdr:nvSpPr>
      <xdr:spPr>
        <a:xfrm>
          <a:off x="2181091" y="3074831"/>
          <a:ext cx="155619" cy="155619"/>
        </a:xfrm>
        <a:prstGeom prst="ellipse">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349072</xdr:colOff>
      <xdr:row>18</xdr:row>
      <xdr:rowOff>102361</xdr:rowOff>
    </xdr:from>
    <xdr:to>
      <xdr:col>3</xdr:col>
      <xdr:colOff>504691</xdr:colOff>
      <xdr:row>19</xdr:row>
      <xdr:rowOff>75529</xdr:rowOff>
    </xdr:to>
    <xdr:sp macro="" textlink="">
      <xdr:nvSpPr>
        <xdr:cNvPr id="51" name="Oval 50"/>
        <xdr:cNvSpPr/>
      </xdr:nvSpPr>
      <xdr:spPr>
        <a:xfrm>
          <a:off x="2177872" y="3359911"/>
          <a:ext cx="155619" cy="154143"/>
        </a:xfrm>
        <a:prstGeom prst="ellipse">
          <a:avLst/>
        </a:prstGeom>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351219</xdr:colOff>
      <xdr:row>20</xdr:row>
      <xdr:rowOff>83043</xdr:rowOff>
    </xdr:from>
    <xdr:to>
      <xdr:col>3</xdr:col>
      <xdr:colOff>506838</xdr:colOff>
      <xdr:row>21</xdr:row>
      <xdr:rowOff>56211</xdr:rowOff>
    </xdr:to>
    <xdr:sp macro="" textlink="">
      <xdr:nvSpPr>
        <xdr:cNvPr id="52" name="Oval 51"/>
        <xdr:cNvSpPr/>
      </xdr:nvSpPr>
      <xdr:spPr>
        <a:xfrm>
          <a:off x="2180019" y="3702543"/>
          <a:ext cx="155619" cy="154143"/>
        </a:xfrm>
        <a:prstGeom prst="ellipse">
          <a:avLst/>
        </a:prstGeom>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347999</xdr:colOff>
      <xdr:row>22</xdr:row>
      <xdr:rowOff>42259</xdr:rowOff>
    </xdr:from>
    <xdr:to>
      <xdr:col>3</xdr:col>
      <xdr:colOff>503618</xdr:colOff>
      <xdr:row>23</xdr:row>
      <xdr:rowOff>15428</xdr:rowOff>
    </xdr:to>
    <xdr:sp macro="" textlink="">
      <xdr:nvSpPr>
        <xdr:cNvPr id="53" name="Oval 52"/>
        <xdr:cNvSpPr/>
      </xdr:nvSpPr>
      <xdr:spPr>
        <a:xfrm>
          <a:off x="2176799" y="4023709"/>
          <a:ext cx="155619" cy="154144"/>
        </a:xfrm>
        <a:prstGeom prst="ellipse">
          <a:avLst/>
        </a:prstGeom>
        <a:solidFill>
          <a:srgbClr val="7030A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355512</xdr:colOff>
      <xdr:row>24</xdr:row>
      <xdr:rowOff>28308</xdr:rowOff>
    </xdr:from>
    <xdr:to>
      <xdr:col>3</xdr:col>
      <xdr:colOff>511131</xdr:colOff>
      <xdr:row>25</xdr:row>
      <xdr:rowOff>1476</xdr:rowOff>
    </xdr:to>
    <xdr:sp macro="" textlink="">
      <xdr:nvSpPr>
        <xdr:cNvPr id="54" name="Oval 53"/>
        <xdr:cNvSpPr/>
      </xdr:nvSpPr>
      <xdr:spPr>
        <a:xfrm>
          <a:off x="2184312" y="4371708"/>
          <a:ext cx="155619" cy="154143"/>
        </a:xfrm>
        <a:prstGeom prst="ellipse">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488689</xdr:colOff>
      <xdr:row>23</xdr:row>
      <xdr:rowOff>53341</xdr:rowOff>
    </xdr:from>
    <xdr:to>
      <xdr:col>18</xdr:col>
      <xdr:colOff>397249</xdr:colOff>
      <xdr:row>25</xdr:row>
      <xdr:rowOff>121921</xdr:rowOff>
    </xdr:to>
    <xdr:sp macro="" textlink="">
      <xdr:nvSpPr>
        <xdr:cNvPr id="55" name="TextBox 54"/>
        <xdr:cNvSpPr txBox="1"/>
      </xdr:nvSpPr>
      <xdr:spPr>
        <a:xfrm>
          <a:off x="7194289" y="4215766"/>
          <a:ext cx="4175760"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baseline="0">
              <a:ln>
                <a:noFill/>
              </a:ln>
              <a:solidFill>
                <a:schemeClr val="tx1"/>
              </a:solidFill>
            </a:rPr>
            <a:t>Activities &amp; Events </a:t>
          </a:r>
        </a:p>
        <a:p>
          <a:pPr algn="ctr"/>
          <a:endParaRPr lang="en-US" sz="2800" b="1">
            <a:ln>
              <a:noFill/>
            </a:ln>
            <a:solidFill>
              <a:schemeClr val="tx1"/>
            </a:solidFill>
          </a:endParaRPr>
        </a:p>
      </xdr:txBody>
    </xdr:sp>
    <xdr:clientData/>
  </xdr:twoCellAnchor>
  <xdr:twoCellAnchor>
    <xdr:from>
      <xdr:col>12</xdr:col>
      <xdr:colOff>404645</xdr:colOff>
      <xdr:row>25</xdr:row>
      <xdr:rowOff>82588</xdr:rowOff>
    </xdr:from>
    <xdr:to>
      <xdr:col>19</xdr:col>
      <xdr:colOff>313205</xdr:colOff>
      <xdr:row>27</xdr:row>
      <xdr:rowOff>147582</xdr:rowOff>
    </xdr:to>
    <xdr:sp macro="" textlink="Pivot!P3">
      <xdr:nvSpPr>
        <xdr:cNvPr id="56" name="TextBox 55"/>
        <xdr:cNvSpPr txBox="1"/>
      </xdr:nvSpPr>
      <xdr:spPr>
        <a:xfrm>
          <a:off x="7719845" y="4606963"/>
          <a:ext cx="4175760" cy="42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96F90E-25B3-4F93-A855-757C65501365}" type="TxLink">
            <a:rPr lang="en-US" sz="1100" b="0" i="0" u="none" strike="noStrike">
              <a:ln>
                <a:noFill/>
              </a:ln>
              <a:solidFill>
                <a:srgbClr val="000000"/>
              </a:solidFill>
              <a:latin typeface="Calibri"/>
              <a:ea typeface="Calibri"/>
              <a:cs typeface="Calibri"/>
            </a:rPr>
            <a:pPr algn="ctr"/>
            <a:t>Academic Excellence Awards Recognition Ceremony</a:t>
          </a:fld>
          <a:endParaRPr lang="en-US" sz="2800" b="1">
            <a:ln>
              <a:noFill/>
            </a:ln>
            <a:solidFill>
              <a:schemeClr val="tx1"/>
            </a:solidFill>
          </a:endParaRPr>
        </a:p>
      </xdr:txBody>
    </xdr:sp>
    <xdr:clientData/>
  </xdr:twoCellAnchor>
  <xdr:twoCellAnchor>
    <xdr:from>
      <xdr:col>12</xdr:col>
      <xdr:colOff>229945</xdr:colOff>
      <xdr:row>26</xdr:row>
      <xdr:rowOff>170442</xdr:rowOff>
    </xdr:from>
    <xdr:to>
      <xdr:col>19</xdr:col>
      <xdr:colOff>138505</xdr:colOff>
      <xdr:row>29</xdr:row>
      <xdr:rowOff>58047</xdr:rowOff>
    </xdr:to>
    <xdr:sp macro="" textlink="Pivot!P4">
      <xdr:nvSpPr>
        <xdr:cNvPr id="58" name="TextBox 57"/>
        <xdr:cNvSpPr txBox="1"/>
      </xdr:nvSpPr>
      <xdr:spPr>
        <a:xfrm>
          <a:off x="7545145" y="4875792"/>
          <a:ext cx="4175760"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FFDEB3-9698-4C26-A95D-DC4604A0AF4E}" type="TxLink">
            <a:rPr lang="en-US" sz="1100" b="0" i="0" u="none" strike="noStrike">
              <a:ln>
                <a:noFill/>
              </a:ln>
              <a:solidFill>
                <a:srgbClr val="000000"/>
              </a:solidFill>
              <a:latin typeface="Calibri"/>
              <a:ea typeface="Calibri"/>
              <a:cs typeface="Calibri"/>
            </a:rPr>
            <a:pPr algn="ctr"/>
            <a:t>Advanced Coding and Robotics Learning Event</a:t>
          </a:fld>
          <a:endParaRPr lang="en-US" sz="2800" b="1">
            <a:ln>
              <a:noFill/>
            </a:ln>
            <a:solidFill>
              <a:schemeClr val="tx1"/>
            </a:solidFill>
          </a:endParaRPr>
        </a:p>
      </xdr:txBody>
    </xdr:sp>
    <xdr:clientData/>
  </xdr:twoCellAnchor>
  <xdr:twoCellAnchor>
    <xdr:from>
      <xdr:col>12</xdr:col>
      <xdr:colOff>420109</xdr:colOff>
      <xdr:row>28</xdr:row>
      <xdr:rowOff>143997</xdr:rowOff>
    </xdr:from>
    <xdr:to>
      <xdr:col>19</xdr:col>
      <xdr:colOff>328669</xdr:colOff>
      <xdr:row>31</xdr:row>
      <xdr:rowOff>29696</xdr:rowOff>
    </xdr:to>
    <xdr:sp macro="" textlink="Pivot!P5">
      <xdr:nvSpPr>
        <xdr:cNvPr id="59" name="TextBox 58"/>
        <xdr:cNvSpPr txBox="1"/>
      </xdr:nvSpPr>
      <xdr:spPr>
        <a:xfrm>
          <a:off x="7735309" y="5211297"/>
          <a:ext cx="417576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2118B5-CADC-4A42-831B-5533AA3C117B}" type="TxLink">
            <a:rPr lang="en-US" sz="1100" b="0" i="0" u="none" strike="noStrike">
              <a:ln>
                <a:noFill/>
              </a:ln>
              <a:solidFill>
                <a:srgbClr val="000000"/>
              </a:solidFill>
              <a:latin typeface="Calibri"/>
              <a:ea typeface="Calibri"/>
              <a:cs typeface="Calibri"/>
            </a:rPr>
            <a:pPr algn="ctr"/>
            <a:t>Advanced Mathematics Problem Solving Competition</a:t>
          </a:fld>
          <a:endParaRPr lang="en-US" sz="2800" b="1">
            <a:ln>
              <a:noFill/>
            </a:ln>
            <a:solidFill>
              <a:schemeClr val="tx1"/>
            </a:solidFill>
          </a:endParaRPr>
        </a:p>
      </xdr:txBody>
    </xdr:sp>
    <xdr:clientData/>
  </xdr:twoCellAnchor>
  <xdr:twoCellAnchor>
    <xdr:from>
      <xdr:col>12</xdr:col>
      <xdr:colOff>396577</xdr:colOff>
      <xdr:row>30</xdr:row>
      <xdr:rowOff>99173</xdr:rowOff>
    </xdr:from>
    <xdr:to>
      <xdr:col>19</xdr:col>
      <xdr:colOff>305137</xdr:colOff>
      <xdr:row>32</xdr:row>
      <xdr:rowOff>164167</xdr:rowOff>
    </xdr:to>
    <xdr:sp macro="" textlink="Pivot!P6">
      <xdr:nvSpPr>
        <xdr:cNvPr id="60" name="TextBox 59"/>
        <xdr:cNvSpPr txBox="1"/>
      </xdr:nvSpPr>
      <xdr:spPr>
        <a:xfrm>
          <a:off x="7711777" y="5528423"/>
          <a:ext cx="4175760" cy="42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487866-B981-4ED4-8454-E2E49B8D0135}" type="TxLink">
            <a:rPr lang="en-US" sz="1100" b="0" i="0" u="none" strike="noStrike">
              <a:ln>
                <a:noFill/>
              </a:ln>
              <a:solidFill>
                <a:srgbClr val="000000"/>
              </a:solidFill>
              <a:latin typeface="Calibri"/>
              <a:ea typeface="Calibri"/>
              <a:cs typeface="Calibri"/>
            </a:rPr>
            <a:pPr algn="ctr"/>
            <a:t>Annual College Preparation and Guidance Workshop</a:t>
          </a:fld>
          <a:endParaRPr lang="en-US" sz="1100" b="0" i="0" u="none" strike="noStrike">
            <a:ln>
              <a:noFill/>
            </a:ln>
            <a:solidFill>
              <a:srgbClr val="000000"/>
            </a:solidFill>
            <a:latin typeface="Calibri"/>
            <a:ea typeface="Calibri"/>
            <a:cs typeface="Calibri"/>
          </a:endParaRPr>
        </a:p>
      </xdr:txBody>
    </xdr:sp>
    <xdr:clientData/>
  </xdr:twoCellAnchor>
  <xdr:twoCellAnchor>
    <xdr:from>
      <xdr:col>12</xdr:col>
      <xdr:colOff>396576</xdr:colOff>
      <xdr:row>32</xdr:row>
      <xdr:rowOff>18490</xdr:rowOff>
    </xdr:from>
    <xdr:to>
      <xdr:col>19</xdr:col>
      <xdr:colOff>305136</xdr:colOff>
      <xdr:row>34</xdr:row>
      <xdr:rowOff>83484</xdr:rowOff>
    </xdr:to>
    <xdr:sp macro="" textlink="Pivot!P7">
      <xdr:nvSpPr>
        <xdr:cNvPr id="61" name="TextBox 60"/>
        <xdr:cNvSpPr txBox="1"/>
      </xdr:nvSpPr>
      <xdr:spPr>
        <a:xfrm>
          <a:off x="7711776" y="5809690"/>
          <a:ext cx="4175760" cy="42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0ED81-D982-4CFC-A260-9705908608D0}" type="TxLink">
            <a:rPr lang="en-US" sz="1100" b="0" i="0" u="none" strike="noStrike">
              <a:ln>
                <a:noFill/>
              </a:ln>
              <a:solidFill>
                <a:srgbClr val="000000"/>
              </a:solidFill>
              <a:latin typeface="Calibri"/>
              <a:ea typeface="Calibri"/>
              <a:cs typeface="Calibri"/>
            </a:rPr>
            <a:pPr algn="ctr"/>
            <a:t>Annual Educational Technology Advancement Summit</a:t>
          </a:fld>
          <a:endParaRPr lang="en-US" sz="1100" b="0" i="0" u="none" strike="noStrike">
            <a:ln>
              <a:noFill/>
            </a:ln>
            <a:solidFill>
              <a:srgbClr val="000000"/>
            </a:solidFill>
            <a:latin typeface="Calibri"/>
            <a:ea typeface="Calibri"/>
            <a:cs typeface="Calibri"/>
          </a:endParaRPr>
        </a:p>
      </xdr:txBody>
    </xdr:sp>
    <xdr:clientData/>
  </xdr:twoCellAnchor>
  <xdr:twoCellAnchor>
    <xdr:from>
      <xdr:col>19</xdr:col>
      <xdr:colOff>418539</xdr:colOff>
      <xdr:row>23</xdr:row>
      <xdr:rowOff>135031</xdr:rowOff>
    </xdr:from>
    <xdr:to>
      <xdr:col>20</xdr:col>
      <xdr:colOff>526116</xdr:colOff>
      <xdr:row>25</xdr:row>
      <xdr:rowOff>143996</xdr:rowOff>
    </xdr:to>
    <xdr:sp macro="" textlink="">
      <xdr:nvSpPr>
        <xdr:cNvPr id="62" name="Rounded Rectangle 61"/>
        <xdr:cNvSpPr/>
      </xdr:nvSpPr>
      <xdr:spPr>
        <a:xfrm>
          <a:off x="12000939" y="4297456"/>
          <a:ext cx="717177" cy="370915"/>
        </a:xfrm>
        <a:prstGeom prst="roundRect">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accent6">
                  <a:lumMod val="50000"/>
                </a:schemeClr>
              </a:solidFill>
            </a:rPr>
            <a:t>View All</a:t>
          </a:r>
        </a:p>
      </xdr:txBody>
    </xdr:sp>
    <xdr:clientData/>
  </xdr:twoCellAnchor>
  <xdr:twoCellAnchor editAs="oneCell">
    <xdr:from>
      <xdr:col>12</xdr:col>
      <xdr:colOff>583031</xdr:colOff>
      <xdr:row>14</xdr:row>
      <xdr:rowOff>133805</xdr:rowOff>
    </xdr:from>
    <xdr:to>
      <xdr:col>21</xdr:col>
      <xdr:colOff>434642</xdr:colOff>
      <xdr:row>21</xdr:row>
      <xdr:rowOff>86394</xdr:rowOff>
    </xdr:to>
    <mc:AlternateContent xmlns:mc="http://schemas.openxmlformats.org/markup-compatibility/2006" xmlns:a14="http://schemas.microsoft.com/office/drawing/2010/main">
      <mc:Choice Requires="a14">
        <xdr:graphicFrame macro="">
          <xdr:nvGraphicFramePr>
            <xdr:cNvPr id="63"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7898231" y="2667455"/>
              <a:ext cx="5338011" cy="1219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571714</xdr:colOff>
      <xdr:row>12</xdr:row>
      <xdr:rowOff>38101</xdr:rowOff>
    </xdr:from>
    <xdr:to>
      <xdr:col>21</xdr:col>
      <xdr:colOff>434895</xdr:colOff>
      <xdr:row>14</xdr:row>
      <xdr:rowOff>57151</xdr:rowOff>
    </xdr:to>
    <mc:AlternateContent xmlns:mc="http://schemas.openxmlformats.org/markup-compatibility/2006" xmlns:a14="http://schemas.microsoft.com/office/drawing/2010/main">
      <mc:Choice Requires="a14">
        <xdr:graphicFrame macro="">
          <xdr:nvGraphicFramePr>
            <xdr:cNvPr id="6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886914" y="2283673"/>
              <a:ext cx="5349581" cy="373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117158</xdr:colOff>
      <xdr:row>9</xdr:row>
      <xdr:rowOff>146740</xdr:rowOff>
    </xdr:from>
    <xdr:to>
      <xdr:col>18</xdr:col>
      <xdr:colOff>25718</xdr:colOff>
      <xdr:row>12</xdr:row>
      <xdr:rowOff>34902</xdr:rowOff>
    </xdr:to>
    <xdr:sp macro="" textlink="">
      <xdr:nvSpPr>
        <xdr:cNvPr id="66" name="TextBox 65"/>
        <xdr:cNvSpPr txBox="1"/>
      </xdr:nvSpPr>
      <xdr:spPr>
        <a:xfrm>
          <a:off x="6822758" y="1775515"/>
          <a:ext cx="4175760" cy="43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n>
                <a:noFill/>
              </a:ln>
              <a:solidFill>
                <a:schemeClr val="tx1"/>
              </a:solidFill>
            </a:rPr>
            <a:t>Calender</a:t>
          </a:r>
          <a:r>
            <a:rPr lang="en-US" sz="1600" b="1" baseline="0">
              <a:ln>
                <a:noFill/>
              </a:ln>
              <a:solidFill>
                <a:schemeClr val="tx1"/>
              </a:solidFill>
            </a:rPr>
            <a:t> Attendance</a:t>
          </a:r>
          <a:endParaRPr lang="en-US" sz="1600" b="1">
            <a:ln>
              <a:noFill/>
            </a:ln>
            <a:solidFill>
              <a:schemeClr val="tx1"/>
            </a:solidFill>
          </a:endParaRPr>
        </a:p>
      </xdr:txBody>
    </xdr:sp>
    <xdr:clientData/>
  </xdr:twoCellAnchor>
  <xdr:twoCellAnchor editAs="oneCell">
    <xdr:from>
      <xdr:col>0</xdr:col>
      <xdr:colOff>438150</xdr:colOff>
      <xdr:row>2</xdr:row>
      <xdr:rowOff>144888</xdr:rowOff>
    </xdr:from>
    <xdr:to>
      <xdr:col>2</xdr:col>
      <xdr:colOff>78670</xdr:colOff>
      <xdr:row>7</xdr:row>
      <xdr:rowOff>137383</xdr:rowOff>
    </xdr:to>
    <xdr:pic>
      <xdr:nvPicPr>
        <xdr:cNvPr id="57" name="Picture 56" descr="School logo png Images - Free Download on Magnific (formerly ..."/>
        <xdr:cNvPicPr>
          <a:picLocks noChangeAspect="1" noChangeArrowheads="1"/>
        </xdr:cNvPicPr>
      </xdr:nvPicPr>
      <xdr:blipFill rotWithShape="1">
        <a:blip xmlns:r="http://schemas.openxmlformats.org/officeDocument/2006/relationships" r:embed="rId7">
          <a:extLst>
            <a:ext uri="{BEBA8EAE-BF5A-486C-A8C5-ECC9F3942E4B}">
              <a14:imgProps xmlns:a14="http://schemas.microsoft.com/office/drawing/2010/main">
                <a14:imgLayer r:embed="rId8">
                  <a14:imgEffect>
                    <a14:backgroundRemoval t="16583" b="83920" l="23116" r="76382"/>
                  </a14:imgEffect>
                </a14:imgLayer>
              </a14:imgProps>
            </a:ext>
            <a:ext uri="{28A0092B-C50C-407E-A947-70E740481C1C}">
              <a14:useLocalDpi xmlns:a14="http://schemas.microsoft.com/office/drawing/2010/main" val="0"/>
            </a:ext>
          </a:extLst>
        </a:blip>
        <a:srcRect l="16566" t="16566" r="17169" b="15161"/>
        <a:stretch/>
      </xdr:blipFill>
      <xdr:spPr bwMode="auto">
        <a:xfrm>
          <a:off x="438150" y="506838"/>
          <a:ext cx="859720" cy="89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602627</xdr:colOff>
      <xdr:row>4</xdr:row>
      <xdr:rowOff>65142</xdr:rowOff>
    </xdr:from>
    <xdr:to>
      <xdr:col>5</xdr:col>
      <xdr:colOff>17105</xdr:colOff>
      <xdr:row>7</xdr:row>
      <xdr:rowOff>154927</xdr:rowOff>
    </xdr:to>
    <xdr:pic>
      <xdr:nvPicPr>
        <xdr:cNvPr id="65" name="Picture 64" descr="School - Free buildings icons"/>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431427" y="789042"/>
          <a:ext cx="633678" cy="63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292580</xdr:colOff>
      <xdr:row>4</xdr:row>
      <xdr:rowOff>158</xdr:rowOff>
    </xdr:from>
    <xdr:to>
      <xdr:col>9</xdr:col>
      <xdr:colOff>490000</xdr:colOff>
      <xdr:row>8</xdr:row>
      <xdr:rowOff>100212</xdr:rowOff>
    </xdr:to>
    <xdr:pic>
      <xdr:nvPicPr>
        <xdr:cNvPr id="67" name="Picture 66" descr="Blue Teacher Icon for Educational Concept PNG Image – Free Download |  CleanPNG - CleanPNG"/>
        <xdr:cNvPicPr>
          <a:picLocks noChangeAspect="1" noChangeArrowheads="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0" b="100000" l="0" r="100000">
                      <a14:foregroundMark x1="48081" y1="13525" x2="48081" y2="13525"/>
                      <a14:foregroundMark x1="23928" y1="10865" x2="23928" y2="108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41671" y="762158"/>
          <a:ext cx="803556" cy="862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356977</xdr:colOff>
      <xdr:row>4</xdr:row>
      <xdr:rowOff>103338</xdr:rowOff>
    </xdr:from>
    <xdr:to>
      <xdr:col>14</xdr:col>
      <xdr:colOff>400252</xdr:colOff>
      <xdr:row>8</xdr:row>
      <xdr:rowOff>31672</xdr:rowOff>
    </xdr:to>
    <xdr:pic>
      <xdr:nvPicPr>
        <xdr:cNvPr id="68" name="Picture 67" descr="Green student icon - Free green user icon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236750" y="865338"/>
          <a:ext cx="649411" cy="690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592063</xdr:colOff>
      <xdr:row>4</xdr:row>
      <xdr:rowOff>88456</xdr:rowOff>
    </xdr:from>
    <xdr:to>
      <xdr:col>20</xdr:col>
      <xdr:colOff>94909</xdr:colOff>
      <xdr:row>8</xdr:row>
      <xdr:rowOff>49275</xdr:rowOff>
    </xdr:to>
    <xdr:pic>
      <xdr:nvPicPr>
        <xdr:cNvPr id="69" name="Picture 68" descr="Transparent Family Icon Png - Family Icon Png Purple, Png Download ,  Transparent Png Image - PNGitem"/>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23" b="96069" l="349" r="100000">
                      <a14:foregroundMark x1="29767" y1="61179" x2="29767" y2="61179"/>
                      <a14:foregroundMark x1="31512" y1="43857" x2="31512" y2="43857"/>
                      <a14:foregroundMark x1="59767" y1="29853" x2="59767" y2="29853"/>
                      <a14:foregroundMark x1="70814" y1="60074" x2="70814" y2="60074"/>
                      <a14:foregroundMark x1="53023" y1="66462" x2="53023" y2="66462"/>
                      <a14:foregroundMark x1="51279" y1="84398" x2="51279" y2="84398"/>
                    </a14:backgroundRemoval>
                  </a14:imgEffect>
                </a14:imgLayer>
              </a14:imgProps>
            </a:ext>
            <a:ext uri="{28A0092B-C50C-407E-A947-70E740481C1C}">
              <a14:useLocalDpi xmlns:a14="http://schemas.microsoft.com/office/drawing/2010/main" val="0"/>
            </a:ext>
          </a:extLst>
        </a:blip>
        <a:srcRect/>
        <a:stretch>
          <a:fillRect/>
        </a:stretch>
      </xdr:blipFill>
      <xdr:spPr bwMode="auto">
        <a:xfrm>
          <a:off x="11502518" y="850456"/>
          <a:ext cx="715118" cy="72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389306</xdr:colOff>
      <xdr:row>0</xdr:row>
      <xdr:rowOff>173182</xdr:rowOff>
    </xdr:from>
    <xdr:to>
      <xdr:col>5</xdr:col>
      <xdr:colOff>111522</xdr:colOff>
      <xdr:row>3</xdr:row>
      <xdr:rowOff>64396</xdr:rowOff>
    </xdr:to>
    <xdr:pic>
      <xdr:nvPicPr>
        <xdr:cNvPr id="70" name="Picture 69" descr="Blue Education Logo Png, Transparent Png , Transparent Png Image - PNGitem"/>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07715" y="173182"/>
          <a:ext cx="934489" cy="462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127635</xdr:rowOff>
    </xdr:from>
    <xdr:to>
      <xdr:col>2</xdr:col>
      <xdr:colOff>476250</xdr:colOff>
      <xdr:row>35</xdr:row>
      <xdr:rowOff>76200</xdr:rowOff>
    </xdr:to>
    <xdr:sp macro="" textlink="">
      <xdr:nvSpPr>
        <xdr:cNvPr id="2" name="Rounded Rectangle 1"/>
        <xdr:cNvSpPr/>
      </xdr:nvSpPr>
      <xdr:spPr>
        <a:xfrm>
          <a:off x="114300" y="127635"/>
          <a:ext cx="1581150" cy="634936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6</xdr:row>
      <xdr:rowOff>104775</xdr:rowOff>
    </xdr:from>
    <xdr:to>
      <xdr:col>2</xdr:col>
      <xdr:colOff>523875</xdr:colOff>
      <xdr:row>9</xdr:row>
      <xdr:rowOff>161925</xdr:rowOff>
    </xdr:to>
    <xdr:sp macro="" textlink="">
      <xdr:nvSpPr>
        <xdr:cNvPr id="15" name="TextBox 14"/>
        <xdr:cNvSpPr txBox="1"/>
      </xdr:nvSpPr>
      <xdr:spPr>
        <a:xfrm>
          <a:off x="66675" y="1202055"/>
          <a:ext cx="16764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Welcome to </a:t>
          </a:r>
          <a:r>
            <a:rPr lang="en-US" sz="1200" b="1" baseline="0">
              <a:solidFill>
                <a:schemeClr val="bg1"/>
              </a:solidFill>
            </a:rPr>
            <a:t> </a:t>
          </a:r>
          <a:r>
            <a:rPr lang="en-US" sz="1200" b="1">
              <a:solidFill>
                <a:schemeClr val="bg1"/>
              </a:solidFill>
            </a:rPr>
            <a:t>Shubham</a:t>
          </a:r>
          <a:r>
            <a:rPr lang="en-US" sz="1200" b="1" baseline="0">
              <a:solidFill>
                <a:schemeClr val="bg1"/>
              </a:solidFill>
            </a:rPr>
            <a:t> Smart School</a:t>
          </a:r>
          <a:endParaRPr lang="en-US" sz="1200" b="1">
            <a:solidFill>
              <a:schemeClr val="bg1"/>
            </a:solidFill>
          </a:endParaRPr>
        </a:p>
      </xdr:txBody>
    </xdr:sp>
    <xdr:clientData/>
  </xdr:twoCellAnchor>
  <xdr:twoCellAnchor>
    <xdr:from>
      <xdr:col>0</xdr:col>
      <xdr:colOff>247649</xdr:colOff>
      <xdr:row>10</xdr:row>
      <xdr:rowOff>171451</xdr:rowOff>
    </xdr:from>
    <xdr:to>
      <xdr:col>2</xdr:col>
      <xdr:colOff>257174</xdr:colOff>
      <xdr:row>13</xdr:row>
      <xdr:rowOff>85726</xdr:rowOff>
    </xdr:to>
    <xdr:sp macro="" textlink="">
      <xdr:nvSpPr>
        <xdr:cNvPr id="16" name="Rounded Rectangle 15">
          <a:hlinkClick xmlns:r="http://schemas.openxmlformats.org/officeDocument/2006/relationships" r:id="rId1"/>
        </xdr:cNvPr>
        <xdr:cNvSpPr/>
      </xdr:nvSpPr>
      <xdr:spPr>
        <a:xfrm>
          <a:off x="247649" y="2000251"/>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Dashboard</a:t>
          </a:r>
          <a:endParaRPr lang="en-US" sz="1200" b="1">
            <a:solidFill>
              <a:schemeClr val="bg1"/>
            </a:solidFill>
          </a:endParaRPr>
        </a:p>
      </xdr:txBody>
    </xdr:sp>
    <xdr:clientData/>
  </xdr:twoCellAnchor>
  <xdr:twoCellAnchor>
    <xdr:from>
      <xdr:col>0</xdr:col>
      <xdr:colOff>247649</xdr:colOff>
      <xdr:row>14</xdr:row>
      <xdr:rowOff>123826</xdr:rowOff>
    </xdr:from>
    <xdr:to>
      <xdr:col>2</xdr:col>
      <xdr:colOff>257174</xdr:colOff>
      <xdr:row>17</xdr:row>
      <xdr:rowOff>38101</xdr:rowOff>
    </xdr:to>
    <xdr:sp macro="" textlink="">
      <xdr:nvSpPr>
        <xdr:cNvPr id="17" name="Rounded Rectangle 16">
          <a:hlinkClick xmlns:r="http://schemas.openxmlformats.org/officeDocument/2006/relationships" r:id="rId2"/>
        </xdr:cNvPr>
        <xdr:cNvSpPr/>
      </xdr:nvSpPr>
      <xdr:spPr>
        <a:xfrm>
          <a:off x="247649" y="2684146"/>
          <a:ext cx="1228725" cy="462915"/>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0070C0"/>
              </a:solidFill>
              <a:latin typeface="+mn-lt"/>
              <a:ea typeface="+mn-ea"/>
              <a:cs typeface="+mn-cs"/>
            </a:rPr>
            <a:t>Teachers</a:t>
          </a:r>
        </a:p>
      </xdr:txBody>
    </xdr:sp>
    <xdr:clientData/>
  </xdr:twoCellAnchor>
  <xdr:twoCellAnchor>
    <xdr:from>
      <xdr:col>0</xdr:col>
      <xdr:colOff>247649</xdr:colOff>
      <xdr:row>18</xdr:row>
      <xdr:rowOff>9526</xdr:rowOff>
    </xdr:from>
    <xdr:to>
      <xdr:col>2</xdr:col>
      <xdr:colOff>257174</xdr:colOff>
      <xdr:row>20</xdr:row>
      <xdr:rowOff>104776</xdr:rowOff>
    </xdr:to>
    <xdr:sp macro="" textlink="">
      <xdr:nvSpPr>
        <xdr:cNvPr id="18" name="Rounded Rectangle 17">
          <a:hlinkClick xmlns:r="http://schemas.openxmlformats.org/officeDocument/2006/relationships" r:id="rId3"/>
        </xdr:cNvPr>
        <xdr:cNvSpPr/>
      </xdr:nvSpPr>
      <xdr:spPr>
        <a:xfrm>
          <a:off x="247649" y="3301366"/>
          <a:ext cx="1228725" cy="4610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Students</a:t>
          </a:r>
          <a:endParaRPr lang="en-US" sz="1200" b="1">
            <a:solidFill>
              <a:schemeClr val="bg1"/>
            </a:solidFill>
          </a:endParaRPr>
        </a:p>
      </xdr:txBody>
    </xdr:sp>
    <xdr:clientData/>
  </xdr:twoCellAnchor>
  <xdr:twoCellAnchor>
    <xdr:from>
      <xdr:col>0</xdr:col>
      <xdr:colOff>219075</xdr:colOff>
      <xdr:row>21</xdr:row>
      <xdr:rowOff>133350</xdr:rowOff>
    </xdr:from>
    <xdr:to>
      <xdr:col>2</xdr:col>
      <xdr:colOff>228600</xdr:colOff>
      <xdr:row>24</xdr:row>
      <xdr:rowOff>47625</xdr:rowOff>
    </xdr:to>
    <xdr:sp macro="" textlink="">
      <xdr:nvSpPr>
        <xdr:cNvPr id="19" name="Rounded Rectangle 18">
          <a:hlinkClick xmlns:r="http://schemas.openxmlformats.org/officeDocument/2006/relationships" r:id="rId4"/>
        </xdr:cNvPr>
        <xdr:cNvSpPr/>
      </xdr:nvSpPr>
      <xdr:spPr>
        <a:xfrm>
          <a:off x="219075" y="3973830"/>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Event</a:t>
          </a:r>
          <a:endParaRPr lang="en-US" sz="1200" b="1">
            <a:solidFill>
              <a:schemeClr val="bg1"/>
            </a:solidFill>
          </a:endParaRPr>
        </a:p>
      </xdr:txBody>
    </xdr:sp>
    <xdr:clientData/>
  </xdr:twoCellAnchor>
  <xdr:twoCellAnchor>
    <xdr:from>
      <xdr:col>0</xdr:col>
      <xdr:colOff>219075</xdr:colOff>
      <xdr:row>25</xdr:row>
      <xdr:rowOff>85725</xdr:rowOff>
    </xdr:from>
    <xdr:to>
      <xdr:col>2</xdr:col>
      <xdr:colOff>228600</xdr:colOff>
      <xdr:row>28</xdr:row>
      <xdr:rowOff>0</xdr:rowOff>
    </xdr:to>
    <xdr:sp macro="" textlink="">
      <xdr:nvSpPr>
        <xdr:cNvPr id="20" name="Rounded Rectangle 19">
          <a:hlinkClick xmlns:r="http://schemas.openxmlformats.org/officeDocument/2006/relationships" r:id="rId5"/>
        </xdr:cNvPr>
        <xdr:cNvSpPr/>
      </xdr:nvSpPr>
      <xdr:spPr>
        <a:xfrm>
          <a:off x="219075" y="4657725"/>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Exam</a:t>
          </a:r>
          <a:endParaRPr lang="en-US" sz="1200" b="1">
            <a:solidFill>
              <a:schemeClr val="bg1"/>
            </a:solidFill>
          </a:endParaRPr>
        </a:p>
      </xdr:txBody>
    </xdr:sp>
    <xdr:clientData/>
  </xdr:twoCellAnchor>
  <xdr:twoCellAnchor>
    <xdr:from>
      <xdr:col>3</xdr:col>
      <xdr:colOff>9525</xdr:colOff>
      <xdr:row>0</xdr:row>
      <xdr:rowOff>133350</xdr:rowOff>
    </xdr:from>
    <xdr:to>
      <xdr:col>22</xdr:col>
      <xdr:colOff>19050</xdr:colOff>
      <xdr:row>3</xdr:row>
      <xdr:rowOff>47625</xdr:rowOff>
    </xdr:to>
    <xdr:sp macro="" textlink="">
      <xdr:nvSpPr>
        <xdr:cNvPr id="78" name="Rounded Rectangle 77"/>
        <xdr:cNvSpPr/>
      </xdr:nvSpPr>
      <xdr:spPr>
        <a:xfrm>
          <a:off x="1838325" y="133350"/>
          <a:ext cx="11591925" cy="457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3</xdr:col>
      <xdr:colOff>57151</xdr:colOff>
      <xdr:row>4</xdr:row>
      <xdr:rowOff>0</xdr:rowOff>
    </xdr:from>
    <xdr:to>
      <xdr:col>7</xdr:col>
      <xdr:colOff>38101</xdr:colOff>
      <xdr:row>8</xdr:row>
      <xdr:rowOff>38100</xdr:rowOff>
    </xdr:to>
    <xdr:sp macro="" textlink="">
      <xdr:nvSpPr>
        <xdr:cNvPr id="79" name="Rounded Rectangle 78"/>
        <xdr:cNvSpPr/>
      </xdr:nvSpPr>
      <xdr:spPr>
        <a:xfrm>
          <a:off x="1885951" y="7239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476250</xdr:colOff>
      <xdr:row>3</xdr:row>
      <xdr:rowOff>171450</xdr:rowOff>
    </xdr:from>
    <xdr:to>
      <xdr:col>11</xdr:col>
      <xdr:colOff>457200</xdr:colOff>
      <xdr:row>8</xdr:row>
      <xdr:rowOff>28575</xdr:rowOff>
    </xdr:to>
    <xdr:sp macro="" textlink="">
      <xdr:nvSpPr>
        <xdr:cNvPr id="80" name="Rounded Rectangle 79"/>
        <xdr:cNvSpPr/>
      </xdr:nvSpPr>
      <xdr:spPr>
        <a:xfrm>
          <a:off x="4743450" y="7143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476250</xdr:colOff>
      <xdr:row>4</xdr:row>
      <xdr:rowOff>0</xdr:rowOff>
    </xdr:from>
    <xdr:to>
      <xdr:col>16</xdr:col>
      <xdr:colOff>457200</xdr:colOff>
      <xdr:row>8</xdr:row>
      <xdr:rowOff>38100</xdr:rowOff>
    </xdr:to>
    <xdr:sp macro="" textlink="">
      <xdr:nvSpPr>
        <xdr:cNvPr id="81" name="Rounded Rectangle 80"/>
        <xdr:cNvSpPr/>
      </xdr:nvSpPr>
      <xdr:spPr>
        <a:xfrm>
          <a:off x="7791450" y="7239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19050</xdr:colOff>
      <xdr:row>3</xdr:row>
      <xdr:rowOff>171450</xdr:rowOff>
    </xdr:from>
    <xdr:to>
      <xdr:col>22</xdr:col>
      <xdr:colOff>0</xdr:colOff>
      <xdr:row>8</xdr:row>
      <xdr:rowOff>28575</xdr:rowOff>
    </xdr:to>
    <xdr:sp macro="" textlink="">
      <xdr:nvSpPr>
        <xdr:cNvPr id="82" name="Rounded Rectangle 81"/>
        <xdr:cNvSpPr/>
      </xdr:nvSpPr>
      <xdr:spPr>
        <a:xfrm>
          <a:off x="10991850" y="7143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47625</xdr:colOff>
      <xdr:row>3</xdr:row>
      <xdr:rowOff>161925</xdr:rowOff>
    </xdr:from>
    <xdr:to>
      <xdr:col>3</xdr:col>
      <xdr:colOff>295275</xdr:colOff>
      <xdr:row>8</xdr:row>
      <xdr:rowOff>38100</xdr:rowOff>
    </xdr:to>
    <xdr:sp macro="" textlink="">
      <xdr:nvSpPr>
        <xdr:cNvPr id="83" name="Rounded Rectangle 82"/>
        <xdr:cNvSpPr/>
      </xdr:nvSpPr>
      <xdr:spPr>
        <a:xfrm>
          <a:off x="1876425" y="704850"/>
          <a:ext cx="247650" cy="78105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476250</xdr:colOff>
      <xdr:row>3</xdr:row>
      <xdr:rowOff>171450</xdr:rowOff>
    </xdr:from>
    <xdr:to>
      <xdr:col>8</xdr:col>
      <xdr:colOff>114300</xdr:colOff>
      <xdr:row>8</xdr:row>
      <xdr:rowOff>47625</xdr:rowOff>
    </xdr:to>
    <xdr:sp macro="" textlink="">
      <xdr:nvSpPr>
        <xdr:cNvPr id="84" name="Rounded Rectangle 83"/>
        <xdr:cNvSpPr/>
      </xdr:nvSpPr>
      <xdr:spPr>
        <a:xfrm>
          <a:off x="4743450" y="714375"/>
          <a:ext cx="247650" cy="7810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476250</xdr:colOff>
      <xdr:row>4</xdr:row>
      <xdr:rowOff>0</xdr:rowOff>
    </xdr:from>
    <xdr:to>
      <xdr:col>13</xdr:col>
      <xdr:colOff>114300</xdr:colOff>
      <xdr:row>8</xdr:row>
      <xdr:rowOff>57150</xdr:rowOff>
    </xdr:to>
    <xdr:sp macro="" textlink="">
      <xdr:nvSpPr>
        <xdr:cNvPr id="85" name="Rounded Rectangle 84"/>
        <xdr:cNvSpPr/>
      </xdr:nvSpPr>
      <xdr:spPr>
        <a:xfrm>
          <a:off x="7791450" y="723900"/>
          <a:ext cx="247650" cy="78105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19050</xdr:colOff>
      <xdr:row>3</xdr:row>
      <xdr:rowOff>171450</xdr:rowOff>
    </xdr:from>
    <xdr:to>
      <xdr:col>18</xdr:col>
      <xdr:colOff>266700</xdr:colOff>
      <xdr:row>8</xdr:row>
      <xdr:rowOff>47625</xdr:rowOff>
    </xdr:to>
    <xdr:sp macro="" textlink="">
      <xdr:nvSpPr>
        <xdr:cNvPr id="86" name="Rounded Rectangle 85"/>
        <xdr:cNvSpPr/>
      </xdr:nvSpPr>
      <xdr:spPr>
        <a:xfrm>
          <a:off x="10991850" y="714375"/>
          <a:ext cx="247650" cy="781050"/>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314325</xdr:colOff>
      <xdr:row>0</xdr:row>
      <xdr:rowOff>38100</xdr:rowOff>
    </xdr:from>
    <xdr:to>
      <xdr:col>24</xdr:col>
      <xdr:colOff>371475</xdr:colOff>
      <xdr:row>3</xdr:row>
      <xdr:rowOff>123825</xdr:rowOff>
    </xdr:to>
    <xdr:sp macro="" textlink="">
      <xdr:nvSpPr>
        <xdr:cNvPr id="87" name="TextBox 86"/>
        <xdr:cNvSpPr txBox="1"/>
      </xdr:nvSpPr>
      <xdr:spPr>
        <a:xfrm>
          <a:off x="8239125" y="381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a:t>
          </a:r>
          <a:r>
            <a:rPr lang="en-US" sz="1400" b="1" baseline="0">
              <a:ln>
                <a:noFill/>
              </a:ln>
              <a:solidFill>
                <a:schemeClr val="tx1"/>
              </a:solidFill>
            </a:rPr>
            <a:t> Year 2026-2027</a:t>
          </a:r>
          <a:endParaRPr lang="en-US" sz="1400" b="1">
            <a:ln>
              <a:noFill/>
            </a:ln>
            <a:solidFill>
              <a:schemeClr val="tx1"/>
            </a:solidFill>
          </a:endParaRPr>
        </a:p>
      </xdr:txBody>
    </xdr:sp>
    <xdr:clientData/>
  </xdr:twoCellAnchor>
  <xdr:twoCellAnchor>
    <xdr:from>
      <xdr:col>0</xdr:col>
      <xdr:colOff>95250</xdr:colOff>
      <xdr:row>3</xdr:row>
      <xdr:rowOff>9525</xdr:rowOff>
    </xdr:from>
    <xdr:to>
      <xdr:col>11</xdr:col>
      <xdr:colOff>152400</xdr:colOff>
      <xdr:row>6</xdr:row>
      <xdr:rowOff>95250</xdr:rowOff>
    </xdr:to>
    <xdr:sp macro="" textlink="">
      <xdr:nvSpPr>
        <xdr:cNvPr id="88" name="TextBox 87"/>
        <xdr:cNvSpPr txBox="1"/>
      </xdr:nvSpPr>
      <xdr:spPr>
        <a:xfrm>
          <a:off x="95250" y="5524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Schools</a:t>
          </a:r>
        </a:p>
      </xdr:txBody>
    </xdr:sp>
    <xdr:clientData/>
  </xdr:twoCellAnchor>
  <xdr:twoCellAnchor>
    <xdr:from>
      <xdr:col>4</xdr:col>
      <xdr:colOff>485775</xdr:colOff>
      <xdr:row>3</xdr:row>
      <xdr:rowOff>0</xdr:rowOff>
    </xdr:from>
    <xdr:to>
      <xdr:col>15</xdr:col>
      <xdr:colOff>542925</xdr:colOff>
      <xdr:row>6</xdr:row>
      <xdr:rowOff>85725</xdr:rowOff>
    </xdr:to>
    <xdr:sp macro="" textlink="">
      <xdr:nvSpPr>
        <xdr:cNvPr id="89" name="TextBox 88"/>
        <xdr:cNvSpPr txBox="1"/>
      </xdr:nvSpPr>
      <xdr:spPr>
        <a:xfrm>
          <a:off x="2924175" y="54292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Teachers</a:t>
          </a:r>
        </a:p>
      </xdr:txBody>
    </xdr:sp>
    <xdr:clientData/>
  </xdr:twoCellAnchor>
  <xdr:twoCellAnchor>
    <xdr:from>
      <xdr:col>10</xdr:col>
      <xdr:colOff>38100</xdr:colOff>
      <xdr:row>3</xdr:row>
      <xdr:rowOff>9525</xdr:rowOff>
    </xdr:from>
    <xdr:to>
      <xdr:col>21</xdr:col>
      <xdr:colOff>95250</xdr:colOff>
      <xdr:row>6</xdr:row>
      <xdr:rowOff>95250</xdr:rowOff>
    </xdr:to>
    <xdr:sp macro="" textlink="">
      <xdr:nvSpPr>
        <xdr:cNvPr id="90" name="TextBox 89"/>
        <xdr:cNvSpPr txBox="1"/>
      </xdr:nvSpPr>
      <xdr:spPr>
        <a:xfrm>
          <a:off x="6134100" y="5524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Students</a:t>
          </a:r>
        </a:p>
      </xdr:txBody>
    </xdr:sp>
    <xdr:clientData/>
  </xdr:twoCellAnchor>
  <xdr:twoCellAnchor>
    <xdr:from>
      <xdr:col>15</xdr:col>
      <xdr:colOff>295275</xdr:colOff>
      <xdr:row>3</xdr:row>
      <xdr:rowOff>28575</xdr:rowOff>
    </xdr:from>
    <xdr:to>
      <xdr:col>26</xdr:col>
      <xdr:colOff>352425</xdr:colOff>
      <xdr:row>6</xdr:row>
      <xdr:rowOff>114300</xdr:rowOff>
    </xdr:to>
    <xdr:sp macro="" textlink="">
      <xdr:nvSpPr>
        <xdr:cNvPr id="91" name="TextBox 90"/>
        <xdr:cNvSpPr txBox="1"/>
      </xdr:nvSpPr>
      <xdr:spPr>
        <a:xfrm>
          <a:off x="9439275" y="5715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Parents</a:t>
          </a:r>
        </a:p>
      </xdr:txBody>
    </xdr:sp>
    <xdr:clientData/>
  </xdr:twoCellAnchor>
  <xdr:twoCellAnchor>
    <xdr:from>
      <xdr:col>4</xdr:col>
      <xdr:colOff>342900</xdr:colOff>
      <xdr:row>5</xdr:row>
      <xdr:rowOff>76200</xdr:rowOff>
    </xdr:from>
    <xdr:to>
      <xdr:col>6</xdr:col>
      <xdr:colOff>485775</xdr:colOff>
      <xdr:row>7</xdr:row>
      <xdr:rowOff>171450</xdr:rowOff>
    </xdr:to>
    <xdr:sp macro="" textlink="Pivot!J3">
      <xdr:nvSpPr>
        <xdr:cNvPr id="92" name="TextBox 91"/>
        <xdr:cNvSpPr txBox="1"/>
      </xdr:nvSpPr>
      <xdr:spPr>
        <a:xfrm>
          <a:off x="2781300" y="9810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E701D-6FCE-4F86-8064-082C195C8623}" type="TxLink">
            <a:rPr lang="en-US" sz="2400" b="1" i="0" u="none" strike="noStrike">
              <a:ln>
                <a:noFill/>
              </a:ln>
              <a:solidFill>
                <a:schemeClr val="accent4"/>
              </a:solidFill>
              <a:latin typeface="Calibri"/>
              <a:ea typeface="Calibri"/>
              <a:cs typeface="Calibri"/>
            </a:rPr>
            <a:pPr algn="ctr"/>
            <a:t>26</a:t>
          </a:fld>
          <a:endParaRPr lang="en-US" sz="3200" b="1">
            <a:ln>
              <a:noFill/>
            </a:ln>
            <a:solidFill>
              <a:schemeClr val="accent4"/>
            </a:solidFill>
          </a:endParaRPr>
        </a:p>
      </xdr:txBody>
    </xdr:sp>
    <xdr:clientData/>
  </xdr:twoCellAnchor>
  <xdr:twoCellAnchor>
    <xdr:from>
      <xdr:col>9</xdr:col>
      <xdr:colOff>95250</xdr:colOff>
      <xdr:row>5</xdr:row>
      <xdr:rowOff>66675</xdr:rowOff>
    </xdr:from>
    <xdr:to>
      <xdr:col>11</xdr:col>
      <xdr:colOff>238125</xdr:colOff>
      <xdr:row>7</xdr:row>
      <xdr:rowOff>161925</xdr:rowOff>
    </xdr:to>
    <xdr:sp macro="" textlink="Pivot!J6">
      <xdr:nvSpPr>
        <xdr:cNvPr id="93" name="TextBox 92"/>
        <xdr:cNvSpPr txBox="1"/>
      </xdr:nvSpPr>
      <xdr:spPr>
        <a:xfrm>
          <a:off x="5581650" y="9715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B392A-0396-49B3-AF49-0FE73854D007}" type="TxLink">
            <a:rPr lang="en-US" sz="2400" b="1" i="0" u="none" strike="noStrike">
              <a:ln>
                <a:noFill/>
              </a:ln>
              <a:solidFill>
                <a:srgbClr val="00B0F0"/>
              </a:solidFill>
              <a:latin typeface="Calibri"/>
              <a:ea typeface="Calibri"/>
              <a:cs typeface="Calibri"/>
            </a:rPr>
            <a:pPr algn="ctr"/>
            <a:t>41</a:t>
          </a:fld>
          <a:endParaRPr lang="en-US" sz="6000" b="1">
            <a:ln>
              <a:noFill/>
            </a:ln>
            <a:solidFill>
              <a:srgbClr val="00B0F0"/>
            </a:solidFill>
          </a:endParaRPr>
        </a:p>
      </xdr:txBody>
    </xdr:sp>
    <xdr:clientData/>
  </xdr:twoCellAnchor>
  <xdr:twoCellAnchor>
    <xdr:from>
      <xdr:col>14</xdr:col>
      <xdr:colOff>266700</xdr:colOff>
      <xdr:row>5</xdr:row>
      <xdr:rowOff>76200</xdr:rowOff>
    </xdr:from>
    <xdr:to>
      <xdr:col>16</xdr:col>
      <xdr:colOff>409575</xdr:colOff>
      <xdr:row>7</xdr:row>
      <xdr:rowOff>171450</xdr:rowOff>
    </xdr:to>
    <xdr:sp macro="" textlink="Pivot!J4">
      <xdr:nvSpPr>
        <xdr:cNvPr id="94" name="TextBox 93"/>
        <xdr:cNvSpPr txBox="1"/>
      </xdr:nvSpPr>
      <xdr:spPr>
        <a:xfrm>
          <a:off x="8801100" y="9810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00389-CCDD-4C01-8D83-A577969F7E45}" type="TxLink">
            <a:rPr lang="en-US" sz="2400" b="1" i="0" u="none" strike="noStrike">
              <a:ln>
                <a:noFill/>
              </a:ln>
              <a:solidFill>
                <a:srgbClr val="92D050"/>
              </a:solidFill>
              <a:latin typeface="Calibri"/>
              <a:ea typeface="Calibri"/>
              <a:cs typeface="Calibri"/>
            </a:rPr>
            <a:pPr algn="ctr"/>
            <a:t>125</a:t>
          </a:fld>
          <a:endParaRPr lang="en-US" sz="6000" b="1">
            <a:ln>
              <a:noFill/>
            </a:ln>
            <a:solidFill>
              <a:srgbClr val="92D050"/>
            </a:solidFill>
          </a:endParaRPr>
        </a:p>
      </xdr:txBody>
    </xdr:sp>
    <xdr:clientData/>
  </xdr:twoCellAnchor>
  <xdr:twoCellAnchor>
    <xdr:from>
      <xdr:col>19</xdr:col>
      <xdr:colOff>581025</xdr:colOff>
      <xdr:row>5</xdr:row>
      <xdr:rowOff>66675</xdr:rowOff>
    </xdr:from>
    <xdr:to>
      <xdr:col>22</xdr:col>
      <xdr:colOff>114300</xdr:colOff>
      <xdr:row>7</xdr:row>
      <xdr:rowOff>161925</xdr:rowOff>
    </xdr:to>
    <xdr:sp macro="" textlink="Pivot!J5">
      <xdr:nvSpPr>
        <xdr:cNvPr id="95" name="TextBox 94"/>
        <xdr:cNvSpPr txBox="1"/>
      </xdr:nvSpPr>
      <xdr:spPr>
        <a:xfrm>
          <a:off x="12163425" y="9715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8CC60-3687-4BDD-9828-2D8F8D2C9E24}" type="TxLink">
            <a:rPr lang="en-US" sz="2400" b="1" i="0" u="none" strike="noStrike">
              <a:ln>
                <a:noFill/>
              </a:ln>
              <a:solidFill>
                <a:srgbClr val="7030A0"/>
              </a:solidFill>
              <a:latin typeface="Calibri"/>
              <a:ea typeface="Calibri"/>
              <a:cs typeface="Calibri"/>
            </a:rPr>
            <a:pPr algn="ctr"/>
            <a:t>123</a:t>
          </a:fld>
          <a:endParaRPr lang="en-US" sz="6000" b="1">
            <a:ln>
              <a:noFill/>
            </a:ln>
            <a:solidFill>
              <a:srgbClr val="7030A0"/>
            </a:solidFill>
          </a:endParaRPr>
        </a:p>
      </xdr:txBody>
    </xdr:sp>
    <xdr:clientData/>
  </xdr:twoCellAnchor>
  <xdr:twoCellAnchor>
    <xdr:from>
      <xdr:col>4</xdr:col>
      <xdr:colOff>600075</xdr:colOff>
      <xdr:row>0</xdr:row>
      <xdr:rowOff>104775</xdr:rowOff>
    </xdr:from>
    <xdr:to>
      <xdr:col>12</xdr:col>
      <xdr:colOff>447675</xdr:colOff>
      <xdr:row>3</xdr:row>
      <xdr:rowOff>66675</xdr:rowOff>
    </xdr:to>
    <xdr:sp macro="" textlink="">
      <xdr:nvSpPr>
        <xdr:cNvPr id="132" name="TextBox 131"/>
        <xdr:cNvSpPr txBox="1"/>
      </xdr:nvSpPr>
      <xdr:spPr>
        <a:xfrm>
          <a:off x="3038475" y="104775"/>
          <a:ext cx="4724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solidFill>
                <a:schemeClr val="tx1"/>
              </a:solidFill>
            </a:rPr>
            <a:t>School</a:t>
          </a:r>
          <a:r>
            <a:rPr lang="en-US" sz="2800" b="1" baseline="0">
              <a:ln>
                <a:noFill/>
              </a:ln>
              <a:solidFill>
                <a:schemeClr val="tx1"/>
              </a:solidFill>
            </a:rPr>
            <a:t> Management System </a:t>
          </a:r>
          <a:endParaRPr lang="en-US" sz="2800" b="1">
            <a:ln>
              <a:noFill/>
            </a:ln>
            <a:solidFill>
              <a:schemeClr val="tx1"/>
            </a:solidFill>
          </a:endParaRPr>
        </a:p>
      </xdr:txBody>
    </xdr:sp>
    <xdr:clientData/>
  </xdr:twoCellAnchor>
  <xdr:twoCellAnchor>
    <xdr:from>
      <xdr:col>3</xdr:col>
      <xdr:colOff>76199</xdr:colOff>
      <xdr:row>9</xdr:row>
      <xdr:rowOff>57150</xdr:rowOff>
    </xdr:from>
    <xdr:to>
      <xdr:col>21</xdr:col>
      <xdr:colOff>581025</xdr:colOff>
      <xdr:row>34</xdr:row>
      <xdr:rowOff>180974</xdr:rowOff>
    </xdr:to>
    <xdr:sp macro="" textlink="">
      <xdr:nvSpPr>
        <xdr:cNvPr id="10" name="Rectangle 9"/>
        <xdr:cNvSpPr/>
      </xdr:nvSpPr>
      <xdr:spPr>
        <a:xfrm>
          <a:off x="1895668" y="1736660"/>
          <a:ext cx="11421643" cy="478913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150000</xdr:colOff>
      <xdr:row>16</xdr:row>
      <xdr:rowOff>45225</xdr:rowOff>
    </xdr:from>
    <xdr:to>
      <xdr:col>5</xdr:col>
      <xdr:colOff>150085</xdr:colOff>
      <xdr:row>19</xdr:row>
      <xdr:rowOff>116431</xdr:rowOff>
    </xdr:to>
    <xdr:pic>
      <xdr:nvPicPr>
        <xdr:cNvPr id="40" name="Picture 39">
          <a:extLst>
            <a:ext uri="{FF2B5EF4-FFF2-40B4-BE49-F238E27FC236}">
              <a16:creationId xmlns:a16="http://schemas.microsoft.com/office/drawing/2014/main" xmlns="" id="{B9CF4B2C-4705-E4C8-38F9-5650957622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88400" y="2940825"/>
          <a:ext cx="609685" cy="614131"/>
        </a:xfrm>
        <a:prstGeom prst="rect">
          <a:avLst/>
        </a:prstGeom>
      </xdr:spPr>
    </xdr:pic>
    <xdr:clientData/>
  </xdr:twoCellAnchor>
  <xdr:twoCellAnchor editAs="oneCell">
    <xdr:from>
      <xdr:col>4</xdr:col>
      <xdr:colOff>166650</xdr:colOff>
      <xdr:row>20</xdr:row>
      <xdr:rowOff>3455</xdr:rowOff>
    </xdr:from>
    <xdr:to>
      <xdr:col>5</xdr:col>
      <xdr:colOff>166735</xdr:colOff>
      <xdr:row>23</xdr:row>
      <xdr:rowOff>75931</xdr:rowOff>
    </xdr:to>
    <xdr:pic>
      <xdr:nvPicPr>
        <xdr:cNvPr id="41" name="Picture 40">
          <a:extLst>
            <a:ext uri="{FF2B5EF4-FFF2-40B4-BE49-F238E27FC236}">
              <a16:creationId xmlns:a16="http://schemas.microsoft.com/office/drawing/2014/main" xmlns="" id="{2A65600F-296C-3380-3D64-B3E33384B05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05050" y="3622955"/>
          <a:ext cx="609685" cy="615401"/>
        </a:xfrm>
        <a:prstGeom prst="rect">
          <a:avLst/>
        </a:prstGeom>
      </xdr:spPr>
    </xdr:pic>
    <xdr:clientData/>
  </xdr:twoCellAnchor>
  <xdr:twoCellAnchor editAs="oneCell">
    <xdr:from>
      <xdr:col>4</xdr:col>
      <xdr:colOff>183300</xdr:colOff>
      <xdr:row>23</xdr:row>
      <xdr:rowOff>152185</xdr:rowOff>
    </xdr:from>
    <xdr:to>
      <xdr:col>5</xdr:col>
      <xdr:colOff>183385</xdr:colOff>
      <xdr:row>26</xdr:row>
      <xdr:rowOff>167503</xdr:rowOff>
    </xdr:to>
    <xdr:pic>
      <xdr:nvPicPr>
        <xdr:cNvPr id="42" name="Picture 41">
          <a:extLst>
            <a:ext uri="{FF2B5EF4-FFF2-40B4-BE49-F238E27FC236}">
              <a16:creationId xmlns:a16="http://schemas.microsoft.com/office/drawing/2014/main" xmlns="" id="{A72EDF5A-7776-DA0A-26AD-89C66F389EA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21700" y="4314610"/>
          <a:ext cx="609685" cy="558243"/>
        </a:xfrm>
        <a:prstGeom prst="rect">
          <a:avLst/>
        </a:prstGeom>
      </xdr:spPr>
    </xdr:pic>
    <xdr:clientData/>
  </xdr:twoCellAnchor>
  <xdr:twoCellAnchor editAs="oneCell">
    <xdr:from>
      <xdr:col>4</xdr:col>
      <xdr:colOff>180900</xdr:colOff>
      <xdr:row>27</xdr:row>
      <xdr:rowOff>148515</xdr:rowOff>
    </xdr:from>
    <xdr:to>
      <xdr:col>5</xdr:col>
      <xdr:colOff>180985</xdr:colOff>
      <xdr:row>30</xdr:row>
      <xdr:rowOff>154307</xdr:rowOff>
    </xdr:to>
    <xdr:pic>
      <xdr:nvPicPr>
        <xdr:cNvPr id="43" name="Picture 42">
          <a:extLst>
            <a:ext uri="{FF2B5EF4-FFF2-40B4-BE49-F238E27FC236}">
              <a16:creationId xmlns:a16="http://schemas.microsoft.com/office/drawing/2014/main" xmlns="" id="{6C830F33-1705-929B-F1CA-4ED7CA02067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19300" y="5034840"/>
          <a:ext cx="609685" cy="548717"/>
        </a:xfrm>
        <a:prstGeom prst="rect">
          <a:avLst/>
        </a:prstGeom>
      </xdr:spPr>
    </xdr:pic>
    <xdr:clientData/>
  </xdr:twoCellAnchor>
  <xdr:twoCellAnchor editAs="oneCell">
    <xdr:from>
      <xdr:col>4</xdr:col>
      <xdr:colOff>168975</xdr:colOff>
      <xdr:row>31</xdr:row>
      <xdr:rowOff>68645</xdr:rowOff>
    </xdr:from>
    <xdr:to>
      <xdr:col>5</xdr:col>
      <xdr:colOff>169060</xdr:colOff>
      <xdr:row>34</xdr:row>
      <xdr:rowOff>56654</xdr:rowOff>
    </xdr:to>
    <xdr:pic>
      <xdr:nvPicPr>
        <xdr:cNvPr id="44" name="Picture 43">
          <a:extLst>
            <a:ext uri="{FF2B5EF4-FFF2-40B4-BE49-F238E27FC236}">
              <a16:creationId xmlns:a16="http://schemas.microsoft.com/office/drawing/2014/main" xmlns="" id="{690A9E47-D967-8641-EC06-2B8EA0C589E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607375" y="5678870"/>
          <a:ext cx="609685" cy="530934"/>
        </a:xfrm>
        <a:prstGeom prst="rect">
          <a:avLst/>
        </a:prstGeom>
      </xdr:spPr>
    </xdr:pic>
    <xdr:clientData/>
  </xdr:twoCellAnchor>
  <xdr:twoCellAnchor editAs="oneCell">
    <xdr:from>
      <xdr:col>4</xdr:col>
      <xdr:colOff>142875</xdr:colOff>
      <xdr:row>12</xdr:row>
      <xdr:rowOff>47625</xdr:rowOff>
    </xdr:from>
    <xdr:to>
      <xdr:col>5</xdr:col>
      <xdr:colOff>142960</xdr:colOff>
      <xdr:row>15</xdr:row>
      <xdr:rowOff>129628</xdr:rowOff>
    </xdr:to>
    <xdr:pic>
      <xdr:nvPicPr>
        <xdr:cNvPr id="39" name="Picture 38">
          <a:extLst>
            <a:ext uri="{FF2B5EF4-FFF2-40B4-BE49-F238E27FC236}">
              <a16:creationId xmlns:a16="http://schemas.microsoft.com/office/drawing/2014/main" xmlns="" id="{2C41CA0F-AFFD-CD9F-ECD2-8A9C1EFC31D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581275" y="2219325"/>
          <a:ext cx="609685" cy="624928"/>
        </a:xfrm>
        <a:prstGeom prst="rect">
          <a:avLst/>
        </a:prstGeom>
      </xdr:spPr>
    </xdr:pic>
    <xdr:clientData/>
  </xdr:twoCellAnchor>
  <xdr:twoCellAnchor>
    <xdr:from>
      <xdr:col>2</xdr:col>
      <xdr:colOff>533400</xdr:colOff>
      <xdr:row>9</xdr:row>
      <xdr:rowOff>76200</xdr:rowOff>
    </xdr:from>
    <xdr:to>
      <xdr:col>5</xdr:col>
      <xdr:colOff>66675</xdr:colOff>
      <xdr:row>12</xdr:row>
      <xdr:rowOff>0</xdr:rowOff>
    </xdr:to>
    <xdr:sp macro="" textlink="">
      <xdr:nvSpPr>
        <xdr:cNvPr id="35" name="TextBox 34"/>
        <xdr:cNvSpPr txBox="1"/>
      </xdr:nvSpPr>
      <xdr:spPr>
        <a:xfrm>
          <a:off x="1752600" y="1704975"/>
          <a:ext cx="1362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solidFill>
                <a:schemeClr val="tx1"/>
              </a:solidFill>
            </a:rPr>
            <a:t>Teachers</a:t>
          </a:r>
        </a:p>
      </xdr:txBody>
    </xdr:sp>
    <xdr:clientData/>
  </xdr:twoCellAnchor>
  <xdr:twoCellAnchor>
    <xdr:from>
      <xdr:col>5</xdr:col>
      <xdr:colOff>213360</xdr:colOff>
      <xdr:row>12</xdr:row>
      <xdr:rowOff>162560</xdr:rowOff>
    </xdr:from>
    <xdr:to>
      <xdr:col>7</xdr:col>
      <xdr:colOff>172720</xdr:colOff>
      <xdr:row>15</xdr:row>
      <xdr:rowOff>132080</xdr:rowOff>
    </xdr:to>
    <xdr:sp macro="" textlink="">
      <xdr:nvSpPr>
        <xdr:cNvPr id="3" name="TextBox 2"/>
        <xdr:cNvSpPr txBox="1"/>
      </xdr:nvSpPr>
      <xdr:spPr>
        <a:xfrm>
          <a:off x="3261360" y="2357120"/>
          <a:ext cx="11785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Daniel K. Lee</a:t>
          </a:r>
        </a:p>
        <a:p>
          <a:r>
            <a:rPr lang="en-US" sz="1100" b="0"/>
            <a:t>Mathematics</a:t>
          </a:r>
          <a:endParaRPr lang="en-US" sz="1200" b="0"/>
        </a:p>
      </xdr:txBody>
    </xdr:sp>
    <xdr:clientData/>
  </xdr:twoCellAnchor>
  <xdr:twoCellAnchor>
    <xdr:from>
      <xdr:col>5</xdr:col>
      <xdr:colOff>243840</xdr:colOff>
      <xdr:row>16</xdr:row>
      <xdr:rowOff>91440</xdr:rowOff>
    </xdr:from>
    <xdr:to>
      <xdr:col>8</xdr:col>
      <xdr:colOff>30480</xdr:colOff>
      <xdr:row>19</xdr:row>
      <xdr:rowOff>60960</xdr:rowOff>
    </xdr:to>
    <xdr:sp macro="" textlink="">
      <xdr:nvSpPr>
        <xdr:cNvPr id="38" name="TextBox 37"/>
        <xdr:cNvSpPr txBox="1"/>
      </xdr:nvSpPr>
      <xdr:spPr>
        <a:xfrm>
          <a:off x="3291840" y="3017520"/>
          <a:ext cx="16154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Sophie M. Turner</a:t>
          </a:r>
        </a:p>
        <a:p>
          <a:r>
            <a:rPr lang="en-US" sz="1200" b="0"/>
            <a:t>English</a:t>
          </a:r>
        </a:p>
      </xdr:txBody>
    </xdr:sp>
    <xdr:clientData/>
  </xdr:twoCellAnchor>
  <xdr:twoCellAnchor>
    <xdr:from>
      <xdr:col>5</xdr:col>
      <xdr:colOff>198118</xdr:colOff>
      <xdr:row>20</xdr:row>
      <xdr:rowOff>70485</xdr:rowOff>
    </xdr:from>
    <xdr:to>
      <xdr:col>8</xdr:col>
      <xdr:colOff>467359</xdr:colOff>
      <xdr:row>23</xdr:row>
      <xdr:rowOff>40005</xdr:rowOff>
    </xdr:to>
    <xdr:sp macro="" textlink="">
      <xdr:nvSpPr>
        <xdr:cNvPr id="45" name="TextBox 44"/>
        <xdr:cNvSpPr txBox="1"/>
      </xdr:nvSpPr>
      <xdr:spPr>
        <a:xfrm>
          <a:off x="3246118" y="3728085"/>
          <a:ext cx="2098041"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Arjun R. Mehta</a:t>
          </a:r>
        </a:p>
        <a:p>
          <a:r>
            <a:rPr lang="en-US" sz="1100" b="0"/>
            <a:t>Physics</a:t>
          </a:r>
          <a:endParaRPr lang="en-US" sz="1200" b="0"/>
        </a:p>
      </xdr:txBody>
    </xdr:sp>
    <xdr:clientData/>
  </xdr:twoCellAnchor>
  <xdr:twoCellAnchor>
    <xdr:from>
      <xdr:col>5</xdr:col>
      <xdr:colOff>177799</xdr:colOff>
      <xdr:row>23</xdr:row>
      <xdr:rowOff>182245</xdr:rowOff>
    </xdr:from>
    <xdr:to>
      <xdr:col>7</xdr:col>
      <xdr:colOff>487680</xdr:colOff>
      <xdr:row>26</xdr:row>
      <xdr:rowOff>151765</xdr:rowOff>
    </xdr:to>
    <xdr:sp macro="" textlink="">
      <xdr:nvSpPr>
        <xdr:cNvPr id="46" name="TextBox 45"/>
        <xdr:cNvSpPr txBox="1"/>
      </xdr:nvSpPr>
      <xdr:spPr>
        <a:xfrm>
          <a:off x="3225799" y="4388485"/>
          <a:ext cx="1529081"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Isabella N. Okoro</a:t>
          </a:r>
        </a:p>
        <a:p>
          <a:r>
            <a:rPr lang="en-US" sz="1100" b="0"/>
            <a:t>Chemistry</a:t>
          </a:r>
          <a:endParaRPr lang="en-US" sz="1200" b="0"/>
        </a:p>
      </xdr:txBody>
    </xdr:sp>
    <xdr:clientData/>
  </xdr:twoCellAnchor>
  <xdr:twoCellAnchor>
    <xdr:from>
      <xdr:col>5</xdr:col>
      <xdr:colOff>187958</xdr:colOff>
      <xdr:row>27</xdr:row>
      <xdr:rowOff>151765</xdr:rowOff>
    </xdr:from>
    <xdr:to>
      <xdr:col>7</xdr:col>
      <xdr:colOff>396239</xdr:colOff>
      <xdr:row>30</xdr:row>
      <xdr:rowOff>121285</xdr:rowOff>
    </xdr:to>
    <xdr:sp macro="" textlink="">
      <xdr:nvSpPr>
        <xdr:cNvPr id="47" name="TextBox 46"/>
        <xdr:cNvSpPr txBox="1"/>
      </xdr:nvSpPr>
      <xdr:spPr>
        <a:xfrm>
          <a:off x="3235958" y="5089525"/>
          <a:ext cx="1427481"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Lucas P. Martin</a:t>
          </a:r>
        </a:p>
        <a:p>
          <a:r>
            <a:rPr lang="en-US" sz="1100" b="0"/>
            <a:t>Biology</a:t>
          </a:r>
          <a:endParaRPr lang="en-US" sz="1200" b="0"/>
        </a:p>
      </xdr:txBody>
    </xdr:sp>
    <xdr:clientData/>
  </xdr:twoCellAnchor>
  <xdr:twoCellAnchor>
    <xdr:from>
      <xdr:col>5</xdr:col>
      <xdr:colOff>218438</xdr:colOff>
      <xdr:row>31</xdr:row>
      <xdr:rowOff>80645</xdr:rowOff>
    </xdr:from>
    <xdr:to>
      <xdr:col>7</xdr:col>
      <xdr:colOff>538479</xdr:colOff>
      <xdr:row>34</xdr:row>
      <xdr:rowOff>50165</xdr:rowOff>
    </xdr:to>
    <xdr:sp macro="" textlink="">
      <xdr:nvSpPr>
        <xdr:cNvPr id="48" name="TextBox 47"/>
        <xdr:cNvSpPr txBox="1"/>
      </xdr:nvSpPr>
      <xdr:spPr>
        <a:xfrm>
          <a:off x="3266438" y="5749925"/>
          <a:ext cx="1539241"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Aisha K. Rahman</a:t>
          </a:r>
        </a:p>
        <a:p>
          <a:r>
            <a:rPr lang="en-US" sz="1100" b="0"/>
            <a:t>History</a:t>
          </a:r>
          <a:endParaRPr lang="en-US" sz="1200" b="0"/>
        </a:p>
      </xdr:txBody>
    </xdr:sp>
    <xdr:clientData/>
  </xdr:twoCellAnchor>
  <xdr:twoCellAnchor>
    <xdr:from>
      <xdr:col>8</xdr:col>
      <xdr:colOff>71120</xdr:colOff>
      <xdr:row>13</xdr:row>
      <xdr:rowOff>71120</xdr:rowOff>
    </xdr:from>
    <xdr:to>
      <xdr:col>14</xdr:col>
      <xdr:colOff>149412</xdr:colOff>
      <xdr:row>15</xdr:row>
      <xdr:rowOff>142875</xdr:rowOff>
    </xdr:to>
    <xdr:sp macro="" textlink="">
      <xdr:nvSpPr>
        <xdr:cNvPr id="4" name="TextBox 3"/>
        <xdr:cNvSpPr txBox="1"/>
      </xdr:nvSpPr>
      <xdr:spPr>
        <a:xfrm>
          <a:off x="4947920" y="2423795"/>
          <a:ext cx="3735892" cy="4337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Mathematics - Advanced Mathematics and Logical Problem Solving Techniques</a:t>
          </a:r>
          <a:r>
            <a:rPr lang="en-US"/>
            <a:t> </a:t>
          </a:r>
          <a:endParaRPr lang="en-US" sz="1100"/>
        </a:p>
      </xdr:txBody>
    </xdr:sp>
    <xdr:clientData/>
  </xdr:twoCellAnchor>
  <xdr:twoCellAnchor>
    <xdr:from>
      <xdr:col>8</xdr:col>
      <xdr:colOff>79327</xdr:colOff>
      <xdr:row>16</xdr:row>
      <xdr:rowOff>97340</xdr:rowOff>
    </xdr:from>
    <xdr:to>
      <xdr:col>14</xdr:col>
      <xdr:colOff>157619</xdr:colOff>
      <xdr:row>19</xdr:row>
      <xdr:rowOff>11091</xdr:rowOff>
    </xdr:to>
    <xdr:sp macro="" textlink="">
      <xdr:nvSpPr>
        <xdr:cNvPr id="50" name="TextBox 49"/>
        <xdr:cNvSpPr txBox="1"/>
      </xdr:nvSpPr>
      <xdr:spPr>
        <a:xfrm>
          <a:off x="4964478" y="3020080"/>
          <a:ext cx="3742155" cy="461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English - English Language Communication and Creative Writing Development</a:t>
          </a:r>
          <a:endParaRPr lang="en-US" sz="1100"/>
        </a:p>
      </xdr:txBody>
    </xdr:sp>
    <xdr:clientData/>
  </xdr:twoCellAnchor>
  <xdr:twoCellAnchor>
    <xdr:from>
      <xdr:col>8</xdr:col>
      <xdr:colOff>86578</xdr:colOff>
      <xdr:row>20</xdr:row>
      <xdr:rowOff>56900</xdr:rowOff>
    </xdr:from>
    <xdr:to>
      <xdr:col>14</xdr:col>
      <xdr:colOff>164870</xdr:colOff>
      <xdr:row>22</xdr:row>
      <xdr:rowOff>129566</xdr:rowOff>
    </xdr:to>
    <xdr:sp macro="" textlink="">
      <xdr:nvSpPr>
        <xdr:cNvPr id="51" name="TextBox 50"/>
        <xdr:cNvSpPr txBox="1"/>
      </xdr:nvSpPr>
      <xdr:spPr>
        <a:xfrm>
          <a:off x="4971729" y="3710325"/>
          <a:ext cx="3742155" cy="4380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Physics - Physics Principles, Scientific Research, and Practical Applications</a:t>
          </a:r>
          <a:endParaRPr lang="en-US" sz="1100"/>
        </a:p>
      </xdr:txBody>
    </xdr:sp>
    <xdr:clientData/>
  </xdr:twoCellAnchor>
  <xdr:twoCellAnchor>
    <xdr:from>
      <xdr:col>8</xdr:col>
      <xdr:colOff>85144</xdr:colOff>
      <xdr:row>23</xdr:row>
      <xdr:rowOff>146138</xdr:rowOff>
    </xdr:from>
    <xdr:to>
      <xdr:col>14</xdr:col>
      <xdr:colOff>163436</xdr:colOff>
      <xdr:row>26</xdr:row>
      <xdr:rowOff>58716</xdr:rowOff>
    </xdr:to>
    <xdr:sp macro="" textlink="">
      <xdr:nvSpPr>
        <xdr:cNvPr id="52" name="TextBox 51"/>
        <xdr:cNvSpPr txBox="1"/>
      </xdr:nvSpPr>
      <xdr:spPr>
        <a:xfrm>
          <a:off x="4970295" y="4347576"/>
          <a:ext cx="3742155" cy="4605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Chemistry - Chemistry Reactions, Laboratory Experiments, and Chemical Analysis</a:t>
          </a:r>
        </a:p>
      </xdr:txBody>
    </xdr:sp>
    <xdr:clientData/>
  </xdr:twoCellAnchor>
  <xdr:twoCellAnchor>
    <xdr:from>
      <xdr:col>8</xdr:col>
      <xdr:colOff>97732</xdr:colOff>
      <xdr:row>27</xdr:row>
      <xdr:rowOff>136620</xdr:rowOff>
    </xdr:from>
    <xdr:to>
      <xdr:col>14</xdr:col>
      <xdr:colOff>176024</xdr:colOff>
      <xdr:row>30</xdr:row>
      <xdr:rowOff>85072</xdr:rowOff>
    </xdr:to>
    <xdr:sp macro="" textlink="">
      <xdr:nvSpPr>
        <xdr:cNvPr id="53" name="TextBox 52"/>
        <xdr:cNvSpPr txBox="1"/>
      </xdr:nvSpPr>
      <xdr:spPr>
        <a:xfrm>
          <a:off x="4982883" y="5068743"/>
          <a:ext cx="3742155" cy="496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Biology - Biology and Human Life Science Research Studies</a:t>
          </a:r>
        </a:p>
      </xdr:txBody>
    </xdr:sp>
    <xdr:clientData/>
  </xdr:twoCellAnchor>
  <xdr:twoCellAnchor>
    <xdr:from>
      <xdr:col>8</xdr:col>
      <xdr:colOff>99165</xdr:colOff>
      <xdr:row>31</xdr:row>
      <xdr:rowOff>47893</xdr:rowOff>
    </xdr:from>
    <xdr:to>
      <xdr:col>14</xdr:col>
      <xdr:colOff>177457</xdr:colOff>
      <xdr:row>33</xdr:row>
      <xdr:rowOff>169492</xdr:rowOff>
    </xdr:to>
    <xdr:sp macro="" textlink="">
      <xdr:nvSpPr>
        <xdr:cNvPr id="54" name="TextBox 53"/>
        <xdr:cNvSpPr txBox="1"/>
      </xdr:nvSpPr>
      <xdr:spPr>
        <a:xfrm>
          <a:off x="4984316" y="5710701"/>
          <a:ext cx="3742155" cy="48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History - World History, Cultural Heritage, and Civilization Development Studies</a:t>
          </a:r>
        </a:p>
      </xdr:txBody>
    </xdr:sp>
    <xdr:clientData/>
  </xdr:twoCellAnchor>
  <xdr:twoCellAnchor>
    <xdr:from>
      <xdr:col>14</xdr:col>
      <xdr:colOff>524710</xdr:colOff>
      <xdr:row>13</xdr:row>
      <xdr:rowOff>92635</xdr:rowOff>
    </xdr:from>
    <xdr:to>
      <xdr:col>20</xdr:col>
      <xdr:colOff>596903</xdr:colOff>
      <xdr:row>16</xdr:row>
      <xdr:rowOff>23325</xdr:rowOff>
    </xdr:to>
    <xdr:sp macro="" textlink="">
      <xdr:nvSpPr>
        <xdr:cNvPr id="55" name="TextBox 54"/>
        <xdr:cNvSpPr txBox="1"/>
      </xdr:nvSpPr>
      <xdr:spPr>
        <a:xfrm>
          <a:off x="9015567" y="2518594"/>
          <a:ext cx="3711132" cy="4905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Prepare chapter-wise problem solving sessions and conduct weekly test reviews for students.</a:t>
          </a:r>
          <a:r>
            <a:rPr lang="en-US"/>
            <a:t> </a:t>
          </a:r>
          <a:endParaRPr lang="en-US" sz="1100"/>
        </a:p>
      </xdr:txBody>
    </xdr:sp>
    <xdr:clientData/>
  </xdr:twoCellAnchor>
  <xdr:twoCellAnchor>
    <xdr:from>
      <xdr:col>14</xdr:col>
      <xdr:colOff>521753</xdr:colOff>
      <xdr:row>16</xdr:row>
      <xdr:rowOff>100351</xdr:rowOff>
    </xdr:from>
    <xdr:to>
      <xdr:col>20</xdr:col>
      <xdr:colOff>600044</xdr:colOff>
      <xdr:row>19</xdr:row>
      <xdr:rowOff>62204</xdr:rowOff>
    </xdr:to>
    <xdr:sp macro="" textlink="">
      <xdr:nvSpPr>
        <xdr:cNvPr id="56" name="TextBox 55"/>
        <xdr:cNvSpPr txBox="1"/>
      </xdr:nvSpPr>
      <xdr:spPr>
        <a:xfrm>
          <a:off x="9012610" y="3086147"/>
          <a:ext cx="3717230" cy="521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Improve reading and writing activities, and share grammar practice materials with students weekly.</a:t>
          </a:r>
        </a:p>
      </xdr:txBody>
    </xdr:sp>
    <xdr:clientData/>
  </xdr:twoCellAnchor>
  <xdr:twoCellAnchor>
    <xdr:from>
      <xdr:col>14</xdr:col>
      <xdr:colOff>537089</xdr:colOff>
      <xdr:row>20</xdr:row>
      <xdr:rowOff>60344</xdr:rowOff>
    </xdr:from>
    <xdr:to>
      <xdr:col>21</xdr:col>
      <xdr:colOff>8891</xdr:colOff>
      <xdr:row>23</xdr:row>
      <xdr:rowOff>7774</xdr:rowOff>
    </xdr:to>
    <xdr:sp macro="" textlink="">
      <xdr:nvSpPr>
        <xdr:cNvPr id="57" name="TextBox 56"/>
        <xdr:cNvSpPr txBox="1"/>
      </xdr:nvSpPr>
      <xdr:spPr>
        <a:xfrm>
          <a:off x="9027946" y="3792589"/>
          <a:ext cx="3717231" cy="507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Arrange practical demonstrations and explain real-world applications for each physics topic.</a:t>
          </a:r>
          <a:endParaRPr lang="en-US" sz="1100"/>
        </a:p>
      </xdr:txBody>
    </xdr:sp>
    <xdr:clientData/>
  </xdr:twoCellAnchor>
  <xdr:twoCellAnchor>
    <xdr:from>
      <xdr:col>14</xdr:col>
      <xdr:colOff>563404</xdr:colOff>
      <xdr:row>23</xdr:row>
      <xdr:rowOff>173408</xdr:rowOff>
    </xdr:from>
    <xdr:to>
      <xdr:col>21</xdr:col>
      <xdr:colOff>35206</xdr:colOff>
      <xdr:row>26</xdr:row>
      <xdr:rowOff>124409</xdr:rowOff>
    </xdr:to>
    <xdr:sp macro="" textlink="">
      <xdr:nvSpPr>
        <xdr:cNvPr id="58" name="TextBox 57"/>
        <xdr:cNvSpPr txBox="1"/>
      </xdr:nvSpPr>
      <xdr:spPr>
        <a:xfrm>
          <a:off x="9054261" y="4465490"/>
          <a:ext cx="3717231" cy="5108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Conduct lab activity discussions and provide detailed explanations for chemical reactions and formulas.</a:t>
          </a:r>
        </a:p>
      </xdr:txBody>
    </xdr:sp>
    <xdr:clientData/>
  </xdr:twoCellAnchor>
  <xdr:twoCellAnchor>
    <xdr:from>
      <xdr:col>14</xdr:col>
      <xdr:colOff>543066</xdr:colOff>
      <xdr:row>27</xdr:row>
      <xdr:rowOff>177616</xdr:rowOff>
    </xdr:from>
    <xdr:to>
      <xdr:col>21</xdr:col>
      <xdr:colOff>14868</xdr:colOff>
      <xdr:row>30</xdr:row>
      <xdr:rowOff>62203</xdr:rowOff>
    </xdr:to>
    <xdr:sp macro="" textlink="">
      <xdr:nvSpPr>
        <xdr:cNvPr id="59" name="TextBox 58"/>
        <xdr:cNvSpPr txBox="1"/>
      </xdr:nvSpPr>
      <xdr:spPr>
        <a:xfrm>
          <a:off x="9033923" y="5216147"/>
          <a:ext cx="3717231" cy="444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Prepare visual presentations for human anatomy and organize interactive learning sessions.</a:t>
          </a:r>
        </a:p>
      </xdr:txBody>
    </xdr:sp>
    <xdr:clientData/>
  </xdr:twoCellAnchor>
  <xdr:twoCellAnchor>
    <xdr:from>
      <xdr:col>14</xdr:col>
      <xdr:colOff>540871</xdr:colOff>
      <xdr:row>31</xdr:row>
      <xdr:rowOff>92635</xdr:rowOff>
    </xdr:from>
    <xdr:to>
      <xdr:col>21</xdr:col>
      <xdr:colOff>6574</xdr:colOff>
      <xdr:row>34</xdr:row>
      <xdr:rowOff>62204</xdr:rowOff>
    </xdr:to>
    <xdr:sp macro="" textlink="">
      <xdr:nvSpPr>
        <xdr:cNvPr id="60" name="TextBox 59"/>
        <xdr:cNvSpPr txBox="1"/>
      </xdr:nvSpPr>
      <xdr:spPr>
        <a:xfrm>
          <a:off x="9031728" y="5877615"/>
          <a:ext cx="3711132" cy="5294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Create timeline-based presentations and discuss important historical events with students in detail</a:t>
          </a:r>
        </a:p>
      </xdr:txBody>
    </xdr:sp>
    <xdr:clientData/>
  </xdr:twoCellAnchor>
  <xdr:twoCellAnchor>
    <xdr:from>
      <xdr:col>10</xdr:col>
      <xdr:colOff>7776</xdr:colOff>
      <xdr:row>10</xdr:row>
      <xdr:rowOff>163286</xdr:rowOff>
    </xdr:from>
    <xdr:to>
      <xdr:col>11</xdr:col>
      <xdr:colOff>334347</xdr:colOff>
      <xdr:row>12</xdr:row>
      <xdr:rowOff>85531</xdr:rowOff>
    </xdr:to>
    <xdr:sp macro="" textlink="">
      <xdr:nvSpPr>
        <xdr:cNvPr id="8" name="TextBox 7"/>
        <xdr:cNvSpPr txBox="1"/>
      </xdr:nvSpPr>
      <xdr:spPr>
        <a:xfrm>
          <a:off x="6072674" y="2029408"/>
          <a:ext cx="933061" cy="295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Subject</a:t>
          </a:r>
        </a:p>
      </xdr:txBody>
    </xdr:sp>
    <xdr:clientData/>
  </xdr:twoCellAnchor>
  <xdr:twoCellAnchor>
    <xdr:from>
      <xdr:col>16</xdr:col>
      <xdr:colOff>331237</xdr:colOff>
      <xdr:row>10</xdr:row>
      <xdr:rowOff>167951</xdr:rowOff>
    </xdr:from>
    <xdr:to>
      <xdr:col>18</xdr:col>
      <xdr:colOff>51319</xdr:colOff>
      <xdr:row>12</xdr:row>
      <xdr:rowOff>90196</xdr:rowOff>
    </xdr:to>
    <xdr:sp macro="" textlink="">
      <xdr:nvSpPr>
        <xdr:cNvPr id="61" name="TextBox 60"/>
        <xdr:cNvSpPr txBox="1"/>
      </xdr:nvSpPr>
      <xdr:spPr>
        <a:xfrm>
          <a:off x="10035074" y="2034073"/>
          <a:ext cx="933061" cy="295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Comment	</a:t>
          </a:r>
        </a:p>
      </xdr:txBody>
    </xdr:sp>
    <xdr:clientData/>
  </xdr:twoCellAnchor>
  <xdr:twoCellAnchor editAs="oneCell">
    <xdr:from>
      <xdr:col>0</xdr:col>
      <xdr:colOff>457200</xdr:colOff>
      <xdr:row>2</xdr:row>
      <xdr:rowOff>173463</xdr:rowOff>
    </xdr:from>
    <xdr:to>
      <xdr:col>2</xdr:col>
      <xdr:colOff>97720</xdr:colOff>
      <xdr:row>7</xdr:row>
      <xdr:rowOff>165958</xdr:rowOff>
    </xdr:to>
    <xdr:pic>
      <xdr:nvPicPr>
        <xdr:cNvPr id="62" name="Picture 61" descr="School logo png Images - Free Download on Magnific (formerly ..."/>
        <xdr:cNvPicPr>
          <a:picLocks noChangeAspect="1" noChangeArrowheads="1"/>
        </xdr:cNvPicPr>
      </xdr:nvPicPr>
      <xdr:blipFill rotWithShape="1">
        <a:blip xmlns:r="http://schemas.openxmlformats.org/officeDocument/2006/relationships" r:embed="rId12">
          <a:extLst>
            <a:ext uri="{BEBA8EAE-BF5A-486C-A8C5-ECC9F3942E4B}">
              <a14:imgProps xmlns:a14="http://schemas.microsoft.com/office/drawing/2010/main">
                <a14:imgLayer r:embed="rId13">
                  <a14:imgEffect>
                    <a14:backgroundRemoval t="16583" b="83920" l="23116" r="76382"/>
                  </a14:imgEffect>
                </a14:imgLayer>
              </a14:imgProps>
            </a:ext>
            <a:ext uri="{28A0092B-C50C-407E-A947-70E740481C1C}">
              <a14:useLocalDpi xmlns:a14="http://schemas.microsoft.com/office/drawing/2010/main" val="0"/>
            </a:ext>
          </a:extLst>
        </a:blip>
        <a:srcRect l="16566" t="16566" r="17169" b="15161"/>
        <a:stretch/>
      </xdr:blipFill>
      <xdr:spPr bwMode="auto">
        <a:xfrm>
          <a:off x="457200" y="535413"/>
          <a:ext cx="859720" cy="89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478802</xdr:colOff>
      <xdr:row>4</xdr:row>
      <xdr:rowOff>36567</xdr:rowOff>
    </xdr:from>
    <xdr:to>
      <xdr:col>4</xdr:col>
      <xdr:colOff>502880</xdr:colOff>
      <xdr:row>7</xdr:row>
      <xdr:rowOff>126352</xdr:rowOff>
    </xdr:to>
    <xdr:pic>
      <xdr:nvPicPr>
        <xdr:cNvPr id="63" name="Picture 62" descr="School - Free buildings icons"/>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307602" y="760467"/>
          <a:ext cx="633678" cy="63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250151</xdr:colOff>
      <xdr:row>3</xdr:row>
      <xdr:rowOff>149095</xdr:rowOff>
    </xdr:from>
    <xdr:to>
      <xdr:col>9</xdr:col>
      <xdr:colOff>451034</xdr:colOff>
      <xdr:row>8</xdr:row>
      <xdr:rowOff>68174</xdr:rowOff>
    </xdr:to>
    <xdr:pic>
      <xdr:nvPicPr>
        <xdr:cNvPr id="64" name="Picture 63" descr="Blue Teacher Icon for Educational Concept PNG Image – Free Download |  CleanPNG - CleanPNG"/>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0" b="100000" l="0" r="100000">
                      <a14:foregroundMark x1="48081" y1="13525" x2="48081" y2="13525"/>
                      <a14:foregroundMark x1="23928" y1="10865" x2="23928" y2="108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26951" y="692020"/>
          <a:ext cx="810483" cy="82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211504</xdr:colOff>
      <xdr:row>4</xdr:row>
      <xdr:rowOff>63505</xdr:rowOff>
    </xdr:from>
    <xdr:to>
      <xdr:col>14</xdr:col>
      <xdr:colOff>254779</xdr:colOff>
      <xdr:row>7</xdr:row>
      <xdr:rowOff>172814</xdr:rowOff>
    </xdr:to>
    <xdr:pic>
      <xdr:nvPicPr>
        <xdr:cNvPr id="65" name="Picture 64" descr="Green student icon - Free green user icons"/>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8136304" y="787405"/>
          <a:ext cx="652875" cy="652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388575</xdr:colOff>
      <xdr:row>4</xdr:row>
      <xdr:rowOff>12256</xdr:rowOff>
    </xdr:from>
    <xdr:to>
      <xdr:col>19</xdr:col>
      <xdr:colOff>497557</xdr:colOff>
      <xdr:row>7</xdr:row>
      <xdr:rowOff>154050</xdr:rowOff>
    </xdr:to>
    <xdr:pic>
      <xdr:nvPicPr>
        <xdr:cNvPr id="66" name="Picture 65" descr="Transparent Family Icon Png - Family Icon Png Purple, Png Download ,  Transparent Png Image - PNGitem"/>
        <xdr:cNvPicPr>
          <a:picLocks noChangeAspect="1" noChangeArrowheads="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backgroundRemoval t="123" b="96069" l="349" r="100000">
                      <a14:foregroundMark x1="29767" y1="61179" x2="29767" y2="61179"/>
                      <a14:foregroundMark x1="31512" y1="43857" x2="31512" y2="43857"/>
                      <a14:foregroundMark x1="59767" y1="29853" x2="59767" y2="29853"/>
                      <a14:foregroundMark x1="70814" y1="60074" x2="70814" y2="60074"/>
                      <a14:foregroundMark x1="53023" y1="66462" x2="53023" y2="66462"/>
                      <a14:foregroundMark x1="51279" y1="84398" x2="51279" y2="84398"/>
                    </a14:backgroundRemoval>
                  </a14:imgEffect>
                </a14:imgLayer>
              </a14:imgProps>
            </a:ext>
            <a:ext uri="{28A0092B-C50C-407E-A947-70E740481C1C}">
              <a14:useLocalDpi xmlns:a14="http://schemas.microsoft.com/office/drawing/2010/main" val="0"/>
            </a:ext>
          </a:extLst>
        </a:blip>
        <a:srcRect/>
        <a:stretch>
          <a:fillRect/>
        </a:stretch>
      </xdr:blipFill>
      <xdr:spPr bwMode="auto">
        <a:xfrm>
          <a:off x="11361375" y="736156"/>
          <a:ext cx="718582" cy="68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164170</xdr:colOff>
      <xdr:row>0</xdr:row>
      <xdr:rowOff>123825</xdr:rowOff>
    </xdr:from>
    <xdr:to>
      <xdr:col>4</xdr:col>
      <xdr:colOff>492523</xdr:colOff>
      <xdr:row>3</xdr:row>
      <xdr:rowOff>24564</xdr:rowOff>
    </xdr:to>
    <xdr:pic>
      <xdr:nvPicPr>
        <xdr:cNvPr id="67" name="Picture 66" descr="Blue Education Logo Png, Transparent Png , Transparent Png Image - PNGitem"/>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992970" y="123825"/>
          <a:ext cx="937953" cy="443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127635</xdr:rowOff>
    </xdr:from>
    <xdr:to>
      <xdr:col>2</xdr:col>
      <xdr:colOff>476250</xdr:colOff>
      <xdr:row>35</xdr:row>
      <xdr:rowOff>76200</xdr:rowOff>
    </xdr:to>
    <xdr:sp macro="" textlink="">
      <xdr:nvSpPr>
        <xdr:cNvPr id="2" name="Rounded Rectangle 1"/>
        <xdr:cNvSpPr/>
      </xdr:nvSpPr>
      <xdr:spPr>
        <a:xfrm>
          <a:off x="114300" y="127635"/>
          <a:ext cx="1581150" cy="634936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6</xdr:row>
      <xdr:rowOff>104775</xdr:rowOff>
    </xdr:from>
    <xdr:to>
      <xdr:col>2</xdr:col>
      <xdr:colOff>523875</xdr:colOff>
      <xdr:row>9</xdr:row>
      <xdr:rowOff>161925</xdr:rowOff>
    </xdr:to>
    <xdr:sp macro="" textlink="">
      <xdr:nvSpPr>
        <xdr:cNvPr id="15" name="TextBox 14"/>
        <xdr:cNvSpPr txBox="1"/>
      </xdr:nvSpPr>
      <xdr:spPr>
        <a:xfrm>
          <a:off x="66675" y="1202055"/>
          <a:ext cx="16764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Welcome to </a:t>
          </a:r>
          <a:r>
            <a:rPr lang="en-US" sz="1200" b="1" baseline="0">
              <a:solidFill>
                <a:schemeClr val="bg1"/>
              </a:solidFill>
            </a:rPr>
            <a:t> </a:t>
          </a:r>
          <a:r>
            <a:rPr lang="en-US" sz="1200" b="1">
              <a:solidFill>
                <a:schemeClr val="bg1"/>
              </a:solidFill>
            </a:rPr>
            <a:t>Shubham</a:t>
          </a:r>
          <a:r>
            <a:rPr lang="en-US" sz="1200" b="1" baseline="0">
              <a:solidFill>
                <a:schemeClr val="bg1"/>
              </a:solidFill>
            </a:rPr>
            <a:t> Smart School</a:t>
          </a:r>
          <a:endParaRPr lang="en-US" sz="1200" b="1">
            <a:solidFill>
              <a:schemeClr val="bg1"/>
            </a:solidFill>
          </a:endParaRPr>
        </a:p>
      </xdr:txBody>
    </xdr:sp>
    <xdr:clientData/>
  </xdr:twoCellAnchor>
  <xdr:twoCellAnchor>
    <xdr:from>
      <xdr:col>0</xdr:col>
      <xdr:colOff>247649</xdr:colOff>
      <xdr:row>10</xdr:row>
      <xdr:rowOff>171451</xdr:rowOff>
    </xdr:from>
    <xdr:to>
      <xdr:col>2</xdr:col>
      <xdr:colOff>257174</xdr:colOff>
      <xdr:row>13</xdr:row>
      <xdr:rowOff>85726</xdr:rowOff>
    </xdr:to>
    <xdr:sp macro="" textlink="">
      <xdr:nvSpPr>
        <xdr:cNvPr id="16" name="Rounded Rectangle 15">
          <a:hlinkClick xmlns:r="http://schemas.openxmlformats.org/officeDocument/2006/relationships" r:id="rId1"/>
        </xdr:cNvPr>
        <xdr:cNvSpPr/>
      </xdr:nvSpPr>
      <xdr:spPr>
        <a:xfrm>
          <a:off x="247649" y="2000251"/>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Dashboard</a:t>
          </a:r>
        </a:p>
      </xdr:txBody>
    </xdr:sp>
    <xdr:clientData/>
  </xdr:twoCellAnchor>
  <xdr:twoCellAnchor>
    <xdr:from>
      <xdr:col>0</xdr:col>
      <xdr:colOff>247649</xdr:colOff>
      <xdr:row>14</xdr:row>
      <xdr:rowOff>123826</xdr:rowOff>
    </xdr:from>
    <xdr:to>
      <xdr:col>2</xdr:col>
      <xdr:colOff>257174</xdr:colOff>
      <xdr:row>17</xdr:row>
      <xdr:rowOff>38101</xdr:rowOff>
    </xdr:to>
    <xdr:sp macro="" textlink="">
      <xdr:nvSpPr>
        <xdr:cNvPr id="17" name="Rounded Rectangle 16">
          <a:hlinkClick xmlns:r="http://schemas.openxmlformats.org/officeDocument/2006/relationships" r:id="rId2"/>
        </xdr:cNvPr>
        <xdr:cNvSpPr/>
      </xdr:nvSpPr>
      <xdr:spPr>
        <a:xfrm>
          <a:off x="247649" y="2684146"/>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Teachers</a:t>
          </a:r>
        </a:p>
      </xdr:txBody>
    </xdr:sp>
    <xdr:clientData/>
  </xdr:twoCellAnchor>
  <xdr:twoCellAnchor>
    <xdr:from>
      <xdr:col>0</xdr:col>
      <xdr:colOff>247649</xdr:colOff>
      <xdr:row>18</xdr:row>
      <xdr:rowOff>9526</xdr:rowOff>
    </xdr:from>
    <xdr:to>
      <xdr:col>2</xdr:col>
      <xdr:colOff>257174</xdr:colOff>
      <xdr:row>20</xdr:row>
      <xdr:rowOff>104776</xdr:rowOff>
    </xdr:to>
    <xdr:sp macro="" textlink="">
      <xdr:nvSpPr>
        <xdr:cNvPr id="18" name="Rounded Rectangle 17">
          <a:hlinkClick xmlns:r="http://schemas.openxmlformats.org/officeDocument/2006/relationships" r:id="rId3"/>
        </xdr:cNvPr>
        <xdr:cNvSpPr/>
      </xdr:nvSpPr>
      <xdr:spPr>
        <a:xfrm>
          <a:off x="247649" y="3301366"/>
          <a:ext cx="1228725" cy="461010"/>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0070C0"/>
              </a:solidFill>
              <a:latin typeface="+mn-lt"/>
              <a:ea typeface="+mn-ea"/>
              <a:cs typeface="+mn-cs"/>
            </a:rPr>
            <a:t>Students</a:t>
          </a:r>
        </a:p>
      </xdr:txBody>
    </xdr:sp>
    <xdr:clientData/>
  </xdr:twoCellAnchor>
  <xdr:twoCellAnchor>
    <xdr:from>
      <xdr:col>0</xdr:col>
      <xdr:colOff>219075</xdr:colOff>
      <xdr:row>21</xdr:row>
      <xdr:rowOff>133350</xdr:rowOff>
    </xdr:from>
    <xdr:to>
      <xdr:col>2</xdr:col>
      <xdr:colOff>228600</xdr:colOff>
      <xdr:row>24</xdr:row>
      <xdr:rowOff>47625</xdr:rowOff>
    </xdr:to>
    <xdr:sp macro="" textlink="">
      <xdr:nvSpPr>
        <xdr:cNvPr id="19" name="Rounded Rectangle 18">
          <a:hlinkClick xmlns:r="http://schemas.openxmlformats.org/officeDocument/2006/relationships" r:id="rId4"/>
        </xdr:cNvPr>
        <xdr:cNvSpPr/>
      </xdr:nvSpPr>
      <xdr:spPr>
        <a:xfrm>
          <a:off x="219075" y="3973830"/>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Event</a:t>
          </a:r>
          <a:endParaRPr lang="en-US" sz="1200" b="1">
            <a:solidFill>
              <a:schemeClr val="bg1"/>
            </a:solidFill>
          </a:endParaRPr>
        </a:p>
      </xdr:txBody>
    </xdr:sp>
    <xdr:clientData/>
  </xdr:twoCellAnchor>
  <xdr:twoCellAnchor>
    <xdr:from>
      <xdr:col>0</xdr:col>
      <xdr:colOff>219075</xdr:colOff>
      <xdr:row>25</xdr:row>
      <xdr:rowOff>85725</xdr:rowOff>
    </xdr:from>
    <xdr:to>
      <xdr:col>2</xdr:col>
      <xdr:colOff>228600</xdr:colOff>
      <xdr:row>28</xdr:row>
      <xdr:rowOff>0</xdr:rowOff>
    </xdr:to>
    <xdr:sp macro="" textlink="">
      <xdr:nvSpPr>
        <xdr:cNvPr id="20" name="Rounded Rectangle 19">
          <a:hlinkClick xmlns:r="http://schemas.openxmlformats.org/officeDocument/2006/relationships" r:id="rId5"/>
        </xdr:cNvPr>
        <xdr:cNvSpPr/>
      </xdr:nvSpPr>
      <xdr:spPr>
        <a:xfrm>
          <a:off x="219075" y="4657725"/>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Exam</a:t>
          </a:r>
          <a:endParaRPr lang="en-US" sz="1200" b="1">
            <a:solidFill>
              <a:schemeClr val="bg1"/>
            </a:solidFill>
          </a:endParaRPr>
        </a:p>
      </xdr:txBody>
    </xdr:sp>
    <xdr:clientData/>
  </xdr:twoCellAnchor>
  <xdr:twoCellAnchor>
    <xdr:from>
      <xdr:col>3</xdr:col>
      <xdr:colOff>19050</xdr:colOff>
      <xdr:row>0</xdr:row>
      <xdr:rowOff>142875</xdr:rowOff>
    </xdr:from>
    <xdr:to>
      <xdr:col>22</xdr:col>
      <xdr:colOff>28575</xdr:colOff>
      <xdr:row>3</xdr:row>
      <xdr:rowOff>57150</xdr:rowOff>
    </xdr:to>
    <xdr:sp macro="" textlink="">
      <xdr:nvSpPr>
        <xdr:cNvPr id="36" name="Rounded Rectangle 35"/>
        <xdr:cNvSpPr/>
      </xdr:nvSpPr>
      <xdr:spPr>
        <a:xfrm>
          <a:off x="1847850" y="142875"/>
          <a:ext cx="11591925" cy="457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3</xdr:col>
      <xdr:colOff>66676</xdr:colOff>
      <xdr:row>4</xdr:row>
      <xdr:rowOff>9525</xdr:rowOff>
    </xdr:from>
    <xdr:to>
      <xdr:col>7</xdr:col>
      <xdr:colOff>47626</xdr:colOff>
      <xdr:row>8</xdr:row>
      <xdr:rowOff>47625</xdr:rowOff>
    </xdr:to>
    <xdr:sp macro="" textlink="">
      <xdr:nvSpPr>
        <xdr:cNvPr id="37" name="Rounded Rectangle 36"/>
        <xdr:cNvSpPr/>
      </xdr:nvSpPr>
      <xdr:spPr>
        <a:xfrm>
          <a:off x="1895476" y="73342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485775</xdr:colOff>
      <xdr:row>4</xdr:row>
      <xdr:rowOff>0</xdr:rowOff>
    </xdr:from>
    <xdr:to>
      <xdr:col>11</xdr:col>
      <xdr:colOff>466725</xdr:colOff>
      <xdr:row>8</xdr:row>
      <xdr:rowOff>38100</xdr:rowOff>
    </xdr:to>
    <xdr:sp macro="" textlink="">
      <xdr:nvSpPr>
        <xdr:cNvPr id="38" name="Rounded Rectangle 37"/>
        <xdr:cNvSpPr/>
      </xdr:nvSpPr>
      <xdr:spPr>
        <a:xfrm>
          <a:off x="4752975" y="7239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485775</xdr:colOff>
      <xdr:row>4</xdr:row>
      <xdr:rowOff>9525</xdr:rowOff>
    </xdr:from>
    <xdr:to>
      <xdr:col>16</xdr:col>
      <xdr:colOff>466725</xdr:colOff>
      <xdr:row>8</xdr:row>
      <xdr:rowOff>47625</xdr:rowOff>
    </xdr:to>
    <xdr:sp macro="" textlink="">
      <xdr:nvSpPr>
        <xdr:cNvPr id="39" name="Rounded Rectangle 38"/>
        <xdr:cNvSpPr/>
      </xdr:nvSpPr>
      <xdr:spPr>
        <a:xfrm>
          <a:off x="7800975" y="73342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28575</xdr:colOff>
      <xdr:row>4</xdr:row>
      <xdr:rowOff>0</xdr:rowOff>
    </xdr:from>
    <xdr:to>
      <xdr:col>22</xdr:col>
      <xdr:colOff>9525</xdr:colOff>
      <xdr:row>8</xdr:row>
      <xdr:rowOff>38100</xdr:rowOff>
    </xdr:to>
    <xdr:sp macro="" textlink="">
      <xdr:nvSpPr>
        <xdr:cNvPr id="40" name="Rounded Rectangle 39"/>
        <xdr:cNvSpPr/>
      </xdr:nvSpPr>
      <xdr:spPr>
        <a:xfrm>
          <a:off x="11001375" y="7239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57150</xdr:colOff>
      <xdr:row>3</xdr:row>
      <xdr:rowOff>171450</xdr:rowOff>
    </xdr:from>
    <xdr:to>
      <xdr:col>3</xdr:col>
      <xdr:colOff>304800</xdr:colOff>
      <xdr:row>8</xdr:row>
      <xdr:rowOff>47625</xdr:rowOff>
    </xdr:to>
    <xdr:sp macro="" textlink="">
      <xdr:nvSpPr>
        <xdr:cNvPr id="41" name="Rounded Rectangle 40"/>
        <xdr:cNvSpPr/>
      </xdr:nvSpPr>
      <xdr:spPr>
        <a:xfrm>
          <a:off x="1885950" y="714375"/>
          <a:ext cx="247650" cy="78105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485775</xdr:colOff>
      <xdr:row>4</xdr:row>
      <xdr:rowOff>0</xdr:rowOff>
    </xdr:from>
    <xdr:to>
      <xdr:col>8</xdr:col>
      <xdr:colOff>123825</xdr:colOff>
      <xdr:row>8</xdr:row>
      <xdr:rowOff>57150</xdr:rowOff>
    </xdr:to>
    <xdr:sp macro="" textlink="">
      <xdr:nvSpPr>
        <xdr:cNvPr id="42" name="Rounded Rectangle 41"/>
        <xdr:cNvSpPr/>
      </xdr:nvSpPr>
      <xdr:spPr>
        <a:xfrm>
          <a:off x="4752975" y="723900"/>
          <a:ext cx="247650" cy="7810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485775</xdr:colOff>
      <xdr:row>4</xdr:row>
      <xdr:rowOff>9525</xdr:rowOff>
    </xdr:from>
    <xdr:to>
      <xdr:col>13</xdr:col>
      <xdr:colOff>123825</xdr:colOff>
      <xdr:row>8</xdr:row>
      <xdr:rowOff>66675</xdr:rowOff>
    </xdr:to>
    <xdr:sp macro="" textlink="">
      <xdr:nvSpPr>
        <xdr:cNvPr id="43" name="Rounded Rectangle 42"/>
        <xdr:cNvSpPr/>
      </xdr:nvSpPr>
      <xdr:spPr>
        <a:xfrm>
          <a:off x="7800975" y="733425"/>
          <a:ext cx="247650" cy="78105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28575</xdr:colOff>
      <xdr:row>4</xdr:row>
      <xdr:rowOff>0</xdr:rowOff>
    </xdr:from>
    <xdr:to>
      <xdr:col>18</xdr:col>
      <xdr:colOff>276225</xdr:colOff>
      <xdr:row>8</xdr:row>
      <xdr:rowOff>57150</xdr:rowOff>
    </xdr:to>
    <xdr:sp macro="" textlink="">
      <xdr:nvSpPr>
        <xdr:cNvPr id="44" name="Rounded Rectangle 43"/>
        <xdr:cNvSpPr/>
      </xdr:nvSpPr>
      <xdr:spPr>
        <a:xfrm>
          <a:off x="11001375" y="723900"/>
          <a:ext cx="247650" cy="781050"/>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323850</xdr:colOff>
      <xdr:row>0</xdr:row>
      <xdr:rowOff>47625</xdr:rowOff>
    </xdr:from>
    <xdr:to>
      <xdr:col>24</xdr:col>
      <xdr:colOff>381000</xdr:colOff>
      <xdr:row>3</xdr:row>
      <xdr:rowOff>133350</xdr:rowOff>
    </xdr:to>
    <xdr:sp macro="" textlink="">
      <xdr:nvSpPr>
        <xdr:cNvPr id="45" name="TextBox 44"/>
        <xdr:cNvSpPr txBox="1"/>
      </xdr:nvSpPr>
      <xdr:spPr>
        <a:xfrm>
          <a:off x="8248650" y="4762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a:t>
          </a:r>
          <a:r>
            <a:rPr lang="en-US" sz="1400" b="1" baseline="0">
              <a:ln>
                <a:noFill/>
              </a:ln>
              <a:solidFill>
                <a:schemeClr val="tx1"/>
              </a:solidFill>
            </a:rPr>
            <a:t> Year 2026-2027</a:t>
          </a:r>
          <a:endParaRPr lang="en-US" sz="1400" b="1">
            <a:ln>
              <a:noFill/>
            </a:ln>
            <a:solidFill>
              <a:schemeClr val="tx1"/>
            </a:solidFill>
          </a:endParaRPr>
        </a:p>
      </xdr:txBody>
    </xdr:sp>
    <xdr:clientData/>
  </xdr:twoCellAnchor>
  <xdr:twoCellAnchor>
    <xdr:from>
      <xdr:col>0</xdr:col>
      <xdr:colOff>104775</xdr:colOff>
      <xdr:row>3</xdr:row>
      <xdr:rowOff>19050</xdr:rowOff>
    </xdr:from>
    <xdr:to>
      <xdr:col>11</xdr:col>
      <xdr:colOff>161925</xdr:colOff>
      <xdr:row>6</xdr:row>
      <xdr:rowOff>104775</xdr:rowOff>
    </xdr:to>
    <xdr:sp macro="" textlink="">
      <xdr:nvSpPr>
        <xdr:cNvPr id="46" name="TextBox 45"/>
        <xdr:cNvSpPr txBox="1"/>
      </xdr:nvSpPr>
      <xdr:spPr>
        <a:xfrm>
          <a:off x="104775" y="56197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Schools</a:t>
          </a:r>
        </a:p>
      </xdr:txBody>
    </xdr:sp>
    <xdr:clientData/>
  </xdr:twoCellAnchor>
  <xdr:twoCellAnchor>
    <xdr:from>
      <xdr:col>4</xdr:col>
      <xdr:colOff>495300</xdr:colOff>
      <xdr:row>3</xdr:row>
      <xdr:rowOff>9525</xdr:rowOff>
    </xdr:from>
    <xdr:to>
      <xdr:col>15</xdr:col>
      <xdr:colOff>552450</xdr:colOff>
      <xdr:row>6</xdr:row>
      <xdr:rowOff>95250</xdr:rowOff>
    </xdr:to>
    <xdr:sp macro="" textlink="">
      <xdr:nvSpPr>
        <xdr:cNvPr id="47" name="TextBox 46"/>
        <xdr:cNvSpPr txBox="1"/>
      </xdr:nvSpPr>
      <xdr:spPr>
        <a:xfrm>
          <a:off x="2933700" y="5524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Teachers</a:t>
          </a:r>
        </a:p>
      </xdr:txBody>
    </xdr:sp>
    <xdr:clientData/>
  </xdr:twoCellAnchor>
  <xdr:twoCellAnchor>
    <xdr:from>
      <xdr:col>10</xdr:col>
      <xdr:colOff>47625</xdr:colOff>
      <xdr:row>3</xdr:row>
      <xdr:rowOff>19050</xdr:rowOff>
    </xdr:from>
    <xdr:to>
      <xdr:col>21</xdr:col>
      <xdr:colOff>104775</xdr:colOff>
      <xdr:row>6</xdr:row>
      <xdr:rowOff>104775</xdr:rowOff>
    </xdr:to>
    <xdr:sp macro="" textlink="">
      <xdr:nvSpPr>
        <xdr:cNvPr id="48" name="TextBox 47"/>
        <xdr:cNvSpPr txBox="1"/>
      </xdr:nvSpPr>
      <xdr:spPr>
        <a:xfrm>
          <a:off x="6143625" y="56197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Students</a:t>
          </a:r>
        </a:p>
      </xdr:txBody>
    </xdr:sp>
    <xdr:clientData/>
  </xdr:twoCellAnchor>
  <xdr:twoCellAnchor>
    <xdr:from>
      <xdr:col>15</xdr:col>
      <xdr:colOff>314325</xdr:colOff>
      <xdr:row>3</xdr:row>
      <xdr:rowOff>38100</xdr:rowOff>
    </xdr:from>
    <xdr:to>
      <xdr:col>26</xdr:col>
      <xdr:colOff>371475</xdr:colOff>
      <xdr:row>6</xdr:row>
      <xdr:rowOff>123825</xdr:rowOff>
    </xdr:to>
    <xdr:sp macro="" textlink="">
      <xdr:nvSpPr>
        <xdr:cNvPr id="49" name="TextBox 48"/>
        <xdr:cNvSpPr txBox="1"/>
      </xdr:nvSpPr>
      <xdr:spPr>
        <a:xfrm>
          <a:off x="9458325" y="58102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Parents</a:t>
          </a:r>
        </a:p>
      </xdr:txBody>
    </xdr:sp>
    <xdr:clientData/>
  </xdr:twoCellAnchor>
  <xdr:twoCellAnchor>
    <xdr:from>
      <xdr:col>4</xdr:col>
      <xdr:colOff>352425</xdr:colOff>
      <xdr:row>5</xdr:row>
      <xdr:rowOff>85725</xdr:rowOff>
    </xdr:from>
    <xdr:to>
      <xdr:col>6</xdr:col>
      <xdr:colOff>495300</xdr:colOff>
      <xdr:row>8</xdr:row>
      <xdr:rowOff>0</xdr:rowOff>
    </xdr:to>
    <xdr:sp macro="" textlink="Pivot!J3">
      <xdr:nvSpPr>
        <xdr:cNvPr id="50" name="TextBox 49"/>
        <xdr:cNvSpPr txBox="1"/>
      </xdr:nvSpPr>
      <xdr:spPr>
        <a:xfrm>
          <a:off x="2790825" y="99060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E701D-6FCE-4F86-8064-082C195C8623}" type="TxLink">
            <a:rPr lang="en-US" sz="2400" b="1" i="0" u="none" strike="noStrike">
              <a:ln>
                <a:noFill/>
              </a:ln>
              <a:solidFill>
                <a:schemeClr val="accent4"/>
              </a:solidFill>
              <a:latin typeface="Calibri"/>
              <a:ea typeface="Calibri"/>
              <a:cs typeface="Calibri"/>
            </a:rPr>
            <a:pPr algn="ctr"/>
            <a:t>26</a:t>
          </a:fld>
          <a:endParaRPr lang="en-US" sz="3200" b="1">
            <a:ln>
              <a:noFill/>
            </a:ln>
            <a:solidFill>
              <a:schemeClr val="accent4"/>
            </a:solidFill>
          </a:endParaRPr>
        </a:p>
      </xdr:txBody>
    </xdr:sp>
    <xdr:clientData/>
  </xdr:twoCellAnchor>
  <xdr:twoCellAnchor>
    <xdr:from>
      <xdr:col>9</xdr:col>
      <xdr:colOff>104775</xdr:colOff>
      <xdr:row>5</xdr:row>
      <xdr:rowOff>76200</xdr:rowOff>
    </xdr:from>
    <xdr:to>
      <xdr:col>11</xdr:col>
      <xdr:colOff>247650</xdr:colOff>
      <xdr:row>7</xdr:row>
      <xdr:rowOff>171450</xdr:rowOff>
    </xdr:to>
    <xdr:sp macro="" textlink="Pivot!J6">
      <xdr:nvSpPr>
        <xdr:cNvPr id="51" name="TextBox 50"/>
        <xdr:cNvSpPr txBox="1"/>
      </xdr:nvSpPr>
      <xdr:spPr>
        <a:xfrm>
          <a:off x="5591175" y="9810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B392A-0396-49B3-AF49-0FE73854D007}" type="TxLink">
            <a:rPr lang="en-US" sz="2400" b="1" i="0" u="none" strike="noStrike">
              <a:ln>
                <a:noFill/>
              </a:ln>
              <a:solidFill>
                <a:srgbClr val="00B0F0"/>
              </a:solidFill>
              <a:latin typeface="Calibri"/>
              <a:ea typeface="Calibri"/>
              <a:cs typeface="Calibri"/>
            </a:rPr>
            <a:pPr algn="ctr"/>
            <a:t>41</a:t>
          </a:fld>
          <a:endParaRPr lang="en-US" sz="6000" b="1">
            <a:ln>
              <a:noFill/>
            </a:ln>
            <a:solidFill>
              <a:srgbClr val="00B0F0"/>
            </a:solidFill>
          </a:endParaRPr>
        </a:p>
      </xdr:txBody>
    </xdr:sp>
    <xdr:clientData/>
  </xdr:twoCellAnchor>
  <xdr:twoCellAnchor>
    <xdr:from>
      <xdr:col>14</xdr:col>
      <xdr:colOff>276225</xdr:colOff>
      <xdr:row>5</xdr:row>
      <xdr:rowOff>85725</xdr:rowOff>
    </xdr:from>
    <xdr:to>
      <xdr:col>16</xdr:col>
      <xdr:colOff>419100</xdr:colOff>
      <xdr:row>8</xdr:row>
      <xdr:rowOff>0</xdr:rowOff>
    </xdr:to>
    <xdr:sp macro="" textlink="Pivot!J4">
      <xdr:nvSpPr>
        <xdr:cNvPr id="52" name="TextBox 51"/>
        <xdr:cNvSpPr txBox="1"/>
      </xdr:nvSpPr>
      <xdr:spPr>
        <a:xfrm>
          <a:off x="8810625" y="99060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00389-CCDD-4C01-8D83-A577969F7E45}" type="TxLink">
            <a:rPr lang="en-US" sz="2400" b="1" i="0" u="none" strike="noStrike">
              <a:ln>
                <a:noFill/>
              </a:ln>
              <a:solidFill>
                <a:srgbClr val="92D050"/>
              </a:solidFill>
              <a:latin typeface="Calibri"/>
              <a:ea typeface="Calibri"/>
              <a:cs typeface="Calibri"/>
            </a:rPr>
            <a:pPr algn="ctr"/>
            <a:t>125</a:t>
          </a:fld>
          <a:endParaRPr lang="en-US" sz="6000" b="1">
            <a:ln>
              <a:noFill/>
            </a:ln>
            <a:solidFill>
              <a:srgbClr val="92D050"/>
            </a:solidFill>
          </a:endParaRPr>
        </a:p>
      </xdr:txBody>
    </xdr:sp>
    <xdr:clientData/>
  </xdr:twoCellAnchor>
  <xdr:twoCellAnchor>
    <xdr:from>
      <xdr:col>19</xdr:col>
      <xdr:colOff>590550</xdr:colOff>
      <xdr:row>5</xdr:row>
      <xdr:rowOff>76200</xdr:rowOff>
    </xdr:from>
    <xdr:to>
      <xdr:col>22</xdr:col>
      <xdr:colOff>123825</xdr:colOff>
      <xdr:row>7</xdr:row>
      <xdr:rowOff>171450</xdr:rowOff>
    </xdr:to>
    <xdr:sp macro="" textlink="Pivot!J5">
      <xdr:nvSpPr>
        <xdr:cNvPr id="53" name="TextBox 52"/>
        <xdr:cNvSpPr txBox="1"/>
      </xdr:nvSpPr>
      <xdr:spPr>
        <a:xfrm>
          <a:off x="12172950" y="9810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8CC60-3687-4BDD-9828-2D8F8D2C9E24}" type="TxLink">
            <a:rPr lang="en-US" sz="2400" b="1" i="0" u="none" strike="noStrike">
              <a:ln>
                <a:noFill/>
              </a:ln>
              <a:solidFill>
                <a:srgbClr val="7030A0"/>
              </a:solidFill>
              <a:latin typeface="Calibri"/>
              <a:ea typeface="Calibri"/>
              <a:cs typeface="Calibri"/>
            </a:rPr>
            <a:pPr algn="ctr"/>
            <a:t>123</a:t>
          </a:fld>
          <a:endParaRPr lang="en-US" sz="6000" b="1">
            <a:ln>
              <a:noFill/>
            </a:ln>
            <a:solidFill>
              <a:srgbClr val="7030A0"/>
            </a:solidFill>
          </a:endParaRPr>
        </a:p>
      </xdr:txBody>
    </xdr:sp>
    <xdr:clientData/>
  </xdr:twoCellAnchor>
  <xdr:twoCellAnchor>
    <xdr:from>
      <xdr:col>4</xdr:col>
      <xdr:colOff>590550</xdr:colOff>
      <xdr:row>0</xdr:row>
      <xdr:rowOff>104775</xdr:rowOff>
    </xdr:from>
    <xdr:to>
      <xdr:col>12</xdr:col>
      <xdr:colOff>438150</xdr:colOff>
      <xdr:row>3</xdr:row>
      <xdr:rowOff>66675</xdr:rowOff>
    </xdr:to>
    <xdr:sp macro="" textlink="">
      <xdr:nvSpPr>
        <xdr:cNvPr id="54" name="TextBox 53"/>
        <xdr:cNvSpPr txBox="1"/>
      </xdr:nvSpPr>
      <xdr:spPr>
        <a:xfrm>
          <a:off x="3028950" y="104775"/>
          <a:ext cx="4724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solidFill>
                <a:schemeClr val="tx1"/>
              </a:solidFill>
            </a:rPr>
            <a:t>School</a:t>
          </a:r>
          <a:r>
            <a:rPr lang="en-US" sz="2800" b="1" baseline="0">
              <a:ln>
                <a:noFill/>
              </a:ln>
              <a:solidFill>
                <a:schemeClr val="tx1"/>
              </a:solidFill>
            </a:rPr>
            <a:t> Management System </a:t>
          </a:r>
          <a:endParaRPr lang="en-US" sz="2800" b="1">
            <a:ln>
              <a:noFill/>
            </a:ln>
            <a:solidFill>
              <a:schemeClr val="tx1"/>
            </a:solidFill>
          </a:endParaRPr>
        </a:p>
      </xdr:txBody>
    </xdr:sp>
    <xdr:clientData/>
  </xdr:twoCellAnchor>
  <xdr:twoCellAnchor>
    <xdr:from>
      <xdr:col>3</xdr:col>
      <xdr:colOff>76200</xdr:colOff>
      <xdr:row>9</xdr:row>
      <xdr:rowOff>38100</xdr:rowOff>
    </xdr:from>
    <xdr:to>
      <xdr:col>21</xdr:col>
      <xdr:colOff>581026</xdr:colOff>
      <xdr:row>34</xdr:row>
      <xdr:rowOff>161924</xdr:rowOff>
    </xdr:to>
    <xdr:sp macro="" textlink="">
      <xdr:nvSpPr>
        <xdr:cNvPr id="55" name="Rectangle 54"/>
        <xdr:cNvSpPr/>
      </xdr:nvSpPr>
      <xdr:spPr>
        <a:xfrm>
          <a:off x="1905000" y="1666875"/>
          <a:ext cx="11477626" cy="46481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9</xdr:row>
      <xdr:rowOff>66675</xdr:rowOff>
    </xdr:from>
    <xdr:to>
      <xdr:col>5</xdr:col>
      <xdr:colOff>190500</xdr:colOff>
      <xdr:row>11</xdr:row>
      <xdr:rowOff>171450</xdr:rowOff>
    </xdr:to>
    <xdr:sp macro="" textlink="">
      <xdr:nvSpPr>
        <xdr:cNvPr id="29" name="TextBox 28"/>
        <xdr:cNvSpPr txBox="1"/>
      </xdr:nvSpPr>
      <xdr:spPr>
        <a:xfrm>
          <a:off x="1876425" y="1695450"/>
          <a:ext cx="1362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solidFill>
                <a:schemeClr val="tx1"/>
              </a:solidFill>
            </a:rPr>
            <a:t>Students</a:t>
          </a:r>
        </a:p>
      </xdr:txBody>
    </xdr:sp>
    <xdr:clientData/>
  </xdr:twoCellAnchor>
  <xdr:twoCellAnchor>
    <xdr:from>
      <xdr:col>5</xdr:col>
      <xdr:colOff>323850</xdr:colOff>
      <xdr:row>11</xdr:row>
      <xdr:rowOff>152400</xdr:rowOff>
    </xdr:from>
    <xdr:to>
      <xdr:col>10</xdr:col>
      <xdr:colOff>0</xdr:colOff>
      <xdr:row>13</xdr:row>
      <xdr:rowOff>133350</xdr:rowOff>
    </xdr:to>
    <xdr:sp macro="" textlink="">
      <xdr:nvSpPr>
        <xdr:cNvPr id="32" name="TextBox 31"/>
        <xdr:cNvSpPr txBox="1"/>
      </xdr:nvSpPr>
      <xdr:spPr>
        <a:xfrm>
          <a:off x="3371850" y="2143125"/>
          <a:ext cx="27241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Best</a:t>
          </a:r>
          <a:r>
            <a:rPr lang="en-US" sz="1400" b="1" baseline="0">
              <a:solidFill>
                <a:schemeClr val="bg1">
                  <a:lumMod val="50000"/>
                </a:schemeClr>
              </a:solidFill>
            </a:rPr>
            <a:t> Performance Students</a:t>
          </a:r>
          <a:endParaRPr lang="en-US" sz="1400" b="1">
            <a:solidFill>
              <a:schemeClr val="bg1">
                <a:lumMod val="50000"/>
              </a:schemeClr>
            </a:solidFill>
          </a:endParaRPr>
        </a:p>
      </xdr:txBody>
    </xdr:sp>
    <xdr:clientData/>
  </xdr:twoCellAnchor>
  <xdr:twoCellAnchor>
    <xdr:from>
      <xdr:col>15</xdr:col>
      <xdr:colOff>200025</xdr:colOff>
      <xdr:row>11</xdr:row>
      <xdr:rowOff>161925</xdr:rowOff>
    </xdr:from>
    <xdr:to>
      <xdr:col>19</xdr:col>
      <xdr:colOff>485775</xdr:colOff>
      <xdr:row>13</xdr:row>
      <xdr:rowOff>142875</xdr:rowOff>
    </xdr:to>
    <xdr:sp macro="" textlink="">
      <xdr:nvSpPr>
        <xdr:cNvPr id="33" name="TextBox 32"/>
        <xdr:cNvSpPr txBox="1"/>
      </xdr:nvSpPr>
      <xdr:spPr>
        <a:xfrm>
          <a:off x="9344025" y="2152650"/>
          <a:ext cx="272415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lumMod val="50000"/>
                </a:schemeClr>
              </a:solidFill>
            </a:rPr>
            <a:t>Best</a:t>
          </a:r>
          <a:r>
            <a:rPr lang="en-US" sz="1400" b="1" baseline="0">
              <a:solidFill>
                <a:schemeClr val="bg1">
                  <a:lumMod val="50000"/>
                </a:schemeClr>
              </a:solidFill>
            </a:rPr>
            <a:t> Performance Students</a:t>
          </a:r>
          <a:endParaRPr lang="en-US" sz="1400" b="1">
            <a:solidFill>
              <a:schemeClr val="bg1">
                <a:lumMod val="50000"/>
              </a:schemeClr>
            </a:solidFill>
          </a:endParaRPr>
        </a:p>
      </xdr:txBody>
    </xdr:sp>
    <xdr:clientData/>
  </xdr:twoCellAnchor>
  <xdr:twoCellAnchor>
    <xdr:from>
      <xdr:col>4</xdr:col>
      <xdr:colOff>38100</xdr:colOff>
      <xdr:row>15</xdr:row>
      <xdr:rowOff>9525</xdr:rowOff>
    </xdr:from>
    <xdr:to>
      <xdr:col>11</xdr:col>
      <xdr:colOff>342900</xdr:colOff>
      <xdr:row>30</xdr:row>
      <xdr:rowOff>38100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57150</xdr:colOff>
      <xdr:row>14</xdr:row>
      <xdr:rowOff>76200</xdr:rowOff>
    </xdr:from>
    <xdr:to>
      <xdr:col>20</xdr:col>
      <xdr:colOff>361950</xdr:colOff>
      <xdr:row>29</xdr:row>
      <xdr:rowOff>104775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419100</xdr:colOff>
      <xdr:row>2</xdr:row>
      <xdr:rowOff>173463</xdr:rowOff>
    </xdr:from>
    <xdr:to>
      <xdr:col>2</xdr:col>
      <xdr:colOff>59620</xdr:colOff>
      <xdr:row>7</xdr:row>
      <xdr:rowOff>165958</xdr:rowOff>
    </xdr:to>
    <xdr:pic>
      <xdr:nvPicPr>
        <xdr:cNvPr id="56" name="Picture 55" descr="School logo png Images - Free Download on Magnific (formerly ..."/>
        <xdr:cNvPicPr>
          <a:picLocks noChangeAspect="1" noChangeArrowheads="1"/>
        </xdr:cNvPicPr>
      </xdr:nvPicPr>
      <xdr:blipFill rotWithShape="1">
        <a:blip xmlns:r="http://schemas.openxmlformats.org/officeDocument/2006/relationships" r:embed="rId8">
          <a:extLst>
            <a:ext uri="{BEBA8EAE-BF5A-486C-A8C5-ECC9F3942E4B}">
              <a14:imgProps xmlns:a14="http://schemas.microsoft.com/office/drawing/2010/main">
                <a14:imgLayer r:embed="rId9">
                  <a14:imgEffect>
                    <a14:backgroundRemoval t="16583" b="83920" l="23116" r="76382"/>
                  </a14:imgEffect>
                </a14:imgLayer>
              </a14:imgProps>
            </a:ext>
            <a:ext uri="{28A0092B-C50C-407E-A947-70E740481C1C}">
              <a14:useLocalDpi xmlns:a14="http://schemas.microsoft.com/office/drawing/2010/main" val="0"/>
            </a:ext>
          </a:extLst>
        </a:blip>
        <a:srcRect l="16566" t="16566" r="17169" b="15161"/>
        <a:stretch/>
      </xdr:blipFill>
      <xdr:spPr bwMode="auto">
        <a:xfrm>
          <a:off x="419100" y="535413"/>
          <a:ext cx="859720" cy="89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478802</xdr:colOff>
      <xdr:row>4</xdr:row>
      <xdr:rowOff>65142</xdr:rowOff>
    </xdr:from>
    <xdr:to>
      <xdr:col>4</xdr:col>
      <xdr:colOff>502880</xdr:colOff>
      <xdr:row>7</xdr:row>
      <xdr:rowOff>154927</xdr:rowOff>
    </xdr:to>
    <xdr:pic>
      <xdr:nvPicPr>
        <xdr:cNvPr id="57" name="Picture 56" descr="School - Free buildings icons"/>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307602" y="789042"/>
          <a:ext cx="633678" cy="63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231101</xdr:colOff>
      <xdr:row>4</xdr:row>
      <xdr:rowOff>6220</xdr:rowOff>
    </xdr:from>
    <xdr:to>
      <xdr:col>9</xdr:col>
      <xdr:colOff>431984</xdr:colOff>
      <xdr:row>8</xdr:row>
      <xdr:rowOff>106274</xdr:rowOff>
    </xdr:to>
    <xdr:pic>
      <xdr:nvPicPr>
        <xdr:cNvPr id="58" name="Picture 57" descr="Blue Teacher Icon for Educational Concept PNG Image – Free Download |  CleanPNG - CleanPNG"/>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0" b="100000" l="0" r="100000">
                      <a14:foregroundMark x1="48081" y1="13525" x2="48081" y2="13525"/>
                      <a14:foregroundMark x1="23928" y1="10865" x2="23928" y2="108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07901" y="730120"/>
          <a:ext cx="810483" cy="82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306754</xdr:colOff>
      <xdr:row>4</xdr:row>
      <xdr:rowOff>82555</xdr:rowOff>
    </xdr:from>
    <xdr:to>
      <xdr:col>14</xdr:col>
      <xdr:colOff>350029</xdr:colOff>
      <xdr:row>8</xdr:row>
      <xdr:rowOff>10889</xdr:rowOff>
    </xdr:to>
    <xdr:pic>
      <xdr:nvPicPr>
        <xdr:cNvPr id="59" name="Picture 58" descr="Green student icon - Free green user icons"/>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231554" y="806455"/>
          <a:ext cx="652875" cy="652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388575</xdr:colOff>
      <xdr:row>4</xdr:row>
      <xdr:rowOff>31306</xdr:rowOff>
    </xdr:from>
    <xdr:to>
      <xdr:col>19</xdr:col>
      <xdr:colOff>497557</xdr:colOff>
      <xdr:row>7</xdr:row>
      <xdr:rowOff>173100</xdr:rowOff>
    </xdr:to>
    <xdr:pic>
      <xdr:nvPicPr>
        <xdr:cNvPr id="60" name="Picture 59" descr="Transparent Family Icon Png - Family Icon Png Purple, Png Download ,  Transparent Png Image - PNGitem"/>
        <xdr:cNvPicPr>
          <a:picLocks noChangeAspect="1" noChangeArrowheads="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ackgroundRemoval t="123" b="96069" l="349" r="100000">
                      <a14:foregroundMark x1="29767" y1="61179" x2="29767" y2="61179"/>
                      <a14:foregroundMark x1="31512" y1="43857" x2="31512" y2="43857"/>
                      <a14:foregroundMark x1="59767" y1="29853" x2="59767" y2="29853"/>
                      <a14:foregroundMark x1="70814" y1="60074" x2="70814" y2="60074"/>
                      <a14:foregroundMark x1="53023" y1="66462" x2="53023" y2="66462"/>
                      <a14:foregroundMark x1="51279" y1="84398" x2="51279" y2="84398"/>
                    </a14:backgroundRemoval>
                  </a14:imgEffect>
                </a14:imgLayer>
              </a14:imgProps>
            </a:ext>
            <a:ext uri="{28A0092B-C50C-407E-A947-70E740481C1C}">
              <a14:useLocalDpi xmlns:a14="http://schemas.microsoft.com/office/drawing/2010/main" val="0"/>
            </a:ext>
          </a:extLst>
        </a:blip>
        <a:srcRect/>
        <a:stretch>
          <a:fillRect/>
        </a:stretch>
      </xdr:blipFill>
      <xdr:spPr bwMode="auto">
        <a:xfrm>
          <a:off x="11361375" y="755206"/>
          <a:ext cx="718582" cy="68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192745</xdr:colOff>
      <xdr:row>0</xdr:row>
      <xdr:rowOff>161925</xdr:rowOff>
    </xdr:from>
    <xdr:to>
      <xdr:col>4</xdr:col>
      <xdr:colOff>521098</xdr:colOff>
      <xdr:row>3</xdr:row>
      <xdr:rowOff>62664</xdr:rowOff>
    </xdr:to>
    <xdr:pic>
      <xdr:nvPicPr>
        <xdr:cNvPr id="61" name="Picture 60" descr="Blue Education Logo Png, Transparent Png , Transparent Png Image - PNGitem"/>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21545" y="161925"/>
          <a:ext cx="937953" cy="443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127635</xdr:rowOff>
    </xdr:from>
    <xdr:to>
      <xdr:col>2</xdr:col>
      <xdr:colOff>476250</xdr:colOff>
      <xdr:row>35</xdr:row>
      <xdr:rowOff>76200</xdr:rowOff>
    </xdr:to>
    <xdr:sp macro="" textlink="">
      <xdr:nvSpPr>
        <xdr:cNvPr id="2" name="Rounded Rectangle 1"/>
        <xdr:cNvSpPr/>
      </xdr:nvSpPr>
      <xdr:spPr>
        <a:xfrm>
          <a:off x="114300" y="127635"/>
          <a:ext cx="1581150" cy="634936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6</xdr:row>
      <xdr:rowOff>104775</xdr:rowOff>
    </xdr:from>
    <xdr:to>
      <xdr:col>2</xdr:col>
      <xdr:colOff>523875</xdr:colOff>
      <xdr:row>9</xdr:row>
      <xdr:rowOff>161925</xdr:rowOff>
    </xdr:to>
    <xdr:sp macro="" textlink="">
      <xdr:nvSpPr>
        <xdr:cNvPr id="15" name="TextBox 14"/>
        <xdr:cNvSpPr txBox="1"/>
      </xdr:nvSpPr>
      <xdr:spPr>
        <a:xfrm>
          <a:off x="66675" y="1202055"/>
          <a:ext cx="16764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Welcome to </a:t>
          </a:r>
          <a:r>
            <a:rPr lang="en-US" sz="1200" b="1" baseline="0">
              <a:solidFill>
                <a:schemeClr val="bg1"/>
              </a:solidFill>
            </a:rPr>
            <a:t> </a:t>
          </a:r>
          <a:r>
            <a:rPr lang="en-US" sz="1200" b="1">
              <a:solidFill>
                <a:schemeClr val="bg1"/>
              </a:solidFill>
            </a:rPr>
            <a:t>Shubham</a:t>
          </a:r>
          <a:r>
            <a:rPr lang="en-US" sz="1200" b="1" baseline="0">
              <a:solidFill>
                <a:schemeClr val="bg1"/>
              </a:solidFill>
            </a:rPr>
            <a:t> Smart School</a:t>
          </a:r>
          <a:endParaRPr lang="en-US" sz="1200" b="1">
            <a:solidFill>
              <a:schemeClr val="bg1"/>
            </a:solidFill>
          </a:endParaRPr>
        </a:p>
      </xdr:txBody>
    </xdr:sp>
    <xdr:clientData/>
  </xdr:twoCellAnchor>
  <xdr:twoCellAnchor>
    <xdr:from>
      <xdr:col>0</xdr:col>
      <xdr:colOff>247649</xdr:colOff>
      <xdr:row>10</xdr:row>
      <xdr:rowOff>171451</xdr:rowOff>
    </xdr:from>
    <xdr:to>
      <xdr:col>2</xdr:col>
      <xdr:colOff>257174</xdr:colOff>
      <xdr:row>13</xdr:row>
      <xdr:rowOff>85726</xdr:rowOff>
    </xdr:to>
    <xdr:sp macro="" textlink="">
      <xdr:nvSpPr>
        <xdr:cNvPr id="16" name="Rounded Rectangle 15">
          <a:hlinkClick xmlns:r="http://schemas.openxmlformats.org/officeDocument/2006/relationships" r:id="rId1"/>
        </xdr:cNvPr>
        <xdr:cNvSpPr/>
      </xdr:nvSpPr>
      <xdr:spPr>
        <a:xfrm>
          <a:off x="247649" y="2000251"/>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Dashboard</a:t>
          </a:r>
        </a:p>
      </xdr:txBody>
    </xdr:sp>
    <xdr:clientData/>
  </xdr:twoCellAnchor>
  <xdr:twoCellAnchor>
    <xdr:from>
      <xdr:col>0</xdr:col>
      <xdr:colOff>247649</xdr:colOff>
      <xdr:row>14</xdr:row>
      <xdr:rowOff>123826</xdr:rowOff>
    </xdr:from>
    <xdr:to>
      <xdr:col>2</xdr:col>
      <xdr:colOff>257174</xdr:colOff>
      <xdr:row>17</xdr:row>
      <xdr:rowOff>38101</xdr:rowOff>
    </xdr:to>
    <xdr:sp macro="" textlink="">
      <xdr:nvSpPr>
        <xdr:cNvPr id="17" name="Rounded Rectangle 16">
          <a:hlinkClick xmlns:r="http://schemas.openxmlformats.org/officeDocument/2006/relationships" r:id="rId2"/>
        </xdr:cNvPr>
        <xdr:cNvSpPr/>
      </xdr:nvSpPr>
      <xdr:spPr>
        <a:xfrm>
          <a:off x="247649" y="2684146"/>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Teachers</a:t>
          </a:r>
          <a:endParaRPr lang="en-US" sz="1200" b="1">
            <a:solidFill>
              <a:schemeClr val="bg1"/>
            </a:solidFill>
          </a:endParaRPr>
        </a:p>
      </xdr:txBody>
    </xdr:sp>
    <xdr:clientData/>
  </xdr:twoCellAnchor>
  <xdr:twoCellAnchor>
    <xdr:from>
      <xdr:col>0</xdr:col>
      <xdr:colOff>247649</xdr:colOff>
      <xdr:row>18</xdr:row>
      <xdr:rowOff>9526</xdr:rowOff>
    </xdr:from>
    <xdr:to>
      <xdr:col>2</xdr:col>
      <xdr:colOff>257174</xdr:colOff>
      <xdr:row>20</xdr:row>
      <xdr:rowOff>104776</xdr:rowOff>
    </xdr:to>
    <xdr:sp macro="" textlink="">
      <xdr:nvSpPr>
        <xdr:cNvPr id="18" name="Rounded Rectangle 17">
          <a:hlinkClick xmlns:r="http://schemas.openxmlformats.org/officeDocument/2006/relationships" r:id="rId3"/>
        </xdr:cNvPr>
        <xdr:cNvSpPr/>
      </xdr:nvSpPr>
      <xdr:spPr>
        <a:xfrm>
          <a:off x="247649" y="3301366"/>
          <a:ext cx="1228725" cy="4610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Students</a:t>
          </a:r>
        </a:p>
      </xdr:txBody>
    </xdr:sp>
    <xdr:clientData/>
  </xdr:twoCellAnchor>
  <xdr:twoCellAnchor>
    <xdr:from>
      <xdr:col>0</xdr:col>
      <xdr:colOff>219075</xdr:colOff>
      <xdr:row>21</xdr:row>
      <xdr:rowOff>133350</xdr:rowOff>
    </xdr:from>
    <xdr:to>
      <xdr:col>2</xdr:col>
      <xdr:colOff>228600</xdr:colOff>
      <xdr:row>24</xdr:row>
      <xdr:rowOff>47625</xdr:rowOff>
    </xdr:to>
    <xdr:sp macro="" textlink="">
      <xdr:nvSpPr>
        <xdr:cNvPr id="19" name="Rounded Rectangle 18">
          <a:hlinkClick xmlns:r="http://schemas.openxmlformats.org/officeDocument/2006/relationships" r:id="rId4"/>
        </xdr:cNvPr>
        <xdr:cNvSpPr/>
      </xdr:nvSpPr>
      <xdr:spPr>
        <a:xfrm>
          <a:off x="219075" y="3973830"/>
          <a:ext cx="1228725" cy="462915"/>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0070C0"/>
              </a:solidFill>
              <a:latin typeface="+mn-lt"/>
              <a:ea typeface="+mn-ea"/>
              <a:cs typeface="+mn-cs"/>
            </a:rPr>
            <a:t>Event</a:t>
          </a:r>
        </a:p>
      </xdr:txBody>
    </xdr:sp>
    <xdr:clientData/>
  </xdr:twoCellAnchor>
  <xdr:twoCellAnchor>
    <xdr:from>
      <xdr:col>0</xdr:col>
      <xdr:colOff>219075</xdr:colOff>
      <xdr:row>25</xdr:row>
      <xdr:rowOff>85725</xdr:rowOff>
    </xdr:from>
    <xdr:to>
      <xdr:col>2</xdr:col>
      <xdr:colOff>228600</xdr:colOff>
      <xdr:row>28</xdr:row>
      <xdr:rowOff>0</xdr:rowOff>
    </xdr:to>
    <xdr:sp macro="" textlink="">
      <xdr:nvSpPr>
        <xdr:cNvPr id="20" name="Rounded Rectangle 19">
          <a:hlinkClick xmlns:r="http://schemas.openxmlformats.org/officeDocument/2006/relationships" r:id="rId5"/>
        </xdr:cNvPr>
        <xdr:cNvSpPr/>
      </xdr:nvSpPr>
      <xdr:spPr>
        <a:xfrm>
          <a:off x="219075" y="4657725"/>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Exam</a:t>
          </a:r>
          <a:endParaRPr lang="en-US" sz="1200" b="1">
            <a:solidFill>
              <a:schemeClr val="bg1"/>
            </a:solidFill>
          </a:endParaRPr>
        </a:p>
      </xdr:txBody>
    </xdr:sp>
    <xdr:clientData/>
  </xdr:twoCellAnchor>
  <xdr:twoCellAnchor>
    <xdr:from>
      <xdr:col>3</xdr:col>
      <xdr:colOff>57150</xdr:colOff>
      <xdr:row>0</xdr:row>
      <xdr:rowOff>171450</xdr:rowOff>
    </xdr:from>
    <xdr:to>
      <xdr:col>22</xdr:col>
      <xdr:colOff>66675</xdr:colOff>
      <xdr:row>3</xdr:row>
      <xdr:rowOff>85725</xdr:rowOff>
    </xdr:to>
    <xdr:sp macro="" textlink="">
      <xdr:nvSpPr>
        <xdr:cNvPr id="87" name="Rounded Rectangle 86"/>
        <xdr:cNvSpPr/>
      </xdr:nvSpPr>
      <xdr:spPr>
        <a:xfrm>
          <a:off x="1885950" y="171450"/>
          <a:ext cx="11591925" cy="457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3</xdr:col>
      <xdr:colOff>104776</xdr:colOff>
      <xdr:row>4</xdr:row>
      <xdr:rowOff>38100</xdr:rowOff>
    </xdr:from>
    <xdr:to>
      <xdr:col>7</xdr:col>
      <xdr:colOff>85726</xdr:colOff>
      <xdr:row>8</xdr:row>
      <xdr:rowOff>76200</xdr:rowOff>
    </xdr:to>
    <xdr:sp macro="" textlink="">
      <xdr:nvSpPr>
        <xdr:cNvPr id="88" name="Rounded Rectangle 87"/>
        <xdr:cNvSpPr/>
      </xdr:nvSpPr>
      <xdr:spPr>
        <a:xfrm>
          <a:off x="1933576" y="7620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523875</xdr:colOff>
      <xdr:row>4</xdr:row>
      <xdr:rowOff>28575</xdr:rowOff>
    </xdr:from>
    <xdr:to>
      <xdr:col>11</xdr:col>
      <xdr:colOff>504825</xdr:colOff>
      <xdr:row>8</xdr:row>
      <xdr:rowOff>66675</xdr:rowOff>
    </xdr:to>
    <xdr:sp macro="" textlink="">
      <xdr:nvSpPr>
        <xdr:cNvPr id="89" name="Rounded Rectangle 88"/>
        <xdr:cNvSpPr/>
      </xdr:nvSpPr>
      <xdr:spPr>
        <a:xfrm>
          <a:off x="4791075" y="7524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523875</xdr:colOff>
      <xdr:row>4</xdr:row>
      <xdr:rowOff>38100</xdr:rowOff>
    </xdr:from>
    <xdr:to>
      <xdr:col>16</xdr:col>
      <xdr:colOff>504825</xdr:colOff>
      <xdr:row>8</xdr:row>
      <xdr:rowOff>76200</xdr:rowOff>
    </xdr:to>
    <xdr:sp macro="" textlink="">
      <xdr:nvSpPr>
        <xdr:cNvPr id="90" name="Rounded Rectangle 89"/>
        <xdr:cNvSpPr/>
      </xdr:nvSpPr>
      <xdr:spPr>
        <a:xfrm>
          <a:off x="7839075" y="7620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66675</xdr:colOff>
      <xdr:row>4</xdr:row>
      <xdr:rowOff>28575</xdr:rowOff>
    </xdr:from>
    <xdr:to>
      <xdr:col>22</xdr:col>
      <xdr:colOff>47625</xdr:colOff>
      <xdr:row>8</xdr:row>
      <xdr:rowOff>66675</xdr:rowOff>
    </xdr:to>
    <xdr:sp macro="" textlink="">
      <xdr:nvSpPr>
        <xdr:cNvPr id="91" name="Rounded Rectangle 90"/>
        <xdr:cNvSpPr/>
      </xdr:nvSpPr>
      <xdr:spPr>
        <a:xfrm>
          <a:off x="11039475" y="7524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95250</xdr:colOff>
      <xdr:row>4</xdr:row>
      <xdr:rowOff>19050</xdr:rowOff>
    </xdr:from>
    <xdr:to>
      <xdr:col>3</xdr:col>
      <xdr:colOff>342900</xdr:colOff>
      <xdr:row>8</xdr:row>
      <xdr:rowOff>76200</xdr:rowOff>
    </xdr:to>
    <xdr:sp macro="" textlink="">
      <xdr:nvSpPr>
        <xdr:cNvPr id="92" name="Rounded Rectangle 91"/>
        <xdr:cNvSpPr/>
      </xdr:nvSpPr>
      <xdr:spPr>
        <a:xfrm>
          <a:off x="1924050" y="742950"/>
          <a:ext cx="247650" cy="78105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523875</xdr:colOff>
      <xdr:row>4</xdr:row>
      <xdr:rowOff>28575</xdr:rowOff>
    </xdr:from>
    <xdr:to>
      <xdr:col>8</xdr:col>
      <xdr:colOff>161925</xdr:colOff>
      <xdr:row>8</xdr:row>
      <xdr:rowOff>85725</xdr:rowOff>
    </xdr:to>
    <xdr:sp macro="" textlink="">
      <xdr:nvSpPr>
        <xdr:cNvPr id="93" name="Rounded Rectangle 92"/>
        <xdr:cNvSpPr/>
      </xdr:nvSpPr>
      <xdr:spPr>
        <a:xfrm>
          <a:off x="4791075" y="752475"/>
          <a:ext cx="247650" cy="7810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523875</xdr:colOff>
      <xdr:row>4</xdr:row>
      <xdr:rowOff>38100</xdr:rowOff>
    </xdr:from>
    <xdr:to>
      <xdr:col>13</xdr:col>
      <xdr:colOff>161925</xdr:colOff>
      <xdr:row>8</xdr:row>
      <xdr:rowOff>95250</xdr:rowOff>
    </xdr:to>
    <xdr:sp macro="" textlink="">
      <xdr:nvSpPr>
        <xdr:cNvPr id="94" name="Rounded Rectangle 93"/>
        <xdr:cNvSpPr/>
      </xdr:nvSpPr>
      <xdr:spPr>
        <a:xfrm>
          <a:off x="7839075" y="762000"/>
          <a:ext cx="247650" cy="78105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66675</xdr:colOff>
      <xdr:row>4</xdr:row>
      <xdr:rowOff>28575</xdr:rowOff>
    </xdr:from>
    <xdr:to>
      <xdr:col>18</xdr:col>
      <xdr:colOff>314325</xdr:colOff>
      <xdr:row>8</xdr:row>
      <xdr:rowOff>85725</xdr:rowOff>
    </xdr:to>
    <xdr:sp macro="" textlink="">
      <xdr:nvSpPr>
        <xdr:cNvPr id="95" name="Rounded Rectangle 94"/>
        <xdr:cNvSpPr/>
      </xdr:nvSpPr>
      <xdr:spPr>
        <a:xfrm>
          <a:off x="11039475" y="752475"/>
          <a:ext cx="247650" cy="781050"/>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361950</xdr:colOff>
      <xdr:row>0</xdr:row>
      <xdr:rowOff>76200</xdr:rowOff>
    </xdr:from>
    <xdr:to>
      <xdr:col>24</xdr:col>
      <xdr:colOff>419100</xdr:colOff>
      <xdr:row>3</xdr:row>
      <xdr:rowOff>161925</xdr:rowOff>
    </xdr:to>
    <xdr:sp macro="" textlink="">
      <xdr:nvSpPr>
        <xdr:cNvPr id="96" name="TextBox 95"/>
        <xdr:cNvSpPr txBox="1"/>
      </xdr:nvSpPr>
      <xdr:spPr>
        <a:xfrm>
          <a:off x="8286750" y="762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a:t>
          </a:r>
          <a:r>
            <a:rPr lang="en-US" sz="1400" b="1" baseline="0">
              <a:ln>
                <a:noFill/>
              </a:ln>
              <a:solidFill>
                <a:schemeClr val="tx1"/>
              </a:solidFill>
            </a:rPr>
            <a:t> Year 2026-2027</a:t>
          </a:r>
          <a:endParaRPr lang="en-US" sz="1400" b="1">
            <a:ln>
              <a:noFill/>
            </a:ln>
            <a:solidFill>
              <a:schemeClr val="tx1"/>
            </a:solidFill>
          </a:endParaRPr>
        </a:p>
      </xdr:txBody>
    </xdr:sp>
    <xdr:clientData/>
  </xdr:twoCellAnchor>
  <xdr:twoCellAnchor>
    <xdr:from>
      <xdr:col>0</xdr:col>
      <xdr:colOff>142875</xdr:colOff>
      <xdr:row>3</xdr:row>
      <xdr:rowOff>47625</xdr:rowOff>
    </xdr:from>
    <xdr:to>
      <xdr:col>11</xdr:col>
      <xdr:colOff>200025</xdr:colOff>
      <xdr:row>6</xdr:row>
      <xdr:rowOff>133350</xdr:rowOff>
    </xdr:to>
    <xdr:sp macro="" textlink="">
      <xdr:nvSpPr>
        <xdr:cNvPr id="97" name="TextBox 96"/>
        <xdr:cNvSpPr txBox="1"/>
      </xdr:nvSpPr>
      <xdr:spPr>
        <a:xfrm>
          <a:off x="142875" y="5905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Schools</a:t>
          </a:r>
        </a:p>
      </xdr:txBody>
    </xdr:sp>
    <xdr:clientData/>
  </xdr:twoCellAnchor>
  <xdr:twoCellAnchor>
    <xdr:from>
      <xdr:col>4</xdr:col>
      <xdr:colOff>533400</xdr:colOff>
      <xdr:row>3</xdr:row>
      <xdr:rowOff>38100</xdr:rowOff>
    </xdr:from>
    <xdr:to>
      <xdr:col>15</xdr:col>
      <xdr:colOff>590550</xdr:colOff>
      <xdr:row>6</xdr:row>
      <xdr:rowOff>123825</xdr:rowOff>
    </xdr:to>
    <xdr:sp macro="" textlink="">
      <xdr:nvSpPr>
        <xdr:cNvPr id="98" name="TextBox 97"/>
        <xdr:cNvSpPr txBox="1"/>
      </xdr:nvSpPr>
      <xdr:spPr>
        <a:xfrm>
          <a:off x="2971800" y="58102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Teachers</a:t>
          </a:r>
        </a:p>
      </xdr:txBody>
    </xdr:sp>
    <xdr:clientData/>
  </xdr:twoCellAnchor>
  <xdr:twoCellAnchor>
    <xdr:from>
      <xdr:col>10</xdr:col>
      <xdr:colOff>85725</xdr:colOff>
      <xdr:row>3</xdr:row>
      <xdr:rowOff>47625</xdr:rowOff>
    </xdr:from>
    <xdr:to>
      <xdr:col>21</xdr:col>
      <xdr:colOff>142875</xdr:colOff>
      <xdr:row>6</xdr:row>
      <xdr:rowOff>133350</xdr:rowOff>
    </xdr:to>
    <xdr:sp macro="" textlink="">
      <xdr:nvSpPr>
        <xdr:cNvPr id="99" name="TextBox 98"/>
        <xdr:cNvSpPr txBox="1"/>
      </xdr:nvSpPr>
      <xdr:spPr>
        <a:xfrm>
          <a:off x="6181725" y="5905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Students</a:t>
          </a:r>
        </a:p>
      </xdr:txBody>
    </xdr:sp>
    <xdr:clientData/>
  </xdr:twoCellAnchor>
  <xdr:twoCellAnchor>
    <xdr:from>
      <xdr:col>15</xdr:col>
      <xdr:colOff>352425</xdr:colOff>
      <xdr:row>3</xdr:row>
      <xdr:rowOff>66675</xdr:rowOff>
    </xdr:from>
    <xdr:to>
      <xdr:col>26</xdr:col>
      <xdr:colOff>409575</xdr:colOff>
      <xdr:row>6</xdr:row>
      <xdr:rowOff>152400</xdr:rowOff>
    </xdr:to>
    <xdr:sp macro="" textlink="">
      <xdr:nvSpPr>
        <xdr:cNvPr id="100" name="TextBox 99"/>
        <xdr:cNvSpPr txBox="1"/>
      </xdr:nvSpPr>
      <xdr:spPr>
        <a:xfrm>
          <a:off x="9496425" y="6096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Parents</a:t>
          </a:r>
        </a:p>
      </xdr:txBody>
    </xdr:sp>
    <xdr:clientData/>
  </xdr:twoCellAnchor>
  <xdr:twoCellAnchor>
    <xdr:from>
      <xdr:col>4</xdr:col>
      <xdr:colOff>390525</xdr:colOff>
      <xdr:row>5</xdr:row>
      <xdr:rowOff>114300</xdr:rowOff>
    </xdr:from>
    <xdr:to>
      <xdr:col>6</xdr:col>
      <xdr:colOff>533400</xdr:colOff>
      <xdr:row>8</xdr:row>
      <xdr:rowOff>28575</xdr:rowOff>
    </xdr:to>
    <xdr:sp macro="" textlink="Pivot!J3">
      <xdr:nvSpPr>
        <xdr:cNvPr id="101" name="TextBox 100"/>
        <xdr:cNvSpPr txBox="1"/>
      </xdr:nvSpPr>
      <xdr:spPr>
        <a:xfrm>
          <a:off x="2828925" y="10191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E701D-6FCE-4F86-8064-082C195C8623}" type="TxLink">
            <a:rPr lang="en-US" sz="2400" b="1" i="0" u="none" strike="noStrike">
              <a:ln>
                <a:noFill/>
              </a:ln>
              <a:solidFill>
                <a:schemeClr val="accent4"/>
              </a:solidFill>
              <a:latin typeface="Calibri"/>
              <a:ea typeface="Calibri"/>
              <a:cs typeface="Calibri"/>
            </a:rPr>
            <a:pPr algn="ctr"/>
            <a:t>26</a:t>
          </a:fld>
          <a:endParaRPr lang="en-US" sz="3200" b="1">
            <a:ln>
              <a:noFill/>
            </a:ln>
            <a:solidFill>
              <a:schemeClr val="accent4"/>
            </a:solidFill>
          </a:endParaRPr>
        </a:p>
      </xdr:txBody>
    </xdr:sp>
    <xdr:clientData/>
  </xdr:twoCellAnchor>
  <xdr:twoCellAnchor>
    <xdr:from>
      <xdr:col>9</xdr:col>
      <xdr:colOff>142875</xdr:colOff>
      <xdr:row>5</xdr:row>
      <xdr:rowOff>104775</xdr:rowOff>
    </xdr:from>
    <xdr:to>
      <xdr:col>11</xdr:col>
      <xdr:colOff>285750</xdr:colOff>
      <xdr:row>8</xdr:row>
      <xdr:rowOff>19050</xdr:rowOff>
    </xdr:to>
    <xdr:sp macro="" textlink="Pivot!J6">
      <xdr:nvSpPr>
        <xdr:cNvPr id="102" name="TextBox 101"/>
        <xdr:cNvSpPr txBox="1"/>
      </xdr:nvSpPr>
      <xdr:spPr>
        <a:xfrm>
          <a:off x="5629275" y="10096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B392A-0396-49B3-AF49-0FE73854D007}" type="TxLink">
            <a:rPr lang="en-US" sz="2400" b="1" i="0" u="none" strike="noStrike">
              <a:ln>
                <a:noFill/>
              </a:ln>
              <a:solidFill>
                <a:srgbClr val="00B0F0"/>
              </a:solidFill>
              <a:latin typeface="Calibri"/>
              <a:ea typeface="Calibri"/>
              <a:cs typeface="Calibri"/>
            </a:rPr>
            <a:pPr algn="ctr"/>
            <a:t>41</a:t>
          </a:fld>
          <a:endParaRPr lang="en-US" sz="6000" b="1">
            <a:ln>
              <a:noFill/>
            </a:ln>
            <a:solidFill>
              <a:srgbClr val="00B0F0"/>
            </a:solidFill>
          </a:endParaRPr>
        </a:p>
      </xdr:txBody>
    </xdr:sp>
    <xdr:clientData/>
  </xdr:twoCellAnchor>
  <xdr:twoCellAnchor>
    <xdr:from>
      <xdr:col>14</xdr:col>
      <xdr:colOff>314325</xdr:colOff>
      <xdr:row>5</xdr:row>
      <xdr:rowOff>114300</xdr:rowOff>
    </xdr:from>
    <xdr:to>
      <xdr:col>16</xdr:col>
      <xdr:colOff>457200</xdr:colOff>
      <xdr:row>8</xdr:row>
      <xdr:rowOff>28575</xdr:rowOff>
    </xdr:to>
    <xdr:sp macro="" textlink="Pivot!J4">
      <xdr:nvSpPr>
        <xdr:cNvPr id="103" name="TextBox 102"/>
        <xdr:cNvSpPr txBox="1"/>
      </xdr:nvSpPr>
      <xdr:spPr>
        <a:xfrm>
          <a:off x="8848725" y="10191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00389-CCDD-4C01-8D83-A577969F7E45}" type="TxLink">
            <a:rPr lang="en-US" sz="2400" b="1" i="0" u="none" strike="noStrike">
              <a:ln>
                <a:noFill/>
              </a:ln>
              <a:solidFill>
                <a:srgbClr val="92D050"/>
              </a:solidFill>
              <a:latin typeface="Calibri"/>
              <a:ea typeface="Calibri"/>
              <a:cs typeface="Calibri"/>
            </a:rPr>
            <a:pPr algn="ctr"/>
            <a:t>125</a:t>
          </a:fld>
          <a:endParaRPr lang="en-US" sz="6000" b="1">
            <a:ln>
              <a:noFill/>
            </a:ln>
            <a:solidFill>
              <a:srgbClr val="92D050"/>
            </a:solidFill>
          </a:endParaRPr>
        </a:p>
      </xdr:txBody>
    </xdr:sp>
    <xdr:clientData/>
  </xdr:twoCellAnchor>
  <xdr:twoCellAnchor>
    <xdr:from>
      <xdr:col>20</xdr:col>
      <xdr:colOff>19050</xdr:colOff>
      <xdr:row>5</xdr:row>
      <xdr:rowOff>104775</xdr:rowOff>
    </xdr:from>
    <xdr:to>
      <xdr:col>22</xdr:col>
      <xdr:colOff>161925</xdr:colOff>
      <xdr:row>8</xdr:row>
      <xdr:rowOff>19050</xdr:rowOff>
    </xdr:to>
    <xdr:sp macro="" textlink="Pivot!J5">
      <xdr:nvSpPr>
        <xdr:cNvPr id="104" name="TextBox 103"/>
        <xdr:cNvSpPr txBox="1"/>
      </xdr:nvSpPr>
      <xdr:spPr>
        <a:xfrm>
          <a:off x="12211050" y="10096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8CC60-3687-4BDD-9828-2D8F8D2C9E24}" type="TxLink">
            <a:rPr lang="en-US" sz="2400" b="1" i="0" u="none" strike="noStrike">
              <a:ln>
                <a:noFill/>
              </a:ln>
              <a:solidFill>
                <a:srgbClr val="7030A0"/>
              </a:solidFill>
              <a:latin typeface="Calibri"/>
              <a:ea typeface="Calibri"/>
              <a:cs typeface="Calibri"/>
            </a:rPr>
            <a:pPr algn="ctr"/>
            <a:t>123</a:t>
          </a:fld>
          <a:endParaRPr lang="en-US" sz="6000" b="1">
            <a:ln>
              <a:noFill/>
            </a:ln>
            <a:solidFill>
              <a:srgbClr val="7030A0"/>
            </a:solidFill>
          </a:endParaRPr>
        </a:p>
      </xdr:txBody>
    </xdr:sp>
    <xdr:clientData/>
  </xdr:twoCellAnchor>
  <xdr:twoCellAnchor>
    <xdr:from>
      <xdr:col>5</xdr:col>
      <xdr:colOff>9525</xdr:colOff>
      <xdr:row>0</xdr:row>
      <xdr:rowOff>142875</xdr:rowOff>
    </xdr:from>
    <xdr:to>
      <xdr:col>12</xdr:col>
      <xdr:colOff>466725</xdr:colOff>
      <xdr:row>3</xdr:row>
      <xdr:rowOff>104775</xdr:rowOff>
    </xdr:to>
    <xdr:sp macro="" textlink="">
      <xdr:nvSpPr>
        <xdr:cNvPr id="105" name="TextBox 104"/>
        <xdr:cNvSpPr txBox="1"/>
      </xdr:nvSpPr>
      <xdr:spPr>
        <a:xfrm>
          <a:off x="3057525" y="142875"/>
          <a:ext cx="4724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solidFill>
                <a:schemeClr val="tx1"/>
              </a:solidFill>
            </a:rPr>
            <a:t>School</a:t>
          </a:r>
          <a:r>
            <a:rPr lang="en-US" sz="2800" b="1" baseline="0">
              <a:ln>
                <a:noFill/>
              </a:ln>
              <a:solidFill>
                <a:schemeClr val="tx1"/>
              </a:solidFill>
            </a:rPr>
            <a:t> Management System </a:t>
          </a:r>
          <a:endParaRPr lang="en-US" sz="2800" b="1">
            <a:ln>
              <a:noFill/>
            </a:ln>
            <a:solidFill>
              <a:schemeClr val="tx1"/>
            </a:solidFill>
          </a:endParaRPr>
        </a:p>
      </xdr:txBody>
    </xdr:sp>
    <xdr:clientData/>
  </xdr:twoCellAnchor>
  <xdr:twoCellAnchor>
    <xdr:from>
      <xdr:col>3</xdr:col>
      <xdr:colOff>114300</xdr:colOff>
      <xdr:row>9</xdr:row>
      <xdr:rowOff>85725</xdr:rowOff>
    </xdr:from>
    <xdr:to>
      <xdr:col>22</xdr:col>
      <xdr:colOff>9526</xdr:colOff>
      <xdr:row>35</xdr:row>
      <xdr:rowOff>28574</xdr:rowOff>
    </xdr:to>
    <xdr:sp macro="" textlink="">
      <xdr:nvSpPr>
        <xdr:cNvPr id="106" name="Rectangle 105"/>
        <xdr:cNvSpPr/>
      </xdr:nvSpPr>
      <xdr:spPr>
        <a:xfrm>
          <a:off x="1943100" y="1714500"/>
          <a:ext cx="11477626" cy="46481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9</xdr:row>
      <xdr:rowOff>85725</xdr:rowOff>
    </xdr:from>
    <xdr:to>
      <xdr:col>6</xdr:col>
      <xdr:colOff>495300</xdr:colOff>
      <xdr:row>12</xdr:row>
      <xdr:rowOff>9525</xdr:rowOff>
    </xdr:to>
    <xdr:sp macro="" textlink="">
      <xdr:nvSpPr>
        <xdr:cNvPr id="29" name="TextBox 28"/>
        <xdr:cNvSpPr txBox="1"/>
      </xdr:nvSpPr>
      <xdr:spPr>
        <a:xfrm>
          <a:off x="2019300" y="1714500"/>
          <a:ext cx="2133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solidFill>
                <a:schemeClr val="tx1"/>
              </a:solidFill>
            </a:rPr>
            <a:t>Activities</a:t>
          </a:r>
          <a:r>
            <a:rPr lang="en-US" sz="1800" b="1" baseline="0">
              <a:ln>
                <a:noFill/>
              </a:ln>
              <a:solidFill>
                <a:schemeClr val="tx1"/>
              </a:solidFill>
            </a:rPr>
            <a:t> &amp; Events</a:t>
          </a:r>
          <a:endParaRPr lang="en-US" sz="1800" b="1">
            <a:ln>
              <a:noFill/>
            </a:ln>
            <a:solidFill>
              <a:schemeClr val="tx1"/>
            </a:solidFill>
          </a:endParaRPr>
        </a:p>
      </xdr:txBody>
    </xdr:sp>
    <xdr:clientData/>
  </xdr:twoCellAnchor>
  <xdr:twoCellAnchor>
    <xdr:from>
      <xdr:col>4</xdr:col>
      <xdr:colOff>66675</xdr:colOff>
      <xdr:row>13</xdr:row>
      <xdr:rowOff>0</xdr:rowOff>
    </xdr:from>
    <xdr:to>
      <xdr:col>9</xdr:col>
      <xdr:colOff>133350</xdr:colOff>
      <xdr:row>14</xdr:row>
      <xdr:rowOff>104775</xdr:rowOff>
    </xdr:to>
    <xdr:sp macro="" textlink="">
      <xdr:nvSpPr>
        <xdr:cNvPr id="30" name="TextBox 29"/>
        <xdr:cNvSpPr txBox="1"/>
      </xdr:nvSpPr>
      <xdr:spPr>
        <a:xfrm>
          <a:off x="2505075" y="2352675"/>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Halloween Costume Competition</a:t>
          </a:r>
        </a:p>
      </xdr:txBody>
    </xdr:sp>
    <xdr:clientData/>
  </xdr:twoCellAnchor>
  <xdr:twoCellAnchor>
    <xdr:from>
      <xdr:col>4</xdr:col>
      <xdr:colOff>76200</xdr:colOff>
      <xdr:row>14</xdr:row>
      <xdr:rowOff>114301</xdr:rowOff>
    </xdr:from>
    <xdr:to>
      <xdr:col>12</xdr:col>
      <xdr:colOff>57150</xdr:colOff>
      <xdr:row>17</xdr:row>
      <xdr:rowOff>142876</xdr:rowOff>
    </xdr:to>
    <xdr:sp macro="" textlink="">
      <xdr:nvSpPr>
        <xdr:cNvPr id="31" name="TextBox 30"/>
        <xdr:cNvSpPr txBox="1"/>
      </xdr:nvSpPr>
      <xdr:spPr>
        <a:xfrm>
          <a:off x="2514600" y="2647951"/>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Finalize costume themes and organize judging schedules for each participant group. Coordinate decoration plänning and event timing with the activity team.</a:t>
          </a:r>
        </a:p>
      </xdr:txBody>
    </xdr:sp>
    <xdr:clientData/>
  </xdr:twoCellAnchor>
  <xdr:twoCellAnchor>
    <xdr:from>
      <xdr:col>4</xdr:col>
      <xdr:colOff>85725</xdr:colOff>
      <xdr:row>18</xdr:row>
      <xdr:rowOff>19050</xdr:rowOff>
    </xdr:from>
    <xdr:to>
      <xdr:col>9</xdr:col>
      <xdr:colOff>152400</xdr:colOff>
      <xdr:row>19</xdr:row>
      <xdr:rowOff>123825</xdr:rowOff>
    </xdr:to>
    <xdr:sp macro="" textlink="">
      <xdr:nvSpPr>
        <xdr:cNvPr id="39" name="TextBox 38"/>
        <xdr:cNvSpPr txBox="1"/>
      </xdr:nvSpPr>
      <xdr:spPr>
        <a:xfrm>
          <a:off x="2524125" y="3276600"/>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New Year Celebration</a:t>
          </a:r>
        </a:p>
      </xdr:txBody>
    </xdr:sp>
    <xdr:clientData/>
  </xdr:twoCellAnchor>
  <xdr:twoCellAnchor>
    <xdr:from>
      <xdr:col>4</xdr:col>
      <xdr:colOff>95250</xdr:colOff>
      <xdr:row>19</xdr:row>
      <xdr:rowOff>133351</xdr:rowOff>
    </xdr:from>
    <xdr:to>
      <xdr:col>12</xdr:col>
      <xdr:colOff>76200</xdr:colOff>
      <xdr:row>22</xdr:row>
      <xdr:rowOff>161926</xdr:rowOff>
    </xdr:to>
    <xdr:sp macro="" textlink="">
      <xdr:nvSpPr>
        <xdr:cNvPr id="40" name="TextBox 39"/>
        <xdr:cNvSpPr txBox="1"/>
      </xdr:nvSpPr>
      <xdr:spPr>
        <a:xfrm>
          <a:off x="2533650" y="3571876"/>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Prepare invitation schedules and assign responsibilities for stage setup, performances, and presentation arrangements for the celebration event.</a:t>
          </a:r>
        </a:p>
      </xdr:txBody>
    </xdr:sp>
    <xdr:clientData/>
  </xdr:twoCellAnchor>
  <xdr:twoCellAnchor>
    <xdr:from>
      <xdr:col>4</xdr:col>
      <xdr:colOff>66675</xdr:colOff>
      <xdr:row>23</xdr:row>
      <xdr:rowOff>0</xdr:rowOff>
    </xdr:from>
    <xdr:to>
      <xdr:col>9</xdr:col>
      <xdr:colOff>133350</xdr:colOff>
      <xdr:row>24</xdr:row>
      <xdr:rowOff>104775</xdr:rowOff>
    </xdr:to>
    <xdr:sp macro="" textlink="">
      <xdr:nvSpPr>
        <xdr:cNvPr id="41" name="TextBox 40"/>
        <xdr:cNvSpPr txBox="1"/>
      </xdr:nvSpPr>
      <xdr:spPr>
        <a:xfrm>
          <a:off x="2505075" y="4162425"/>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Sports Championship</a:t>
          </a:r>
        </a:p>
      </xdr:txBody>
    </xdr:sp>
    <xdr:clientData/>
  </xdr:twoCellAnchor>
  <xdr:twoCellAnchor>
    <xdr:from>
      <xdr:col>4</xdr:col>
      <xdr:colOff>76200</xdr:colOff>
      <xdr:row>24</xdr:row>
      <xdr:rowOff>114301</xdr:rowOff>
    </xdr:from>
    <xdr:to>
      <xdr:col>12</xdr:col>
      <xdr:colOff>57150</xdr:colOff>
      <xdr:row>27</xdr:row>
      <xdr:rowOff>142876</xdr:rowOff>
    </xdr:to>
    <xdr:sp macro="" textlink="">
      <xdr:nvSpPr>
        <xdr:cNvPr id="42" name="TextBox 41"/>
        <xdr:cNvSpPr txBox="1"/>
      </xdr:nvSpPr>
      <xdr:spPr>
        <a:xfrm>
          <a:off x="2514600" y="4457701"/>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Conduct separate coordination meetings for indoor and outdoor sports activities. Review player participation lists and finalize match schedules.</a:t>
          </a:r>
        </a:p>
      </xdr:txBody>
    </xdr:sp>
    <xdr:clientData/>
  </xdr:twoCellAnchor>
  <xdr:twoCellAnchor>
    <xdr:from>
      <xdr:col>13</xdr:col>
      <xdr:colOff>285750</xdr:colOff>
      <xdr:row>13</xdr:row>
      <xdr:rowOff>28575</xdr:rowOff>
    </xdr:from>
    <xdr:to>
      <xdr:col>18</xdr:col>
      <xdr:colOff>352425</xdr:colOff>
      <xdr:row>14</xdr:row>
      <xdr:rowOff>133350</xdr:rowOff>
    </xdr:to>
    <xdr:sp macro="" textlink="">
      <xdr:nvSpPr>
        <xdr:cNvPr id="43" name="TextBox 42"/>
        <xdr:cNvSpPr txBox="1"/>
      </xdr:nvSpPr>
      <xdr:spPr>
        <a:xfrm>
          <a:off x="8210550" y="2381250"/>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Music &amp; Dance Festival</a:t>
          </a:r>
        </a:p>
      </xdr:txBody>
    </xdr:sp>
    <xdr:clientData/>
  </xdr:twoCellAnchor>
  <xdr:twoCellAnchor>
    <xdr:from>
      <xdr:col>13</xdr:col>
      <xdr:colOff>295275</xdr:colOff>
      <xdr:row>14</xdr:row>
      <xdr:rowOff>142876</xdr:rowOff>
    </xdr:from>
    <xdr:to>
      <xdr:col>21</xdr:col>
      <xdr:colOff>276225</xdr:colOff>
      <xdr:row>17</xdr:row>
      <xdr:rowOff>171451</xdr:rowOff>
    </xdr:to>
    <xdr:sp macro="" textlink="">
      <xdr:nvSpPr>
        <xdr:cNvPr id="44" name="TextBox 43"/>
        <xdr:cNvSpPr txBox="1"/>
      </xdr:nvSpPr>
      <xdr:spPr>
        <a:xfrm>
          <a:off x="8220075" y="2676526"/>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Plan rehearsal schedules and stage performance timing for each team. Review audio, lighting, and event presentation requirements.</a:t>
          </a:r>
        </a:p>
      </xdr:txBody>
    </xdr:sp>
    <xdr:clientData/>
  </xdr:twoCellAnchor>
  <xdr:twoCellAnchor>
    <xdr:from>
      <xdr:col>13</xdr:col>
      <xdr:colOff>295275</xdr:colOff>
      <xdr:row>18</xdr:row>
      <xdr:rowOff>76200</xdr:rowOff>
    </xdr:from>
    <xdr:to>
      <xdr:col>18</xdr:col>
      <xdr:colOff>361950</xdr:colOff>
      <xdr:row>20</xdr:row>
      <xdr:rowOff>0</xdr:rowOff>
    </xdr:to>
    <xdr:sp macro="" textlink="">
      <xdr:nvSpPr>
        <xdr:cNvPr id="45" name="TextBox 44"/>
        <xdr:cNvSpPr txBox="1"/>
      </xdr:nvSpPr>
      <xdr:spPr>
        <a:xfrm>
          <a:off x="8220075" y="3333750"/>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Tech Innovation Conference</a:t>
          </a:r>
        </a:p>
      </xdr:txBody>
    </xdr:sp>
    <xdr:clientData/>
  </xdr:twoCellAnchor>
  <xdr:twoCellAnchor>
    <xdr:from>
      <xdr:col>13</xdr:col>
      <xdr:colOff>304800</xdr:colOff>
      <xdr:row>20</xdr:row>
      <xdr:rowOff>9526</xdr:rowOff>
    </xdr:from>
    <xdr:to>
      <xdr:col>21</xdr:col>
      <xdr:colOff>285750</xdr:colOff>
      <xdr:row>23</xdr:row>
      <xdr:rowOff>142875</xdr:rowOff>
    </xdr:to>
    <xdr:sp macro="" textlink="">
      <xdr:nvSpPr>
        <xdr:cNvPr id="46" name="TextBox 45"/>
        <xdr:cNvSpPr txBox="1"/>
      </xdr:nvSpPr>
      <xdr:spPr>
        <a:xfrm>
          <a:off x="8229600" y="3629026"/>
          <a:ext cx="4857750" cy="676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Review presentation slides and assign technical responsibilities to each department team. Schedule separate meetings for project demonstrations.</a:t>
          </a:r>
        </a:p>
      </xdr:txBody>
    </xdr:sp>
    <xdr:clientData/>
  </xdr:twoCellAnchor>
  <xdr:twoCellAnchor>
    <xdr:from>
      <xdr:col>13</xdr:col>
      <xdr:colOff>276225</xdr:colOff>
      <xdr:row>23</xdr:row>
      <xdr:rowOff>104775</xdr:rowOff>
    </xdr:from>
    <xdr:to>
      <xdr:col>18</xdr:col>
      <xdr:colOff>342900</xdr:colOff>
      <xdr:row>25</xdr:row>
      <xdr:rowOff>28575</xdr:rowOff>
    </xdr:to>
    <xdr:sp macro="" textlink="">
      <xdr:nvSpPr>
        <xdr:cNvPr id="47" name="TextBox 46"/>
        <xdr:cNvSpPr txBox="1"/>
      </xdr:nvSpPr>
      <xdr:spPr>
        <a:xfrm>
          <a:off x="8201025" y="4267200"/>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Charity Fundraising Event</a:t>
          </a:r>
        </a:p>
      </xdr:txBody>
    </xdr:sp>
    <xdr:clientData/>
  </xdr:twoCellAnchor>
  <xdr:twoCellAnchor>
    <xdr:from>
      <xdr:col>13</xdr:col>
      <xdr:colOff>285750</xdr:colOff>
      <xdr:row>25</xdr:row>
      <xdr:rowOff>38101</xdr:rowOff>
    </xdr:from>
    <xdr:to>
      <xdr:col>21</xdr:col>
      <xdr:colOff>266700</xdr:colOff>
      <xdr:row>28</xdr:row>
      <xdr:rowOff>66676</xdr:rowOff>
    </xdr:to>
    <xdr:sp macro="" textlink="">
      <xdr:nvSpPr>
        <xdr:cNvPr id="48" name="TextBox 47"/>
        <xdr:cNvSpPr txBox="1"/>
      </xdr:nvSpPr>
      <xdr:spPr>
        <a:xfrm>
          <a:off x="8210550" y="4562476"/>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Conduct planning meetings regarding donation collection, volunteer coordination, and event management activities for smooth execution.</a:t>
          </a:r>
        </a:p>
      </xdr:txBody>
    </xdr:sp>
    <xdr:clientData/>
  </xdr:twoCellAnchor>
  <xdr:twoCellAnchor>
    <xdr:from>
      <xdr:col>4</xdr:col>
      <xdr:colOff>76200</xdr:colOff>
      <xdr:row>27</xdr:row>
      <xdr:rowOff>142875</xdr:rowOff>
    </xdr:from>
    <xdr:to>
      <xdr:col>9</xdr:col>
      <xdr:colOff>142875</xdr:colOff>
      <xdr:row>29</xdr:row>
      <xdr:rowOff>66675</xdr:rowOff>
    </xdr:to>
    <xdr:sp macro="" textlink="">
      <xdr:nvSpPr>
        <xdr:cNvPr id="49" name="TextBox 48"/>
        <xdr:cNvSpPr txBox="1"/>
      </xdr:nvSpPr>
      <xdr:spPr>
        <a:xfrm>
          <a:off x="2514600" y="5029200"/>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Zoo Park Educational Visit</a:t>
          </a:r>
        </a:p>
      </xdr:txBody>
    </xdr:sp>
    <xdr:clientData/>
  </xdr:twoCellAnchor>
  <xdr:twoCellAnchor>
    <xdr:from>
      <xdr:col>4</xdr:col>
      <xdr:colOff>85725</xdr:colOff>
      <xdr:row>29</xdr:row>
      <xdr:rowOff>76201</xdr:rowOff>
    </xdr:from>
    <xdr:to>
      <xdr:col>12</xdr:col>
      <xdr:colOff>66675</xdr:colOff>
      <xdr:row>32</xdr:row>
      <xdr:rowOff>104776</xdr:rowOff>
    </xdr:to>
    <xdr:sp macro="" textlink="">
      <xdr:nvSpPr>
        <xdr:cNvPr id="50" name="TextBox 49"/>
        <xdr:cNvSpPr txBox="1"/>
      </xdr:nvSpPr>
      <xdr:spPr>
        <a:xfrm>
          <a:off x="2524125" y="5324476"/>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Arrange transportation details, student safety instructions, and activity coordination meetings before the educational visit.</a:t>
          </a:r>
        </a:p>
      </xdr:txBody>
    </xdr:sp>
    <xdr:clientData/>
  </xdr:twoCellAnchor>
  <xdr:twoCellAnchor>
    <xdr:from>
      <xdr:col>13</xdr:col>
      <xdr:colOff>295275</xdr:colOff>
      <xdr:row>28</xdr:row>
      <xdr:rowOff>28575</xdr:rowOff>
    </xdr:from>
    <xdr:to>
      <xdr:col>18</xdr:col>
      <xdr:colOff>361950</xdr:colOff>
      <xdr:row>29</xdr:row>
      <xdr:rowOff>133350</xdr:rowOff>
    </xdr:to>
    <xdr:sp macro="" textlink="">
      <xdr:nvSpPr>
        <xdr:cNvPr id="53" name="TextBox 52"/>
        <xdr:cNvSpPr txBox="1"/>
      </xdr:nvSpPr>
      <xdr:spPr>
        <a:xfrm>
          <a:off x="8220075" y="5095875"/>
          <a:ext cx="3114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rPr>
            <a:t>Marathon Awareness Event</a:t>
          </a:r>
        </a:p>
      </xdr:txBody>
    </xdr:sp>
    <xdr:clientData/>
  </xdr:twoCellAnchor>
  <xdr:twoCellAnchor>
    <xdr:from>
      <xdr:col>13</xdr:col>
      <xdr:colOff>304800</xdr:colOff>
      <xdr:row>29</xdr:row>
      <xdr:rowOff>142876</xdr:rowOff>
    </xdr:from>
    <xdr:to>
      <xdr:col>21</xdr:col>
      <xdr:colOff>285750</xdr:colOff>
      <xdr:row>32</xdr:row>
      <xdr:rowOff>171451</xdr:rowOff>
    </xdr:to>
    <xdr:sp macro="" textlink="">
      <xdr:nvSpPr>
        <xdr:cNvPr id="54" name="TextBox 53"/>
        <xdr:cNvSpPr txBox="1"/>
      </xdr:nvSpPr>
      <xdr:spPr>
        <a:xfrm>
          <a:off x="8229600" y="5391151"/>
          <a:ext cx="485775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Discuss route planning, participant registration, and safety arrangements. Coordinate event timing and volunteer responsibilities in detail.</a:t>
          </a:r>
        </a:p>
      </xdr:txBody>
    </xdr:sp>
    <xdr:clientData/>
  </xdr:twoCellAnchor>
  <xdr:twoCellAnchor editAs="oneCell">
    <xdr:from>
      <xdr:col>0</xdr:col>
      <xdr:colOff>419100</xdr:colOff>
      <xdr:row>2</xdr:row>
      <xdr:rowOff>144888</xdr:rowOff>
    </xdr:from>
    <xdr:to>
      <xdr:col>2</xdr:col>
      <xdr:colOff>59620</xdr:colOff>
      <xdr:row>7</xdr:row>
      <xdr:rowOff>137383</xdr:rowOff>
    </xdr:to>
    <xdr:pic>
      <xdr:nvPicPr>
        <xdr:cNvPr id="51" name="Picture 50" descr="School logo png Images - Free Download on Magnific (formerly ..."/>
        <xdr:cNvPicPr>
          <a:picLocks noChangeAspect="1" noChangeArrowheads="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backgroundRemoval t="16583" b="83920" l="23116" r="76382"/>
                  </a14:imgEffect>
                </a14:imgLayer>
              </a14:imgProps>
            </a:ext>
            <a:ext uri="{28A0092B-C50C-407E-A947-70E740481C1C}">
              <a14:useLocalDpi xmlns:a14="http://schemas.microsoft.com/office/drawing/2010/main" val="0"/>
            </a:ext>
          </a:extLst>
        </a:blip>
        <a:srcRect l="16566" t="16566" r="17169" b="15161"/>
        <a:stretch/>
      </xdr:blipFill>
      <xdr:spPr bwMode="auto">
        <a:xfrm>
          <a:off x="419100" y="506838"/>
          <a:ext cx="859720" cy="897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421652</xdr:colOff>
      <xdr:row>4</xdr:row>
      <xdr:rowOff>74667</xdr:rowOff>
    </xdr:from>
    <xdr:to>
      <xdr:col>4</xdr:col>
      <xdr:colOff>445730</xdr:colOff>
      <xdr:row>7</xdr:row>
      <xdr:rowOff>164452</xdr:rowOff>
    </xdr:to>
    <xdr:pic>
      <xdr:nvPicPr>
        <xdr:cNvPr id="52" name="Picture 51" descr="School - Free buildings icons"/>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250452" y="798567"/>
          <a:ext cx="633678" cy="632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221576</xdr:colOff>
      <xdr:row>4</xdr:row>
      <xdr:rowOff>15745</xdr:rowOff>
    </xdr:from>
    <xdr:to>
      <xdr:col>9</xdr:col>
      <xdr:colOff>422459</xdr:colOff>
      <xdr:row>8</xdr:row>
      <xdr:rowOff>115799</xdr:rowOff>
    </xdr:to>
    <xdr:pic>
      <xdr:nvPicPr>
        <xdr:cNvPr id="55" name="Picture 54" descr="Blue Teacher Icon for Educational Concept PNG Image – Free Download |  CleanPNG - CleanPNG"/>
        <xdr:cNvPicPr>
          <a:picLocks noChangeAspect="1" noChangeArrowheads="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0" b="100000" l="0" r="100000">
                      <a14:foregroundMark x1="48081" y1="13525" x2="48081" y2="13525"/>
                      <a14:foregroundMark x1="23928" y1="10865" x2="23928" y2="108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098376" y="739645"/>
          <a:ext cx="810483" cy="823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325804</xdr:colOff>
      <xdr:row>4</xdr:row>
      <xdr:rowOff>101605</xdr:rowOff>
    </xdr:from>
    <xdr:to>
      <xdr:col>14</xdr:col>
      <xdr:colOff>369079</xdr:colOff>
      <xdr:row>8</xdr:row>
      <xdr:rowOff>29939</xdr:rowOff>
    </xdr:to>
    <xdr:pic>
      <xdr:nvPicPr>
        <xdr:cNvPr id="56" name="Picture 55" descr="Green student icon - Free green user icons"/>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250604" y="825505"/>
          <a:ext cx="652875" cy="652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464775</xdr:colOff>
      <xdr:row>4</xdr:row>
      <xdr:rowOff>59881</xdr:rowOff>
    </xdr:from>
    <xdr:to>
      <xdr:col>19</xdr:col>
      <xdr:colOff>573757</xdr:colOff>
      <xdr:row>8</xdr:row>
      <xdr:rowOff>20700</xdr:rowOff>
    </xdr:to>
    <xdr:pic>
      <xdr:nvPicPr>
        <xdr:cNvPr id="57" name="Picture 56" descr="Transparent Family Icon Png - Family Icon Png Purple, Png Download ,  Transparent Png Image - PNGitem"/>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23" b="96069" l="349" r="100000">
                      <a14:foregroundMark x1="29767" y1="61179" x2="29767" y2="61179"/>
                      <a14:foregroundMark x1="31512" y1="43857" x2="31512" y2="43857"/>
                      <a14:foregroundMark x1="59767" y1="29853" x2="59767" y2="29853"/>
                      <a14:foregroundMark x1="70814" y1="60074" x2="70814" y2="60074"/>
                      <a14:foregroundMark x1="53023" y1="66462" x2="53023" y2="66462"/>
                      <a14:foregroundMark x1="51279" y1="84398" x2="51279" y2="84398"/>
                    </a14:backgroundRemoval>
                  </a14:imgEffect>
                </a14:imgLayer>
              </a14:imgProps>
            </a:ext>
            <a:ext uri="{28A0092B-C50C-407E-A947-70E740481C1C}">
              <a14:useLocalDpi xmlns:a14="http://schemas.microsoft.com/office/drawing/2010/main" val="0"/>
            </a:ext>
          </a:extLst>
        </a:blip>
        <a:srcRect/>
        <a:stretch>
          <a:fillRect/>
        </a:stretch>
      </xdr:blipFill>
      <xdr:spPr bwMode="auto">
        <a:xfrm>
          <a:off x="11437575" y="783781"/>
          <a:ext cx="718582" cy="68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183220</xdr:colOff>
      <xdr:row>1</xdr:row>
      <xdr:rowOff>0</xdr:rowOff>
    </xdr:from>
    <xdr:to>
      <xdr:col>4</xdr:col>
      <xdr:colOff>511573</xdr:colOff>
      <xdr:row>3</xdr:row>
      <xdr:rowOff>81714</xdr:rowOff>
    </xdr:to>
    <xdr:pic>
      <xdr:nvPicPr>
        <xdr:cNvPr id="58" name="Picture 57" descr="Blue Education Logo Png, Transparent Png , Transparent Png Image - PNGitem"/>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12020" y="180975"/>
          <a:ext cx="937953" cy="443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0</xdr:row>
      <xdr:rowOff>127635</xdr:rowOff>
    </xdr:from>
    <xdr:to>
      <xdr:col>2</xdr:col>
      <xdr:colOff>476250</xdr:colOff>
      <xdr:row>35</xdr:row>
      <xdr:rowOff>76200</xdr:rowOff>
    </xdr:to>
    <xdr:sp macro="" textlink="">
      <xdr:nvSpPr>
        <xdr:cNvPr id="2" name="Rounded Rectangle 1"/>
        <xdr:cNvSpPr/>
      </xdr:nvSpPr>
      <xdr:spPr>
        <a:xfrm>
          <a:off x="114300" y="127635"/>
          <a:ext cx="1581150" cy="634936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6</xdr:row>
      <xdr:rowOff>104775</xdr:rowOff>
    </xdr:from>
    <xdr:to>
      <xdr:col>2</xdr:col>
      <xdr:colOff>523875</xdr:colOff>
      <xdr:row>9</xdr:row>
      <xdr:rowOff>161925</xdr:rowOff>
    </xdr:to>
    <xdr:sp macro="" textlink="">
      <xdr:nvSpPr>
        <xdr:cNvPr id="15" name="TextBox 14"/>
        <xdr:cNvSpPr txBox="1"/>
      </xdr:nvSpPr>
      <xdr:spPr>
        <a:xfrm>
          <a:off x="66675" y="1202055"/>
          <a:ext cx="16764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Welcome to </a:t>
          </a:r>
          <a:r>
            <a:rPr lang="en-US" sz="1200" b="1" baseline="0">
              <a:solidFill>
                <a:schemeClr val="bg1"/>
              </a:solidFill>
            </a:rPr>
            <a:t> </a:t>
          </a:r>
          <a:r>
            <a:rPr lang="en-US" sz="1200" b="1">
              <a:solidFill>
                <a:schemeClr val="bg1"/>
              </a:solidFill>
            </a:rPr>
            <a:t>Shubham</a:t>
          </a:r>
          <a:r>
            <a:rPr lang="en-US" sz="1200" b="1" baseline="0">
              <a:solidFill>
                <a:schemeClr val="bg1"/>
              </a:solidFill>
            </a:rPr>
            <a:t> Smart School</a:t>
          </a:r>
          <a:endParaRPr lang="en-US" sz="1200" b="1">
            <a:solidFill>
              <a:schemeClr val="bg1"/>
            </a:solidFill>
          </a:endParaRPr>
        </a:p>
      </xdr:txBody>
    </xdr:sp>
    <xdr:clientData/>
  </xdr:twoCellAnchor>
  <xdr:twoCellAnchor>
    <xdr:from>
      <xdr:col>0</xdr:col>
      <xdr:colOff>247649</xdr:colOff>
      <xdr:row>10</xdr:row>
      <xdr:rowOff>171451</xdr:rowOff>
    </xdr:from>
    <xdr:to>
      <xdr:col>2</xdr:col>
      <xdr:colOff>257174</xdr:colOff>
      <xdr:row>13</xdr:row>
      <xdr:rowOff>85726</xdr:rowOff>
    </xdr:to>
    <xdr:sp macro="" textlink="">
      <xdr:nvSpPr>
        <xdr:cNvPr id="16" name="Rounded Rectangle 15">
          <a:hlinkClick xmlns:r="http://schemas.openxmlformats.org/officeDocument/2006/relationships" r:id="rId1"/>
        </xdr:cNvPr>
        <xdr:cNvSpPr/>
      </xdr:nvSpPr>
      <xdr:spPr>
        <a:xfrm>
          <a:off x="247649" y="2000251"/>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Dashboard</a:t>
          </a:r>
        </a:p>
      </xdr:txBody>
    </xdr:sp>
    <xdr:clientData/>
  </xdr:twoCellAnchor>
  <xdr:twoCellAnchor>
    <xdr:from>
      <xdr:col>0</xdr:col>
      <xdr:colOff>247649</xdr:colOff>
      <xdr:row>14</xdr:row>
      <xdr:rowOff>123826</xdr:rowOff>
    </xdr:from>
    <xdr:to>
      <xdr:col>2</xdr:col>
      <xdr:colOff>257174</xdr:colOff>
      <xdr:row>17</xdr:row>
      <xdr:rowOff>38101</xdr:rowOff>
    </xdr:to>
    <xdr:sp macro="" textlink="">
      <xdr:nvSpPr>
        <xdr:cNvPr id="17" name="Rounded Rectangle 16">
          <a:hlinkClick xmlns:r="http://schemas.openxmlformats.org/officeDocument/2006/relationships" r:id="rId2"/>
        </xdr:cNvPr>
        <xdr:cNvSpPr/>
      </xdr:nvSpPr>
      <xdr:spPr>
        <a:xfrm>
          <a:off x="247649" y="2684146"/>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bg1"/>
              </a:solidFill>
              <a:latin typeface="+mn-lt"/>
              <a:ea typeface="+mn-ea"/>
              <a:cs typeface="+mn-cs"/>
            </a:rPr>
            <a:t>Teachers</a:t>
          </a:r>
        </a:p>
      </xdr:txBody>
    </xdr:sp>
    <xdr:clientData/>
  </xdr:twoCellAnchor>
  <xdr:twoCellAnchor>
    <xdr:from>
      <xdr:col>0</xdr:col>
      <xdr:colOff>247649</xdr:colOff>
      <xdr:row>18</xdr:row>
      <xdr:rowOff>9526</xdr:rowOff>
    </xdr:from>
    <xdr:to>
      <xdr:col>2</xdr:col>
      <xdr:colOff>257174</xdr:colOff>
      <xdr:row>20</xdr:row>
      <xdr:rowOff>104776</xdr:rowOff>
    </xdr:to>
    <xdr:sp macro="" textlink="">
      <xdr:nvSpPr>
        <xdr:cNvPr id="18" name="Rounded Rectangle 17">
          <a:hlinkClick xmlns:r="http://schemas.openxmlformats.org/officeDocument/2006/relationships" r:id="rId3"/>
        </xdr:cNvPr>
        <xdr:cNvSpPr/>
      </xdr:nvSpPr>
      <xdr:spPr>
        <a:xfrm>
          <a:off x="247649" y="3301366"/>
          <a:ext cx="1228725" cy="4610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Students</a:t>
          </a:r>
          <a:endParaRPr lang="en-US" sz="1200" b="1">
            <a:solidFill>
              <a:schemeClr val="bg1"/>
            </a:solidFill>
          </a:endParaRPr>
        </a:p>
      </xdr:txBody>
    </xdr:sp>
    <xdr:clientData/>
  </xdr:twoCellAnchor>
  <xdr:twoCellAnchor>
    <xdr:from>
      <xdr:col>0</xdr:col>
      <xdr:colOff>219075</xdr:colOff>
      <xdr:row>21</xdr:row>
      <xdr:rowOff>133350</xdr:rowOff>
    </xdr:from>
    <xdr:to>
      <xdr:col>2</xdr:col>
      <xdr:colOff>228600</xdr:colOff>
      <xdr:row>24</xdr:row>
      <xdr:rowOff>47625</xdr:rowOff>
    </xdr:to>
    <xdr:sp macro="" textlink="">
      <xdr:nvSpPr>
        <xdr:cNvPr id="19" name="Rounded Rectangle 18">
          <a:hlinkClick xmlns:r="http://schemas.openxmlformats.org/officeDocument/2006/relationships" r:id="rId4"/>
        </xdr:cNvPr>
        <xdr:cNvSpPr/>
      </xdr:nvSpPr>
      <xdr:spPr>
        <a:xfrm>
          <a:off x="219075" y="3973830"/>
          <a:ext cx="1228725" cy="46291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bg1"/>
              </a:solidFill>
            </a:rPr>
            <a:t>Event</a:t>
          </a:r>
          <a:endParaRPr lang="en-US" sz="1200" b="1">
            <a:solidFill>
              <a:schemeClr val="bg1"/>
            </a:solidFill>
          </a:endParaRPr>
        </a:p>
      </xdr:txBody>
    </xdr:sp>
    <xdr:clientData/>
  </xdr:twoCellAnchor>
  <xdr:twoCellAnchor>
    <xdr:from>
      <xdr:col>0</xdr:col>
      <xdr:colOff>219075</xdr:colOff>
      <xdr:row>25</xdr:row>
      <xdr:rowOff>85725</xdr:rowOff>
    </xdr:from>
    <xdr:to>
      <xdr:col>2</xdr:col>
      <xdr:colOff>228600</xdr:colOff>
      <xdr:row>28</xdr:row>
      <xdr:rowOff>0</xdr:rowOff>
    </xdr:to>
    <xdr:sp macro="" textlink="">
      <xdr:nvSpPr>
        <xdr:cNvPr id="20" name="Rounded Rectangle 19">
          <a:hlinkClick xmlns:r="http://schemas.openxmlformats.org/officeDocument/2006/relationships" r:id="rId5"/>
        </xdr:cNvPr>
        <xdr:cNvSpPr/>
      </xdr:nvSpPr>
      <xdr:spPr>
        <a:xfrm>
          <a:off x="219075" y="4657725"/>
          <a:ext cx="1228725" cy="462915"/>
        </a:xfrm>
        <a:prstGeom prst="roundRec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rgbClr val="0070C0"/>
              </a:solidFill>
              <a:latin typeface="+mn-lt"/>
              <a:ea typeface="+mn-ea"/>
              <a:cs typeface="+mn-cs"/>
            </a:rPr>
            <a:t>Exam</a:t>
          </a:r>
        </a:p>
      </xdr:txBody>
    </xdr:sp>
    <xdr:clientData/>
  </xdr:twoCellAnchor>
  <xdr:twoCellAnchor>
    <xdr:from>
      <xdr:col>3</xdr:col>
      <xdr:colOff>38100</xdr:colOff>
      <xdr:row>0</xdr:row>
      <xdr:rowOff>171450</xdr:rowOff>
    </xdr:from>
    <xdr:to>
      <xdr:col>22</xdr:col>
      <xdr:colOff>47625</xdr:colOff>
      <xdr:row>3</xdr:row>
      <xdr:rowOff>85725</xdr:rowOff>
    </xdr:to>
    <xdr:sp macro="" textlink="">
      <xdr:nvSpPr>
        <xdr:cNvPr id="69" name="Rounded Rectangle 68"/>
        <xdr:cNvSpPr/>
      </xdr:nvSpPr>
      <xdr:spPr>
        <a:xfrm>
          <a:off x="1866900" y="171450"/>
          <a:ext cx="11591925" cy="4572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clientData/>
  </xdr:twoCellAnchor>
  <xdr:twoCellAnchor>
    <xdr:from>
      <xdr:col>3</xdr:col>
      <xdr:colOff>85726</xdr:colOff>
      <xdr:row>4</xdr:row>
      <xdr:rowOff>38100</xdr:rowOff>
    </xdr:from>
    <xdr:to>
      <xdr:col>7</xdr:col>
      <xdr:colOff>66676</xdr:colOff>
      <xdr:row>8</xdr:row>
      <xdr:rowOff>76200</xdr:rowOff>
    </xdr:to>
    <xdr:sp macro="" textlink="">
      <xdr:nvSpPr>
        <xdr:cNvPr id="70" name="Rounded Rectangle 69"/>
        <xdr:cNvSpPr/>
      </xdr:nvSpPr>
      <xdr:spPr>
        <a:xfrm>
          <a:off x="1914526" y="7620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504825</xdr:colOff>
      <xdr:row>4</xdr:row>
      <xdr:rowOff>28575</xdr:rowOff>
    </xdr:from>
    <xdr:to>
      <xdr:col>11</xdr:col>
      <xdr:colOff>485775</xdr:colOff>
      <xdr:row>8</xdr:row>
      <xdr:rowOff>66675</xdr:rowOff>
    </xdr:to>
    <xdr:sp macro="" textlink="">
      <xdr:nvSpPr>
        <xdr:cNvPr id="71" name="Rounded Rectangle 70"/>
        <xdr:cNvSpPr/>
      </xdr:nvSpPr>
      <xdr:spPr>
        <a:xfrm>
          <a:off x="4772025" y="7524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504825</xdr:colOff>
      <xdr:row>4</xdr:row>
      <xdr:rowOff>38100</xdr:rowOff>
    </xdr:from>
    <xdr:to>
      <xdr:col>16</xdr:col>
      <xdr:colOff>485775</xdr:colOff>
      <xdr:row>8</xdr:row>
      <xdr:rowOff>76200</xdr:rowOff>
    </xdr:to>
    <xdr:sp macro="" textlink="">
      <xdr:nvSpPr>
        <xdr:cNvPr id="72" name="Rounded Rectangle 71"/>
        <xdr:cNvSpPr/>
      </xdr:nvSpPr>
      <xdr:spPr>
        <a:xfrm>
          <a:off x="7820025" y="762000"/>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47625</xdr:colOff>
      <xdr:row>4</xdr:row>
      <xdr:rowOff>28575</xdr:rowOff>
    </xdr:from>
    <xdr:to>
      <xdr:col>22</xdr:col>
      <xdr:colOff>28575</xdr:colOff>
      <xdr:row>8</xdr:row>
      <xdr:rowOff>66675</xdr:rowOff>
    </xdr:to>
    <xdr:sp macro="" textlink="">
      <xdr:nvSpPr>
        <xdr:cNvPr id="73" name="Rounded Rectangle 72"/>
        <xdr:cNvSpPr/>
      </xdr:nvSpPr>
      <xdr:spPr>
        <a:xfrm>
          <a:off x="11020425" y="752475"/>
          <a:ext cx="2419350" cy="762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76200</xdr:colOff>
      <xdr:row>4</xdr:row>
      <xdr:rowOff>19050</xdr:rowOff>
    </xdr:from>
    <xdr:to>
      <xdr:col>3</xdr:col>
      <xdr:colOff>323850</xdr:colOff>
      <xdr:row>8</xdr:row>
      <xdr:rowOff>76200</xdr:rowOff>
    </xdr:to>
    <xdr:sp macro="" textlink="">
      <xdr:nvSpPr>
        <xdr:cNvPr id="74" name="Rounded Rectangle 73"/>
        <xdr:cNvSpPr/>
      </xdr:nvSpPr>
      <xdr:spPr>
        <a:xfrm>
          <a:off x="1905000" y="742950"/>
          <a:ext cx="247650" cy="78105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504825</xdr:colOff>
      <xdr:row>4</xdr:row>
      <xdr:rowOff>28575</xdr:rowOff>
    </xdr:from>
    <xdr:to>
      <xdr:col>8</xdr:col>
      <xdr:colOff>142875</xdr:colOff>
      <xdr:row>8</xdr:row>
      <xdr:rowOff>85725</xdr:rowOff>
    </xdr:to>
    <xdr:sp macro="" textlink="">
      <xdr:nvSpPr>
        <xdr:cNvPr id="75" name="Rounded Rectangle 74"/>
        <xdr:cNvSpPr/>
      </xdr:nvSpPr>
      <xdr:spPr>
        <a:xfrm>
          <a:off x="4772025" y="752475"/>
          <a:ext cx="247650" cy="781050"/>
        </a:xfrm>
        <a:prstGeom prst="roundRect">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504825</xdr:colOff>
      <xdr:row>4</xdr:row>
      <xdr:rowOff>38100</xdr:rowOff>
    </xdr:from>
    <xdr:to>
      <xdr:col>13</xdr:col>
      <xdr:colOff>142875</xdr:colOff>
      <xdr:row>8</xdr:row>
      <xdr:rowOff>95250</xdr:rowOff>
    </xdr:to>
    <xdr:sp macro="" textlink="">
      <xdr:nvSpPr>
        <xdr:cNvPr id="76" name="Rounded Rectangle 75"/>
        <xdr:cNvSpPr/>
      </xdr:nvSpPr>
      <xdr:spPr>
        <a:xfrm>
          <a:off x="7820025" y="762000"/>
          <a:ext cx="247650" cy="781050"/>
        </a:xfrm>
        <a:prstGeom prst="round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47625</xdr:colOff>
      <xdr:row>4</xdr:row>
      <xdr:rowOff>28575</xdr:rowOff>
    </xdr:from>
    <xdr:to>
      <xdr:col>18</xdr:col>
      <xdr:colOff>295275</xdr:colOff>
      <xdr:row>8</xdr:row>
      <xdr:rowOff>85725</xdr:rowOff>
    </xdr:to>
    <xdr:sp macro="" textlink="">
      <xdr:nvSpPr>
        <xdr:cNvPr id="77" name="Rounded Rectangle 76"/>
        <xdr:cNvSpPr/>
      </xdr:nvSpPr>
      <xdr:spPr>
        <a:xfrm>
          <a:off x="11020425" y="752475"/>
          <a:ext cx="247650" cy="781050"/>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342900</xdr:colOff>
      <xdr:row>0</xdr:row>
      <xdr:rowOff>76200</xdr:rowOff>
    </xdr:from>
    <xdr:to>
      <xdr:col>24</xdr:col>
      <xdr:colOff>400050</xdr:colOff>
      <xdr:row>3</xdr:row>
      <xdr:rowOff>161925</xdr:rowOff>
    </xdr:to>
    <xdr:sp macro="" textlink="">
      <xdr:nvSpPr>
        <xdr:cNvPr id="78" name="TextBox 77"/>
        <xdr:cNvSpPr txBox="1"/>
      </xdr:nvSpPr>
      <xdr:spPr>
        <a:xfrm>
          <a:off x="8267700" y="762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a:t>
          </a:r>
          <a:r>
            <a:rPr lang="en-US" sz="1400" b="1" baseline="0">
              <a:ln>
                <a:noFill/>
              </a:ln>
              <a:solidFill>
                <a:schemeClr val="tx1"/>
              </a:solidFill>
            </a:rPr>
            <a:t> Year 2026-2027</a:t>
          </a:r>
          <a:endParaRPr lang="en-US" sz="1400" b="1">
            <a:ln>
              <a:noFill/>
            </a:ln>
            <a:solidFill>
              <a:schemeClr val="tx1"/>
            </a:solidFill>
          </a:endParaRPr>
        </a:p>
      </xdr:txBody>
    </xdr:sp>
    <xdr:clientData/>
  </xdr:twoCellAnchor>
  <xdr:twoCellAnchor>
    <xdr:from>
      <xdr:col>0</xdr:col>
      <xdr:colOff>123825</xdr:colOff>
      <xdr:row>3</xdr:row>
      <xdr:rowOff>47625</xdr:rowOff>
    </xdr:from>
    <xdr:to>
      <xdr:col>11</xdr:col>
      <xdr:colOff>180975</xdr:colOff>
      <xdr:row>6</xdr:row>
      <xdr:rowOff>133350</xdr:rowOff>
    </xdr:to>
    <xdr:sp macro="" textlink="">
      <xdr:nvSpPr>
        <xdr:cNvPr id="79" name="TextBox 78"/>
        <xdr:cNvSpPr txBox="1"/>
      </xdr:nvSpPr>
      <xdr:spPr>
        <a:xfrm>
          <a:off x="123825" y="5905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Schools</a:t>
          </a:r>
        </a:p>
      </xdr:txBody>
    </xdr:sp>
    <xdr:clientData/>
  </xdr:twoCellAnchor>
  <xdr:twoCellAnchor>
    <xdr:from>
      <xdr:col>4</xdr:col>
      <xdr:colOff>514350</xdr:colOff>
      <xdr:row>3</xdr:row>
      <xdr:rowOff>38100</xdr:rowOff>
    </xdr:from>
    <xdr:to>
      <xdr:col>15</xdr:col>
      <xdr:colOff>571500</xdr:colOff>
      <xdr:row>6</xdr:row>
      <xdr:rowOff>123825</xdr:rowOff>
    </xdr:to>
    <xdr:sp macro="" textlink="">
      <xdr:nvSpPr>
        <xdr:cNvPr id="80" name="TextBox 79"/>
        <xdr:cNvSpPr txBox="1"/>
      </xdr:nvSpPr>
      <xdr:spPr>
        <a:xfrm>
          <a:off x="2952750" y="581025"/>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Teachers</a:t>
          </a:r>
        </a:p>
      </xdr:txBody>
    </xdr:sp>
    <xdr:clientData/>
  </xdr:twoCellAnchor>
  <xdr:twoCellAnchor>
    <xdr:from>
      <xdr:col>10</xdr:col>
      <xdr:colOff>66675</xdr:colOff>
      <xdr:row>3</xdr:row>
      <xdr:rowOff>47625</xdr:rowOff>
    </xdr:from>
    <xdr:to>
      <xdr:col>21</xdr:col>
      <xdr:colOff>123825</xdr:colOff>
      <xdr:row>6</xdr:row>
      <xdr:rowOff>133350</xdr:rowOff>
    </xdr:to>
    <xdr:sp macro="" textlink="">
      <xdr:nvSpPr>
        <xdr:cNvPr id="81" name="TextBox 80"/>
        <xdr:cNvSpPr txBox="1"/>
      </xdr:nvSpPr>
      <xdr:spPr>
        <a:xfrm>
          <a:off x="6162675" y="59055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Students</a:t>
          </a:r>
        </a:p>
      </xdr:txBody>
    </xdr:sp>
    <xdr:clientData/>
  </xdr:twoCellAnchor>
  <xdr:twoCellAnchor>
    <xdr:from>
      <xdr:col>15</xdr:col>
      <xdr:colOff>333375</xdr:colOff>
      <xdr:row>3</xdr:row>
      <xdr:rowOff>66675</xdr:rowOff>
    </xdr:from>
    <xdr:to>
      <xdr:col>26</xdr:col>
      <xdr:colOff>390525</xdr:colOff>
      <xdr:row>6</xdr:row>
      <xdr:rowOff>152400</xdr:rowOff>
    </xdr:to>
    <xdr:sp macro="" textlink="">
      <xdr:nvSpPr>
        <xdr:cNvPr id="82" name="TextBox 81"/>
        <xdr:cNvSpPr txBox="1"/>
      </xdr:nvSpPr>
      <xdr:spPr>
        <a:xfrm>
          <a:off x="9477375" y="609600"/>
          <a:ext cx="67627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chemeClr val="tx1"/>
              </a:solidFill>
            </a:rPr>
            <a:t>Parents</a:t>
          </a:r>
        </a:p>
      </xdr:txBody>
    </xdr:sp>
    <xdr:clientData/>
  </xdr:twoCellAnchor>
  <xdr:twoCellAnchor>
    <xdr:from>
      <xdr:col>4</xdr:col>
      <xdr:colOff>371475</xdr:colOff>
      <xdr:row>5</xdr:row>
      <xdr:rowOff>114300</xdr:rowOff>
    </xdr:from>
    <xdr:to>
      <xdr:col>6</xdr:col>
      <xdr:colOff>514350</xdr:colOff>
      <xdr:row>8</xdr:row>
      <xdr:rowOff>28575</xdr:rowOff>
    </xdr:to>
    <xdr:sp macro="" textlink="Pivot!J3">
      <xdr:nvSpPr>
        <xdr:cNvPr id="83" name="TextBox 82"/>
        <xdr:cNvSpPr txBox="1"/>
      </xdr:nvSpPr>
      <xdr:spPr>
        <a:xfrm>
          <a:off x="2809875" y="10191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5E701D-6FCE-4F86-8064-082C195C8623}" type="TxLink">
            <a:rPr lang="en-US" sz="2400" b="1" i="0" u="none" strike="noStrike">
              <a:ln>
                <a:noFill/>
              </a:ln>
              <a:solidFill>
                <a:schemeClr val="accent4"/>
              </a:solidFill>
              <a:latin typeface="Calibri"/>
              <a:ea typeface="Calibri"/>
              <a:cs typeface="Calibri"/>
            </a:rPr>
            <a:pPr algn="ctr"/>
            <a:t>26</a:t>
          </a:fld>
          <a:endParaRPr lang="en-US" sz="3200" b="1">
            <a:ln>
              <a:noFill/>
            </a:ln>
            <a:solidFill>
              <a:schemeClr val="accent4"/>
            </a:solidFill>
          </a:endParaRPr>
        </a:p>
      </xdr:txBody>
    </xdr:sp>
    <xdr:clientData/>
  </xdr:twoCellAnchor>
  <xdr:twoCellAnchor>
    <xdr:from>
      <xdr:col>9</xdr:col>
      <xdr:colOff>123825</xdr:colOff>
      <xdr:row>5</xdr:row>
      <xdr:rowOff>104775</xdr:rowOff>
    </xdr:from>
    <xdr:to>
      <xdr:col>11</xdr:col>
      <xdr:colOff>266700</xdr:colOff>
      <xdr:row>8</xdr:row>
      <xdr:rowOff>19050</xdr:rowOff>
    </xdr:to>
    <xdr:sp macro="" textlink="Pivot!J6">
      <xdr:nvSpPr>
        <xdr:cNvPr id="84" name="TextBox 83"/>
        <xdr:cNvSpPr txBox="1"/>
      </xdr:nvSpPr>
      <xdr:spPr>
        <a:xfrm>
          <a:off x="5610225" y="10096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B392A-0396-49B3-AF49-0FE73854D007}" type="TxLink">
            <a:rPr lang="en-US" sz="2400" b="1" i="0" u="none" strike="noStrike">
              <a:ln>
                <a:noFill/>
              </a:ln>
              <a:solidFill>
                <a:srgbClr val="00B0F0"/>
              </a:solidFill>
              <a:latin typeface="Calibri"/>
              <a:ea typeface="Calibri"/>
              <a:cs typeface="Calibri"/>
            </a:rPr>
            <a:pPr algn="ctr"/>
            <a:t>41</a:t>
          </a:fld>
          <a:endParaRPr lang="en-US" sz="6000" b="1">
            <a:ln>
              <a:noFill/>
            </a:ln>
            <a:solidFill>
              <a:srgbClr val="00B0F0"/>
            </a:solidFill>
          </a:endParaRPr>
        </a:p>
      </xdr:txBody>
    </xdr:sp>
    <xdr:clientData/>
  </xdr:twoCellAnchor>
  <xdr:twoCellAnchor>
    <xdr:from>
      <xdr:col>14</xdr:col>
      <xdr:colOff>295275</xdr:colOff>
      <xdr:row>5</xdr:row>
      <xdr:rowOff>114300</xdr:rowOff>
    </xdr:from>
    <xdr:to>
      <xdr:col>16</xdr:col>
      <xdr:colOff>438150</xdr:colOff>
      <xdr:row>8</xdr:row>
      <xdr:rowOff>28575</xdr:rowOff>
    </xdr:to>
    <xdr:sp macro="" textlink="Pivot!J4">
      <xdr:nvSpPr>
        <xdr:cNvPr id="85" name="TextBox 84"/>
        <xdr:cNvSpPr txBox="1"/>
      </xdr:nvSpPr>
      <xdr:spPr>
        <a:xfrm>
          <a:off x="8829675" y="1019175"/>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A00389-CCDD-4C01-8D83-A577969F7E45}" type="TxLink">
            <a:rPr lang="en-US" sz="2400" b="1" i="0" u="none" strike="noStrike">
              <a:ln>
                <a:noFill/>
              </a:ln>
              <a:solidFill>
                <a:srgbClr val="92D050"/>
              </a:solidFill>
              <a:latin typeface="Calibri"/>
              <a:ea typeface="Calibri"/>
              <a:cs typeface="Calibri"/>
            </a:rPr>
            <a:pPr algn="ctr"/>
            <a:t>125</a:t>
          </a:fld>
          <a:endParaRPr lang="en-US" sz="6000" b="1">
            <a:ln>
              <a:noFill/>
            </a:ln>
            <a:solidFill>
              <a:srgbClr val="92D050"/>
            </a:solidFill>
          </a:endParaRPr>
        </a:p>
      </xdr:txBody>
    </xdr:sp>
    <xdr:clientData/>
  </xdr:twoCellAnchor>
  <xdr:twoCellAnchor>
    <xdr:from>
      <xdr:col>20</xdr:col>
      <xdr:colOff>0</xdr:colOff>
      <xdr:row>5</xdr:row>
      <xdr:rowOff>104775</xdr:rowOff>
    </xdr:from>
    <xdr:to>
      <xdr:col>22</xdr:col>
      <xdr:colOff>142875</xdr:colOff>
      <xdr:row>8</xdr:row>
      <xdr:rowOff>19050</xdr:rowOff>
    </xdr:to>
    <xdr:sp macro="" textlink="Pivot!J5">
      <xdr:nvSpPr>
        <xdr:cNvPr id="86" name="TextBox 85"/>
        <xdr:cNvSpPr txBox="1"/>
      </xdr:nvSpPr>
      <xdr:spPr>
        <a:xfrm>
          <a:off x="12192000" y="1009650"/>
          <a:ext cx="13620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8CC60-3687-4BDD-9828-2D8F8D2C9E24}" type="TxLink">
            <a:rPr lang="en-US" sz="2400" b="1" i="0" u="none" strike="noStrike">
              <a:ln>
                <a:noFill/>
              </a:ln>
              <a:solidFill>
                <a:srgbClr val="7030A0"/>
              </a:solidFill>
              <a:latin typeface="Calibri"/>
              <a:ea typeface="Calibri"/>
              <a:cs typeface="Calibri"/>
            </a:rPr>
            <a:pPr algn="ctr"/>
            <a:t>123</a:t>
          </a:fld>
          <a:endParaRPr lang="en-US" sz="6000" b="1">
            <a:ln>
              <a:noFill/>
            </a:ln>
            <a:solidFill>
              <a:srgbClr val="7030A0"/>
            </a:solidFill>
          </a:endParaRPr>
        </a:p>
      </xdr:txBody>
    </xdr:sp>
    <xdr:clientData/>
  </xdr:twoCellAnchor>
  <xdr:twoCellAnchor>
    <xdr:from>
      <xdr:col>4</xdr:col>
      <xdr:colOff>600075</xdr:colOff>
      <xdr:row>0</xdr:row>
      <xdr:rowOff>123825</xdr:rowOff>
    </xdr:from>
    <xdr:to>
      <xdr:col>12</xdr:col>
      <xdr:colOff>447675</xdr:colOff>
      <xdr:row>3</xdr:row>
      <xdr:rowOff>85725</xdr:rowOff>
    </xdr:to>
    <xdr:sp macro="" textlink="">
      <xdr:nvSpPr>
        <xdr:cNvPr id="87" name="TextBox 86"/>
        <xdr:cNvSpPr txBox="1"/>
      </xdr:nvSpPr>
      <xdr:spPr>
        <a:xfrm>
          <a:off x="3038475" y="123825"/>
          <a:ext cx="47244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noFill/>
              </a:ln>
              <a:solidFill>
                <a:schemeClr val="tx1"/>
              </a:solidFill>
            </a:rPr>
            <a:t>School</a:t>
          </a:r>
          <a:r>
            <a:rPr lang="en-US" sz="2800" b="1" baseline="0">
              <a:ln>
                <a:noFill/>
              </a:ln>
              <a:solidFill>
                <a:schemeClr val="tx1"/>
              </a:solidFill>
            </a:rPr>
            <a:t> Management System </a:t>
          </a:r>
          <a:endParaRPr lang="en-US" sz="2800" b="1">
            <a:ln>
              <a:noFill/>
            </a:ln>
            <a:solidFill>
              <a:schemeClr val="tx1"/>
            </a:solidFill>
          </a:endParaRPr>
        </a:p>
      </xdr:txBody>
    </xdr:sp>
    <xdr:clientData/>
  </xdr:twoCellAnchor>
  <xdr:twoCellAnchor>
    <xdr:from>
      <xdr:col>3</xdr:col>
      <xdr:colOff>123825</xdr:colOff>
      <xdr:row>9</xdr:row>
      <xdr:rowOff>47625</xdr:rowOff>
    </xdr:from>
    <xdr:to>
      <xdr:col>22</xdr:col>
      <xdr:colOff>19051</xdr:colOff>
      <xdr:row>34</xdr:row>
      <xdr:rowOff>171449</xdr:rowOff>
    </xdr:to>
    <xdr:sp macro="" textlink="">
      <xdr:nvSpPr>
        <xdr:cNvPr id="88" name="Rectangle 87"/>
        <xdr:cNvSpPr/>
      </xdr:nvSpPr>
      <xdr:spPr>
        <a:xfrm>
          <a:off x="1935372" y="1729776"/>
          <a:ext cx="11641528" cy="479646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123825</xdr:colOff>
      <xdr:row>9</xdr:row>
      <xdr:rowOff>28575</xdr:rowOff>
    </xdr:from>
    <xdr:to>
      <xdr:col>6</xdr:col>
      <xdr:colOff>428625</xdr:colOff>
      <xdr:row>11</xdr:row>
      <xdr:rowOff>133350</xdr:rowOff>
    </xdr:to>
    <xdr:sp macro="" textlink="">
      <xdr:nvSpPr>
        <xdr:cNvPr id="29" name="TextBox 28"/>
        <xdr:cNvSpPr txBox="1"/>
      </xdr:nvSpPr>
      <xdr:spPr>
        <a:xfrm>
          <a:off x="1952625" y="1657350"/>
          <a:ext cx="21336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solidFill>
                <a:schemeClr val="tx1"/>
              </a:solidFill>
            </a:rPr>
            <a:t>Exam</a:t>
          </a:r>
          <a:r>
            <a:rPr lang="en-US" sz="1800" b="1" baseline="0">
              <a:ln>
                <a:noFill/>
              </a:ln>
              <a:solidFill>
                <a:schemeClr val="tx1"/>
              </a:solidFill>
            </a:rPr>
            <a:t> Schedule</a:t>
          </a:r>
          <a:endParaRPr lang="en-US" sz="1800" b="1">
            <a:ln>
              <a:noFill/>
            </a:ln>
            <a:solidFill>
              <a:schemeClr val="tx1"/>
            </a:solidFill>
          </a:endParaRPr>
        </a:p>
      </xdr:txBody>
    </xdr:sp>
    <xdr:clientData/>
  </xdr:twoCellAnchor>
  <xdr:twoCellAnchor>
    <xdr:from>
      <xdr:col>19</xdr:col>
      <xdr:colOff>352424</xdr:colOff>
      <xdr:row>10</xdr:row>
      <xdr:rowOff>38100</xdr:rowOff>
    </xdr:from>
    <xdr:to>
      <xdr:col>21</xdr:col>
      <xdr:colOff>504825</xdr:colOff>
      <xdr:row>11</xdr:row>
      <xdr:rowOff>171450</xdr:rowOff>
    </xdr:to>
    <xdr:sp macro="[0]!DownloadTimetable" textlink="">
      <xdr:nvSpPr>
        <xdr:cNvPr id="7" name="Rounded Rectangle 6"/>
        <xdr:cNvSpPr/>
      </xdr:nvSpPr>
      <xdr:spPr>
        <a:xfrm>
          <a:off x="11934824" y="1847850"/>
          <a:ext cx="1371601" cy="314325"/>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US" sz="1100"/>
            <a:t>Download Schedule</a:t>
          </a:r>
        </a:p>
      </xdr:txBody>
    </xdr:sp>
    <xdr:clientData/>
  </xdr:twoCellAnchor>
  <xdr:twoCellAnchor editAs="oneCell">
    <xdr:from>
      <xdr:col>5</xdr:col>
      <xdr:colOff>123825</xdr:colOff>
      <xdr:row>11</xdr:row>
      <xdr:rowOff>142876</xdr:rowOff>
    </xdr:from>
    <xdr:to>
      <xdr:col>19</xdr:col>
      <xdr:colOff>161925</xdr:colOff>
      <xdr:row>33</xdr:row>
      <xdr:rowOff>71446</xdr:rowOff>
    </xdr:to>
    <xdr:pic>
      <xdr:nvPicPr>
        <xdr:cNvPr id="4" name="Picture 3"/>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71825" y="2133601"/>
          <a:ext cx="8572500" cy="3910020"/>
        </a:xfrm>
        <a:prstGeom prst="rect">
          <a:avLst/>
        </a:prstGeom>
      </xdr:spPr>
    </xdr:pic>
    <xdr:clientData/>
  </xdr:twoCellAnchor>
  <xdr:twoCellAnchor editAs="oneCell">
    <xdr:from>
      <xdr:col>0</xdr:col>
      <xdr:colOff>386877</xdr:colOff>
      <xdr:row>2</xdr:row>
      <xdr:rowOff>172597</xdr:rowOff>
    </xdr:from>
    <xdr:to>
      <xdr:col>2</xdr:col>
      <xdr:colOff>34324</xdr:colOff>
      <xdr:row>7</xdr:row>
      <xdr:rowOff>160763</xdr:rowOff>
    </xdr:to>
    <xdr:pic>
      <xdr:nvPicPr>
        <xdr:cNvPr id="34" name="Picture 33" descr="School logo png Images - Free Download on Magnific (formerly ..."/>
        <xdr:cNvPicPr>
          <a:picLocks noChangeAspect="1" noChangeArrowheads="1"/>
        </xdr:cNvPicPr>
      </xdr:nvPicPr>
      <xdr:blipFill rotWithShape="1">
        <a:blip xmlns:r="http://schemas.openxmlformats.org/officeDocument/2006/relationships" r:embed="rId7">
          <a:extLst>
            <a:ext uri="{BEBA8EAE-BF5A-486C-A8C5-ECC9F3942E4B}">
              <a14:imgProps xmlns:a14="http://schemas.microsoft.com/office/drawing/2010/main">
                <a14:imgLayer r:embed="rId8">
                  <a14:imgEffect>
                    <a14:backgroundRemoval t="16583" b="83920" l="23116" r="76382"/>
                  </a14:imgEffect>
                </a14:imgLayer>
              </a14:imgProps>
            </a:ext>
            <a:ext uri="{28A0092B-C50C-407E-A947-70E740481C1C}">
              <a14:useLocalDpi xmlns:a14="http://schemas.microsoft.com/office/drawing/2010/main" val="0"/>
            </a:ext>
          </a:extLst>
        </a:blip>
        <a:srcRect l="16566" t="16566" r="17169" b="15161"/>
        <a:stretch/>
      </xdr:blipFill>
      <xdr:spPr bwMode="auto">
        <a:xfrm>
          <a:off x="386877" y="543300"/>
          <a:ext cx="869393" cy="914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514120</xdr:colOff>
      <xdr:row>4</xdr:row>
      <xdr:rowOff>110169</xdr:rowOff>
    </xdr:from>
    <xdr:to>
      <xdr:col>4</xdr:col>
      <xdr:colOff>541662</xdr:colOff>
      <xdr:row>8</xdr:row>
      <xdr:rowOff>15516</xdr:rowOff>
    </xdr:to>
    <xdr:pic>
      <xdr:nvPicPr>
        <xdr:cNvPr id="47" name="Picture 46" descr="School - Free buildings icons"/>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31903" y="844627"/>
          <a:ext cx="633470" cy="639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236112</xdr:colOff>
      <xdr:row>4</xdr:row>
      <xdr:rowOff>32197</xdr:rowOff>
    </xdr:from>
    <xdr:to>
      <xdr:col>9</xdr:col>
      <xdr:colOff>440459</xdr:colOff>
      <xdr:row>8</xdr:row>
      <xdr:rowOff>128788</xdr:rowOff>
    </xdr:to>
    <xdr:pic>
      <xdr:nvPicPr>
        <xdr:cNvPr id="51" name="Picture 50" descr="Blue Teacher Icon for Educational Concept PNG Image – Free Download |  CleanPNG - CleanPNG"/>
        <xdr:cNvPicPr>
          <a:picLocks noChangeAspect="1" noChangeArrowheads="1"/>
        </xdr:cNvPicPr>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0" b="100000" l="0" r="100000">
                      <a14:foregroundMark x1="48081" y1="13525" x2="48081" y2="13525"/>
                      <a14:foregroundMark x1="23928" y1="10865" x2="23928" y2="108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30084" y="762000"/>
          <a:ext cx="816093" cy="826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300508</xdr:colOff>
      <xdr:row>4</xdr:row>
      <xdr:rowOff>118057</xdr:rowOff>
    </xdr:from>
    <xdr:to>
      <xdr:col>14</xdr:col>
      <xdr:colOff>347247</xdr:colOff>
      <xdr:row>8</xdr:row>
      <xdr:rowOff>42928</xdr:rowOff>
    </xdr:to>
    <xdr:pic>
      <xdr:nvPicPr>
        <xdr:cNvPr id="52" name="Picture 51" descr="Green student icon - Free green user icon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253212" y="847860"/>
          <a:ext cx="658486" cy="654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504422</xdr:colOff>
      <xdr:row>4</xdr:row>
      <xdr:rowOff>85858</xdr:rowOff>
    </xdr:from>
    <xdr:to>
      <xdr:col>20</xdr:col>
      <xdr:colOff>10732</xdr:colOff>
      <xdr:row>8</xdr:row>
      <xdr:rowOff>43214</xdr:rowOff>
    </xdr:to>
    <xdr:pic>
      <xdr:nvPicPr>
        <xdr:cNvPr id="53" name="Picture 52" descr="Transparent Family Icon Png - Family Icon Png Purple, Png Download ,  Transparent Png Image - PNGitem"/>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23" b="96069" l="349" r="100000">
                      <a14:foregroundMark x1="29767" y1="61179" x2="29767" y2="61179"/>
                      <a14:foregroundMark x1="31512" y1="43857" x2="31512" y2="43857"/>
                      <a14:foregroundMark x1="59767" y1="29853" x2="59767" y2="29853"/>
                      <a14:foregroundMark x1="70814" y1="60074" x2="70814" y2="60074"/>
                      <a14:foregroundMark x1="53023" y1="66462" x2="53023" y2="66462"/>
                      <a14:foregroundMark x1="51279" y1="84398" x2="51279" y2="84398"/>
                    </a14:backgroundRemoval>
                  </a14:imgEffect>
                </a14:imgLayer>
              </a14:imgProps>
            </a:ext>
            <a:ext uri="{28A0092B-C50C-407E-A947-70E740481C1C}">
              <a14:useLocalDpi xmlns:a14="http://schemas.microsoft.com/office/drawing/2010/main" val="0"/>
            </a:ext>
          </a:extLst>
        </a:blip>
        <a:srcRect/>
        <a:stretch>
          <a:fillRect/>
        </a:stretch>
      </xdr:blipFill>
      <xdr:spPr bwMode="auto">
        <a:xfrm>
          <a:off x="11515859" y="815661"/>
          <a:ext cx="729803" cy="687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389988</xdr:colOff>
      <xdr:row>1</xdr:row>
      <xdr:rowOff>0</xdr:rowOff>
    </xdr:from>
    <xdr:to>
      <xdr:col>5</xdr:col>
      <xdr:colOff>115668</xdr:colOff>
      <xdr:row>3</xdr:row>
      <xdr:rowOff>79982</xdr:rowOff>
    </xdr:to>
    <xdr:pic>
      <xdr:nvPicPr>
        <xdr:cNvPr id="54" name="Picture 53" descr="Blue Education Logo Png, Transparent Png , Transparent Png Image - PNGitem"/>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218788" y="181708"/>
          <a:ext cx="944880" cy="44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395119</xdr:colOff>
      <xdr:row>1</xdr:row>
      <xdr:rowOff>304864</xdr:rowOff>
    </xdr:from>
    <xdr:ext cx="784949" cy="820755"/>
    <xdr:pic>
      <xdr:nvPicPr>
        <xdr:cNvPr id="2" name="Picture 1">
          <a:extLst>
            <a:ext uri="{FF2B5EF4-FFF2-40B4-BE49-F238E27FC236}">
              <a16:creationId xmlns="" xmlns:a16="http://schemas.microsoft.com/office/drawing/2014/main" id="{E1C61076-C2C4-AA47-198F-E1617223A9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8210" y="1413228"/>
          <a:ext cx="784949" cy="820755"/>
        </a:xfrm>
        <a:prstGeom prst="rect">
          <a:avLst/>
        </a:prstGeom>
      </xdr:spPr>
    </xdr:pic>
    <xdr:clientData/>
  </xdr:oneCellAnchor>
  <xdr:oneCellAnchor>
    <xdr:from>
      <xdr:col>2</xdr:col>
      <xdr:colOff>420566</xdr:colOff>
      <xdr:row>2</xdr:row>
      <xdr:rowOff>236196</xdr:rowOff>
    </xdr:from>
    <xdr:ext cx="821417" cy="878803"/>
    <xdr:pic>
      <xdr:nvPicPr>
        <xdr:cNvPr id="218" name="Picture 217">
          <a:extLst>
            <a:ext uri="{FF2B5EF4-FFF2-40B4-BE49-F238E27FC236}">
              <a16:creationId xmlns="" xmlns:a16="http://schemas.microsoft.com/office/drawing/2014/main" id="{E125683F-C26D-A4EF-0108-FE6FEBDC8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93702" y="1907401"/>
          <a:ext cx="821417" cy="878803"/>
        </a:xfrm>
        <a:prstGeom prst="rect">
          <a:avLst/>
        </a:prstGeom>
      </xdr:spPr>
    </xdr:pic>
    <xdr:clientData/>
  </xdr:oneCellAnchor>
  <xdr:oneCellAnchor>
    <xdr:from>
      <xdr:col>2</xdr:col>
      <xdr:colOff>410308</xdr:colOff>
      <xdr:row>4</xdr:row>
      <xdr:rowOff>307732</xdr:rowOff>
    </xdr:from>
    <xdr:ext cx="871903" cy="922464"/>
    <xdr:pic>
      <xdr:nvPicPr>
        <xdr:cNvPr id="296" name="Picture 295">
          <a:extLst>
            <a:ext uri="{FF2B5EF4-FFF2-40B4-BE49-F238E27FC236}">
              <a16:creationId xmlns="" xmlns:a16="http://schemas.microsoft.com/office/drawing/2014/main" id="{CE912E24-17B4-DE39-2707-95DE684F4DF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92770" y="6374424"/>
          <a:ext cx="871903" cy="922464"/>
        </a:xfrm>
        <a:prstGeom prst="rect">
          <a:avLst/>
        </a:prstGeom>
      </xdr:spPr>
    </xdr:pic>
    <xdr:clientData/>
  </xdr:oneCellAnchor>
  <xdr:oneCellAnchor>
    <xdr:from>
      <xdr:col>2</xdr:col>
      <xdr:colOff>360219</xdr:colOff>
      <xdr:row>5</xdr:row>
      <xdr:rowOff>318656</xdr:rowOff>
    </xdr:from>
    <xdr:ext cx="995356" cy="999830"/>
    <xdr:pic>
      <xdr:nvPicPr>
        <xdr:cNvPr id="297" name="Picture 296">
          <a:extLst>
            <a:ext uri="{FF2B5EF4-FFF2-40B4-BE49-F238E27FC236}">
              <a16:creationId xmlns="" xmlns:a16="http://schemas.microsoft.com/office/drawing/2014/main" id="{ED9007E1-5554-807D-C1B1-9C81DCCFC8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29892" y="7869383"/>
          <a:ext cx="995356" cy="999830"/>
        </a:xfrm>
        <a:prstGeom prst="rect">
          <a:avLst/>
        </a:prstGeom>
      </xdr:spPr>
    </xdr:pic>
    <xdr:clientData/>
  </xdr:oneCellAnchor>
  <xdr:oneCellAnchor>
    <xdr:from>
      <xdr:col>2</xdr:col>
      <xdr:colOff>360218</xdr:colOff>
      <xdr:row>6</xdr:row>
      <xdr:rowOff>318656</xdr:rowOff>
    </xdr:from>
    <xdr:ext cx="928254" cy="999830"/>
    <xdr:pic>
      <xdr:nvPicPr>
        <xdr:cNvPr id="298" name="Picture 297">
          <a:extLst>
            <a:ext uri="{FF2B5EF4-FFF2-40B4-BE49-F238E27FC236}">
              <a16:creationId xmlns="" xmlns:a16="http://schemas.microsoft.com/office/drawing/2014/main" id="{34E64831-AAA7-8E73-ACF0-604D1E014C9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29891" y="9379529"/>
          <a:ext cx="928254" cy="999830"/>
        </a:xfrm>
        <a:prstGeom prst="rect">
          <a:avLst/>
        </a:prstGeom>
      </xdr:spPr>
    </xdr:pic>
    <xdr:clientData/>
  </xdr:oneCellAnchor>
  <xdr:oneCellAnchor>
    <xdr:from>
      <xdr:col>2</xdr:col>
      <xdr:colOff>360218</xdr:colOff>
      <xdr:row>7</xdr:row>
      <xdr:rowOff>318656</xdr:rowOff>
    </xdr:from>
    <xdr:ext cx="967396" cy="999830"/>
    <xdr:pic>
      <xdr:nvPicPr>
        <xdr:cNvPr id="299" name="Picture 298">
          <a:extLst>
            <a:ext uri="{FF2B5EF4-FFF2-40B4-BE49-F238E27FC236}">
              <a16:creationId xmlns="" xmlns:a16="http://schemas.microsoft.com/office/drawing/2014/main" id="{AA03DF76-A215-4AEE-F420-2AB0091591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629891" y="10889674"/>
          <a:ext cx="967396" cy="999830"/>
        </a:xfrm>
        <a:prstGeom prst="rect">
          <a:avLst/>
        </a:prstGeom>
      </xdr:spPr>
    </xdr:pic>
    <xdr:clientData/>
  </xdr:oneCellAnchor>
  <xdr:oneCellAnchor>
    <xdr:from>
      <xdr:col>2</xdr:col>
      <xdr:colOff>360218</xdr:colOff>
      <xdr:row>8</xdr:row>
      <xdr:rowOff>318541</xdr:rowOff>
    </xdr:from>
    <xdr:ext cx="928253" cy="999085"/>
    <xdr:pic>
      <xdr:nvPicPr>
        <xdr:cNvPr id="300" name="Picture 299">
          <a:extLst>
            <a:ext uri="{FF2B5EF4-FFF2-40B4-BE49-F238E27FC236}">
              <a16:creationId xmlns="" xmlns:a16="http://schemas.microsoft.com/office/drawing/2014/main" id="{9CB52634-EF80-A795-DB8A-AEAAB261889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629891" y="12399705"/>
          <a:ext cx="928253" cy="999085"/>
        </a:xfrm>
        <a:prstGeom prst="rect">
          <a:avLst/>
        </a:prstGeom>
      </xdr:spPr>
    </xdr:pic>
    <xdr:clientData/>
  </xdr:oneCellAnchor>
  <xdr:oneCellAnchor>
    <xdr:from>
      <xdr:col>2</xdr:col>
      <xdr:colOff>360218</xdr:colOff>
      <xdr:row>9</xdr:row>
      <xdr:rowOff>318541</xdr:rowOff>
    </xdr:from>
    <xdr:ext cx="917070" cy="999085"/>
    <xdr:pic>
      <xdr:nvPicPr>
        <xdr:cNvPr id="301" name="Picture 300">
          <a:extLst>
            <a:ext uri="{FF2B5EF4-FFF2-40B4-BE49-F238E27FC236}">
              <a16:creationId xmlns="" xmlns:a16="http://schemas.microsoft.com/office/drawing/2014/main" id="{A9BC6773-D651-9E31-9D4F-823E9906DF1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629891" y="13909850"/>
          <a:ext cx="917070" cy="999085"/>
        </a:xfrm>
        <a:prstGeom prst="rect">
          <a:avLst/>
        </a:prstGeom>
      </xdr:spPr>
    </xdr:pic>
    <xdr:clientData/>
  </xdr:oneCellAnchor>
  <xdr:oneCellAnchor>
    <xdr:from>
      <xdr:col>2</xdr:col>
      <xdr:colOff>360218</xdr:colOff>
      <xdr:row>10</xdr:row>
      <xdr:rowOff>318656</xdr:rowOff>
    </xdr:from>
    <xdr:ext cx="945029" cy="999830"/>
    <xdr:pic>
      <xdr:nvPicPr>
        <xdr:cNvPr id="302" name="Picture 301">
          <a:extLst>
            <a:ext uri="{FF2B5EF4-FFF2-40B4-BE49-F238E27FC236}">
              <a16:creationId xmlns="" xmlns:a16="http://schemas.microsoft.com/office/drawing/2014/main" id="{2272F0E1-8746-C7F4-4E9B-0042786CD8D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629891" y="15420111"/>
          <a:ext cx="945029" cy="999830"/>
        </a:xfrm>
        <a:prstGeom prst="rect">
          <a:avLst/>
        </a:prstGeom>
      </xdr:spPr>
    </xdr:pic>
    <xdr:clientData/>
  </xdr:oneCellAnchor>
  <xdr:oneCellAnchor>
    <xdr:from>
      <xdr:col>2</xdr:col>
      <xdr:colOff>360218</xdr:colOff>
      <xdr:row>11</xdr:row>
      <xdr:rowOff>318656</xdr:rowOff>
    </xdr:from>
    <xdr:ext cx="922662" cy="999830"/>
    <xdr:pic>
      <xdr:nvPicPr>
        <xdr:cNvPr id="303" name="Picture 302">
          <a:extLst>
            <a:ext uri="{FF2B5EF4-FFF2-40B4-BE49-F238E27FC236}">
              <a16:creationId xmlns="" xmlns:a16="http://schemas.microsoft.com/office/drawing/2014/main" id="{89524329-BC21-93F0-051A-F6CEA836F7E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629891" y="16930256"/>
          <a:ext cx="922662" cy="999830"/>
        </a:xfrm>
        <a:prstGeom prst="rect">
          <a:avLst/>
        </a:prstGeom>
      </xdr:spPr>
    </xdr:pic>
    <xdr:clientData/>
  </xdr:oneCellAnchor>
  <xdr:oneCellAnchor>
    <xdr:from>
      <xdr:col>2</xdr:col>
      <xdr:colOff>360218</xdr:colOff>
      <xdr:row>12</xdr:row>
      <xdr:rowOff>318656</xdr:rowOff>
    </xdr:from>
    <xdr:ext cx="922662" cy="999830"/>
    <xdr:pic>
      <xdr:nvPicPr>
        <xdr:cNvPr id="304" name="Picture 303">
          <a:extLst>
            <a:ext uri="{FF2B5EF4-FFF2-40B4-BE49-F238E27FC236}">
              <a16:creationId xmlns="" xmlns:a16="http://schemas.microsoft.com/office/drawing/2014/main" id="{9C7B3FFB-4EB5-0254-B709-AA2F37FA80F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3629891" y="18440401"/>
          <a:ext cx="922662" cy="999830"/>
        </a:xfrm>
        <a:prstGeom prst="rect">
          <a:avLst/>
        </a:prstGeom>
      </xdr:spPr>
    </xdr:pic>
    <xdr:clientData/>
  </xdr:oneCellAnchor>
  <xdr:oneCellAnchor>
    <xdr:from>
      <xdr:col>2</xdr:col>
      <xdr:colOff>360218</xdr:colOff>
      <xdr:row>13</xdr:row>
      <xdr:rowOff>318541</xdr:rowOff>
    </xdr:from>
    <xdr:ext cx="933845" cy="999085"/>
    <xdr:pic>
      <xdr:nvPicPr>
        <xdr:cNvPr id="305" name="Picture 304">
          <a:extLst>
            <a:ext uri="{FF2B5EF4-FFF2-40B4-BE49-F238E27FC236}">
              <a16:creationId xmlns="" xmlns:a16="http://schemas.microsoft.com/office/drawing/2014/main" id="{08695A39-2FD3-E0F9-673D-E68EEA50543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629891" y="19950432"/>
          <a:ext cx="933845" cy="999085"/>
        </a:xfrm>
        <a:prstGeom prst="rect">
          <a:avLst/>
        </a:prstGeom>
      </xdr:spPr>
    </xdr:pic>
    <xdr:clientData/>
  </xdr:oneCellAnchor>
  <xdr:oneCellAnchor>
    <xdr:from>
      <xdr:col>2</xdr:col>
      <xdr:colOff>360218</xdr:colOff>
      <xdr:row>14</xdr:row>
      <xdr:rowOff>318541</xdr:rowOff>
    </xdr:from>
    <xdr:ext cx="945029" cy="999084"/>
    <xdr:pic>
      <xdr:nvPicPr>
        <xdr:cNvPr id="306" name="Picture 305">
          <a:extLst>
            <a:ext uri="{FF2B5EF4-FFF2-40B4-BE49-F238E27FC236}">
              <a16:creationId xmlns="" xmlns:a16="http://schemas.microsoft.com/office/drawing/2014/main" id="{8001E5C6-769E-663E-6B45-03CD5A65034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629891" y="21460577"/>
          <a:ext cx="945029" cy="999084"/>
        </a:xfrm>
        <a:prstGeom prst="rect">
          <a:avLst/>
        </a:prstGeom>
      </xdr:spPr>
    </xdr:pic>
    <xdr:clientData/>
  </xdr:oneCellAnchor>
  <xdr:oneCellAnchor>
    <xdr:from>
      <xdr:col>2</xdr:col>
      <xdr:colOff>360218</xdr:colOff>
      <xdr:row>15</xdr:row>
      <xdr:rowOff>318656</xdr:rowOff>
    </xdr:from>
    <xdr:ext cx="956212" cy="999830"/>
    <xdr:pic>
      <xdr:nvPicPr>
        <xdr:cNvPr id="307" name="Picture 306">
          <a:extLst>
            <a:ext uri="{FF2B5EF4-FFF2-40B4-BE49-F238E27FC236}">
              <a16:creationId xmlns="" xmlns:a16="http://schemas.microsoft.com/office/drawing/2014/main" id="{3BF9AD07-F7E2-A15B-B129-8E4D8E94B44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629891" y="22970838"/>
          <a:ext cx="956212" cy="999830"/>
        </a:xfrm>
        <a:prstGeom prst="rect">
          <a:avLst/>
        </a:prstGeom>
      </xdr:spPr>
    </xdr:pic>
    <xdr:clientData/>
  </xdr:oneCellAnchor>
  <xdr:oneCellAnchor>
    <xdr:from>
      <xdr:col>2</xdr:col>
      <xdr:colOff>360218</xdr:colOff>
      <xdr:row>16</xdr:row>
      <xdr:rowOff>318656</xdr:rowOff>
    </xdr:from>
    <xdr:ext cx="956212" cy="999830"/>
    <xdr:pic>
      <xdr:nvPicPr>
        <xdr:cNvPr id="308" name="Picture 307">
          <a:extLst>
            <a:ext uri="{FF2B5EF4-FFF2-40B4-BE49-F238E27FC236}">
              <a16:creationId xmlns="" xmlns:a16="http://schemas.microsoft.com/office/drawing/2014/main" id="{326FA86A-A639-0156-9433-E071C8568A3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629891" y="24480983"/>
          <a:ext cx="956212" cy="999830"/>
        </a:xfrm>
        <a:prstGeom prst="rect">
          <a:avLst/>
        </a:prstGeom>
      </xdr:spPr>
    </xdr:pic>
    <xdr:clientData/>
  </xdr:oneCellAnchor>
  <xdr:oneCellAnchor>
    <xdr:from>
      <xdr:col>2</xdr:col>
      <xdr:colOff>360218</xdr:colOff>
      <xdr:row>17</xdr:row>
      <xdr:rowOff>318656</xdr:rowOff>
    </xdr:from>
    <xdr:ext cx="956212" cy="999830"/>
    <xdr:pic>
      <xdr:nvPicPr>
        <xdr:cNvPr id="309" name="Picture 308">
          <a:extLst>
            <a:ext uri="{FF2B5EF4-FFF2-40B4-BE49-F238E27FC236}">
              <a16:creationId xmlns="" xmlns:a16="http://schemas.microsoft.com/office/drawing/2014/main" id="{4C8231C3-E67C-CA8F-7403-FC9D0B4EF72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629891" y="25991129"/>
          <a:ext cx="956212" cy="999830"/>
        </a:xfrm>
        <a:prstGeom prst="rect">
          <a:avLst/>
        </a:prstGeom>
      </xdr:spPr>
    </xdr:pic>
    <xdr:clientData/>
  </xdr:oneCellAnchor>
  <xdr:oneCellAnchor>
    <xdr:from>
      <xdr:col>2</xdr:col>
      <xdr:colOff>360218</xdr:colOff>
      <xdr:row>18</xdr:row>
      <xdr:rowOff>317804</xdr:rowOff>
    </xdr:from>
    <xdr:ext cx="945029" cy="994238"/>
    <xdr:pic>
      <xdr:nvPicPr>
        <xdr:cNvPr id="310" name="Picture 309">
          <a:extLst>
            <a:ext uri="{FF2B5EF4-FFF2-40B4-BE49-F238E27FC236}">
              <a16:creationId xmlns="" xmlns:a16="http://schemas.microsoft.com/office/drawing/2014/main" id="{94ECDB41-B9E9-AB0F-0CD7-5B207ECAEB7E}"/>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629891" y="27500422"/>
          <a:ext cx="945029" cy="994238"/>
        </a:xfrm>
        <a:prstGeom prst="rect">
          <a:avLst/>
        </a:prstGeom>
      </xdr:spPr>
    </xdr:pic>
    <xdr:clientData/>
  </xdr:oneCellAnchor>
  <xdr:oneCellAnchor>
    <xdr:from>
      <xdr:col>2</xdr:col>
      <xdr:colOff>360218</xdr:colOff>
      <xdr:row>19</xdr:row>
      <xdr:rowOff>318541</xdr:rowOff>
    </xdr:from>
    <xdr:ext cx="945029" cy="999084"/>
    <xdr:pic>
      <xdr:nvPicPr>
        <xdr:cNvPr id="315" name="Picture 314">
          <a:extLst>
            <a:ext uri="{FF2B5EF4-FFF2-40B4-BE49-F238E27FC236}">
              <a16:creationId xmlns="" xmlns:a16="http://schemas.microsoft.com/office/drawing/2014/main" id="{07CA26F9-3993-51D9-6590-AD8654459FF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629891" y="29011305"/>
          <a:ext cx="945029" cy="999084"/>
        </a:xfrm>
        <a:prstGeom prst="rect">
          <a:avLst/>
        </a:prstGeom>
      </xdr:spPr>
    </xdr:pic>
    <xdr:clientData/>
  </xdr:oneCellAnchor>
  <xdr:oneCellAnchor>
    <xdr:from>
      <xdr:col>2</xdr:col>
      <xdr:colOff>360219</xdr:colOff>
      <xdr:row>20</xdr:row>
      <xdr:rowOff>318656</xdr:rowOff>
    </xdr:from>
    <xdr:ext cx="995356" cy="999830"/>
    <xdr:pic>
      <xdr:nvPicPr>
        <xdr:cNvPr id="316" name="Picture 315">
          <a:extLst>
            <a:ext uri="{FF2B5EF4-FFF2-40B4-BE49-F238E27FC236}">
              <a16:creationId xmlns="" xmlns:a16="http://schemas.microsoft.com/office/drawing/2014/main" id="{1D96AEA0-E277-63C8-0EB7-EAA18700EC0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629892" y="30521565"/>
          <a:ext cx="995356" cy="999830"/>
        </a:xfrm>
        <a:prstGeom prst="rect">
          <a:avLst/>
        </a:prstGeom>
      </xdr:spPr>
    </xdr:pic>
    <xdr:clientData/>
  </xdr:oneCellAnchor>
  <xdr:oneCellAnchor>
    <xdr:from>
      <xdr:col>2</xdr:col>
      <xdr:colOff>360219</xdr:colOff>
      <xdr:row>21</xdr:row>
      <xdr:rowOff>318655</xdr:rowOff>
    </xdr:from>
    <xdr:ext cx="972989" cy="999831"/>
    <xdr:pic>
      <xdr:nvPicPr>
        <xdr:cNvPr id="317" name="Picture 316">
          <a:extLst>
            <a:ext uri="{FF2B5EF4-FFF2-40B4-BE49-F238E27FC236}">
              <a16:creationId xmlns="" xmlns:a16="http://schemas.microsoft.com/office/drawing/2014/main" id="{94005438-C3A1-FE40-54A1-6A758005B48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629892" y="32031710"/>
          <a:ext cx="972989" cy="999831"/>
        </a:xfrm>
        <a:prstGeom prst="rect">
          <a:avLst/>
        </a:prstGeom>
      </xdr:spPr>
    </xdr:pic>
    <xdr:clientData/>
  </xdr:oneCellAnchor>
  <xdr:oneCellAnchor>
    <xdr:from>
      <xdr:col>2</xdr:col>
      <xdr:colOff>360218</xdr:colOff>
      <xdr:row>22</xdr:row>
      <xdr:rowOff>318656</xdr:rowOff>
    </xdr:from>
    <xdr:ext cx="922662" cy="999830"/>
    <xdr:pic>
      <xdr:nvPicPr>
        <xdr:cNvPr id="318" name="Picture 317">
          <a:extLst>
            <a:ext uri="{FF2B5EF4-FFF2-40B4-BE49-F238E27FC236}">
              <a16:creationId xmlns="" xmlns:a16="http://schemas.microsoft.com/office/drawing/2014/main" id="{DF0D114E-93F8-A719-8ED7-A2F4766370C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629891" y="33541856"/>
          <a:ext cx="922662" cy="999830"/>
        </a:xfrm>
        <a:prstGeom prst="rect">
          <a:avLst/>
        </a:prstGeom>
      </xdr:spPr>
    </xdr:pic>
    <xdr:clientData/>
  </xdr:oneCellAnchor>
  <xdr:oneCellAnchor>
    <xdr:from>
      <xdr:col>2</xdr:col>
      <xdr:colOff>360218</xdr:colOff>
      <xdr:row>23</xdr:row>
      <xdr:rowOff>316950</xdr:rowOff>
    </xdr:from>
    <xdr:ext cx="945029" cy="988647"/>
    <xdr:pic>
      <xdr:nvPicPr>
        <xdr:cNvPr id="319" name="Picture 318">
          <a:extLst>
            <a:ext uri="{FF2B5EF4-FFF2-40B4-BE49-F238E27FC236}">
              <a16:creationId xmlns="" xmlns:a16="http://schemas.microsoft.com/office/drawing/2014/main" id="{C48BEF69-9BF2-31B8-C4A0-67FE4952AF5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629891" y="35050295"/>
          <a:ext cx="945029" cy="988647"/>
        </a:xfrm>
        <a:prstGeom prst="rect">
          <a:avLst/>
        </a:prstGeom>
      </xdr:spPr>
    </xdr:pic>
    <xdr:clientData/>
  </xdr:oneCellAnchor>
  <xdr:oneCellAnchor>
    <xdr:from>
      <xdr:col>2</xdr:col>
      <xdr:colOff>360218</xdr:colOff>
      <xdr:row>24</xdr:row>
      <xdr:rowOff>318541</xdr:rowOff>
    </xdr:from>
    <xdr:ext cx="928253" cy="999085"/>
    <xdr:pic>
      <xdr:nvPicPr>
        <xdr:cNvPr id="320" name="Picture 319">
          <a:extLst>
            <a:ext uri="{FF2B5EF4-FFF2-40B4-BE49-F238E27FC236}">
              <a16:creationId xmlns="" xmlns:a16="http://schemas.microsoft.com/office/drawing/2014/main" id="{90A8A50C-C1D5-C24E-0BFB-B87C23FC7597}"/>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629891" y="36562032"/>
          <a:ext cx="928253" cy="999085"/>
        </a:xfrm>
        <a:prstGeom prst="rect">
          <a:avLst/>
        </a:prstGeom>
      </xdr:spPr>
    </xdr:pic>
    <xdr:clientData/>
  </xdr:oneCellAnchor>
  <xdr:oneCellAnchor>
    <xdr:from>
      <xdr:col>2</xdr:col>
      <xdr:colOff>360218</xdr:colOff>
      <xdr:row>25</xdr:row>
      <xdr:rowOff>318541</xdr:rowOff>
    </xdr:from>
    <xdr:ext cx="956212" cy="999084"/>
    <xdr:pic>
      <xdr:nvPicPr>
        <xdr:cNvPr id="321" name="Picture 320">
          <a:extLst>
            <a:ext uri="{FF2B5EF4-FFF2-40B4-BE49-F238E27FC236}">
              <a16:creationId xmlns="" xmlns:a16="http://schemas.microsoft.com/office/drawing/2014/main" id="{1B40A14F-298D-09FD-D544-4A276D07E762}"/>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629891" y="38072177"/>
          <a:ext cx="956212" cy="999084"/>
        </a:xfrm>
        <a:prstGeom prst="rect">
          <a:avLst/>
        </a:prstGeom>
      </xdr:spPr>
    </xdr:pic>
    <xdr:clientData/>
  </xdr:oneCellAnchor>
  <xdr:oneCellAnchor>
    <xdr:from>
      <xdr:col>2</xdr:col>
      <xdr:colOff>360218</xdr:colOff>
      <xdr:row>26</xdr:row>
      <xdr:rowOff>318656</xdr:rowOff>
    </xdr:from>
    <xdr:ext cx="928254" cy="999830"/>
    <xdr:pic>
      <xdr:nvPicPr>
        <xdr:cNvPr id="322" name="Picture 321">
          <a:extLst>
            <a:ext uri="{FF2B5EF4-FFF2-40B4-BE49-F238E27FC236}">
              <a16:creationId xmlns="" xmlns:a16="http://schemas.microsoft.com/office/drawing/2014/main" id="{B8DEC6D5-2337-AE7D-B36A-27156B5EA489}"/>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629891" y="39582438"/>
          <a:ext cx="928254" cy="999830"/>
        </a:xfrm>
        <a:prstGeom prst="rect">
          <a:avLst/>
        </a:prstGeom>
      </xdr:spPr>
    </xdr:pic>
    <xdr:clientData/>
  </xdr:oneCellAnchor>
  <xdr:oneCellAnchor>
    <xdr:from>
      <xdr:col>2</xdr:col>
      <xdr:colOff>360218</xdr:colOff>
      <xdr:row>27</xdr:row>
      <xdr:rowOff>318656</xdr:rowOff>
    </xdr:from>
    <xdr:ext cx="961804" cy="999830"/>
    <xdr:pic>
      <xdr:nvPicPr>
        <xdr:cNvPr id="323" name="Picture 322">
          <a:extLst>
            <a:ext uri="{FF2B5EF4-FFF2-40B4-BE49-F238E27FC236}">
              <a16:creationId xmlns="" xmlns:a16="http://schemas.microsoft.com/office/drawing/2014/main" id="{09601B4C-7B41-73AF-BEDB-5D5DAB90F70D}"/>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629891" y="41092583"/>
          <a:ext cx="961804" cy="999830"/>
        </a:xfrm>
        <a:prstGeom prst="rect">
          <a:avLst/>
        </a:prstGeom>
      </xdr:spPr>
    </xdr:pic>
    <xdr:clientData/>
  </xdr:oneCellAnchor>
  <xdr:oneCellAnchor>
    <xdr:from>
      <xdr:col>2</xdr:col>
      <xdr:colOff>360218</xdr:colOff>
      <xdr:row>28</xdr:row>
      <xdr:rowOff>318656</xdr:rowOff>
    </xdr:from>
    <xdr:ext cx="928254" cy="999830"/>
    <xdr:pic>
      <xdr:nvPicPr>
        <xdr:cNvPr id="324" name="Picture 323">
          <a:extLst>
            <a:ext uri="{FF2B5EF4-FFF2-40B4-BE49-F238E27FC236}">
              <a16:creationId xmlns="" xmlns:a16="http://schemas.microsoft.com/office/drawing/2014/main" id="{C4AC4CD3-F1AF-71C9-A888-6F35A9A8E79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3629891" y="42602729"/>
          <a:ext cx="928254" cy="999830"/>
        </a:xfrm>
        <a:prstGeom prst="rect">
          <a:avLst/>
        </a:prstGeom>
      </xdr:spPr>
    </xdr:pic>
    <xdr:clientData/>
  </xdr:oneCellAnchor>
  <xdr:oneCellAnchor>
    <xdr:from>
      <xdr:col>2</xdr:col>
      <xdr:colOff>360219</xdr:colOff>
      <xdr:row>29</xdr:row>
      <xdr:rowOff>318541</xdr:rowOff>
    </xdr:from>
    <xdr:ext cx="922660" cy="999084"/>
    <xdr:pic>
      <xdr:nvPicPr>
        <xdr:cNvPr id="325" name="Picture 324">
          <a:extLst>
            <a:ext uri="{FF2B5EF4-FFF2-40B4-BE49-F238E27FC236}">
              <a16:creationId xmlns="" xmlns:a16="http://schemas.microsoft.com/office/drawing/2014/main" id="{BAC63C94-E9B1-3087-19AD-780E4A8FEC3C}"/>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629892" y="44112759"/>
          <a:ext cx="922660" cy="999084"/>
        </a:xfrm>
        <a:prstGeom prst="rect">
          <a:avLst/>
        </a:prstGeom>
      </xdr:spPr>
    </xdr:pic>
    <xdr:clientData/>
  </xdr:oneCellAnchor>
  <xdr:oneCellAnchor>
    <xdr:from>
      <xdr:col>2</xdr:col>
      <xdr:colOff>360219</xdr:colOff>
      <xdr:row>30</xdr:row>
      <xdr:rowOff>318541</xdr:rowOff>
    </xdr:from>
    <xdr:ext cx="922660" cy="999084"/>
    <xdr:pic>
      <xdr:nvPicPr>
        <xdr:cNvPr id="326" name="Picture 325">
          <a:extLst>
            <a:ext uri="{FF2B5EF4-FFF2-40B4-BE49-F238E27FC236}">
              <a16:creationId xmlns="" xmlns:a16="http://schemas.microsoft.com/office/drawing/2014/main" id="{49C52F73-88C1-8740-7DB6-2C792B4A452C}"/>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629892" y="45622905"/>
          <a:ext cx="922660" cy="999084"/>
        </a:xfrm>
        <a:prstGeom prst="rect">
          <a:avLst/>
        </a:prstGeom>
      </xdr:spPr>
    </xdr:pic>
    <xdr:clientData/>
  </xdr:oneCellAnchor>
  <xdr:oneCellAnchor>
    <xdr:from>
      <xdr:col>2</xdr:col>
      <xdr:colOff>360218</xdr:colOff>
      <xdr:row>31</xdr:row>
      <xdr:rowOff>318656</xdr:rowOff>
    </xdr:from>
    <xdr:ext cx="956212" cy="999830"/>
    <xdr:pic>
      <xdr:nvPicPr>
        <xdr:cNvPr id="327" name="Picture 326">
          <a:extLst>
            <a:ext uri="{FF2B5EF4-FFF2-40B4-BE49-F238E27FC236}">
              <a16:creationId xmlns="" xmlns:a16="http://schemas.microsoft.com/office/drawing/2014/main" id="{DC1428FD-1874-41DD-067D-049CABCBBC25}"/>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3629891" y="47133165"/>
          <a:ext cx="956212" cy="999830"/>
        </a:xfrm>
        <a:prstGeom prst="rect">
          <a:avLst/>
        </a:prstGeom>
      </xdr:spPr>
    </xdr:pic>
    <xdr:clientData/>
  </xdr:oneCellAnchor>
  <xdr:oneCellAnchor>
    <xdr:from>
      <xdr:col>2</xdr:col>
      <xdr:colOff>360218</xdr:colOff>
      <xdr:row>32</xdr:row>
      <xdr:rowOff>318656</xdr:rowOff>
    </xdr:from>
    <xdr:ext cx="933845" cy="999830"/>
    <xdr:pic>
      <xdr:nvPicPr>
        <xdr:cNvPr id="328" name="Picture 327">
          <a:extLst>
            <a:ext uri="{FF2B5EF4-FFF2-40B4-BE49-F238E27FC236}">
              <a16:creationId xmlns="" xmlns:a16="http://schemas.microsoft.com/office/drawing/2014/main" id="{CDC60F42-9DC5-B5D7-334B-48452278C42E}"/>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3629891" y="48643311"/>
          <a:ext cx="933845" cy="999830"/>
        </a:xfrm>
        <a:prstGeom prst="rect">
          <a:avLst/>
        </a:prstGeom>
      </xdr:spPr>
    </xdr:pic>
    <xdr:clientData/>
  </xdr:oneCellAnchor>
  <xdr:oneCellAnchor>
    <xdr:from>
      <xdr:col>2</xdr:col>
      <xdr:colOff>360218</xdr:colOff>
      <xdr:row>33</xdr:row>
      <xdr:rowOff>318655</xdr:rowOff>
    </xdr:from>
    <xdr:ext cx="917070" cy="999831"/>
    <xdr:pic>
      <xdr:nvPicPr>
        <xdr:cNvPr id="329" name="Picture 328">
          <a:extLst>
            <a:ext uri="{FF2B5EF4-FFF2-40B4-BE49-F238E27FC236}">
              <a16:creationId xmlns="" xmlns:a16="http://schemas.microsoft.com/office/drawing/2014/main" id="{97964E36-673E-35E5-6063-B029847FE4D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629891" y="50153455"/>
          <a:ext cx="917070" cy="999831"/>
        </a:xfrm>
        <a:prstGeom prst="rect">
          <a:avLst/>
        </a:prstGeom>
      </xdr:spPr>
    </xdr:pic>
    <xdr:clientData/>
  </xdr:oneCellAnchor>
  <xdr:oneCellAnchor>
    <xdr:from>
      <xdr:col>2</xdr:col>
      <xdr:colOff>360218</xdr:colOff>
      <xdr:row>34</xdr:row>
      <xdr:rowOff>317804</xdr:rowOff>
    </xdr:from>
    <xdr:ext cx="956212" cy="994238"/>
    <xdr:pic>
      <xdr:nvPicPr>
        <xdr:cNvPr id="330" name="Picture 329">
          <a:extLst>
            <a:ext uri="{FF2B5EF4-FFF2-40B4-BE49-F238E27FC236}">
              <a16:creationId xmlns="" xmlns:a16="http://schemas.microsoft.com/office/drawing/2014/main" id="{77D41F8B-46F4-3F1A-776D-CC550698BCF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3629891" y="51662749"/>
          <a:ext cx="956212" cy="994238"/>
        </a:xfrm>
        <a:prstGeom prst="rect">
          <a:avLst/>
        </a:prstGeom>
      </xdr:spPr>
    </xdr:pic>
    <xdr:clientData/>
  </xdr:oneCellAnchor>
  <xdr:oneCellAnchor>
    <xdr:from>
      <xdr:col>2</xdr:col>
      <xdr:colOff>360218</xdr:colOff>
      <xdr:row>35</xdr:row>
      <xdr:rowOff>318541</xdr:rowOff>
    </xdr:from>
    <xdr:ext cx="933845" cy="999085"/>
    <xdr:pic>
      <xdr:nvPicPr>
        <xdr:cNvPr id="331" name="Picture 330">
          <a:extLst>
            <a:ext uri="{FF2B5EF4-FFF2-40B4-BE49-F238E27FC236}">
              <a16:creationId xmlns="" xmlns:a16="http://schemas.microsoft.com/office/drawing/2014/main" id="{2D9786B1-85C4-B7CA-C9C6-BCA74A23467E}"/>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3629891" y="53173632"/>
          <a:ext cx="933845" cy="999085"/>
        </a:xfrm>
        <a:prstGeom prst="rect">
          <a:avLst/>
        </a:prstGeom>
      </xdr:spPr>
    </xdr:pic>
    <xdr:clientData/>
  </xdr:oneCellAnchor>
  <xdr:oneCellAnchor>
    <xdr:from>
      <xdr:col>2</xdr:col>
      <xdr:colOff>360219</xdr:colOff>
      <xdr:row>36</xdr:row>
      <xdr:rowOff>318541</xdr:rowOff>
    </xdr:from>
    <xdr:ext cx="989764" cy="999085"/>
    <xdr:pic>
      <xdr:nvPicPr>
        <xdr:cNvPr id="332" name="Picture 331">
          <a:extLst>
            <a:ext uri="{FF2B5EF4-FFF2-40B4-BE49-F238E27FC236}">
              <a16:creationId xmlns="" xmlns:a16="http://schemas.microsoft.com/office/drawing/2014/main" id="{B804E957-1F6F-167E-2ABC-9E24F33780F4}"/>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3629892" y="54683777"/>
          <a:ext cx="989764" cy="999085"/>
        </a:xfrm>
        <a:prstGeom prst="rect">
          <a:avLst/>
        </a:prstGeom>
      </xdr:spPr>
    </xdr:pic>
    <xdr:clientData/>
  </xdr:oneCellAnchor>
  <xdr:oneCellAnchor>
    <xdr:from>
      <xdr:col>2</xdr:col>
      <xdr:colOff>401624</xdr:colOff>
      <xdr:row>3</xdr:row>
      <xdr:rowOff>272726</xdr:rowOff>
    </xdr:from>
    <xdr:ext cx="871903" cy="922464"/>
    <xdr:pic>
      <xdr:nvPicPr>
        <xdr:cNvPr id="363" name="Picture 362">
          <a:extLst>
            <a:ext uri="{FF2B5EF4-FFF2-40B4-BE49-F238E27FC236}">
              <a16:creationId xmlns="" xmlns:a16="http://schemas.microsoft.com/office/drawing/2014/main" id="{E016F41B-1E7F-C97E-047D-00F290B5412E}"/>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3684086" y="4822745"/>
          <a:ext cx="871903" cy="922464"/>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06.489561111113" createdVersion="5" refreshedVersion="5" minRefreshableVersion="3" recordCount="365">
  <cacheSource type="worksheet">
    <worksheetSource name="Table2"/>
  </cacheSource>
  <cacheFields count="14">
    <cacheField name="Year" numFmtId="0">
      <sharedItems containsSemiMixedTypes="0" containsString="0" containsNumber="1" containsInteger="1" minValue="2025" maxValue="2025"/>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0">
      <sharedItems count="12">
        <s v="Jan"/>
        <s v="Feb"/>
        <s v="Mar"/>
        <s v="Apr"/>
        <s v="May"/>
        <s v="Jun"/>
        <s v="Jul"/>
        <s v="Aug"/>
        <s v="Sep"/>
        <s v="Oct"/>
        <s v="Nov"/>
        <s v="Dec"/>
      </sharedItems>
    </cacheField>
    <cacheField name="Full Date" numFmtId="14">
      <sharedItems containsSemiMixedTypes="0" containsNonDate="0" containsDate="1" containsString="0" minDate="2025-01-01T00:00:00" maxDate="2026-01-01T00:00:00"/>
    </cacheField>
    <cacheField name="School Branch" numFmtId="0">
      <sharedItems count="66">
        <s v="School 33"/>
        <s v="School 49"/>
        <s v="School 64"/>
        <s v="School 36"/>
        <s v="School 40"/>
        <s v="School 12"/>
        <s v="School 51"/>
        <s v="School 30"/>
        <s v="School 15"/>
        <s v="School 47"/>
        <s v="School 59"/>
        <s v="School 55"/>
        <s v="School 22"/>
        <s v="School 39"/>
        <s v="School 17"/>
        <s v="School 42"/>
        <s v="School 63"/>
        <s v="School 37"/>
        <s v="School 57"/>
        <s v="School 19"/>
        <s v="School 7"/>
        <s v="School 44"/>
        <s v="School 2"/>
        <s v="School 21"/>
        <s v="School 10"/>
        <s v="School 50"/>
        <s v="School 25"/>
        <s v="School 26"/>
        <s v="School 46"/>
        <s v="School 41"/>
        <s v="School 45"/>
        <s v="School 27"/>
        <s v="School 6"/>
        <s v="School 62"/>
        <s v="School 60"/>
        <s v="School 66"/>
        <s v="School 28"/>
        <s v="School 13"/>
        <s v="School 48"/>
        <s v="School 65"/>
        <s v="School 35"/>
        <s v="School 56"/>
        <s v="School 23"/>
        <s v="School 5"/>
        <s v="School 24"/>
        <s v="School 20"/>
        <s v="School 4"/>
        <s v="School 3"/>
        <s v="School 52"/>
        <s v="School 18"/>
        <s v="School 53"/>
        <s v="School 8"/>
        <s v="School 38"/>
        <s v="School 54"/>
        <s v="School 43"/>
        <s v="School 29"/>
        <s v="School 11"/>
        <s v="School 9"/>
        <s v="School 14"/>
        <s v="School 1"/>
        <s v="School 58"/>
        <s v="School 16"/>
        <s v="School 31"/>
        <s v="School 32"/>
        <s v="School 61"/>
        <s v="School 34"/>
      </sharedItems>
    </cacheField>
    <cacheField name="Educational Stage" numFmtId="0">
      <sharedItems count="5">
        <s v="Primary School"/>
        <s v="High School"/>
        <s v="Middle School"/>
        <s v="Elementary School"/>
        <s v="Preschool"/>
      </sharedItems>
    </cacheField>
    <cacheField name="Rank" numFmtId="0">
      <sharedItems containsSemiMixedTypes="0" containsString="0" containsNumber="1" containsInteger="1" minValue="1" maxValue="31" count="31">
        <n v="31"/>
        <n v="15"/>
        <n v="28"/>
        <n v="9"/>
        <n v="1"/>
        <n v="23"/>
        <n v="12"/>
        <n v="27"/>
        <n v="24"/>
        <n v="21"/>
        <n v="10"/>
        <n v="22"/>
        <n v="13"/>
        <n v="30"/>
        <n v="2"/>
        <n v="16"/>
        <n v="4"/>
        <n v="17"/>
        <n v="5"/>
        <n v="18"/>
        <n v="25"/>
        <n v="7"/>
        <n v="26"/>
        <n v="29"/>
        <n v="3"/>
        <n v="19"/>
        <n v="11"/>
        <n v="6"/>
        <n v="8"/>
        <n v="20"/>
        <n v="14"/>
      </sharedItems>
    </cacheField>
    <cacheField name="Students Name" numFmtId="0">
      <sharedItems count="80">
        <s v="Nathan_Wood"/>
        <s v="Sofia_Rivera"/>
        <s v="Violet_Jenkins"/>
        <s v="Anthony_Ramirez"/>
        <s v="Isabella_Reed"/>
        <s v="Owen_Mitchell"/>
        <s v="Aaron_Bryant"/>
        <s v="Julian_Perry"/>
        <s v="Ellie_Bryant"/>
        <s v="Caleb_Bailey"/>
        <s v="Hannah_Bailey"/>
        <s v="Andrew_Ross"/>
        <s v="Brooklyn_Ward"/>
        <s v="Logan_Hayes"/>
        <s v="Maya_Collins"/>
        <s v="Luke_Peterson"/>
        <s v="Lucy_Peterson"/>
        <s v="Nora_Simmons"/>
        <s v="Wyatt_Hughes"/>
        <s v="Claire_Murphy"/>
        <s v="Avery_Hughes"/>
        <s v="Sophia_Grace"/>
        <s v="Stella_Coleman"/>
        <s v="Layla_Kelly"/>
        <s v="Ryan_Bell"/>
        <s v="Addison_Bell"/>
        <s v="Nicholas_Coleman"/>
        <s v="Savannah_Russell"/>
        <s v="Grace_Turner"/>
        <s v="Grayson_Kelly"/>
        <s v="Leah_Ramirez"/>
        <s v="Camila_Sanders"/>
        <s v="Hunter_Jenkins"/>
        <s v="Isaac_Ward"/>
        <s v="Matthew_Price"/>
        <s v="Joseph_Rivera"/>
        <s v="Levi_Russell"/>
        <s v="Evelyn_Parker"/>
        <s v="David_Collins"/>
        <s v="Dylan_Murphy"/>
        <s v="Michael_Foster"/>
        <s v="Connor_Brooks"/>
        <s v="Scarlett_Hayes"/>
        <s v="Zoey_Mitchell"/>
        <s v="Aurora_Perry"/>
        <s v="Gabriel_Simmons"/>
        <s v="Penelope_Ross"/>
        <s v="William_Parker"/>
        <s v="Audrey_Young"/>
        <s v="Christian_Sanders"/>
        <s v="Carter_Young"/>
        <s v="Alexander_Gray"/>
        <s v="Victoria_Price"/>
        <s v="Lucas_Bennett"/>
        <s v="Mia_Harper"/>
        <s v="Hazel_Wood"/>
        <s v="Daniel_King"/>
        <s v="Mason_Reed"/>
        <s v="Natalie_Scott"/>
        <s v="Elijah_Turner"/>
        <s v="Benjamin_Scott"/>
        <s v="Lily_Cooper"/>
        <s v="Ethan_Walker"/>
        <s v="James_Cooper"/>
        <s v="Aiden_James"/>
        <s v="Samuel_Green"/>
        <s v="Charlotte_Lane"/>
        <s v="Henry_Morgan"/>
        <s v="Noah_Carter"/>
        <s v="Riley_Adams"/>
        <s v="Chloe_Madison"/>
        <s v="Abigail_Foster"/>
        <s v="Olivia_Rose"/>
        <s v="Ella_Bennett"/>
        <s v="Liam_Brooks"/>
        <s v="Jackson_Cole"/>
        <s v="Amelia_Brooks"/>
        <s v="Harper_Quinn"/>
        <s v="Emma_Claire"/>
        <s v="Ava_Morgan"/>
      </sharedItems>
    </cacheField>
    <cacheField name="%" numFmtId="164">
      <sharedItems containsSemiMixedTypes="0" containsString="0" containsNumber="1" minValue="0.60189999999999999" maxValue="0.99890000000000001"/>
    </cacheField>
    <cacheField name="Best Students" numFmtId="0">
      <sharedItems/>
    </cacheField>
    <cacheField name="Class" numFmtId="0">
      <sharedItems count="3">
        <s v="Parents"/>
        <s v="Teachers"/>
        <s v="Students"/>
      </sharedItems>
    </cacheField>
    <cacheField name="Department Full Name" numFmtId="0">
      <sharedItems/>
    </cacheField>
    <cacheField name="Project" numFmtId="0">
      <sharedItems count="48">
        <s v="Environmental Sustainability and Recycling Campaign"/>
        <s v="School Safety and Emergency Preparedness Workshop"/>
        <s v="Leadership Training and Personal Growth Seminar"/>
        <s v="Student Debate and Public Speaking Competition"/>
        <s v="Future Career Planning and Counseling Seminar"/>
        <s v="Digital Learning and Computer Skills Workshop"/>
        <s v="Youth Leadership and Community Engagement Forum"/>
        <s v="National History and Heritage Learning Exhibition"/>
        <s v="School Library Reading and Knowledge Development Week"/>
        <s v="Academic Excellence Awards Recognition Ceremony"/>
        <s v="Annual College Preparation and Guidance Workshop"/>
        <s v="Advanced Mathematics Problem Solving Competition"/>
        <s v="Public Communication and Media Skills Training"/>
        <s v="Performing Arts and Drama Festival Celebration"/>
        <s v="Cultural Diversity and International Education Week"/>
        <s v="Student Creativity and Design Thinking Workshop"/>
        <s v="Student Achievement and Excellence Recognition Night"/>
        <s v="Annual Educational Technology Advancement Summit"/>
        <s v="School Community Friendship and Unity Celebration"/>
        <s v="Student Leadership and Motivation Workshop"/>
        <s v="Advanced Coding and Robotics Learning Event"/>
        <s v="Annual STEM Research and Discovery Conference"/>
        <s v="Annual Scholarship and Student Success Ceremony"/>
        <s v="International Language and Communication Week"/>
        <s v="National Reading and Literacy Improvement Challenge"/>
        <s v="Freshman Student Orientation and Career Guidance"/>
        <s v="Student Volunteer and Social Responsibility Program"/>
        <s v="Sports Fitness and Physical Wellness Awareness Event"/>
        <s v="Music Performance and Instrumental Talent Showcase"/>
        <s v="School Environment Protection Awareness Campaign"/>
        <s v="Young Scientists Research and Presentation Expo"/>
        <s v="International Student Exchange and Culture Program"/>
        <s v="Regional Mathematics Excellence League Program"/>
        <s v="Inter School Fall Sports Championship Rally"/>
        <s v="Global Education and Future Skills Development Summit"/>
        <s v="Annual Innovation and Entrepreneurship Challenge"/>
        <s v="National Geography and Knowledge Quiz Competition"/>
        <s v="Innovation in Artificial Intelligence Learning Camp"/>
        <s v="Inter School Basketball and Athletics Tournament"/>
        <s v="Robotics Engineering and Technology Development Fair"/>
        <s v="Annual Science and Technology Innovation Fair"/>
        <s v="Creative Arts and Cultural Showcase Festival"/>
        <s v="Annual Back to School Welcome Drive"/>
        <s v="Spring Cultural Celebration and Talent Festival"/>
        <s v="Creative Writing and Storytelling Development Camp"/>
        <s v="School Academic Progress and Achievement Program"/>
        <s v="Community Service and Leadership Development Day"/>
        <s v="Annual Health and Wellness Awareness Program"/>
      </sharedItems>
    </cacheField>
    <cacheField name="Actual" numFmtId="0">
      <sharedItems containsSemiMixedTypes="0" containsString="0" containsNumber="1" containsInteger="1" minValue="1" maxValue="2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5">
  <r>
    <n v="2025"/>
    <x v="0"/>
    <x v="0"/>
    <d v="2025-01-01T00:00:00"/>
    <x v="0"/>
    <x v="0"/>
    <x v="0"/>
    <x v="0"/>
    <n v="0.62880000000000003"/>
    <s v="Average"/>
    <x v="0"/>
    <s v="Digital Learning &amp; Classroom Services"/>
    <x v="0"/>
    <n v="12"/>
  </r>
  <r>
    <n v="2025"/>
    <x v="1"/>
    <x v="0"/>
    <d v="2025-01-02T00:00:00"/>
    <x v="1"/>
    <x v="1"/>
    <x v="1"/>
    <x v="1"/>
    <n v="0.76619999999999999"/>
    <s v="Average"/>
    <x v="0"/>
    <s v="STEM Programs &amp; Innovation"/>
    <x v="1"/>
    <n v="16"/>
  </r>
  <r>
    <n v="2025"/>
    <x v="2"/>
    <x v="0"/>
    <d v="2025-01-03T00:00:00"/>
    <x v="2"/>
    <x v="2"/>
    <x v="2"/>
    <x v="2"/>
    <n v="0.65959999999999996"/>
    <s v="Average"/>
    <x v="1"/>
    <s v="Campus Events &amp; Activities"/>
    <x v="2"/>
    <n v="6"/>
  </r>
  <r>
    <n v="2025"/>
    <x v="3"/>
    <x v="0"/>
    <d v="2025-01-04T00:00:00"/>
    <x v="3"/>
    <x v="0"/>
    <x v="3"/>
    <x v="3"/>
    <n v="0.86860000000000004"/>
    <s v="Average"/>
    <x v="1"/>
    <s v="Digital Learning &amp; Classroom Services"/>
    <x v="3"/>
    <n v="1"/>
  </r>
  <r>
    <n v="2025"/>
    <x v="4"/>
    <x v="0"/>
    <d v="2025-01-05T00:00:00"/>
    <x v="2"/>
    <x v="2"/>
    <x v="4"/>
    <x v="4"/>
    <n v="0.99060000000000004"/>
    <s v="Excellent"/>
    <x v="0"/>
    <s v="Arts, Sports &amp; Leadership"/>
    <x v="4"/>
    <n v="11"/>
  </r>
  <r>
    <n v="2025"/>
    <x v="5"/>
    <x v="0"/>
    <d v="2025-01-06T00:00:00"/>
    <x v="4"/>
    <x v="1"/>
    <x v="5"/>
    <x v="1"/>
    <n v="0.71760000000000002"/>
    <s v="Average"/>
    <x v="1"/>
    <s v="Arts, Sports &amp; Leadership"/>
    <x v="5"/>
    <n v="2"/>
  </r>
  <r>
    <n v="2025"/>
    <x v="6"/>
    <x v="0"/>
    <d v="2025-01-07T00:00:00"/>
    <x v="5"/>
    <x v="3"/>
    <x v="6"/>
    <x v="5"/>
    <n v="0.84960000000000002"/>
    <s v="Average"/>
    <x v="1"/>
    <s v="Campus Events &amp; Activities"/>
    <x v="6"/>
    <n v="6"/>
  </r>
  <r>
    <n v="2025"/>
    <x v="7"/>
    <x v="0"/>
    <d v="2025-01-08T00:00:00"/>
    <x v="6"/>
    <x v="1"/>
    <x v="7"/>
    <x v="6"/>
    <n v="0.66590000000000005"/>
    <s v="Average"/>
    <x v="2"/>
    <s v="Digital Learning &amp; Classroom Services"/>
    <x v="7"/>
    <n v="20"/>
  </r>
  <r>
    <n v="2025"/>
    <x v="8"/>
    <x v="0"/>
    <d v="2025-01-09T00:00:00"/>
    <x v="7"/>
    <x v="4"/>
    <x v="8"/>
    <x v="7"/>
    <n v="0.67649999999999999"/>
    <s v="Average"/>
    <x v="1"/>
    <s v="Admissions &amp; Parent Relations"/>
    <x v="8"/>
    <n v="3"/>
  </r>
  <r>
    <n v="2025"/>
    <x v="9"/>
    <x v="0"/>
    <d v="2025-01-10T00:00:00"/>
    <x v="8"/>
    <x v="3"/>
    <x v="9"/>
    <x v="8"/>
    <n v="0.7238"/>
    <s v="Average"/>
    <x v="0"/>
    <s v="Arts, Sports &amp; Leadership"/>
    <x v="9"/>
    <n v="17"/>
  </r>
  <r>
    <n v="2025"/>
    <x v="10"/>
    <x v="0"/>
    <d v="2025-01-11T00:00:00"/>
    <x v="9"/>
    <x v="1"/>
    <x v="10"/>
    <x v="9"/>
    <n v="0.8669"/>
    <s v="Average"/>
    <x v="1"/>
    <s v="Admissions &amp; Parent Relations"/>
    <x v="10"/>
    <n v="1"/>
  </r>
  <r>
    <n v="2025"/>
    <x v="11"/>
    <x v="0"/>
    <d v="2025-01-12T00:00:00"/>
    <x v="10"/>
    <x v="1"/>
    <x v="11"/>
    <x v="10"/>
    <n v="0.71830000000000005"/>
    <s v="Average"/>
    <x v="1"/>
    <s v="Admissions &amp; Parent Relations"/>
    <x v="9"/>
    <n v="4"/>
  </r>
  <r>
    <n v="2025"/>
    <x v="12"/>
    <x v="0"/>
    <d v="2025-01-13T00:00:00"/>
    <x v="11"/>
    <x v="1"/>
    <x v="12"/>
    <x v="11"/>
    <n v="0.81130000000000002"/>
    <s v="Average"/>
    <x v="0"/>
    <s v="STEM Programs &amp; Innovation"/>
    <x v="11"/>
    <n v="10"/>
  </r>
  <r>
    <n v="2025"/>
    <x v="13"/>
    <x v="0"/>
    <d v="2025-01-14T00:00:00"/>
    <x v="12"/>
    <x v="4"/>
    <x v="13"/>
    <x v="12"/>
    <n v="0.64900000000000002"/>
    <s v="Average"/>
    <x v="1"/>
    <s v="Campus Events &amp; Activities"/>
    <x v="12"/>
    <n v="1"/>
  </r>
  <r>
    <n v="2025"/>
    <x v="14"/>
    <x v="0"/>
    <d v="2025-01-15T00:00:00"/>
    <x v="13"/>
    <x v="1"/>
    <x v="14"/>
    <x v="13"/>
    <n v="0.9637"/>
    <s v="Best"/>
    <x v="1"/>
    <s v="Digital Learning &amp; Classroom Services"/>
    <x v="13"/>
    <n v="3"/>
  </r>
  <r>
    <n v="2025"/>
    <x v="15"/>
    <x v="0"/>
    <d v="2025-01-16T00:00:00"/>
    <x v="14"/>
    <x v="3"/>
    <x v="15"/>
    <x v="6"/>
    <n v="0.75149999999999995"/>
    <s v="Average"/>
    <x v="1"/>
    <s v="STEM Programs &amp; Innovation"/>
    <x v="14"/>
    <n v="2"/>
  </r>
  <r>
    <n v="2025"/>
    <x v="16"/>
    <x v="0"/>
    <d v="2025-01-17T00:00:00"/>
    <x v="15"/>
    <x v="1"/>
    <x v="16"/>
    <x v="2"/>
    <n v="0.89359999999999995"/>
    <s v="Average"/>
    <x v="0"/>
    <s v="Digital Learning &amp; Classroom Services"/>
    <x v="15"/>
    <n v="16"/>
  </r>
  <r>
    <n v="2025"/>
    <x v="17"/>
    <x v="0"/>
    <d v="2025-01-18T00:00:00"/>
    <x v="16"/>
    <x v="2"/>
    <x v="17"/>
    <x v="14"/>
    <n v="0.74729999999999996"/>
    <s v="Average"/>
    <x v="2"/>
    <s v="STEM Programs &amp; Innovation"/>
    <x v="16"/>
    <n v="15"/>
  </r>
  <r>
    <n v="2025"/>
    <x v="18"/>
    <x v="0"/>
    <d v="2025-01-19T00:00:00"/>
    <x v="17"/>
    <x v="0"/>
    <x v="18"/>
    <x v="15"/>
    <n v="0.88800000000000001"/>
    <s v="Average"/>
    <x v="0"/>
    <s v="STEM Programs &amp; Innovation"/>
    <x v="12"/>
    <n v="5"/>
  </r>
  <r>
    <n v="2025"/>
    <x v="19"/>
    <x v="0"/>
    <d v="2025-01-20T00:00:00"/>
    <x v="18"/>
    <x v="1"/>
    <x v="19"/>
    <x v="16"/>
    <n v="0.74"/>
    <s v="Average"/>
    <x v="0"/>
    <s v="Arts, Sports &amp; Leadership"/>
    <x v="17"/>
    <n v="15"/>
  </r>
  <r>
    <n v="2025"/>
    <x v="20"/>
    <x v="0"/>
    <d v="2025-01-21T00:00:00"/>
    <x v="19"/>
    <x v="3"/>
    <x v="20"/>
    <x v="17"/>
    <n v="0.67130000000000001"/>
    <s v="Average"/>
    <x v="2"/>
    <s v="Campus Events &amp; Activities"/>
    <x v="18"/>
    <n v="13"/>
  </r>
  <r>
    <n v="2025"/>
    <x v="21"/>
    <x v="0"/>
    <d v="2025-01-22T00:00:00"/>
    <x v="20"/>
    <x v="2"/>
    <x v="21"/>
    <x v="18"/>
    <n v="0.88070000000000004"/>
    <s v="Average"/>
    <x v="2"/>
    <s v="Arts, Sports &amp; Leadership"/>
    <x v="19"/>
    <n v="12"/>
  </r>
  <r>
    <n v="2025"/>
    <x v="22"/>
    <x v="0"/>
    <d v="2025-01-23T00:00:00"/>
    <x v="4"/>
    <x v="1"/>
    <x v="22"/>
    <x v="19"/>
    <n v="0.66639999999999999"/>
    <s v="Average"/>
    <x v="1"/>
    <s v="Digital Learning &amp; Classroom Services"/>
    <x v="13"/>
    <n v="5"/>
  </r>
  <r>
    <n v="2025"/>
    <x v="23"/>
    <x v="0"/>
    <d v="2025-01-24T00:00:00"/>
    <x v="21"/>
    <x v="1"/>
    <x v="23"/>
    <x v="20"/>
    <n v="0.65900000000000003"/>
    <s v="Average"/>
    <x v="1"/>
    <s v="Admissions &amp; Parent Relations"/>
    <x v="20"/>
    <n v="7"/>
  </r>
  <r>
    <n v="2025"/>
    <x v="24"/>
    <x v="0"/>
    <d v="2025-01-25T00:00:00"/>
    <x v="12"/>
    <x v="4"/>
    <x v="24"/>
    <x v="21"/>
    <n v="0.94399999999999995"/>
    <s v="Good"/>
    <x v="0"/>
    <s v="Admissions &amp; Parent Relations"/>
    <x v="21"/>
    <n v="5"/>
  </r>
  <r>
    <n v="2025"/>
    <x v="25"/>
    <x v="0"/>
    <d v="2025-01-26T00:00:00"/>
    <x v="13"/>
    <x v="1"/>
    <x v="25"/>
    <x v="22"/>
    <n v="0.73909999999999998"/>
    <s v="Average"/>
    <x v="2"/>
    <s v="Digital Learning &amp; Classroom Services"/>
    <x v="19"/>
    <n v="14"/>
  </r>
  <r>
    <n v="2025"/>
    <x v="26"/>
    <x v="0"/>
    <d v="2025-01-27T00:00:00"/>
    <x v="22"/>
    <x v="3"/>
    <x v="26"/>
    <x v="23"/>
    <n v="0.85050000000000003"/>
    <s v="Average"/>
    <x v="0"/>
    <s v="Admissions &amp; Parent Relations"/>
    <x v="22"/>
    <n v="7"/>
  </r>
  <r>
    <n v="2025"/>
    <x v="27"/>
    <x v="0"/>
    <d v="2025-01-28T00:00:00"/>
    <x v="23"/>
    <x v="4"/>
    <x v="27"/>
    <x v="24"/>
    <n v="0.88719999999999999"/>
    <s v="Average"/>
    <x v="2"/>
    <s v="Arts, Sports &amp; Leadership"/>
    <x v="23"/>
    <n v="21"/>
  </r>
  <r>
    <n v="2025"/>
    <x v="28"/>
    <x v="0"/>
    <d v="2025-01-29T00:00:00"/>
    <x v="24"/>
    <x v="3"/>
    <x v="28"/>
    <x v="25"/>
    <n v="0.87980000000000003"/>
    <s v="Average"/>
    <x v="0"/>
    <s v="Admissions &amp; Parent Relations"/>
    <x v="11"/>
    <n v="9"/>
  </r>
  <r>
    <n v="2025"/>
    <x v="29"/>
    <x v="0"/>
    <d v="2025-01-30T00:00:00"/>
    <x v="25"/>
    <x v="1"/>
    <x v="29"/>
    <x v="26"/>
    <n v="0.73109999999999997"/>
    <s v="Average"/>
    <x v="2"/>
    <s v="Admissions &amp; Parent Relations"/>
    <x v="24"/>
    <n v="10"/>
  </r>
  <r>
    <n v="2025"/>
    <x v="30"/>
    <x v="0"/>
    <d v="2025-01-31T00:00:00"/>
    <x v="7"/>
    <x v="4"/>
    <x v="30"/>
    <x v="9"/>
    <n v="0.77949999999999997"/>
    <s v="Average"/>
    <x v="2"/>
    <s v="Digital Learning &amp; Classroom Services"/>
    <x v="25"/>
    <n v="20"/>
  </r>
  <r>
    <n v="2025"/>
    <x v="0"/>
    <x v="1"/>
    <d v="2025-02-01T00:00:00"/>
    <x v="26"/>
    <x v="4"/>
    <x v="30"/>
    <x v="8"/>
    <n v="0.74780000000000002"/>
    <s v="Average"/>
    <x v="1"/>
    <s v="Campus Events &amp; Activities"/>
    <x v="10"/>
    <n v="1"/>
  </r>
  <r>
    <n v="2025"/>
    <x v="1"/>
    <x v="1"/>
    <d v="2025-02-02T00:00:00"/>
    <x v="27"/>
    <x v="4"/>
    <x v="6"/>
    <x v="18"/>
    <n v="0.78449999999999998"/>
    <s v="Average"/>
    <x v="2"/>
    <s v="STEM Programs &amp; Innovation"/>
    <x v="26"/>
    <n v="16"/>
  </r>
  <r>
    <n v="2025"/>
    <x v="2"/>
    <x v="1"/>
    <d v="2025-02-03T00:00:00"/>
    <x v="28"/>
    <x v="1"/>
    <x v="2"/>
    <x v="27"/>
    <n v="0.61229999999999996"/>
    <s v="Average"/>
    <x v="2"/>
    <s v="STEM Programs &amp; Innovation"/>
    <x v="27"/>
    <n v="14"/>
  </r>
  <r>
    <n v="2025"/>
    <x v="3"/>
    <x v="1"/>
    <d v="2025-02-04T00:00:00"/>
    <x v="21"/>
    <x v="1"/>
    <x v="21"/>
    <x v="6"/>
    <n v="0.88980000000000004"/>
    <s v="Average"/>
    <x v="1"/>
    <s v="STEM Programs &amp; Innovation"/>
    <x v="24"/>
    <n v="9"/>
  </r>
  <r>
    <n v="2025"/>
    <x v="4"/>
    <x v="1"/>
    <d v="2025-02-05T00:00:00"/>
    <x v="29"/>
    <x v="1"/>
    <x v="4"/>
    <x v="28"/>
    <n v="0.99509999999999998"/>
    <s v="Excellent"/>
    <x v="2"/>
    <s v="Campus Events &amp; Activities"/>
    <x v="28"/>
    <n v="15"/>
  </r>
  <r>
    <n v="2025"/>
    <x v="5"/>
    <x v="1"/>
    <d v="2025-02-06T00:00:00"/>
    <x v="30"/>
    <x v="1"/>
    <x v="12"/>
    <x v="15"/>
    <n v="0.75680000000000003"/>
    <s v="Average"/>
    <x v="1"/>
    <s v="Academic Excellence &amp; Student Support"/>
    <x v="5"/>
    <n v="3"/>
  </r>
  <r>
    <n v="2025"/>
    <x v="6"/>
    <x v="1"/>
    <d v="2025-02-07T00:00:00"/>
    <x v="2"/>
    <x v="2"/>
    <x v="15"/>
    <x v="29"/>
    <n v="0.73580000000000001"/>
    <s v="Average"/>
    <x v="2"/>
    <s v="Digital Learning &amp; Classroom Services"/>
    <x v="6"/>
    <n v="12"/>
  </r>
  <r>
    <n v="2025"/>
    <x v="7"/>
    <x v="1"/>
    <d v="2025-02-08T00:00:00"/>
    <x v="31"/>
    <x v="4"/>
    <x v="28"/>
    <x v="14"/>
    <n v="0.85329999999999995"/>
    <s v="Average"/>
    <x v="1"/>
    <s v="Arts, Sports &amp; Leadership"/>
    <x v="29"/>
    <n v="2"/>
  </r>
  <r>
    <n v="2025"/>
    <x v="8"/>
    <x v="1"/>
    <d v="2025-02-09T00:00:00"/>
    <x v="1"/>
    <x v="1"/>
    <x v="20"/>
    <x v="17"/>
    <n v="0.6482"/>
    <s v="Average"/>
    <x v="2"/>
    <s v="Campus Events &amp; Activities"/>
    <x v="30"/>
    <n v="20"/>
  </r>
  <r>
    <n v="2025"/>
    <x v="9"/>
    <x v="1"/>
    <d v="2025-02-10T00:00:00"/>
    <x v="32"/>
    <x v="2"/>
    <x v="26"/>
    <x v="30"/>
    <n v="0.79659999999999997"/>
    <s v="Average"/>
    <x v="2"/>
    <s v="Arts, Sports &amp; Leadership"/>
    <x v="29"/>
    <n v="7"/>
  </r>
  <r>
    <n v="2025"/>
    <x v="10"/>
    <x v="1"/>
    <d v="2025-02-11T00:00:00"/>
    <x v="33"/>
    <x v="2"/>
    <x v="25"/>
    <x v="31"/>
    <n v="0.73129999999999995"/>
    <s v="Average"/>
    <x v="0"/>
    <s v="Campus Events &amp; Activities"/>
    <x v="20"/>
    <n v="11"/>
  </r>
  <r>
    <n v="2025"/>
    <x v="11"/>
    <x v="1"/>
    <d v="2025-02-12T00:00:00"/>
    <x v="34"/>
    <x v="2"/>
    <x v="8"/>
    <x v="32"/>
    <n v="0.65010000000000001"/>
    <s v="Average"/>
    <x v="2"/>
    <s v="Campus Events &amp; Activities"/>
    <x v="30"/>
    <n v="21"/>
  </r>
  <r>
    <n v="2025"/>
    <x v="12"/>
    <x v="1"/>
    <d v="2025-02-13T00:00:00"/>
    <x v="24"/>
    <x v="3"/>
    <x v="22"/>
    <x v="11"/>
    <n v="0.62329999999999997"/>
    <s v="Average"/>
    <x v="1"/>
    <s v="Admissions &amp; Parent Relations"/>
    <x v="31"/>
    <n v="7"/>
  </r>
  <r>
    <n v="2025"/>
    <x v="13"/>
    <x v="1"/>
    <d v="2025-02-14T00:00:00"/>
    <x v="4"/>
    <x v="1"/>
    <x v="19"/>
    <x v="33"/>
    <n v="0.73319999999999996"/>
    <s v="Average"/>
    <x v="2"/>
    <s v="Campus Events &amp; Activities"/>
    <x v="32"/>
    <n v="20"/>
  </r>
  <r>
    <n v="2025"/>
    <x v="14"/>
    <x v="1"/>
    <d v="2025-02-15T00:00:00"/>
    <x v="35"/>
    <x v="2"/>
    <x v="14"/>
    <x v="34"/>
    <n v="0.97430000000000005"/>
    <s v="Best"/>
    <x v="0"/>
    <s v="Academic Excellence &amp; Student Support"/>
    <x v="8"/>
    <n v="15"/>
  </r>
  <r>
    <n v="2025"/>
    <x v="15"/>
    <x v="1"/>
    <d v="2025-02-16T00:00:00"/>
    <x v="33"/>
    <x v="2"/>
    <x v="5"/>
    <x v="35"/>
    <n v="0.65559999999999996"/>
    <s v="Average"/>
    <x v="2"/>
    <s v="Digital Learning &amp; Classroom Services"/>
    <x v="11"/>
    <n v="15"/>
  </r>
  <r>
    <n v="2025"/>
    <x v="16"/>
    <x v="1"/>
    <d v="2025-02-17T00:00:00"/>
    <x v="24"/>
    <x v="3"/>
    <x v="3"/>
    <x v="29"/>
    <n v="0.84409999999999996"/>
    <s v="Average"/>
    <x v="1"/>
    <s v="Arts, Sports &amp; Leadership"/>
    <x v="33"/>
    <n v="5"/>
  </r>
  <r>
    <n v="2025"/>
    <x v="17"/>
    <x v="1"/>
    <d v="2025-02-18T00:00:00"/>
    <x v="36"/>
    <x v="4"/>
    <x v="29"/>
    <x v="1"/>
    <n v="0.70840000000000003"/>
    <s v="Average"/>
    <x v="2"/>
    <s v="Admissions &amp; Parent Relations"/>
    <x v="34"/>
    <n v="9"/>
  </r>
  <r>
    <n v="2025"/>
    <x v="18"/>
    <x v="1"/>
    <d v="2025-02-19T00:00:00"/>
    <x v="9"/>
    <x v="1"/>
    <x v="11"/>
    <x v="36"/>
    <n v="0.68640000000000001"/>
    <s v="Average"/>
    <x v="2"/>
    <s v="Arts, Sports &amp; Leadership"/>
    <x v="35"/>
    <n v="7"/>
  </r>
  <r>
    <n v="2025"/>
    <x v="19"/>
    <x v="1"/>
    <d v="2025-02-20T00:00:00"/>
    <x v="37"/>
    <x v="3"/>
    <x v="16"/>
    <x v="30"/>
    <n v="0.9042"/>
    <s v="Average"/>
    <x v="0"/>
    <s v="Arts, Sports &amp; Leadership"/>
    <x v="9"/>
    <n v="16"/>
  </r>
  <r>
    <n v="2025"/>
    <x v="20"/>
    <x v="1"/>
    <d v="2025-02-21T00:00:00"/>
    <x v="38"/>
    <x v="1"/>
    <x v="18"/>
    <x v="8"/>
    <n v="0.89839999999999998"/>
    <s v="Average"/>
    <x v="2"/>
    <s v="Academic Excellence &amp; Student Support"/>
    <x v="33"/>
    <n v="8"/>
  </r>
  <r>
    <n v="2025"/>
    <x v="21"/>
    <x v="1"/>
    <d v="2025-02-22T00:00:00"/>
    <x v="39"/>
    <x v="2"/>
    <x v="17"/>
    <x v="6"/>
    <n v="0.73529999999999995"/>
    <s v="Average"/>
    <x v="2"/>
    <s v="STEM Programs &amp; Innovation"/>
    <x v="31"/>
    <n v="15"/>
  </r>
  <r>
    <n v="2025"/>
    <x v="22"/>
    <x v="1"/>
    <d v="2025-02-23T00:00:00"/>
    <x v="33"/>
    <x v="2"/>
    <x v="10"/>
    <x v="5"/>
    <n v="0.81969999999999998"/>
    <s v="Average"/>
    <x v="0"/>
    <s v="STEM Programs &amp; Innovation"/>
    <x v="36"/>
    <n v="10"/>
  </r>
  <r>
    <n v="2025"/>
    <x v="23"/>
    <x v="1"/>
    <d v="2025-02-24T00:00:00"/>
    <x v="40"/>
    <x v="0"/>
    <x v="7"/>
    <x v="12"/>
    <n v="0.62170000000000003"/>
    <s v="Average"/>
    <x v="1"/>
    <s v="Arts, Sports &amp; Leadership"/>
    <x v="29"/>
    <n v="1"/>
  </r>
  <r>
    <n v="2025"/>
    <x v="24"/>
    <x v="1"/>
    <d v="2025-02-25T00:00:00"/>
    <x v="19"/>
    <x v="3"/>
    <x v="24"/>
    <x v="37"/>
    <n v="0.94430000000000003"/>
    <s v="Good"/>
    <x v="0"/>
    <s v="Arts, Sports &amp; Leadership"/>
    <x v="17"/>
    <n v="8"/>
  </r>
  <r>
    <n v="2025"/>
    <x v="25"/>
    <x v="1"/>
    <d v="2025-02-26T00:00:00"/>
    <x v="41"/>
    <x v="1"/>
    <x v="27"/>
    <x v="14"/>
    <n v="0.89149999999999996"/>
    <s v="Average"/>
    <x v="1"/>
    <s v="Digital Learning &amp; Classroom Services"/>
    <x v="37"/>
    <n v="3"/>
  </r>
  <r>
    <n v="2025"/>
    <x v="26"/>
    <x v="1"/>
    <d v="2025-02-27T00:00:00"/>
    <x v="26"/>
    <x v="4"/>
    <x v="9"/>
    <x v="38"/>
    <n v="0.69420000000000004"/>
    <s v="Average"/>
    <x v="1"/>
    <s v="Campus Events &amp; Activities"/>
    <x v="34"/>
    <n v="9"/>
  </r>
  <r>
    <n v="2025"/>
    <x v="27"/>
    <x v="1"/>
    <d v="2025-02-28T00:00:00"/>
    <x v="42"/>
    <x v="4"/>
    <x v="1"/>
    <x v="23"/>
    <n v="0.73709999999999998"/>
    <s v="Average"/>
    <x v="1"/>
    <s v="STEM Programs &amp; Innovation"/>
    <x v="31"/>
    <n v="7"/>
  </r>
  <r>
    <n v="2025"/>
    <x v="0"/>
    <x v="2"/>
    <d v="2025-03-01T00:00:00"/>
    <x v="43"/>
    <x v="1"/>
    <x v="29"/>
    <x v="24"/>
    <n v="0.68799999999999994"/>
    <s v="Average"/>
    <x v="0"/>
    <s v="Arts, Sports &amp; Leadership"/>
    <x v="38"/>
    <n v="13"/>
  </r>
  <r>
    <n v="2025"/>
    <x v="1"/>
    <x v="2"/>
    <d v="2025-03-02T00:00:00"/>
    <x v="41"/>
    <x v="1"/>
    <x v="2"/>
    <x v="39"/>
    <n v="0.64570000000000005"/>
    <s v="Average"/>
    <x v="2"/>
    <s v="Digital Learning &amp; Classroom Services"/>
    <x v="30"/>
    <n v="20"/>
  </r>
  <r>
    <n v="2025"/>
    <x v="2"/>
    <x v="2"/>
    <d v="2025-03-03T00:00:00"/>
    <x v="44"/>
    <x v="4"/>
    <x v="27"/>
    <x v="20"/>
    <n v="0.87470000000000003"/>
    <s v="Average"/>
    <x v="0"/>
    <s v="STEM Programs &amp; Innovation"/>
    <x v="34"/>
    <n v="8"/>
  </r>
  <r>
    <n v="2025"/>
    <x v="3"/>
    <x v="2"/>
    <d v="2025-03-04T00:00:00"/>
    <x v="3"/>
    <x v="0"/>
    <x v="5"/>
    <x v="25"/>
    <n v="0.67559999999999998"/>
    <s v="Average"/>
    <x v="1"/>
    <s v="Arts, Sports &amp; Leadership"/>
    <x v="36"/>
    <n v="6"/>
  </r>
  <r>
    <n v="2025"/>
    <x v="4"/>
    <x v="2"/>
    <d v="2025-03-05T00:00:00"/>
    <x v="10"/>
    <x v="1"/>
    <x v="4"/>
    <x v="40"/>
    <n v="0.99280000000000002"/>
    <s v="Excellent"/>
    <x v="0"/>
    <s v="Digital Learning &amp; Classroom Services"/>
    <x v="8"/>
    <n v="6"/>
  </r>
  <r>
    <n v="2025"/>
    <x v="5"/>
    <x v="2"/>
    <d v="2025-03-06T00:00:00"/>
    <x v="45"/>
    <x v="4"/>
    <x v="16"/>
    <x v="6"/>
    <n v="0.89449999999999996"/>
    <s v="Average"/>
    <x v="1"/>
    <s v="STEM Programs &amp; Innovation"/>
    <x v="15"/>
    <n v="9"/>
  </r>
  <r>
    <n v="2025"/>
    <x v="6"/>
    <x v="2"/>
    <d v="2025-03-07T00:00:00"/>
    <x v="0"/>
    <x v="0"/>
    <x v="18"/>
    <x v="23"/>
    <n v="0.87809999999999999"/>
    <s v="Average"/>
    <x v="1"/>
    <s v="STEM Programs &amp; Innovation"/>
    <x v="19"/>
    <n v="5"/>
  </r>
  <r>
    <n v="2025"/>
    <x v="7"/>
    <x v="2"/>
    <d v="2025-03-08T00:00:00"/>
    <x v="46"/>
    <x v="1"/>
    <x v="6"/>
    <x v="19"/>
    <n v="0.79430000000000001"/>
    <s v="Average"/>
    <x v="0"/>
    <s v="Digital Learning &amp; Classroom Services"/>
    <x v="11"/>
    <n v="17"/>
  </r>
  <r>
    <n v="2025"/>
    <x v="8"/>
    <x v="2"/>
    <d v="2025-03-09T00:00:00"/>
    <x v="47"/>
    <x v="4"/>
    <x v="25"/>
    <x v="41"/>
    <n v="0.70409999999999995"/>
    <s v="Average"/>
    <x v="2"/>
    <s v="Arts, Sports &amp; Leadership"/>
    <x v="33"/>
    <n v="9"/>
  </r>
  <r>
    <n v="2025"/>
    <x v="9"/>
    <x v="2"/>
    <d v="2025-03-10T00:00:00"/>
    <x v="8"/>
    <x v="3"/>
    <x v="3"/>
    <x v="33"/>
    <n v="0.81899999999999995"/>
    <s v="Average"/>
    <x v="2"/>
    <s v="Digital Learning &amp; Classroom Services"/>
    <x v="39"/>
    <n v="18"/>
  </r>
  <r>
    <n v="2025"/>
    <x v="10"/>
    <x v="2"/>
    <d v="2025-03-11T00:00:00"/>
    <x v="40"/>
    <x v="0"/>
    <x v="0"/>
    <x v="20"/>
    <n v="0.61929999999999996"/>
    <s v="Average"/>
    <x v="0"/>
    <s v="Campus Events &amp; Activities"/>
    <x v="15"/>
    <n v="12"/>
  </r>
  <r>
    <n v="2025"/>
    <x v="11"/>
    <x v="2"/>
    <d v="2025-03-12T00:00:00"/>
    <x v="40"/>
    <x v="0"/>
    <x v="30"/>
    <x v="10"/>
    <n v="0.74790000000000001"/>
    <s v="Average"/>
    <x v="1"/>
    <s v="Arts, Sports &amp; Leadership"/>
    <x v="29"/>
    <n v="8"/>
  </r>
  <r>
    <n v="2025"/>
    <x v="12"/>
    <x v="2"/>
    <d v="2025-03-13T00:00:00"/>
    <x v="12"/>
    <x v="4"/>
    <x v="21"/>
    <x v="22"/>
    <n v="0.84799999999999998"/>
    <s v="Average"/>
    <x v="0"/>
    <s v="Admissions &amp; Parent Relations"/>
    <x v="29"/>
    <n v="13"/>
  </r>
  <r>
    <n v="2025"/>
    <x v="13"/>
    <x v="2"/>
    <d v="2025-03-14T00:00:00"/>
    <x v="48"/>
    <x v="1"/>
    <x v="17"/>
    <x v="35"/>
    <n v="0.72050000000000003"/>
    <s v="Average"/>
    <x v="2"/>
    <s v="Campus Events &amp; Activities"/>
    <x v="30"/>
    <n v="14"/>
  </r>
  <r>
    <n v="2025"/>
    <x v="14"/>
    <x v="2"/>
    <d v="2025-03-15T00:00:00"/>
    <x v="22"/>
    <x v="3"/>
    <x v="14"/>
    <x v="42"/>
    <n v="0.96640000000000004"/>
    <s v="Best"/>
    <x v="0"/>
    <s v="Digital Learning &amp; Classroom Services"/>
    <x v="21"/>
    <n v="8"/>
  </r>
  <r>
    <n v="2025"/>
    <x v="15"/>
    <x v="2"/>
    <d v="2025-03-16T00:00:00"/>
    <x v="27"/>
    <x v="4"/>
    <x v="19"/>
    <x v="32"/>
    <n v="0.71750000000000003"/>
    <s v="Average"/>
    <x v="2"/>
    <s v="Admissions &amp; Parent Relations"/>
    <x v="19"/>
    <n v="17"/>
  </r>
  <r>
    <n v="2025"/>
    <x v="16"/>
    <x v="2"/>
    <d v="2025-03-17T00:00:00"/>
    <x v="48"/>
    <x v="1"/>
    <x v="11"/>
    <x v="20"/>
    <n v="0.67820000000000003"/>
    <s v="Average"/>
    <x v="0"/>
    <s v="Campus Events &amp; Activities"/>
    <x v="17"/>
    <n v="7"/>
  </r>
  <r>
    <n v="2025"/>
    <x v="17"/>
    <x v="2"/>
    <d v="2025-03-18T00:00:00"/>
    <x v="39"/>
    <x v="2"/>
    <x v="22"/>
    <x v="43"/>
    <n v="0.66949999999999998"/>
    <s v="Average"/>
    <x v="2"/>
    <s v="Arts, Sports &amp; Leadership"/>
    <x v="2"/>
    <n v="7"/>
  </r>
  <r>
    <n v="2025"/>
    <x v="18"/>
    <x v="2"/>
    <d v="2025-03-19T00:00:00"/>
    <x v="6"/>
    <x v="1"/>
    <x v="7"/>
    <x v="44"/>
    <n v="0.6472"/>
    <s v="Average"/>
    <x v="2"/>
    <s v="Digital Learning &amp; Classroom Services"/>
    <x v="40"/>
    <n v="12"/>
  </r>
  <r>
    <n v="2025"/>
    <x v="19"/>
    <x v="2"/>
    <d v="2025-03-20T00:00:00"/>
    <x v="48"/>
    <x v="1"/>
    <x v="10"/>
    <x v="1"/>
    <n v="0.81679999999999997"/>
    <s v="Average"/>
    <x v="1"/>
    <s v="Academic Excellence &amp; Student Support"/>
    <x v="39"/>
    <n v="7"/>
  </r>
  <r>
    <n v="2025"/>
    <x v="20"/>
    <x v="2"/>
    <d v="2025-03-21T00:00:00"/>
    <x v="23"/>
    <x v="4"/>
    <x v="23"/>
    <x v="45"/>
    <n v="0.63349999999999995"/>
    <s v="Average"/>
    <x v="1"/>
    <s v="STEM Programs &amp; Innovation"/>
    <x v="16"/>
    <n v="4"/>
  </r>
  <r>
    <n v="2025"/>
    <x v="21"/>
    <x v="2"/>
    <d v="2025-03-22T00:00:00"/>
    <x v="49"/>
    <x v="3"/>
    <x v="13"/>
    <x v="39"/>
    <n v="0.62360000000000004"/>
    <s v="Average"/>
    <x v="1"/>
    <s v="Arts, Sports &amp; Leadership"/>
    <x v="0"/>
    <n v="1"/>
  </r>
  <r>
    <n v="2025"/>
    <x v="22"/>
    <x v="2"/>
    <d v="2025-03-23T00:00:00"/>
    <x v="16"/>
    <x v="2"/>
    <x v="28"/>
    <x v="2"/>
    <n v="0.84260000000000002"/>
    <s v="Average"/>
    <x v="1"/>
    <s v="Campus Events &amp; Activities"/>
    <x v="5"/>
    <n v="5"/>
  </r>
  <r>
    <n v="2025"/>
    <x v="23"/>
    <x v="2"/>
    <d v="2025-03-24T00:00:00"/>
    <x v="25"/>
    <x v="1"/>
    <x v="26"/>
    <x v="46"/>
    <n v="0.80069999999999997"/>
    <s v="Average"/>
    <x v="0"/>
    <s v="Arts, Sports &amp; Leadership"/>
    <x v="16"/>
    <n v="9"/>
  </r>
  <r>
    <n v="2025"/>
    <x v="24"/>
    <x v="2"/>
    <d v="2025-03-25T00:00:00"/>
    <x v="32"/>
    <x v="2"/>
    <x v="24"/>
    <x v="47"/>
    <n v="0.94550000000000001"/>
    <s v="Good"/>
    <x v="0"/>
    <s v="Academic Excellence &amp; Student Support"/>
    <x v="19"/>
    <n v="7"/>
  </r>
  <r>
    <n v="2025"/>
    <x v="25"/>
    <x v="2"/>
    <d v="2025-03-26T00:00:00"/>
    <x v="0"/>
    <x v="0"/>
    <x v="1"/>
    <x v="48"/>
    <n v="0.74409999999999998"/>
    <s v="Average"/>
    <x v="1"/>
    <s v="Campus Events &amp; Activities"/>
    <x v="41"/>
    <n v="6"/>
  </r>
  <r>
    <n v="2025"/>
    <x v="26"/>
    <x v="2"/>
    <d v="2025-03-27T00:00:00"/>
    <x v="14"/>
    <x v="3"/>
    <x v="5"/>
    <x v="23"/>
    <n v="0.67559999999999998"/>
    <s v="Average"/>
    <x v="0"/>
    <s v="Digital Learning &amp; Classroom Services"/>
    <x v="7"/>
    <n v="7"/>
  </r>
  <r>
    <n v="2025"/>
    <x v="27"/>
    <x v="2"/>
    <d v="2025-03-28T00:00:00"/>
    <x v="34"/>
    <x v="2"/>
    <x v="12"/>
    <x v="35"/>
    <n v="0.75319999999999998"/>
    <s v="Average"/>
    <x v="1"/>
    <s v="Arts, Sports &amp; Leadership"/>
    <x v="29"/>
    <n v="4"/>
  </r>
  <r>
    <n v="2025"/>
    <x v="28"/>
    <x v="2"/>
    <d v="2025-03-29T00:00:00"/>
    <x v="50"/>
    <x v="1"/>
    <x v="9"/>
    <x v="36"/>
    <n v="0.68669999999999998"/>
    <s v="Average"/>
    <x v="0"/>
    <s v="Digital Learning &amp; Classroom Services"/>
    <x v="42"/>
    <n v="13"/>
  </r>
  <r>
    <n v="2025"/>
    <x v="29"/>
    <x v="2"/>
    <d v="2025-03-30T00:00:00"/>
    <x v="24"/>
    <x v="3"/>
    <x v="20"/>
    <x v="24"/>
    <n v="0.67479999999999996"/>
    <s v="Average"/>
    <x v="1"/>
    <s v="Academic Excellence &amp; Student Support"/>
    <x v="11"/>
    <n v="5"/>
  </r>
  <r>
    <n v="2025"/>
    <x v="30"/>
    <x v="2"/>
    <d v="2025-03-31T00:00:00"/>
    <x v="4"/>
    <x v="1"/>
    <x v="15"/>
    <x v="19"/>
    <n v="0.7389"/>
    <s v="Average"/>
    <x v="1"/>
    <s v="Digital Learning &amp; Classroom Services"/>
    <x v="38"/>
    <n v="9"/>
  </r>
  <r>
    <n v="2025"/>
    <x v="0"/>
    <x v="3"/>
    <d v="2025-04-01T00:00:00"/>
    <x v="33"/>
    <x v="2"/>
    <x v="25"/>
    <x v="49"/>
    <n v="0.69489999999999996"/>
    <s v="Average"/>
    <x v="0"/>
    <s v="Digital Learning &amp; Classroom Services"/>
    <x v="20"/>
    <n v="17"/>
  </r>
  <r>
    <n v="2025"/>
    <x v="1"/>
    <x v="3"/>
    <d v="2025-04-02T00:00:00"/>
    <x v="11"/>
    <x v="1"/>
    <x v="18"/>
    <x v="12"/>
    <n v="0.90900000000000003"/>
    <s v="Average"/>
    <x v="0"/>
    <s v="STEM Programs &amp; Innovation"/>
    <x v="9"/>
    <n v="17"/>
  </r>
  <r>
    <n v="2025"/>
    <x v="2"/>
    <x v="3"/>
    <d v="2025-04-03T00:00:00"/>
    <x v="51"/>
    <x v="2"/>
    <x v="29"/>
    <x v="45"/>
    <n v="0.67789999999999995"/>
    <s v="Average"/>
    <x v="0"/>
    <s v="Arts, Sports &amp; Leadership"/>
    <x v="22"/>
    <n v="4"/>
  </r>
  <r>
    <n v="2025"/>
    <x v="3"/>
    <x v="3"/>
    <d v="2025-04-04T00:00:00"/>
    <x v="45"/>
    <x v="4"/>
    <x v="11"/>
    <x v="50"/>
    <n v="0.65939999999999999"/>
    <s v="Average"/>
    <x v="0"/>
    <s v="Academic Excellence &amp; Student Support"/>
    <x v="29"/>
    <n v="15"/>
  </r>
  <r>
    <n v="2025"/>
    <x v="4"/>
    <x v="3"/>
    <d v="2025-04-05T00:00:00"/>
    <x v="41"/>
    <x v="1"/>
    <x v="4"/>
    <x v="51"/>
    <n v="0.98919999999999997"/>
    <s v="Excellent"/>
    <x v="1"/>
    <s v="STEM Programs &amp; Innovation"/>
    <x v="5"/>
    <n v="4"/>
  </r>
  <r>
    <n v="2025"/>
    <x v="5"/>
    <x v="3"/>
    <d v="2025-04-06T00:00:00"/>
    <x v="22"/>
    <x v="3"/>
    <x v="23"/>
    <x v="41"/>
    <n v="0.61409999999999998"/>
    <s v="Average"/>
    <x v="2"/>
    <s v="Arts, Sports &amp; Leadership"/>
    <x v="43"/>
    <n v="17"/>
  </r>
  <r>
    <n v="2025"/>
    <x v="6"/>
    <x v="3"/>
    <d v="2025-04-07T00:00:00"/>
    <x v="52"/>
    <x v="1"/>
    <x v="22"/>
    <x v="19"/>
    <n v="0.63180000000000003"/>
    <s v="Average"/>
    <x v="0"/>
    <s v="Arts, Sports &amp; Leadership"/>
    <x v="13"/>
    <n v="8"/>
  </r>
  <r>
    <n v="2025"/>
    <x v="7"/>
    <x v="3"/>
    <d v="2025-04-08T00:00:00"/>
    <x v="50"/>
    <x v="1"/>
    <x v="5"/>
    <x v="36"/>
    <n v="0.65720000000000001"/>
    <s v="Average"/>
    <x v="0"/>
    <s v="Admissions &amp; Parent Relations"/>
    <x v="44"/>
    <n v="15"/>
  </r>
  <r>
    <n v="2025"/>
    <x v="8"/>
    <x v="3"/>
    <d v="2025-04-09T00:00:00"/>
    <x v="4"/>
    <x v="1"/>
    <x v="7"/>
    <x v="19"/>
    <n v="0.623"/>
    <s v="Average"/>
    <x v="0"/>
    <s v="Academic Excellence &amp; Student Support"/>
    <x v="24"/>
    <n v="11"/>
  </r>
  <r>
    <n v="2025"/>
    <x v="9"/>
    <x v="3"/>
    <d v="2025-04-10T00:00:00"/>
    <x v="6"/>
    <x v="1"/>
    <x v="20"/>
    <x v="49"/>
    <n v="0.63670000000000004"/>
    <s v="Average"/>
    <x v="2"/>
    <s v="STEM Programs &amp; Innovation"/>
    <x v="5"/>
    <n v="16"/>
  </r>
  <r>
    <n v="2025"/>
    <x v="10"/>
    <x v="3"/>
    <d v="2025-04-11T00:00:00"/>
    <x v="22"/>
    <x v="3"/>
    <x v="30"/>
    <x v="10"/>
    <n v="0.73970000000000002"/>
    <s v="Average"/>
    <x v="1"/>
    <s v="STEM Programs &amp; Innovation"/>
    <x v="17"/>
    <n v="7"/>
  </r>
  <r>
    <n v="2025"/>
    <x v="11"/>
    <x v="3"/>
    <d v="2025-04-12T00:00:00"/>
    <x v="53"/>
    <x v="1"/>
    <x v="2"/>
    <x v="44"/>
    <n v="0.61870000000000003"/>
    <s v="Average"/>
    <x v="1"/>
    <s v="Admissions &amp; Parent Relations"/>
    <x v="43"/>
    <n v="2"/>
  </r>
  <r>
    <n v="2025"/>
    <x v="12"/>
    <x v="3"/>
    <d v="2025-04-13T00:00:00"/>
    <x v="51"/>
    <x v="2"/>
    <x v="8"/>
    <x v="24"/>
    <n v="0.64870000000000005"/>
    <s v="Average"/>
    <x v="1"/>
    <s v="Digital Learning &amp; Classroom Services"/>
    <x v="14"/>
    <n v="2"/>
  </r>
  <r>
    <n v="2025"/>
    <x v="13"/>
    <x v="3"/>
    <d v="2025-04-14T00:00:00"/>
    <x v="44"/>
    <x v="4"/>
    <x v="6"/>
    <x v="23"/>
    <n v="0.81369999999999998"/>
    <s v="Average"/>
    <x v="2"/>
    <s v="Digital Learning &amp; Classroom Services"/>
    <x v="44"/>
    <n v="20"/>
  </r>
  <r>
    <n v="2025"/>
    <x v="14"/>
    <x v="3"/>
    <d v="2025-04-15T00:00:00"/>
    <x v="23"/>
    <x v="4"/>
    <x v="14"/>
    <x v="52"/>
    <n v="0.97989999999999999"/>
    <s v="Best"/>
    <x v="2"/>
    <s v="Digital Learning &amp; Classroom Services"/>
    <x v="39"/>
    <n v="9"/>
  </r>
  <r>
    <n v="2025"/>
    <x v="15"/>
    <x v="3"/>
    <d v="2025-04-16T00:00:00"/>
    <x v="51"/>
    <x v="2"/>
    <x v="9"/>
    <x v="22"/>
    <n v="0.66969999999999996"/>
    <s v="Average"/>
    <x v="1"/>
    <s v="Digital Learning &amp; Classroom Services"/>
    <x v="1"/>
    <n v="2"/>
  </r>
  <r>
    <n v="2025"/>
    <x v="16"/>
    <x v="3"/>
    <d v="2025-04-17T00:00:00"/>
    <x v="14"/>
    <x v="3"/>
    <x v="12"/>
    <x v="45"/>
    <n v="0.78449999999999998"/>
    <s v="Average"/>
    <x v="2"/>
    <s v="Academic Excellence &amp; Student Support"/>
    <x v="20"/>
    <n v="13"/>
  </r>
  <r>
    <n v="2025"/>
    <x v="17"/>
    <x v="3"/>
    <d v="2025-04-18T00:00:00"/>
    <x v="12"/>
    <x v="4"/>
    <x v="26"/>
    <x v="45"/>
    <n v="0.81689999999999996"/>
    <s v="Average"/>
    <x v="0"/>
    <s v="Academic Excellence &amp; Student Support"/>
    <x v="31"/>
    <n v="7"/>
  </r>
  <r>
    <n v="2025"/>
    <x v="18"/>
    <x v="3"/>
    <d v="2025-04-19T00:00:00"/>
    <x v="19"/>
    <x v="3"/>
    <x v="13"/>
    <x v="27"/>
    <n v="0.61240000000000006"/>
    <s v="Average"/>
    <x v="1"/>
    <s v="Admissions &amp; Parent Relations"/>
    <x v="1"/>
    <n v="6"/>
  </r>
  <r>
    <n v="2025"/>
    <x v="19"/>
    <x v="3"/>
    <d v="2025-04-20T00:00:00"/>
    <x v="54"/>
    <x v="1"/>
    <x v="27"/>
    <x v="3"/>
    <n v="0.8982"/>
    <s v="Average"/>
    <x v="1"/>
    <s v="Campus Events &amp; Activities"/>
    <x v="42"/>
    <n v="6"/>
  </r>
  <r>
    <n v="2025"/>
    <x v="20"/>
    <x v="3"/>
    <d v="2025-04-21T00:00:00"/>
    <x v="36"/>
    <x v="4"/>
    <x v="10"/>
    <x v="5"/>
    <n v="0.83660000000000001"/>
    <s v="Average"/>
    <x v="2"/>
    <s v="Arts, Sports &amp; Leadership"/>
    <x v="7"/>
    <n v="10"/>
  </r>
  <r>
    <n v="2025"/>
    <x v="21"/>
    <x v="3"/>
    <d v="2025-04-22T00:00:00"/>
    <x v="21"/>
    <x v="1"/>
    <x v="16"/>
    <x v="50"/>
    <n v="0.90910000000000002"/>
    <s v="Average"/>
    <x v="1"/>
    <s v="Arts, Sports &amp; Leadership"/>
    <x v="45"/>
    <n v="3"/>
  </r>
  <r>
    <n v="2025"/>
    <x v="22"/>
    <x v="3"/>
    <d v="2025-04-23T00:00:00"/>
    <x v="55"/>
    <x v="4"/>
    <x v="17"/>
    <x v="36"/>
    <n v="0.69950000000000001"/>
    <s v="Average"/>
    <x v="2"/>
    <s v="Admissions &amp; Parent Relations"/>
    <x v="36"/>
    <n v="13"/>
  </r>
  <r>
    <n v="2025"/>
    <x v="23"/>
    <x v="3"/>
    <d v="2025-04-24T00:00:00"/>
    <x v="28"/>
    <x v="1"/>
    <x v="28"/>
    <x v="14"/>
    <n v="0.89300000000000002"/>
    <s v="Average"/>
    <x v="0"/>
    <s v="Admissions &amp; Parent Relations"/>
    <x v="34"/>
    <n v="17"/>
  </r>
  <r>
    <n v="2025"/>
    <x v="24"/>
    <x v="3"/>
    <d v="2025-04-25T00:00:00"/>
    <x v="17"/>
    <x v="0"/>
    <x v="24"/>
    <x v="53"/>
    <n v="0.93669999999999998"/>
    <s v="Good"/>
    <x v="0"/>
    <s v="Academic Excellence &amp; Student Support"/>
    <x v="46"/>
    <n v="4"/>
  </r>
  <r>
    <n v="2025"/>
    <x v="25"/>
    <x v="3"/>
    <d v="2025-04-26T00:00:00"/>
    <x v="56"/>
    <x v="3"/>
    <x v="15"/>
    <x v="16"/>
    <n v="0.71220000000000006"/>
    <s v="Average"/>
    <x v="0"/>
    <s v="Admissions &amp; Parent Relations"/>
    <x v="10"/>
    <n v="11"/>
  </r>
  <r>
    <n v="2025"/>
    <x v="26"/>
    <x v="3"/>
    <d v="2025-04-27T00:00:00"/>
    <x v="2"/>
    <x v="2"/>
    <x v="3"/>
    <x v="7"/>
    <n v="0.88759999999999994"/>
    <s v="Average"/>
    <x v="2"/>
    <s v="Digital Learning &amp; Classroom Services"/>
    <x v="19"/>
    <n v="13"/>
  </r>
  <r>
    <n v="2025"/>
    <x v="27"/>
    <x v="3"/>
    <d v="2025-04-28T00:00:00"/>
    <x v="51"/>
    <x v="2"/>
    <x v="19"/>
    <x v="29"/>
    <n v="0.69630000000000003"/>
    <s v="Average"/>
    <x v="2"/>
    <s v="Academic Excellence &amp; Student Support"/>
    <x v="14"/>
    <n v="8"/>
  </r>
  <r>
    <n v="2025"/>
    <x v="28"/>
    <x v="3"/>
    <d v="2025-04-29T00:00:00"/>
    <x v="42"/>
    <x v="4"/>
    <x v="21"/>
    <x v="1"/>
    <n v="0.89359999999999995"/>
    <s v="Average"/>
    <x v="0"/>
    <s v="Academic Excellence &amp; Student Support"/>
    <x v="0"/>
    <n v="15"/>
  </r>
  <r>
    <n v="2025"/>
    <x v="29"/>
    <x v="3"/>
    <d v="2025-04-30T00:00:00"/>
    <x v="42"/>
    <x v="4"/>
    <x v="1"/>
    <x v="41"/>
    <n v="0.7288"/>
    <s v="Average"/>
    <x v="1"/>
    <s v="Campus Events &amp; Activities"/>
    <x v="11"/>
    <n v="3"/>
  </r>
  <r>
    <n v="2025"/>
    <x v="0"/>
    <x v="4"/>
    <d v="2025-05-01T00:00:00"/>
    <x v="26"/>
    <x v="4"/>
    <x v="20"/>
    <x v="10"/>
    <n v="0.65910000000000002"/>
    <s v="Average"/>
    <x v="2"/>
    <s v="Admissions &amp; Parent Relations"/>
    <x v="1"/>
    <n v="7"/>
  </r>
  <r>
    <n v="2025"/>
    <x v="1"/>
    <x v="4"/>
    <d v="2025-05-02T00:00:00"/>
    <x v="56"/>
    <x v="0"/>
    <x v="29"/>
    <x v="20"/>
    <n v="0.70540000000000003"/>
    <s v="Average"/>
    <x v="1"/>
    <s v="Digital Learning &amp; Classroom Services"/>
    <x v="7"/>
    <n v="5"/>
  </r>
  <r>
    <n v="2025"/>
    <x v="2"/>
    <x v="4"/>
    <d v="2025-05-03T00:00:00"/>
    <x v="38"/>
    <x v="1"/>
    <x v="16"/>
    <x v="8"/>
    <n v="0.90969999999999995"/>
    <s v="Average"/>
    <x v="2"/>
    <s v="Campus Events &amp; Activities"/>
    <x v="31"/>
    <n v="7"/>
  </r>
  <r>
    <n v="2025"/>
    <x v="3"/>
    <x v="4"/>
    <d v="2025-05-04T00:00:00"/>
    <x v="26"/>
    <x v="4"/>
    <x v="15"/>
    <x v="36"/>
    <n v="0.77110000000000001"/>
    <s v="Average"/>
    <x v="0"/>
    <s v="STEM Programs &amp; Innovation"/>
    <x v="41"/>
    <n v="17"/>
  </r>
  <r>
    <n v="2025"/>
    <x v="4"/>
    <x v="4"/>
    <d v="2025-05-05T00:00:00"/>
    <x v="27"/>
    <x v="0"/>
    <x v="4"/>
    <x v="54"/>
    <n v="0.98860000000000003"/>
    <s v="Excellent"/>
    <x v="0"/>
    <s v="Campus Events &amp; Activities"/>
    <x v="11"/>
    <n v="7"/>
  </r>
  <r>
    <n v="2025"/>
    <x v="5"/>
    <x v="4"/>
    <d v="2025-05-06T00:00:00"/>
    <x v="56"/>
    <x v="3"/>
    <x v="27"/>
    <x v="55"/>
    <n v="0.90410000000000001"/>
    <s v="Average"/>
    <x v="1"/>
    <s v="Admissions &amp; Parent Relations"/>
    <x v="4"/>
    <n v="1"/>
  </r>
  <r>
    <n v="2025"/>
    <x v="6"/>
    <x v="4"/>
    <d v="2025-05-07T00:00:00"/>
    <x v="49"/>
    <x v="3"/>
    <x v="28"/>
    <x v="0"/>
    <n v="0.871"/>
    <s v="Average"/>
    <x v="2"/>
    <s v="STEM Programs &amp; Innovation"/>
    <x v="43"/>
    <n v="8"/>
  </r>
  <r>
    <n v="2025"/>
    <x v="7"/>
    <x v="4"/>
    <d v="2025-05-08T00:00:00"/>
    <x v="34"/>
    <x v="2"/>
    <x v="19"/>
    <x v="33"/>
    <n v="0.72709999999999997"/>
    <s v="Average"/>
    <x v="1"/>
    <s v="Admissions &amp; Parent Relations"/>
    <x v="45"/>
    <n v="2"/>
  </r>
  <r>
    <n v="2025"/>
    <x v="8"/>
    <x v="4"/>
    <d v="2025-05-09T00:00:00"/>
    <x v="56"/>
    <x v="3"/>
    <x v="26"/>
    <x v="25"/>
    <n v="0.8014"/>
    <s v="Average"/>
    <x v="0"/>
    <s v="Campus Events &amp; Activities"/>
    <x v="38"/>
    <n v="13"/>
  </r>
  <r>
    <n v="2025"/>
    <x v="9"/>
    <x v="4"/>
    <d v="2025-05-10T00:00:00"/>
    <x v="56"/>
    <x v="3"/>
    <x v="1"/>
    <x v="5"/>
    <n v="0.79139999999999999"/>
    <s v="Average"/>
    <x v="0"/>
    <s v="Campus Events &amp; Activities"/>
    <x v="26"/>
    <n v="17"/>
  </r>
  <r>
    <n v="2025"/>
    <x v="10"/>
    <x v="4"/>
    <d v="2025-05-11T00:00:00"/>
    <x v="36"/>
    <x v="4"/>
    <x v="10"/>
    <x v="0"/>
    <n v="0.8357"/>
    <s v="Average"/>
    <x v="2"/>
    <s v="Arts, Sports &amp; Leadership"/>
    <x v="28"/>
    <n v="18"/>
  </r>
  <r>
    <n v="2025"/>
    <x v="11"/>
    <x v="4"/>
    <d v="2025-05-12T00:00:00"/>
    <x v="19"/>
    <x v="3"/>
    <x v="9"/>
    <x v="5"/>
    <n v="0.7006"/>
    <s v="Average"/>
    <x v="2"/>
    <s v="Arts, Sports &amp; Leadership"/>
    <x v="22"/>
    <n v="21"/>
  </r>
  <r>
    <n v="2025"/>
    <x v="12"/>
    <x v="4"/>
    <d v="2025-05-13T00:00:00"/>
    <x v="53"/>
    <x v="1"/>
    <x v="17"/>
    <x v="49"/>
    <n v="0.76470000000000005"/>
    <s v="Average"/>
    <x v="0"/>
    <s v="Campus Events &amp; Activities"/>
    <x v="9"/>
    <n v="8"/>
  </r>
  <r>
    <n v="2025"/>
    <x v="13"/>
    <x v="4"/>
    <d v="2025-05-14T00:00:00"/>
    <x v="41"/>
    <x v="1"/>
    <x v="12"/>
    <x v="10"/>
    <n v="0.79210000000000003"/>
    <s v="Average"/>
    <x v="2"/>
    <s v="Digital Learning &amp; Classroom Services"/>
    <x v="14"/>
    <n v="17"/>
  </r>
  <r>
    <n v="2025"/>
    <x v="14"/>
    <x v="4"/>
    <d v="2025-05-15T00:00:00"/>
    <x v="35"/>
    <x v="2"/>
    <x v="14"/>
    <x v="56"/>
    <n v="0.96830000000000005"/>
    <s v="Best"/>
    <x v="1"/>
    <s v="Digital Learning &amp; Classroom Services"/>
    <x v="17"/>
    <n v="1"/>
  </r>
  <r>
    <n v="2025"/>
    <x v="15"/>
    <x v="4"/>
    <d v="2025-05-16T00:00:00"/>
    <x v="50"/>
    <x v="1"/>
    <x v="11"/>
    <x v="8"/>
    <n v="0.69269999999999998"/>
    <s v="Average"/>
    <x v="2"/>
    <s v="Academic Excellence &amp; Student Support"/>
    <x v="14"/>
    <n v="12"/>
  </r>
  <r>
    <n v="2025"/>
    <x v="16"/>
    <x v="4"/>
    <d v="2025-05-17T00:00:00"/>
    <x v="57"/>
    <x v="2"/>
    <x v="2"/>
    <x v="48"/>
    <n v="0.6331"/>
    <s v="Average"/>
    <x v="0"/>
    <s v="Campus Events &amp; Activities"/>
    <x v="9"/>
    <n v="10"/>
  </r>
  <r>
    <n v="2025"/>
    <x v="17"/>
    <x v="4"/>
    <d v="2025-05-18T00:00:00"/>
    <x v="1"/>
    <x v="1"/>
    <x v="0"/>
    <x v="26"/>
    <n v="0.60680000000000001"/>
    <s v="Average"/>
    <x v="0"/>
    <s v="STEM Programs &amp; Innovation"/>
    <x v="3"/>
    <n v="8"/>
  </r>
  <r>
    <n v="2025"/>
    <x v="18"/>
    <x v="4"/>
    <d v="2025-05-19T00:00:00"/>
    <x v="39"/>
    <x v="2"/>
    <x v="3"/>
    <x v="19"/>
    <n v="0.85819999999999996"/>
    <s v="Average"/>
    <x v="2"/>
    <s v="STEM Programs &amp; Innovation"/>
    <x v="34"/>
    <n v="11"/>
  </r>
  <r>
    <n v="2025"/>
    <x v="19"/>
    <x v="4"/>
    <d v="2025-05-20T00:00:00"/>
    <x v="13"/>
    <x v="1"/>
    <x v="6"/>
    <x v="39"/>
    <n v="0.79249999999999998"/>
    <s v="Average"/>
    <x v="1"/>
    <s v="Campus Events &amp; Activities"/>
    <x v="41"/>
    <n v="7"/>
  </r>
  <r>
    <n v="2025"/>
    <x v="20"/>
    <x v="4"/>
    <d v="2025-05-21T00:00:00"/>
    <x v="53"/>
    <x v="0"/>
    <x v="13"/>
    <x v="23"/>
    <n v="0.61029999999999995"/>
    <s v="Average"/>
    <x v="1"/>
    <s v="Arts, Sports &amp; Leadership"/>
    <x v="44"/>
    <n v="4"/>
  </r>
  <r>
    <n v="2025"/>
    <x v="21"/>
    <x v="4"/>
    <d v="2025-05-22T00:00:00"/>
    <x v="15"/>
    <x v="1"/>
    <x v="22"/>
    <x v="20"/>
    <n v="0.65439999999999998"/>
    <s v="Average"/>
    <x v="2"/>
    <s v="Campus Events &amp; Activities"/>
    <x v="44"/>
    <n v="12"/>
  </r>
  <r>
    <n v="2025"/>
    <x v="22"/>
    <x v="4"/>
    <d v="2025-05-23T00:00:00"/>
    <x v="37"/>
    <x v="3"/>
    <x v="5"/>
    <x v="29"/>
    <n v="0.67969999999999997"/>
    <s v="Average"/>
    <x v="0"/>
    <s v="STEM Programs &amp; Innovation"/>
    <x v="17"/>
    <n v="13"/>
  </r>
  <r>
    <n v="2025"/>
    <x v="23"/>
    <x v="4"/>
    <d v="2025-05-24T00:00:00"/>
    <x v="13"/>
    <x v="1"/>
    <x v="7"/>
    <x v="18"/>
    <n v="0.64359999999999995"/>
    <s v="Average"/>
    <x v="1"/>
    <s v="Campus Events &amp; Activities"/>
    <x v="7"/>
    <n v="1"/>
  </r>
  <r>
    <n v="2025"/>
    <x v="24"/>
    <x v="4"/>
    <d v="2025-05-25T00:00:00"/>
    <x v="58"/>
    <x v="3"/>
    <x v="24"/>
    <x v="57"/>
    <n v="0.93820000000000003"/>
    <s v="Good"/>
    <x v="1"/>
    <s v="Campus Events &amp; Activities"/>
    <x v="44"/>
    <n v="4"/>
  </r>
  <r>
    <n v="2025"/>
    <x v="25"/>
    <x v="4"/>
    <d v="2025-05-26T00:00:00"/>
    <x v="49"/>
    <x v="3"/>
    <x v="12"/>
    <x v="35"/>
    <n v="0.79210000000000003"/>
    <s v="Average"/>
    <x v="2"/>
    <s v="Arts, Sports &amp; Leadership"/>
    <x v="41"/>
    <n v="9"/>
  </r>
  <r>
    <n v="2025"/>
    <x v="26"/>
    <x v="4"/>
    <d v="2025-05-27T00:00:00"/>
    <x v="33"/>
    <x v="2"/>
    <x v="21"/>
    <x v="1"/>
    <n v="0.88190000000000002"/>
    <s v="Average"/>
    <x v="1"/>
    <s v="Digital Learning &amp; Classroom Services"/>
    <x v="36"/>
    <n v="1"/>
  </r>
  <r>
    <n v="2025"/>
    <x v="27"/>
    <x v="4"/>
    <d v="2025-05-28T00:00:00"/>
    <x v="1"/>
    <x v="1"/>
    <x v="18"/>
    <x v="45"/>
    <n v="0.90869999999999995"/>
    <s v="Average"/>
    <x v="2"/>
    <s v="Digital Learning &amp; Classroom Services"/>
    <x v="24"/>
    <n v="18"/>
  </r>
  <r>
    <n v="2025"/>
    <x v="28"/>
    <x v="4"/>
    <d v="2025-05-29T00:00:00"/>
    <x v="56"/>
    <x v="3"/>
    <x v="25"/>
    <x v="1"/>
    <n v="0.71499999999999997"/>
    <s v="Average"/>
    <x v="2"/>
    <s v="STEM Programs &amp; Innovation"/>
    <x v="46"/>
    <n v="21"/>
  </r>
  <r>
    <n v="2025"/>
    <x v="29"/>
    <x v="4"/>
    <d v="2025-05-30T00:00:00"/>
    <x v="50"/>
    <x v="1"/>
    <x v="23"/>
    <x v="55"/>
    <n v="0.63070000000000004"/>
    <s v="Average"/>
    <x v="1"/>
    <s v="Arts, Sports &amp; Leadership"/>
    <x v="13"/>
    <n v="2"/>
  </r>
  <r>
    <n v="2025"/>
    <x v="30"/>
    <x v="4"/>
    <d v="2025-05-31T00:00:00"/>
    <x v="41"/>
    <x v="1"/>
    <x v="8"/>
    <x v="58"/>
    <n v="0.66739999999999999"/>
    <s v="Average"/>
    <x v="0"/>
    <s v="Campus Events &amp; Activities"/>
    <x v="5"/>
    <n v="10"/>
  </r>
  <r>
    <n v="2025"/>
    <x v="0"/>
    <x v="5"/>
    <d v="2025-06-01T00:00:00"/>
    <x v="16"/>
    <x v="2"/>
    <x v="19"/>
    <x v="55"/>
    <n v="0.71120000000000005"/>
    <s v="Average"/>
    <x v="0"/>
    <s v="Academic Excellence &amp; Student Support"/>
    <x v="39"/>
    <n v="10"/>
  </r>
  <r>
    <n v="2025"/>
    <x v="1"/>
    <x v="5"/>
    <d v="2025-06-02T00:00:00"/>
    <x v="5"/>
    <x v="3"/>
    <x v="8"/>
    <x v="14"/>
    <n v="0.66579999999999995"/>
    <s v="Average"/>
    <x v="2"/>
    <s v="Academic Excellence &amp; Student Support"/>
    <x v="43"/>
    <n v="10"/>
  </r>
  <r>
    <n v="2025"/>
    <x v="2"/>
    <x v="5"/>
    <d v="2025-06-03T00:00:00"/>
    <x v="49"/>
    <x v="3"/>
    <x v="20"/>
    <x v="2"/>
    <n v="0.66359999999999997"/>
    <s v="Average"/>
    <x v="2"/>
    <s v="Campus Events &amp; Activities"/>
    <x v="45"/>
    <n v="11"/>
  </r>
  <r>
    <n v="2025"/>
    <x v="3"/>
    <x v="5"/>
    <d v="2025-06-04T00:00:00"/>
    <x v="59"/>
    <x v="3"/>
    <x v="28"/>
    <x v="33"/>
    <n v="0.84450000000000003"/>
    <s v="Average"/>
    <x v="1"/>
    <s v="Digital Learning &amp; Classroom Services"/>
    <x v="46"/>
    <n v="3"/>
  </r>
  <r>
    <n v="2025"/>
    <x v="4"/>
    <x v="5"/>
    <d v="2025-06-05T00:00:00"/>
    <x v="35"/>
    <x v="2"/>
    <x v="4"/>
    <x v="59"/>
    <n v="0.98880000000000001"/>
    <s v="Excellent"/>
    <x v="0"/>
    <s v="Digital Learning &amp; Classroom Services"/>
    <x v="33"/>
    <n v="8"/>
  </r>
  <r>
    <n v="2025"/>
    <x v="5"/>
    <x v="5"/>
    <d v="2025-06-06T00:00:00"/>
    <x v="8"/>
    <x v="3"/>
    <x v="11"/>
    <x v="50"/>
    <n v="0.68230000000000002"/>
    <s v="Average"/>
    <x v="2"/>
    <s v="STEM Programs &amp; Innovation"/>
    <x v="47"/>
    <n v="10"/>
  </r>
  <r>
    <n v="2025"/>
    <x v="6"/>
    <x v="5"/>
    <d v="2025-06-07T00:00:00"/>
    <x v="10"/>
    <x v="1"/>
    <x v="3"/>
    <x v="23"/>
    <n v="0.84119999999999995"/>
    <s v="Average"/>
    <x v="1"/>
    <s v="Academic Excellence &amp; Student Support"/>
    <x v="12"/>
    <n v="3"/>
  </r>
  <r>
    <n v="2025"/>
    <x v="7"/>
    <x v="5"/>
    <d v="2025-06-08T00:00:00"/>
    <x v="30"/>
    <x v="1"/>
    <x v="23"/>
    <x v="44"/>
    <n v="0.61339999999999995"/>
    <s v="Average"/>
    <x v="2"/>
    <s v="Admissions &amp; Parent Relations"/>
    <x v="14"/>
    <n v="18"/>
  </r>
  <r>
    <n v="2025"/>
    <x v="8"/>
    <x v="5"/>
    <d v="2025-06-09T00:00:00"/>
    <x v="22"/>
    <x v="3"/>
    <x v="27"/>
    <x v="48"/>
    <n v="0.86270000000000002"/>
    <s v="Average"/>
    <x v="0"/>
    <s v="Arts, Sports &amp; Leadership"/>
    <x v="44"/>
    <n v="16"/>
  </r>
  <r>
    <n v="2025"/>
    <x v="9"/>
    <x v="5"/>
    <d v="2025-06-10T00:00:00"/>
    <x v="3"/>
    <x v="0"/>
    <x v="25"/>
    <x v="24"/>
    <n v="0.69989999999999997"/>
    <s v="Average"/>
    <x v="0"/>
    <s v="Arts, Sports &amp; Leadership"/>
    <x v="36"/>
    <n v="7"/>
  </r>
  <r>
    <n v="2025"/>
    <x v="10"/>
    <x v="5"/>
    <d v="2025-06-11T00:00:00"/>
    <x v="42"/>
    <x v="4"/>
    <x v="1"/>
    <x v="8"/>
    <n v="0.77"/>
    <s v="Average"/>
    <x v="2"/>
    <s v="Campus Events &amp; Activities"/>
    <x v="45"/>
    <n v="18"/>
  </r>
  <r>
    <n v="2025"/>
    <x v="11"/>
    <x v="5"/>
    <d v="2025-06-12T00:00:00"/>
    <x v="60"/>
    <x v="1"/>
    <x v="12"/>
    <x v="46"/>
    <n v="0.78769999999999996"/>
    <s v="Average"/>
    <x v="1"/>
    <s v="STEM Programs &amp; Innovation"/>
    <x v="10"/>
    <n v="7"/>
  </r>
  <r>
    <n v="2025"/>
    <x v="12"/>
    <x v="5"/>
    <d v="2025-06-13T00:00:00"/>
    <x v="24"/>
    <x v="3"/>
    <x v="15"/>
    <x v="15"/>
    <n v="0.73329999999999995"/>
    <s v="Average"/>
    <x v="1"/>
    <s v="Arts, Sports &amp; Leadership"/>
    <x v="44"/>
    <n v="2"/>
  </r>
  <r>
    <n v="2025"/>
    <x v="13"/>
    <x v="5"/>
    <d v="2025-06-14T00:00:00"/>
    <x v="16"/>
    <x v="2"/>
    <x v="29"/>
    <x v="0"/>
    <n v="0.69689999999999996"/>
    <s v="Average"/>
    <x v="0"/>
    <s v="Admissions &amp; Parent Relations"/>
    <x v="27"/>
    <n v="13"/>
  </r>
  <r>
    <n v="2025"/>
    <x v="14"/>
    <x v="5"/>
    <d v="2025-06-15T00:00:00"/>
    <x v="42"/>
    <x v="4"/>
    <x v="14"/>
    <x v="60"/>
    <n v="0.95750000000000002"/>
    <s v="Best"/>
    <x v="0"/>
    <s v="Digital Learning &amp; Classroom Services"/>
    <x v="47"/>
    <n v="15"/>
  </r>
  <r>
    <n v="2025"/>
    <x v="15"/>
    <x v="5"/>
    <d v="2025-06-16T00:00:00"/>
    <x v="56"/>
    <x v="3"/>
    <x v="6"/>
    <x v="36"/>
    <n v="0.80769999999999997"/>
    <s v="Average"/>
    <x v="2"/>
    <s v="STEM Programs &amp; Innovation"/>
    <x v="28"/>
    <n v="16"/>
  </r>
  <r>
    <n v="2025"/>
    <x v="16"/>
    <x v="5"/>
    <d v="2025-06-17T00:00:00"/>
    <x v="17"/>
    <x v="0"/>
    <x v="29"/>
    <x v="27"/>
    <n v="0.69689999999999996"/>
    <s v="Average"/>
    <x v="1"/>
    <s v="Admissions &amp; Parent Relations"/>
    <x v="17"/>
    <n v="4"/>
  </r>
  <r>
    <n v="2025"/>
    <x v="17"/>
    <x v="5"/>
    <d v="2025-06-18T00:00:00"/>
    <x v="60"/>
    <x v="1"/>
    <x v="5"/>
    <x v="48"/>
    <n v="0.66949999999999998"/>
    <s v="Average"/>
    <x v="1"/>
    <s v="Digital Learning &amp; Classroom Services"/>
    <x v="45"/>
    <n v="6"/>
  </r>
  <r>
    <n v="2025"/>
    <x v="18"/>
    <x v="5"/>
    <d v="2025-06-19T00:00:00"/>
    <x v="56"/>
    <x v="3"/>
    <x v="30"/>
    <x v="41"/>
    <n v="0.77800000000000002"/>
    <s v="Average"/>
    <x v="1"/>
    <s v="Campus Events &amp; Activities"/>
    <x v="1"/>
    <n v="2"/>
  </r>
  <r>
    <n v="2025"/>
    <x v="19"/>
    <x v="5"/>
    <d v="2025-06-20T00:00:00"/>
    <x v="13"/>
    <x v="1"/>
    <x v="18"/>
    <x v="27"/>
    <n v="0.88800000000000001"/>
    <s v="Average"/>
    <x v="1"/>
    <s v="STEM Programs &amp; Innovation"/>
    <x v="16"/>
    <n v="2"/>
  </r>
  <r>
    <n v="2025"/>
    <x v="20"/>
    <x v="5"/>
    <d v="2025-06-21T00:00:00"/>
    <x v="2"/>
    <x v="2"/>
    <x v="13"/>
    <x v="43"/>
    <n v="0.60189999999999999"/>
    <s v="Average"/>
    <x v="2"/>
    <s v="Campus Events &amp; Activities"/>
    <x v="43"/>
    <n v="8"/>
  </r>
  <r>
    <n v="2025"/>
    <x v="21"/>
    <x v="5"/>
    <d v="2025-06-22T00:00:00"/>
    <x v="29"/>
    <x v="1"/>
    <x v="16"/>
    <x v="31"/>
    <n v="0.90129999999999999"/>
    <s v="Average"/>
    <x v="1"/>
    <s v="Admissions &amp; Parent Relations"/>
    <x v="8"/>
    <n v="3"/>
  </r>
  <r>
    <n v="2025"/>
    <x v="22"/>
    <x v="5"/>
    <d v="2025-06-23T00:00:00"/>
    <x v="20"/>
    <x v="2"/>
    <x v="7"/>
    <x v="36"/>
    <n v="0.64880000000000004"/>
    <s v="Average"/>
    <x v="2"/>
    <s v="Admissions &amp; Parent Relations"/>
    <x v="20"/>
    <n v="8"/>
  </r>
  <r>
    <n v="2025"/>
    <x v="23"/>
    <x v="5"/>
    <d v="2025-06-24T00:00:00"/>
    <x v="5"/>
    <x v="3"/>
    <x v="7"/>
    <x v="33"/>
    <n v="0.64880000000000004"/>
    <s v="Average"/>
    <x v="1"/>
    <s v="STEM Programs &amp; Innovation"/>
    <x v="27"/>
    <n v="2"/>
  </r>
  <r>
    <n v="2025"/>
    <x v="24"/>
    <x v="5"/>
    <d v="2025-06-25T00:00:00"/>
    <x v="5"/>
    <x v="3"/>
    <x v="24"/>
    <x v="61"/>
    <n v="0.93779999999999997"/>
    <s v="Good"/>
    <x v="1"/>
    <s v="Academic Excellence &amp; Student Support"/>
    <x v="37"/>
    <n v="2"/>
  </r>
  <r>
    <n v="2025"/>
    <x v="25"/>
    <x v="5"/>
    <d v="2025-06-26T00:00:00"/>
    <x v="61"/>
    <x v="3"/>
    <x v="26"/>
    <x v="26"/>
    <n v="0.81020000000000003"/>
    <s v="Average"/>
    <x v="2"/>
    <s v="Campus Events &amp; Activities"/>
    <x v="37"/>
    <n v="21"/>
  </r>
  <r>
    <n v="2025"/>
    <x v="26"/>
    <x v="5"/>
    <d v="2025-06-27T00:00:00"/>
    <x v="51"/>
    <x v="2"/>
    <x v="17"/>
    <x v="3"/>
    <n v="0.72250000000000003"/>
    <s v="Average"/>
    <x v="1"/>
    <s v="Arts, Sports &amp; Leadership"/>
    <x v="32"/>
    <n v="2"/>
  </r>
  <r>
    <n v="2025"/>
    <x v="27"/>
    <x v="5"/>
    <d v="2025-06-28T00:00:00"/>
    <x v="53"/>
    <x v="1"/>
    <x v="10"/>
    <x v="7"/>
    <n v="0.83689999999999998"/>
    <s v="Average"/>
    <x v="2"/>
    <s v="Digital Learning &amp; Classroom Services"/>
    <x v="42"/>
    <n v="18"/>
  </r>
  <r>
    <n v="2025"/>
    <x v="28"/>
    <x v="5"/>
    <d v="2025-06-29T00:00:00"/>
    <x v="42"/>
    <x v="4"/>
    <x v="22"/>
    <x v="12"/>
    <n v="0.65449999999999997"/>
    <s v="Average"/>
    <x v="2"/>
    <s v="Academic Excellence &amp; Student Support"/>
    <x v="7"/>
    <n v="17"/>
  </r>
  <r>
    <n v="2025"/>
    <x v="29"/>
    <x v="5"/>
    <d v="2025-06-30T00:00:00"/>
    <x v="50"/>
    <x v="1"/>
    <x v="21"/>
    <x v="14"/>
    <n v="0.84989999999999999"/>
    <s v="Average"/>
    <x v="1"/>
    <s v="Digital Learning &amp; Classroom Services"/>
    <x v="24"/>
    <n v="2"/>
  </r>
  <r>
    <n v="2025"/>
    <x v="0"/>
    <x v="6"/>
    <d v="2025-07-01T00:00:00"/>
    <x v="47"/>
    <x v="4"/>
    <x v="21"/>
    <x v="1"/>
    <n v="0.88560000000000005"/>
    <s v="Average"/>
    <x v="1"/>
    <s v="Academic Excellence &amp; Student Support"/>
    <x v="14"/>
    <n v="3"/>
  </r>
  <r>
    <n v="2025"/>
    <x v="1"/>
    <x v="6"/>
    <d v="2025-07-02T00:00:00"/>
    <x v="10"/>
    <x v="1"/>
    <x v="29"/>
    <x v="31"/>
    <n v="0.72950000000000004"/>
    <s v="Average"/>
    <x v="0"/>
    <s v="STEM Programs &amp; Innovation"/>
    <x v="21"/>
    <n v="9"/>
  </r>
  <r>
    <n v="2025"/>
    <x v="2"/>
    <x v="6"/>
    <d v="2025-07-03T00:00:00"/>
    <x v="44"/>
    <x v="4"/>
    <x v="3"/>
    <x v="1"/>
    <n v="0.8579"/>
    <s v="Average"/>
    <x v="2"/>
    <s v="Campus Events &amp; Activities"/>
    <x v="15"/>
    <n v="12"/>
  </r>
  <r>
    <n v="2025"/>
    <x v="3"/>
    <x v="6"/>
    <d v="2025-07-04T00:00:00"/>
    <x v="32"/>
    <x v="2"/>
    <x v="11"/>
    <x v="8"/>
    <n v="0.72409999999999997"/>
    <s v="Average"/>
    <x v="0"/>
    <s v="Academic Excellence &amp; Student Support"/>
    <x v="24"/>
    <n v="9"/>
  </r>
  <r>
    <n v="2025"/>
    <x v="4"/>
    <x v="6"/>
    <d v="2025-07-05T00:00:00"/>
    <x v="62"/>
    <x v="0"/>
    <x v="4"/>
    <x v="62"/>
    <n v="0.99"/>
    <s v="Excellent"/>
    <x v="0"/>
    <s v="Arts, Sports &amp; Leadership"/>
    <x v="22"/>
    <n v="5"/>
  </r>
  <r>
    <n v="2025"/>
    <x v="5"/>
    <x v="6"/>
    <d v="2025-07-06T00:00:00"/>
    <x v="29"/>
    <x v="1"/>
    <x v="22"/>
    <x v="0"/>
    <n v="0.64539999999999997"/>
    <s v="Average"/>
    <x v="0"/>
    <s v="Campus Events &amp; Activities"/>
    <x v="0"/>
    <n v="17"/>
  </r>
  <r>
    <n v="2025"/>
    <x v="6"/>
    <x v="6"/>
    <d v="2025-07-07T00:00:00"/>
    <x v="32"/>
    <x v="2"/>
    <x v="17"/>
    <x v="31"/>
    <n v="0.75319999999999998"/>
    <s v="Average"/>
    <x v="1"/>
    <s v="Digital Learning &amp; Classroom Services"/>
    <x v="43"/>
    <n v="3"/>
  </r>
  <r>
    <n v="2025"/>
    <x v="7"/>
    <x v="6"/>
    <d v="2025-07-08T00:00:00"/>
    <x v="57"/>
    <x v="2"/>
    <x v="18"/>
    <x v="31"/>
    <n v="0.90580000000000005"/>
    <s v="Average"/>
    <x v="0"/>
    <s v="Arts, Sports &amp; Leadership"/>
    <x v="33"/>
    <n v="10"/>
  </r>
  <r>
    <n v="2025"/>
    <x v="8"/>
    <x v="6"/>
    <d v="2025-07-09T00:00:00"/>
    <x v="10"/>
    <x v="1"/>
    <x v="1"/>
    <x v="23"/>
    <n v="0.79569999999999996"/>
    <s v="Average"/>
    <x v="2"/>
    <s v="Admissions &amp; Parent Relations"/>
    <x v="7"/>
    <n v="10"/>
  </r>
  <r>
    <n v="2025"/>
    <x v="9"/>
    <x v="6"/>
    <d v="2025-07-10T00:00:00"/>
    <x v="24"/>
    <x v="3"/>
    <x v="19"/>
    <x v="45"/>
    <n v="0.74309999999999998"/>
    <s v="Average"/>
    <x v="2"/>
    <s v="Campus Events &amp; Activities"/>
    <x v="30"/>
    <n v="16"/>
  </r>
  <r>
    <n v="2025"/>
    <x v="10"/>
    <x v="6"/>
    <d v="2025-07-11T00:00:00"/>
    <x v="29"/>
    <x v="1"/>
    <x v="15"/>
    <x v="24"/>
    <n v="0.79069999999999996"/>
    <s v="Average"/>
    <x v="0"/>
    <s v="Campus Events &amp; Activities"/>
    <x v="17"/>
    <n v="15"/>
  </r>
  <r>
    <n v="2025"/>
    <x v="11"/>
    <x v="6"/>
    <d v="2025-07-12T00:00:00"/>
    <x v="32"/>
    <x v="2"/>
    <x v="25"/>
    <x v="5"/>
    <n v="0.73939999999999995"/>
    <s v="Average"/>
    <x v="0"/>
    <s v="STEM Programs &amp; Innovation"/>
    <x v="44"/>
    <n v="13"/>
  </r>
  <r>
    <n v="2025"/>
    <x v="12"/>
    <x v="6"/>
    <d v="2025-07-13T00:00:00"/>
    <x v="17"/>
    <x v="0"/>
    <x v="27"/>
    <x v="33"/>
    <n v="0.89690000000000003"/>
    <s v="Average"/>
    <x v="0"/>
    <s v="STEM Programs &amp; Innovation"/>
    <x v="45"/>
    <n v="15"/>
  </r>
  <r>
    <n v="2025"/>
    <x v="13"/>
    <x v="6"/>
    <d v="2025-07-14T00:00:00"/>
    <x v="28"/>
    <x v="1"/>
    <x v="20"/>
    <x v="55"/>
    <n v="0.65349999999999997"/>
    <s v="Average"/>
    <x v="0"/>
    <s v="Arts, Sports &amp; Leadership"/>
    <x v="28"/>
    <n v="5"/>
  </r>
  <r>
    <n v="2025"/>
    <x v="14"/>
    <x v="6"/>
    <d v="2025-07-15T00:00:00"/>
    <x v="32"/>
    <x v="2"/>
    <x v="14"/>
    <x v="63"/>
    <n v="0.96579999999999999"/>
    <s v="Best"/>
    <x v="0"/>
    <s v="STEM Programs &amp; Innovation"/>
    <x v="31"/>
    <n v="7"/>
  </r>
  <r>
    <n v="2025"/>
    <x v="15"/>
    <x v="6"/>
    <d v="2025-07-16T00:00:00"/>
    <x v="55"/>
    <x v="4"/>
    <x v="2"/>
    <x v="36"/>
    <n v="0.62929999999999997"/>
    <s v="Average"/>
    <x v="2"/>
    <s v="Arts, Sports &amp; Leadership"/>
    <x v="37"/>
    <n v="9"/>
  </r>
  <r>
    <n v="2025"/>
    <x v="16"/>
    <x v="6"/>
    <d v="2025-07-17T00:00:00"/>
    <x v="42"/>
    <x v="4"/>
    <x v="23"/>
    <x v="36"/>
    <n v="0.62529999999999997"/>
    <s v="Average"/>
    <x v="0"/>
    <s v="Arts, Sports &amp; Leadership"/>
    <x v="36"/>
    <n v="6"/>
  </r>
  <r>
    <n v="2025"/>
    <x v="17"/>
    <x v="6"/>
    <d v="2025-07-18T00:00:00"/>
    <x v="5"/>
    <x v="3"/>
    <x v="6"/>
    <x v="27"/>
    <n v="0.81969999999999998"/>
    <s v="Average"/>
    <x v="0"/>
    <s v="Arts, Sports &amp; Leadership"/>
    <x v="23"/>
    <n v="7"/>
  </r>
  <r>
    <n v="2025"/>
    <x v="18"/>
    <x v="6"/>
    <d v="2025-07-19T00:00:00"/>
    <x v="41"/>
    <x v="1"/>
    <x v="12"/>
    <x v="14"/>
    <n v="0.81789999999999996"/>
    <s v="Average"/>
    <x v="1"/>
    <s v="Admissions &amp; Parent Relations"/>
    <x v="17"/>
    <n v="3"/>
  </r>
  <r>
    <n v="2025"/>
    <x v="19"/>
    <x v="6"/>
    <d v="2025-07-20T00:00:00"/>
    <x v="40"/>
    <x v="0"/>
    <x v="0"/>
    <x v="58"/>
    <n v="0.60570000000000002"/>
    <s v="Average"/>
    <x v="1"/>
    <s v="Arts, Sports &amp; Leadership"/>
    <x v="14"/>
    <n v="3"/>
  </r>
  <r>
    <n v="2025"/>
    <x v="20"/>
    <x v="6"/>
    <d v="2025-07-21T00:00:00"/>
    <x v="60"/>
    <x v="1"/>
    <x v="16"/>
    <x v="3"/>
    <n v="0.91"/>
    <s v="Average"/>
    <x v="2"/>
    <s v="Campus Events &amp; Activities"/>
    <x v="45"/>
    <n v="14"/>
  </r>
  <r>
    <n v="2025"/>
    <x v="21"/>
    <x v="6"/>
    <d v="2025-07-22T00:00:00"/>
    <x v="60"/>
    <x v="1"/>
    <x v="13"/>
    <x v="16"/>
    <n v="0.61170000000000002"/>
    <s v="Average"/>
    <x v="0"/>
    <s v="Academic Excellence &amp; Student Support"/>
    <x v="5"/>
    <n v="7"/>
  </r>
  <r>
    <n v="2025"/>
    <x v="22"/>
    <x v="6"/>
    <d v="2025-07-23T00:00:00"/>
    <x v="12"/>
    <x v="4"/>
    <x v="8"/>
    <x v="29"/>
    <n v="0.65610000000000002"/>
    <s v="Average"/>
    <x v="2"/>
    <s v="STEM Programs &amp; Innovation"/>
    <x v="18"/>
    <n v="21"/>
  </r>
  <r>
    <n v="2025"/>
    <x v="23"/>
    <x v="6"/>
    <d v="2025-07-24T00:00:00"/>
    <x v="37"/>
    <x v="3"/>
    <x v="30"/>
    <x v="58"/>
    <n v="0.80969999999999998"/>
    <s v="Average"/>
    <x v="1"/>
    <s v="Admissions &amp; Parent Relations"/>
    <x v="32"/>
    <n v="2"/>
  </r>
  <r>
    <n v="2025"/>
    <x v="24"/>
    <x v="6"/>
    <d v="2025-07-25T00:00:00"/>
    <x v="63"/>
    <x v="0"/>
    <x v="24"/>
    <x v="64"/>
    <n v="0.94850000000000001"/>
    <s v="Good"/>
    <x v="1"/>
    <s v="Campus Events &amp; Activities"/>
    <x v="29"/>
    <n v="1"/>
  </r>
  <r>
    <n v="2025"/>
    <x v="25"/>
    <x v="6"/>
    <d v="2025-07-26T00:00:00"/>
    <x v="60"/>
    <x v="1"/>
    <x v="10"/>
    <x v="1"/>
    <n v="0.83850000000000002"/>
    <s v="Average"/>
    <x v="0"/>
    <s v="Arts, Sports &amp; Leadership"/>
    <x v="45"/>
    <n v="16"/>
  </r>
  <r>
    <n v="2025"/>
    <x v="26"/>
    <x v="6"/>
    <d v="2025-07-27T00:00:00"/>
    <x v="18"/>
    <x v="1"/>
    <x v="7"/>
    <x v="27"/>
    <n v="0.64290000000000003"/>
    <s v="Average"/>
    <x v="1"/>
    <s v="Admissions &amp; Parent Relations"/>
    <x v="22"/>
    <n v="6"/>
  </r>
  <r>
    <n v="2025"/>
    <x v="27"/>
    <x v="6"/>
    <d v="2025-07-28T00:00:00"/>
    <x v="29"/>
    <x v="1"/>
    <x v="26"/>
    <x v="0"/>
    <n v="0.82050000000000001"/>
    <s v="Average"/>
    <x v="1"/>
    <s v="Admissions &amp; Parent Relations"/>
    <x v="34"/>
    <n v="4"/>
  </r>
  <r>
    <n v="2025"/>
    <x v="28"/>
    <x v="6"/>
    <d v="2025-07-29T00:00:00"/>
    <x v="24"/>
    <x v="3"/>
    <x v="28"/>
    <x v="23"/>
    <n v="0.88060000000000005"/>
    <s v="Average"/>
    <x v="0"/>
    <s v="Academic Excellence &amp; Student Support"/>
    <x v="9"/>
    <n v="10"/>
  </r>
  <r>
    <n v="2025"/>
    <x v="29"/>
    <x v="6"/>
    <d v="2025-07-30T00:00:00"/>
    <x v="64"/>
    <x v="2"/>
    <x v="9"/>
    <x v="35"/>
    <n v="0.72860000000000003"/>
    <s v="Average"/>
    <x v="2"/>
    <s v="Digital Learning &amp; Classroom Services"/>
    <x v="19"/>
    <n v="16"/>
  </r>
  <r>
    <n v="2025"/>
    <x v="30"/>
    <x v="6"/>
    <d v="2025-07-31T00:00:00"/>
    <x v="17"/>
    <x v="0"/>
    <x v="5"/>
    <x v="58"/>
    <n v="0.66959999999999997"/>
    <s v="Average"/>
    <x v="0"/>
    <s v="Digital Learning &amp; Classroom Services"/>
    <x v="38"/>
    <n v="17"/>
  </r>
  <r>
    <n v="2025"/>
    <x v="0"/>
    <x v="7"/>
    <d v="2025-08-01T00:00:00"/>
    <x v="44"/>
    <x v="4"/>
    <x v="0"/>
    <x v="7"/>
    <n v="0.6119"/>
    <s v="Average"/>
    <x v="1"/>
    <s v="Arts, Sports &amp; Leadership"/>
    <x v="40"/>
    <n v="3"/>
  </r>
  <r>
    <n v="2025"/>
    <x v="1"/>
    <x v="7"/>
    <d v="2025-08-02T00:00:00"/>
    <x v="48"/>
    <x v="1"/>
    <x v="21"/>
    <x v="38"/>
    <n v="0.88080000000000003"/>
    <s v="Average"/>
    <x v="1"/>
    <s v="Admissions &amp; Parent Relations"/>
    <x v="17"/>
    <n v="7"/>
  </r>
  <r>
    <n v="2025"/>
    <x v="2"/>
    <x v="7"/>
    <d v="2025-08-03T00:00:00"/>
    <x v="61"/>
    <x v="3"/>
    <x v="29"/>
    <x v="27"/>
    <n v="0.76359999999999995"/>
    <s v="Average"/>
    <x v="2"/>
    <s v="Digital Learning &amp; Classroom Services"/>
    <x v="0"/>
    <n v="10"/>
  </r>
  <r>
    <n v="2025"/>
    <x v="3"/>
    <x v="7"/>
    <d v="2025-08-04T00:00:00"/>
    <x v="27"/>
    <x v="4"/>
    <x v="5"/>
    <x v="49"/>
    <n v="0.73009999999999997"/>
    <s v="Average"/>
    <x v="2"/>
    <s v="Campus Events &amp; Activities"/>
    <x v="13"/>
    <n v="8"/>
  </r>
  <r>
    <n v="2025"/>
    <x v="4"/>
    <x v="7"/>
    <d v="2025-08-05T00:00:00"/>
    <x v="44"/>
    <x v="4"/>
    <x v="4"/>
    <x v="65"/>
    <n v="0.99299999999999999"/>
    <s v="Excellent"/>
    <x v="2"/>
    <s v="Academic Excellence &amp; Student Support"/>
    <x v="25"/>
    <n v="10"/>
  </r>
  <r>
    <n v="2025"/>
    <x v="5"/>
    <x v="7"/>
    <d v="2025-08-06T00:00:00"/>
    <x v="43"/>
    <x v="1"/>
    <x v="13"/>
    <x v="20"/>
    <n v="0.65810000000000002"/>
    <s v="Average"/>
    <x v="1"/>
    <s v="Campus Events &amp; Activities"/>
    <x v="13"/>
    <n v="1"/>
  </r>
  <r>
    <n v="2025"/>
    <x v="6"/>
    <x v="7"/>
    <d v="2025-08-07T00:00:00"/>
    <x v="23"/>
    <x v="4"/>
    <x v="6"/>
    <x v="46"/>
    <n v="0.84379999999999999"/>
    <s v="Average"/>
    <x v="0"/>
    <s v="Academic Excellence &amp; Student Support"/>
    <x v="24"/>
    <n v="11"/>
  </r>
  <r>
    <n v="2025"/>
    <x v="7"/>
    <x v="7"/>
    <d v="2025-08-08T00:00:00"/>
    <x v="59"/>
    <x v="3"/>
    <x v="20"/>
    <x v="31"/>
    <n v="0.71989999999999998"/>
    <s v="Average"/>
    <x v="2"/>
    <s v="Admissions &amp; Parent Relations"/>
    <x v="38"/>
    <n v="15"/>
  </r>
  <r>
    <n v="2025"/>
    <x v="8"/>
    <x v="7"/>
    <d v="2025-08-09T00:00:00"/>
    <x v="38"/>
    <x v="1"/>
    <x v="23"/>
    <x v="43"/>
    <n v="0.67469999999999997"/>
    <s v="Average"/>
    <x v="1"/>
    <s v="Academic Excellence &amp; Student Support"/>
    <x v="23"/>
    <n v="1"/>
  </r>
  <r>
    <n v="2025"/>
    <x v="9"/>
    <x v="7"/>
    <d v="2025-08-10T00:00:00"/>
    <x v="1"/>
    <x v="1"/>
    <x v="25"/>
    <x v="43"/>
    <n v="0.76929999999999998"/>
    <s v="Average"/>
    <x v="1"/>
    <s v="Campus Events &amp; Activities"/>
    <x v="14"/>
    <n v="6"/>
  </r>
  <r>
    <n v="2025"/>
    <x v="10"/>
    <x v="7"/>
    <d v="2025-08-11T00:00:00"/>
    <x v="42"/>
    <x v="4"/>
    <x v="1"/>
    <x v="18"/>
    <n v="0.82199999999999995"/>
    <s v="Average"/>
    <x v="1"/>
    <s v="Admissions &amp; Parent Relations"/>
    <x v="16"/>
    <n v="9"/>
  </r>
  <r>
    <n v="2025"/>
    <x v="11"/>
    <x v="7"/>
    <d v="2025-08-12T00:00:00"/>
    <x v="20"/>
    <x v="2"/>
    <x v="7"/>
    <x v="5"/>
    <n v="0.69779999999999998"/>
    <s v="Average"/>
    <x v="0"/>
    <s v="Digital Learning &amp; Classroom Services"/>
    <x v="41"/>
    <n v="16"/>
  </r>
  <r>
    <n v="2025"/>
    <x v="12"/>
    <x v="7"/>
    <d v="2025-08-13T00:00:00"/>
    <x v="5"/>
    <x v="3"/>
    <x v="12"/>
    <x v="5"/>
    <n v="0.83350000000000002"/>
    <s v="Average"/>
    <x v="0"/>
    <s v="STEM Programs &amp; Innovation"/>
    <x v="33"/>
    <n v="5"/>
  </r>
  <r>
    <n v="2025"/>
    <x v="13"/>
    <x v="7"/>
    <d v="2025-08-14T00:00:00"/>
    <x v="3"/>
    <x v="0"/>
    <x v="10"/>
    <x v="11"/>
    <n v="0.8478"/>
    <s v="Average"/>
    <x v="0"/>
    <s v="Academic Excellence &amp; Student Support"/>
    <x v="15"/>
    <n v="4"/>
  </r>
  <r>
    <n v="2025"/>
    <x v="14"/>
    <x v="7"/>
    <d v="2025-08-15T00:00:00"/>
    <x v="51"/>
    <x v="2"/>
    <x v="14"/>
    <x v="66"/>
    <n v="0.96940000000000004"/>
    <s v="Best"/>
    <x v="1"/>
    <s v="Admissions &amp; Parent Relations"/>
    <x v="2"/>
    <n v="6"/>
  </r>
  <r>
    <n v="2025"/>
    <x v="15"/>
    <x v="7"/>
    <d v="2025-08-16T00:00:00"/>
    <x v="36"/>
    <x v="4"/>
    <x v="2"/>
    <x v="22"/>
    <n v="0.69110000000000005"/>
    <s v="Average"/>
    <x v="2"/>
    <s v="Admissions &amp; Parent Relations"/>
    <x v="28"/>
    <n v="13"/>
  </r>
  <r>
    <n v="2025"/>
    <x v="16"/>
    <x v="7"/>
    <d v="2025-08-17T00:00:00"/>
    <x v="50"/>
    <x v="1"/>
    <x v="19"/>
    <x v="23"/>
    <n v="0.78680000000000005"/>
    <s v="Average"/>
    <x v="0"/>
    <s v="Arts, Sports &amp; Leadership"/>
    <x v="33"/>
    <n v="7"/>
  </r>
  <r>
    <n v="2025"/>
    <x v="17"/>
    <x v="7"/>
    <d v="2025-08-18T00:00:00"/>
    <x v="36"/>
    <x v="4"/>
    <x v="30"/>
    <x v="5"/>
    <n v="0.82530000000000003"/>
    <s v="Average"/>
    <x v="1"/>
    <s v="Admissions &amp; Parent Relations"/>
    <x v="11"/>
    <n v="7"/>
  </r>
  <r>
    <n v="2025"/>
    <x v="18"/>
    <x v="7"/>
    <d v="2025-08-19T00:00:00"/>
    <x v="53"/>
    <x v="1"/>
    <x v="17"/>
    <x v="14"/>
    <n v="0.79759999999999998"/>
    <s v="Average"/>
    <x v="0"/>
    <s v="Campus Events &amp; Activities"/>
    <x v="8"/>
    <n v="7"/>
  </r>
  <r>
    <n v="2025"/>
    <x v="19"/>
    <x v="7"/>
    <d v="2025-08-20T00:00:00"/>
    <x v="50"/>
    <x v="1"/>
    <x v="3"/>
    <x v="33"/>
    <n v="0.86309999999999998"/>
    <s v="Average"/>
    <x v="1"/>
    <s v="Arts, Sports &amp; Leadership"/>
    <x v="14"/>
    <n v="4"/>
  </r>
  <r>
    <n v="2025"/>
    <x v="20"/>
    <x v="7"/>
    <d v="2025-08-21T00:00:00"/>
    <x v="25"/>
    <x v="1"/>
    <x v="22"/>
    <x v="58"/>
    <n v="0.71230000000000004"/>
    <s v="Average"/>
    <x v="2"/>
    <s v="Academic Excellence &amp; Student Support"/>
    <x v="18"/>
    <n v="21"/>
  </r>
  <r>
    <n v="2025"/>
    <x v="21"/>
    <x v="7"/>
    <d v="2025-08-22T00:00:00"/>
    <x v="56"/>
    <x v="3"/>
    <x v="11"/>
    <x v="58"/>
    <n v="0.73760000000000003"/>
    <s v="Average"/>
    <x v="1"/>
    <s v="Digital Learning &amp; Classroom Services"/>
    <x v="12"/>
    <n v="4"/>
  </r>
  <r>
    <n v="2025"/>
    <x v="22"/>
    <x v="7"/>
    <d v="2025-08-23T00:00:00"/>
    <x v="34"/>
    <x v="2"/>
    <x v="15"/>
    <x v="6"/>
    <n v="0.8014"/>
    <s v="Average"/>
    <x v="2"/>
    <s v="STEM Programs &amp; Innovation"/>
    <x v="31"/>
    <n v="21"/>
  </r>
  <r>
    <n v="2025"/>
    <x v="23"/>
    <x v="7"/>
    <d v="2025-08-24T00:00:00"/>
    <x v="59"/>
    <x v="3"/>
    <x v="8"/>
    <x v="16"/>
    <n v="0.72"/>
    <s v="Average"/>
    <x v="2"/>
    <s v="Arts, Sports &amp; Leadership"/>
    <x v="23"/>
    <n v="7"/>
  </r>
  <r>
    <n v="2025"/>
    <x v="24"/>
    <x v="7"/>
    <d v="2025-08-25T00:00:00"/>
    <x v="25"/>
    <x v="1"/>
    <x v="24"/>
    <x v="67"/>
    <n v="0.9516"/>
    <s v="Good"/>
    <x v="0"/>
    <s v="Campus Events &amp; Activities"/>
    <x v="43"/>
    <n v="14"/>
  </r>
  <r>
    <n v="2025"/>
    <x v="25"/>
    <x v="7"/>
    <d v="2025-08-26T00:00:00"/>
    <x v="21"/>
    <x v="1"/>
    <x v="18"/>
    <x v="23"/>
    <n v="0.90920000000000001"/>
    <s v="Average"/>
    <x v="2"/>
    <s v="Admissions &amp; Parent Relations"/>
    <x v="15"/>
    <n v="16"/>
  </r>
  <r>
    <n v="2025"/>
    <x v="26"/>
    <x v="7"/>
    <d v="2025-08-27T00:00:00"/>
    <x v="28"/>
    <x v="1"/>
    <x v="28"/>
    <x v="26"/>
    <n v="0.87629999999999997"/>
    <s v="Average"/>
    <x v="1"/>
    <s v="Academic Excellence &amp; Student Support"/>
    <x v="2"/>
    <n v="2"/>
  </r>
  <r>
    <n v="2025"/>
    <x v="27"/>
    <x v="7"/>
    <d v="2025-08-28T00:00:00"/>
    <x v="28"/>
    <x v="1"/>
    <x v="26"/>
    <x v="39"/>
    <n v="0.84550000000000003"/>
    <s v="Average"/>
    <x v="0"/>
    <s v="STEM Programs &amp; Innovation"/>
    <x v="16"/>
    <n v="9"/>
  </r>
  <r>
    <n v="2025"/>
    <x v="28"/>
    <x v="7"/>
    <d v="2025-08-29T00:00:00"/>
    <x v="11"/>
    <x v="1"/>
    <x v="9"/>
    <x v="58"/>
    <n v="0.74490000000000001"/>
    <s v="Average"/>
    <x v="2"/>
    <s v="Campus Events &amp; Activities"/>
    <x v="26"/>
    <n v="14"/>
  </r>
  <r>
    <n v="2025"/>
    <x v="29"/>
    <x v="7"/>
    <d v="2025-08-30T00:00:00"/>
    <x v="43"/>
    <x v="1"/>
    <x v="16"/>
    <x v="25"/>
    <n v="0.90990000000000004"/>
    <s v="Average"/>
    <x v="1"/>
    <s v="Academic Excellence &amp; Student Support"/>
    <x v="32"/>
    <n v="5"/>
  </r>
  <r>
    <n v="2025"/>
    <x v="30"/>
    <x v="7"/>
    <d v="2025-08-31T00:00:00"/>
    <x v="37"/>
    <x v="3"/>
    <x v="27"/>
    <x v="7"/>
    <n v="0.90139999999999998"/>
    <s v="Average"/>
    <x v="0"/>
    <s v="Admissions &amp; Parent Relations"/>
    <x v="23"/>
    <n v="17"/>
  </r>
  <r>
    <n v="2025"/>
    <x v="0"/>
    <x v="8"/>
    <d v="2025-09-01T00:00:00"/>
    <x v="61"/>
    <x v="3"/>
    <x v="18"/>
    <x v="7"/>
    <n v="0.87219999999999998"/>
    <s v="Average"/>
    <x v="0"/>
    <s v="Arts, Sports &amp; Leadership"/>
    <x v="11"/>
    <n v="12"/>
  </r>
  <r>
    <n v="2025"/>
    <x v="1"/>
    <x v="8"/>
    <d v="2025-09-02T00:00:00"/>
    <x v="25"/>
    <x v="1"/>
    <x v="27"/>
    <x v="9"/>
    <n v="0.85770000000000002"/>
    <s v="Average"/>
    <x v="2"/>
    <s v="Digital Learning &amp; Classroom Services"/>
    <x v="24"/>
    <n v="19"/>
  </r>
  <r>
    <n v="2025"/>
    <x v="2"/>
    <x v="8"/>
    <d v="2025-09-03T00:00:00"/>
    <x v="40"/>
    <x v="0"/>
    <x v="20"/>
    <x v="3"/>
    <n v="0.70730000000000004"/>
    <s v="Average"/>
    <x v="0"/>
    <s v="Digital Learning &amp; Classroom Services"/>
    <x v="12"/>
    <n v="3"/>
  </r>
  <r>
    <n v="2025"/>
    <x v="3"/>
    <x v="8"/>
    <d v="2025-09-04T00:00:00"/>
    <x v="20"/>
    <x v="2"/>
    <x v="7"/>
    <x v="17"/>
    <n v="0.68510000000000004"/>
    <s v="Average"/>
    <x v="2"/>
    <s v="Campus Events &amp; Activities"/>
    <x v="39"/>
    <n v="10"/>
  </r>
  <r>
    <n v="2025"/>
    <x v="4"/>
    <x v="8"/>
    <d v="2025-09-05T00:00:00"/>
    <x v="40"/>
    <x v="0"/>
    <x v="4"/>
    <x v="68"/>
    <n v="0.98750000000000004"/>
    <s v="Excellent"/>
    <x v="1"/>
    <s v="Academic Excellence &amp; Student Support"/>
    <x v="16"/>
    <n v="7"/>
  </r>
  <r>
    <n v="2025"/>
    <x v="5"/>
    <x v="8"/>
    <d v="2025-09-06T00:00:00"/>
    <x v="12"/>
    <x v="4"/>
    <x v="10"/>
    <x v="55"/>
    <n v="0.83899999999999997"/>
    <s v="Average"/>
    <x v="2"/>
    <s v="Academic Excellence &amp; Student Support"/>
    <x v="45"/>
    <n v="11"/>
  </r>
  <r>
    <n v="2025"/>
    <x v="6"/>
    <x v="8"/>
    <d v="2025-09-07T00:00:00"/>
    <x v="40"/>
    <x v="0"/>
    <x v="1"/>
    <x v="35"/>
    <n v="0.75439999999999996"/>
    <s v="Average"/>
    <x v="1"/>
    <s v="Admissions &amp; Parent Relations"/>
    <x v="2"/>
    <n v="5"/>
  </r>
  <r>
    <n v="2025"/>
    <x v="7"/>
    <x v="8"/>
    <d v="2025-09-08T00:00:00"/>
    <x v="54"/>
    <x v="1"/>
    <x v="9"/>
    <x v="30"/>
    <n v="0.72589999999999999"/>
    <s v="Average"/>
    <x v="1"/>
    <s v="Campus Events &amp; Activities"/>
    <x v="30"/>
    <n v="1"/>
  </r>
  <r>
    <n v="2025"/>
    <x v="8"/>
    <x v="8"/>
    <d v="2025-09-09T00:00:00"/>
    <x v="27"/>
    <x v="4"/>
    <x v="19"/>
    <x v="20"/>
    <n v="0.75009999999999999"/>
    <s v="Average"/>
    <x v="1"/>
    <s v="Academic Excellence &amp; Student Support"/>
    <x v="30"/>
    <n v="9"/>
  </r>
  <r>
    <n v="2025"/>
    <x v="9"/>
    <x v="8"/>
    <d v="2025-09-10T00:00:00"/>
    <x v="37"/>
    <x v="3"/>
    <x v="6"/>
    <x v="6"/>
    <n v="0.8276"/>
    <s v="Average"/>
    <x v="1"/>
    <s v="Digital Learning &amp; Classroom Services"/>
    <x v="2"/>
    <n v="3"/>
  </r>
  <r>
    <n v="2025"/>
    <x v="10"/>
    <x v="8"/>
    <d v="2025-09-11T00:00:00"/>
    <x v="36"/>
    <x v="4"/>
    <x v="22"/>
    <x v="0"/>
    <n v="0.69889999999999997"/>
    <s v="Average"/>
    <x v="2"/>
    <s v="Campus Events &amp; Activities"/>
    <x v="12"/>
    <n v="10"/>
  </r>
  <r>
    <n v="2025"/>
    <x v="11"/>
    <x v="8"/>
    <d v="2025-09-12T00:00:00"/>
    <x v="13"/>
    <x v="1"/>
    <x v="13"/>
    <x v="0"/>
    <n v="0.61570000000000003"/>
    <s v="Average"/>
    <x v="0"/>
    <s v="Admissions &amp; Parent Relations"/>
    <x v="22"/>
    <n v="6"/>
  </r>
  <r>
    <n v="2025"/>
    <x v="12"/>
    <x v="8"/>
    <d v="2025-09-13T00:00:00"/>
    <x v="30"/>
    <x v="1"/>
    <x v="12"/>
    <x v="2"/>
    <n v="0.82350000000000001"/>
    <s v="Average"/>
    <x v="0"/>
    <s v="Digital Learning &amp; Classroom Services"/>
    <x v="9"/>
    <n v="4"/>
  </r>
  <r>
    <n v="2025"/>
    <x v="13"/>
    <x v="8"/>
    <d v="2025-09-14T00:00:00"/>
    <x v="1"/>
    <x v="1"/>
    <x v="15"/>
    <x v="45"/>
    <n v="0.75419999999999998"/>
    <s v="Average"/>
    <x v="0"/>
    <s v="STEM Programs &amp; Innovation"/>
    <x v="5"/>
    <n v="6"/>
  </r>
  <r>
    <n v="2025"/>
    <x v="14"/>
    <x v="8"/>
    <d v="2025-09-15T00:00:00"/>
    <x v="48"/>
    <x v="1"/>
    <x v="14"/>
    <x v="69"/>
    <n v="0.95640000000000003"/>
    <s v="Best"/>
    <x v="1"/>
    <s v="Admissions &amp; Parent Relations"/>
    <x v="43"/>
    <n v="7"/>
  </r>
  <r>
    <n v="2025"/>
    <x v="15"/>
    <x v="8"/>
    <d v="2025-09-16T00:00:00"/>
    <x v="26"/>
    <x v="4"/>
    <x v="26"/>
    <x v="58"/>
    <n v="0.83679999999999999"/>
    <s v="Average"/>
    <x v="2"/>
    <s v="Admissions &amp; Parent Relations"/>
    <x v="30"/>
    <n v="9"/>
  </r>
  <r>
    <n v="2025"/>
    <x v="16"/>
    <x v="8"/>
    <d v="2025-09-17T00:00:00"/>
    <x v="42"/>
    <x v="4"/>
    <x v="8"/>
    <x v="39"/>
    <n v="0.71240000000000003"/>
    <s v="Average"/>
    <x v="0"/>
    <s v="Academic Excellence &amp; Student Support"/>
    <x v="20"/>
    <n v="5"/>
  </r>
  <r>
    <n v="2025"/>
    <x v="17"/>
    <x v="8"/>
    <d v="2025-09-18T00:00:00"/>
    <x v="42"/>
    <x v="4"/>
    <x v="21"/>
    <x v="41"/>
    <n v="0.85580000000000001"/>
    <s v="Average"/>
    <x v="0"/>
    <s v="STEM Programs &amp; Innovation"/>
    <x v="32"/>
    <n v="5"/>
  </r>
  <r>
    <n v="2025"/>
    <x v="18"/>
    <x v="8"/>
    <d v="2025-09-19T00:00:00"/>
    <x v="56"/>
    <x v="3"/>
    <x v="28"/>
    <x v="58"/>
    <n v="0.84640000000000004"/>
    <s v="Average"/>
    <x v="2"/>
    <s v="Digital Learning &amp; Classroom Services"/>
    <x v="13"/>
    <n v="20"/>
  </r>
  <r>
    <n v="2025"/>
    <x v="19"/>
    <x v="8"/>
    <d v="2025-09-20T00:00:00"/>
    <x v="18"/>
    <x v="1"/>
    <x v="11"/>
    <x v="46"/>
    <n v="0.72440000000000004"/>
    <s v="Average"/>
    <x v="0"/>
    <s v="Digital Learning &amp; Classroom Services"/>
    <x v="37"/>
    <n v="8"/>
  </r>
  <r>
    <n v="2025"/>
    <x v="20"/>
    <x v="8"/>
    <d v="2025-09-21T00:00:00"/>
    <x v="63"/>
    <x v="0"/>
    <x v="25"/>
    <x v="16"/>
    <n v="0.74170000000000003"/>
    <s v="Average"/>
    <x v="2"/>
    <s v="Digital Learning &amp; Classroom Services"/>
    <x v="45"/>
    <n v="11"/>
  </r>
  <r>
    <n v="2025"/>
    <x v="21"/>
    <x v="8"/>
    <d v="2025-09-22T00:00:00"/>
    <x v="18"/>
    <x v="1"/>
    <x v="5"/>
    <x v="29"/>
    <n v="0.7218"/>
    <s v="Average"/>
    <x v="2"/>
    <s v="Campus Events &amp; Activities"/>
    <x v="18"/>
    <n v="20"/>
  </r>
  <r>
    <n v="2025"/>
    <x v="22"/>
    <x v="8"/>
    <d v="2025-09-23T00:00:00"/>
    <x v="35"/>
    <x v="2"/>
    <x v="17"/>
    <x v="22"/>
    <n v="0.75190000000000001"/>
    <s v="Average"/>
    <x v="1"/>
    <s v="Campus Events &amp; Activities"/>
    <x v="32"/>
    <n v="4"/>
  </r>
  <r>
    <n v="2025"/>
    <x v="23"/>
    <x v="8"/>
    <d v="2025-09-24T00:00:00"/>
    <x v="14"/>
    <x v="3"/>
    <x v="23"/>
    <x v="30"/>
    <n v="0.63400000000000001"/>
    <s v="Average"/>
    <x v="0"/>
    <s v="Academic Excellence &amp; Student Support"/>
    <x v="45"/>
    <n v="11"/>
  </r>
  <r>
    <n v="2025"/>
    <x v="24"/>
    <x v="8"/>
    <d v="2025-09-25T00:00:00"/>
    <x v="38"/>
    <x v="1"/>
    <x v="24"/>
    <x v="70"/>
    <n v="0.94769999999999999"/>
    <s v="Good"/>
    <x v="0"/>
    <s v="Arts, Sports &amp; Leadership"/>
    <x v="21"/>
    <n v="16"/>
  </r>
  <r>
    <n v="2025"/>
    <x v="25"/>
    <x v="8"/>
    <d v="2025-09-26T00:00:00"/>
    <x v="46"/>
    <x v="1"/>
    <x v="3"/>
    <x v="44"/>
    <n v="0.84009999999999996"/>
    <s v="Average"/>
    <x v="0"/>
    <s v="Digital Learning &amp; Classroom Services"/>
    <x v="21"/>
    <n v="12"/>
  </r>
  <r>
    <n v="2025"/>
    <x v="26"/>
    <x v="8"/>
    <d v="2025-09-27T00:00:00"/>
    <x v="29"/>
    <x v="1"/>
    <x v="2"/>
    <x v="11"/>
    <n v="0.65910000000000002"/>
    <s v="Average"/>
    <x v="1"/>
    <s v="Digital Learning &amp; Classroom Services"/>
    <x v="46"/>
    <n v="6"/>
  </r>
  <r>
    <n v="2025"/>
    <x v="27"/>
    <x v="8"/>
    <d v="2025-09-28T00:00:00"/>
    <x v="15"/>
    <x v="1"/>
    <x v="29"/>
    <x v="15"/>
    <n v="0.72719999999999996"/>
    <s v="Average"/>
    <x v="0"/>
    <s v="Digital Learning &amp; Classroom Services"/>
    <x v="39"/>
    <n v="8"/>
  </r>
  <r>
    <n v="2025"/>
    <x v="28"/>
    <x v="8"/>
    <d v="2025-09-29T00:00:00"/>
    <x v="50"/>
    <x v="1"/>
    <x v="30"/>
    <x v="7"/>
    <n v="0.76080000000000003"/>
    <s v="Average"/>
    <x v="1"/>
    <s v="Arts, Sports &amp; Leadership"/>
    <x v="36"/>
    <n v="3"/>
  </r>
  <r>
    <n v="2025"/>
    <x v="29"/>
    <x v="8"/>
    <d v="2025-09-30T00:00:00"/>
    <x v="7"/>
    <x v="4"/>
    <x v="16"/>
    <x v="6"/>
    <n v="0.89659999999999995"/>
    <s v="Average"/>
    <x v="1"/>
    <s v="Admissions &amp; Parent Relations"/>
    <x v="0"/>
    <n v="4"/>
  </r>
  <r>
    <n v="2025"/>
    <x v="0"/>
    <x v="9"/>
    <d v="2025-10-01T00:00:00"/>
    <x v="64"/>
    <x v="2"/>
    <x v="30"/>
    <x v="30"/>
    <n v="0.7994"/>
    <s v="Average"/>
    <x v="0"/>
    <s v="STEM Programs &amp; Innovation"/>
    <x v="7"/>
    <n v="4"/>
  </r>
  <r>
    <n v="2025"/>
    <x v="1"/>
    <x v="9"/>
    <d v="2025-10-02T00:00:00"/>
    <x v="8"/>
    <x v="3"/>
    <x v="11"/>
    <x v="17"/>
    <n v="0.6925"/>
    <s v="Average"/>
    <x v="0"/>
    <s v="Digital Learning &amp; Classroom Services"/>
    <x v="33"/>
    <n v="12"/>
  </r>
  <r>
    <n v="2025"/>
    <x v="2"/>
    <x v="9"/>
    <d v="2025-10-03T00:00:00"/>
    <x v="50"/>
    <x v="1"/>
    <x v="29"/>
    <x v="48"/>
    <n v="0.70809999999999995"/>
    <s v="Average"/>
    <x v="1"/>
    <s v="Digital Learning &amp; Classroom Services"/>
    <x v="5"/>
    <n v="6"/>
  </r>
  <r>
    <n v="2025"/>
    <x v="3"/>
    <x v="9"/>
    <d v="2025-10-04T00:00:00"/>
    <x v="35"/>
    <x v="2"/>
    <x v="21"/>
    <x v="25"/>
    <n v="0.85370000000000001"/>
    <s v="Average"/>
    <x v="2"/>
    <s v="STEM Programs &amp; Innovation"/>
    <x v="44"/>
    <n v="15"/>
  </r>
  <r>
    <n v="2025"/>
    <x v="4"/>
    <x v="9"/>
    <d v="2025-10-05T00:00:00"/>
    <x v="21"/>
    <x v="1"/>
    <x v="4"/>
    <x v="71"/>
    <n v="0.99890000000000001"/>
    <s v="Excellent"/>
    <x v="2"/>
    <s v="Campus Events &amp; Activities"/>
    <x v="20"/>
    <n v="7"/>
  </r>
  <r>
    <n v="2025"/>
    <x v="5"/>
    <x v="9"/>
    <d v="2025-10-06T00:00:00"/>
    <x v="23"/>
    <x v="4"/>
    <x v="1"/>
    <x v="0"/>
    <n v="0.79090000000000005"/>
    <s v="Average"/>
    <x v="0"/>
    <s v="STEM Programs &amp; Innovation"/>
    <x v="32"/>
    <n v="6"/>
  </r>
  <r>
    <n v="2025"/>
    <x v="6"/>
    <x v="9"/>
    <d v="2025-10-07T00:00:00"/>
    <x v="48"/>
    <x v="1"/>
    <x v="5"/>
    <x v="31"/>
    <n v="0.67220000000000002"/>
    <s v="Average"/>
    <x v="2"/>
    <s v="Academic Excellence &amp; Student Support"/>
    <x v="46"/>
    <n v="8"/>
  </r>
  <r>
    <n v="2025"/>
    <x v="7"/>
    <x v="9"/>
    <d v="2025-10-08T00:00:00"/>
    <x v="46"/>
    <x v="1"/>
    <x v="3"/>
    <x v="30"/>
    <n v="0.83889999999999998"/>
    <s v="Average"/>
    <x v="0"/>
    <s v="Arts, Sports &amp; Leadership"/>
    <x v="42"/>
    <n v="3"/>
  </r>
  <r>
    <n v="2025"/>
    <x v="8"/>
    <x v="9"/>
    <d v="2025-10-09T00:00:00"/>
    <x v="63"/>
    <x v="0"/>
    <x v="20"/>
    <x v="55"/>
    <n v="0.66180000000000005"/>
    <s v="Average"/>
    <x v="2"/>
    <s v="Admissions &amp; Parent Relations"/>
    <x v="5"/>
    <n v="8"/>
  </r>
  <r>
    <n v="2025"/>
    <x v="9"/>
    <x v="9"/>
    <d v="2025-10-10T00:00:00"/>
    <x v="3"/>
    <x v="0"/>
    <x v="17"/>
    <x v="55"/>
    <n v="0.77800000000000002"/>
    <s v="Average"/>
    <x v="0"/>
    <s v="Arts, Sports &amp; Leadership"/>
    <x v="10"/>
    <n v="8"/>
  </r>
  <r>
    <n v="2025"/>
    <x v="10"/>
    <x v="9"/>
    <d v="2025-10-11T00:00:00"/>
    <x v="16"/>
    <x v="2"/>
    <x v="28"/>
    <x v="25"/>
    <n v="0.84430000000000005"/>
    <s v="Average"/>
    <x v="2"/>
    <s v="Admissions &amp; Parent Relations"/>
    <x v="39"/>
    <n v="11"/>
  </r>
  <r>
    <n v="2025"/>
    <x v="11"/>
    <x v="9"/>
    <d v="2025-10-12T00:00:00"/>
    <x v="28"/>
    <x v="1"/>
    <x v="23"/>
    <x v="27"/>
    <n v="0.63329999999999997"/>
    <s v="Average"/>
    <x v="2"/>
    <s v="Academic Excellence &amp; Student Support"/>
    <x v="15"/>
    <n v="21"/>
  </r>
  <r>
    <n v="2025"/>
    <x v="12"/>
    <x v="9"/>
    <d v="2025-10-13T00:00:00"/>
    <x v="19"/>
    <x v="3"/>
    <x v="18"/>
    <x v="19"/>
    <n v="0.87570000000000003"/>
    <s v="Average"/>
    <x v="0"/>
    <s v="Arts, Sports &amp; Leadership"/>
    <x v="43"/>
    <n v="4"/>
  </r>
  <r>
    <n v="2025"/>
    <x v="13"/>
    <x v="9"/>
    <d v="2025-10-14T00:00:00"/>
    <x v="40"/>
    <x v="0"/>
    <x v="22"/>
    <x v="36"/>
    <n v="0.65039999999999998"/>
    <s v="Average"/>
    <x v="0"/>
    <s v="Campus Events &amp; Activities"/>
    <x v="19"/>
    <n v="13"/>
  </r>
  <r>
    <n v="2025"/>
    <x v="14"/>
    <x v="9"/>
    <d v="2025-10-15T00:00:00"/>
    <x v="64"/>
    <x v="2"/>
    <x v="14"/>
    <x v="72"/>
    <n v="0.96360000000000001"/>
    <s v="Best"/>
    <x v="1"/>
    <s v="Digital Learning &amp; Classroom Services"/>
    <x v="36"/>
    <n v="6"/>
  </r>
  <r>
    <n v="2025"/>
    <x v="15"/>
    <x v="9"/>
    <d v="2025-10-16T00:00:00"/>
    <x v="53"/>
    <x v="1"/>
    <x v="12"/>
    <x v="25"/>
    <n v="0.8075"/>
    <s v="Average"/>
    <x v="0"/>
    <s v="STEM Programs &amp; Innovation"/>
    <x v="44"/>
    <n v="15"/>
  </r>
  <r>
    <n v="2025"/>
    <x v="16"/>
    <x v="9"/>
    <d v="2025-10-17T00:00:00"/>
    <x v="25"/>
    <x v="1"/>
    <x v="25"/>
    <x v="32"/>
    <n v="0.71889999999999998"/>
    <s v="Average"/>
    <x v="0"/>
    <s v="Campus Events &amp; Activities"/>
    <x v="41"/>
    <n v="10"/>
  </r>
  <r>
    <n v="2025"/>
    <x v="17"/>
    <x v="9"/>
    <d v="2025-10-18T00:00:00"/>
    <x v="62"/>
    <x v="0"/>
    <x v="13"/>
    <x v="2"/>
    <n v="0.60350000000000004"/>
    <s v="Average"/>
    <x v="0"/>
    <s v="Campus Events &amp; Activities"/>
    <x v="21"/>
    <n v="7"/>
  </r>
  <r>
    <n v="2025"/>
    <x v="18"/>
    <x v="9"/>
    <d v="2025-10-19T00:00:00"/>
    <x v="64"/>
    <x v="2"/>
    <x v="7"/>
    <x v="45"/>
    <n v="0.64949999999999997"/>
    <s v="Average"/>
    <x v="2"/>
    <s v="Arts, Sports &amp; Leadership"/>
    <x v="10"/>
    <n v="13"/>
  </r>
  <r>
    <n v="2025"/>
    <x v="19"/>
    <x v="9"/>
    <d v="2025-10-20T00:00:00"/>
    <x v="26"/>
    <x v="4"/>
    <x v="8"/>
    <x v="44"/>
    <n v="0.66849999999999998"/>
    <s v="Average"/>
    <x v="1"/>
    <s v="Academic Excellence &amp; Student Support"/>
    <x v="46"/>
    <n v="4"/>
  </r>
  <r>
    <n v="2025"/>
    <x v="20"/>
    <x v="9"/>
    <d v="2025-10-21T00:00:00"/>
    <x v="60"/>
    <x v="1"/>
    <x v="26"/>
    <x v="20"/>
    <n v="0.81759999999999999"/>
    <s v="Average"/>
    <x v="2"/>
    <s v="Admissions &amp; Parent Relations"/>
    <x v="3"/>
    <n v="20"/>
  </r>
  <r>
    <n v="2025"/>
    <x v="21"/>
    <x v="9"/>
    <d v="2025-10-22T00:00:00"/>
    <x v="34"/>
    <x v="2"/>
    <x v="27"/>
    <x v="27"/>
    <n v="0.87070000000000003"/>
    <s v="Average"/>
    <x v="1"/>
    <s v="Digital Learning &amp; Classroom Services"/>
    <x v="27"/>
    <n v="4"/>
  </r>
  <r>
    <n v="2025"/>
    <x v="22"/>
    <x v="9"/>
    <d v="2025-10-23T00:00:00"/>
    <x v="60"/>
    <x v="1"/>
    <x v="2"/>
    <x v="2"/>
    <n v="0.63480000000000003"/>
    <s v="Average"/>
    <x v="0"/>
    <s v="STEM Programs &amp; Innovation"/>
    <x v="13"/>
    <n v="15"/>
  </r>
  <r>
    <n v="2025"/>
    <x v="23"/>
    <x v="9"/>
    <d v="2025-10-24T00:00:00"/>
    <x v="32"/>
    <x v="2"/>
    <x v="9"/>
    <x v="29"/>
    <n v="0.70169999999999999"/>
    <s v="Average"/>
    <x v="2"/>
    <s v="STEM Programs &amp; Innovation"/>
    <x v="14"/>
    <n v="21"/>
  </r>
  <r>
    <n v="2025"/>
    <x v="24"/>
    <x v="9"/>
    <d v="2025-10-25T00:00:00"/>
    <x v="64"/>
    <x v="2"/>
    <x v="24"/>
    <x v="73"/>
    <n v="0.93979999999999997"/>
    <s v="Good"/>
    <x v="2"/>
    <s v="Arts, Sports &amp; Leadership"/>
    <x v="6"/>
    <n v="15"/>
  </r>
  <r>
    <n v="2025"/>
    <x v="25"/>
    <x v="9"/>
    <d v="2025-10-26T00:00:00"/>
    <x v="41"/>
    <x v="1"/>
    <x v="19"/>
    <x v="17"/>
    <n v="0.74329999999999996"/>
    <s v="Average"/>
    <x v="0"/>
    <s v="Admissions &amp; Parent Relations"/>
    <x v="34"/>
    <n v="5"/>
  </r>
  <r>
    <n v="2025"/>
    <x v="26"/>
    <x v="9"/>
    <d v="2025-10-27T00:00:00"/>
    <x v="22"/>
    <x v="3"/>
    <x v="15"/>
    <x v="15"/>
    <n v="0.77929999999999999"/>
    <s v="Average"/>
    <x v="0"/>
    <s v="Campus Events &amp; Activities"/>
    <x v="39"/>
    <n v="14"/>
  </r>
  <r>
    <n v="2025"/>
    <x v="27"/>
    <x v="9"/>
    <d v="2025-10-28T00:00:00"/>
    <x v="45"/>
    <x v="4"/>
    <x v="16"/>
    <x v="9"/>
    <n v="0.88970000000000005"/>
    <s v="Average"/>
    <x v="0"/>
    <s v="Arts, Sports &amp; Leadership"/>
    <x v="22"/>
    <n v="3"/>
  </r>
  <r>
    <n v="2025"/>
    <x v="28"/>
    <x v="9"/>
    <d v="2025-10-29T00:00:00"/>
    <x v="23"/>
    <x v="4"/>
    <x v="10"/>
    <x v="7"/>
    <n v="0.83740000000000003"/>
    <s v="Average"/>
    <x v="2"/>
    <s v="Campus Events &amp; Activities"/>
    <x v="2"/>
    <n v="13"/>
  </r>
  <r>
    <n v="2025"/>
    <x v="29"/>
    <x v="9"/>
    <d v="2025-10-30T00:00:00"/>
    <x v="16"/>
    <x v="2"/>
    <x v="6"/>
    <x v="24"/>
    <n v="0.81159999999999999"/>
    <s v="Average"/>
    <x v="0"/>
    <s v="Admissions &amp; Parent Relations"/>
    <x v="45"/>
    <n v="3"/>
  </r>
  <r>
    <n v="2025"/>
    <x v="30"/>
    <x v="9"/>
    <d v="2025-10-31T00:00:00"/>
    <x v="21"/>
    <x v="1"/>
    <x v="25"/>
    <x v="22"/>
    <n v="0.7218"/>
    <s v="Average"/>
    <x v="1"/>
    <s v="Campus Events &amp; Activities"/>
    <x v="40"/>
    <n v="2"/>
  </r>
  <r>
    <n v="2025"/>
    <x v="0"/>
    <x v="10"/>
    <d v="2025-11-01T00:00:00"/>
    <x v="21"/>
    <x v="1"/>
    <x v="30"/>
    <x v="30"/>
    <n v="0.82289999999999996"/>
    <s v="Average"/>
    <x v="2"/>
    <s v="Academic Excellence &amp; Student Support"/>
    <x v="41"/>
    <n v="19"/>
  </r>
  <r>
    <n v="2025"/>
    <x v="1"/>
    <x v="10"/>
    <d v="2025-11-02T00:00:00"/>
    <x v="16"/>
    <x v="2"/>
    <x v="23"/>
    <x v="43"/>
    <n v="0.64810000000000001"/>
    <s v="Average"/>
    <x v="0"/>
    <s v="Digital Learning &amp; Classroom Services"/>
    <x v="5"/>
    <n v="8"/>
  </r>
  <r>
    <n v="2025"/>
    <x v="2"/>
    <x v="10"/>
    <d v="2025-11-03T00:00:00"/>
    <x v="25"/>
    <x v="1"/>
    <x v="7"/>
    <x v="35"/>
    <n v="0.67459999999999998"/>
    <s v="Average"/>
    <x v="2"/>
    <s v="Arts, Sports &amp; Leadership"/>
    <x v="47"/>
    <n v="8"/>
  </r>
  <r>
    <n v="2025"/>
    <x v="3"/>
    <x v="10"/>
    <d v="2025-11-04T00:00:00"/>
    <x v="50"/>
    <x v="1"/>
    <x v="1"/>
    <x v="30"/>
    <n v="0.81799999999999995"/>
    <s v="Average"/>
    <x v="1"/>
    <s v="Academic Excellence &amp; Student Support"/>
    <x v="35"/>
    <n v="1"/>
  </r>
  <r>
    <n v="2025"/>
    <x v="4"/>
    <x v="10"/>
    <d v="2025-11-05T00:00:00"/>
    <x v="29"/>
    <x v="1"/>
    <x v="4"/>
    <x v="74"/>
    <n v="0.98850000000000005"/>
    <s v="Excellent"/>
    <x v="1"/>
    <s v="Academic Excellence &amp; Student Support"/>
    <x v="18"/>
    <n v="2"/>
  </r>
  <r>
    <n v="2025"/>
    <x v="5"/>
    <x v="10"/>
    <d v="2025-11-06T00:00:00"/>
    <x v="50"/>
    <x v="1"/>
    <x v="19"/>
    <x v="2"/>
    <n v="0.78539999999999999"/>
    <s v="Average"/>
    <x v="2"/>
    <s v="Arts, Sports &amp; Leadership"/>
    <x v="44"/>
    <n v="8"/>
  </r>
  <r>
    <n v="2025"/>
    <x v="6"/>
    <x v="10"/>
    <d v="2025-11-07T00:00:00"/>
    <x v="63"/>
    <x v="0"/>
    <x v="20"/>
    <x v="20"/>
    <n v="0.69320000000000004"/>
    <s v="Average"/>
    <x v="0"/>
    <s v="Digital Learning &amp; Classroom Services"/>
    <x v="14"/>
    <n v="15"/>
  </r>
  <r>
    <n v="2025"/>
    <x v="7"/>
    <x v="10"/>
    <d v="2025-11-08T00:00:00"/>
    <x v="50"/>
    <x v="1"/>
    <x v="11"/>
    <x v="30"/>
    <n v="0.73240000000000005"/>
    <s v="Average"/>
    <x v="1"/>
    <s v="Arts, Sports &amp; Leadership"/>
    <x v="41"/>
    <n v="4"/>
  </r>
  <r>
    <n v="2025"/>
    <x v="8"/>
    <x v="10"/>
    <d v="2025-11-09T00:00:00"/>
    <x v="65"/>
    <x v="0"/>
    <x v="15"/>
    <x v="6"/>
    <n v="0.81589999999999996"/>
    <s v="Average"/>
    <x v="0"/>
    <s v="Arts, Sports &amp; Leadership"/>
    <x v="33"/>
    <n v="9"/>
  </r>
  <r>
    <n v="2025"/>
    <x v="9"/>
    <x v="10"/>
    <d v="2025-11-10T00:00:00"/>
    <x v="62"/>
    <x v="0"/>
    <x v="9"/>
    <x v="22"/>
    <n v="0.74680000000000002"/>
    <s v="Average"/>
    <x v="0"/>
    <s v="Admissions &amp; Parent Relations"/>
    <x v="26"/>
    <n v="7"/>
  </r>
  <r>
    <n v="2025"/>
    <x v="10"/>
    <x v="10"/>
    <d v="2025-11-11T00:00:00"/>
    <x v="36"/>
    <x v="4"/>
    <x v="5"/>
    <x v="17"/>
    <n v="0.72789999999999999"/>
    <s v="Average"/>
    <x v="1"/>
    <s v="Digital Learning &amp; Classroom Services"/>
    <x v="14"/>
    <n v="4"/>
  </r>
  <r>
    <n v="2025"/>
    <x v="11"/>
    <x v="10"/>
    <d v="2025-11-12T00:00:00"/>
    <x v="50"/>
    <x v="1"/>
    <x v="2"/>
    <x v="32"/>
    <n v="0.66300000000000003"/>
    <s v="Average"/>
    <x v="1"/>
    <s v="Digital Learning &amp; Classroom Services"/>
    <x v="38"/>
    <n v="2"/>
  </r>
  <r>
    <n v="2025"/>
    <x v="12"/>
    <x v="10"/>
    <d v="2025-11-13T00:00:00"/>
    <x v="57"/>
    <x v="2"/>
    <x v="13"/>
    <x v="39"/>
    <n v="0.61599999999999999"/>
    <s v="Average"/>
    <x v="0"/>
    <s v="Academic Excellence &amp; Student Support"/>
    <x v="31"/>
    <n v="8"/>
  </r>
  <r>
    <n v="2025"/>
    <x v="13"/>
    <x v="10"/>
    <d v="2025-11-14T00:00:00"/>
    <x v="38"/>
    <x v="1"/>
    <x v="10"/>
    <x v="8"/>
    <n v="0.82450000000000001"/>
    <s v="Average"/>
    <x v="1"/>
    <s v="Academic Excellence &amp; Student Support"/>
    <x v="3"/>
    <n v="5"/>
  </r>
  <r>
    <n v="2025"/>
    <x v="14"/>
    <x v="10"/>
    <d v="2025-11-15T00:00:00"/>
    <x v="59"/>
    <x v="3"/>
    <x v="14"/>
    <x v="75"/>
    <n v="0.95540000000000003"/>
    <s v="Best"/>
    <x v="0"/>
    <s v="Digital Learning &amp; Classroom Services"/>
    <x v="40"/>
    <n v="6"/>
  </r>
  <r>
    <n v="2025"/>
    <x v="15"/>
    <x v="10"/>
    <d v="2025-11-16T00:00:00"/>
    <x v="12"/>
    <x v="4"/>
    <x v="8"/>
    <x v="15"/>
    <n v="0.72299999999999998"/>
    <s v="Average"/>
    <x v="2"/>
    <s v="Arts, Sports &amp; Leadership"/>
    <x v="38"/>
    <n v="10"/>
  </r>
  <r>
    <n v="2025"/>
    <x v="16"/>
    <x v="10"/>
    <d v="2025-11-17T00:00:00"/>
    <x v="19"/>
    <x v="3"/>
    <x v="17"/>
    <x v="22"/>
    <n v="0.80110000000000003"/>
    <s v="Average"/>
    <x v="0"/>
    <s v="Campus Events &amp; Activities"/>
    <x v="42"/>
    <n v="17"/>
  </r>
  <r>
    <n v="2025"/>
    <x v="17"/>
    <x v="10"/>
    <d v="2025-11-18T00:00:00"/>
    <x v="46"/>
    <x v="1"/>
    <x v="3"/>
    <x v="0"/>
    <n v="0.84889999999999999"/>
    <s v="Average"/>
    <x v="0"/>
    <s v="STEM Programs &amp; Innovation"/>
    <x v="36"/>
    <n v="4"/>
  </r>
  <r>
    <n v="2025"/>
    <x v="18"/>
    <x v="10"/>
    <d v="2025-11-19T00:00:00"/>
    <x v="52"/>
    <x v="1"/>
    <x v="25"/>
    <x v="5"/>
    <n v="0.77439999999999998"/>
    <s v="Average"/>
    <x v="2"/>
    <s v="Campus Events &amp; Activities"/>
    <x v="7"/>
    <n v="11"/>
  </r>
  <r>
    <n v="2025"/>
    <x v="19"/>
    <x v="10"/>
    <d v="2025-11-20T00:00:00"/>
    <x v="34"/>
    <x v="2"/>
    <x v="12"/>
    <x v="8"/>
    <n v="0.82320000000000004"/>
    <s v="Average"/>
    <x v="2"/>
    <s v="Campus Events &amp; Activities"/>
    <x v="10"/>
    <n v="12"/>
  </r>
  <r>
    <n v="2025"/>
    <x v="20"/>
    <x v="10"/>
    <d v="2025-11-21T00:00:00"/>
    <x v="17"/>
    <x v="0"/>
    <x v="21"/>
    <x v="2"/>
    <n v="0.85829999999999995"/>
    <s v="Average"/>
    <x v="2"/>
    <s v="Campus Events &amp; Activities"/>
    <x v="16"/>
    <n v="11"/>
  </r>
  <r>
    <n v="2025"/>
    <x v="21"/>
    <x v="10"/>
    <d v="2025-11-22T00:00:00"/>
    <x v="65"/>
    <x v="0"/>
    <x v="16"/>
    <x v="19"/>
    <n v="0.89959999999999996"/>
    <s v="Average"/>
    <x v="1"/>
    <s v="Arts, Sports &amp; Leadership"/>
    <x v="32"/>
    <n v="2"/>
  </r>
  <r>
    <n v="2025"/>
    <x v="22"/>
    <x v="10"/>
    <d v="2025-11-23T00:00:00"/>
    <x v="29"/>
    <x v="1"/>
    <x v="6"/>
    <x v="7"/>
    <n v="0.82330000000000003"/>
    <s v="Average"/>
    <x v="2"/>
    <s v="Arts, Sports &amp; Leadership"/>
    <x v="2"/>
    <n v="7"/>
  </r>
  <r>
    <n v="2025"/>
    <x v="23"/>
    <x v="10"/>
    <d v="2025-11-24T00:00:00"/>
    <x v="17"/>
    <x v="0"/>
    <x v="27"/>
    <x v="5"/>
    <n v="0.86009999999999998"/>
    <s v="Average"/>
    <x v="1"/>
    <s v="Arts, Sports &amp; Leadership"/>
    <x v="24"/>
    <n v="2"/>
  </r>
  <r>
    <n v="2025"/>
    <x v="24"/>
    <x v="10"/>
    <d v="2025-11-25T00:00:00"/>
    <x v="54"/>
    <x v="1"/>
    <x v="24"/>
    <x v="76"/>
    <n v="0.92530000000000001"/>
    <s v="Good"/>
    <x v="2"/>
    <s v="Admissions &amp; Parent Relations"/>
    <x v="14"/>
    <n v="16"/>
  </r>
  <r>
    <n v="2025"/>
    <x v="25"/>
    <x v="10"/>
    <d v="2025-11-26T00:00:00"/>
    <x v="26"/>
    <x v="4"/>
    <x v="29"/>
    <x v="14"/>
    <n v="0.75119999999999998"/>
    <s v="Average"/>
    <x v="1"/>
    <s v="Arts, Sports &amp; Leadership"/>
    <x v="45"/>
    <n v="4"/>
  </r>
  <r>
    <n v="2025"/>
    <x v="26"/>
    <x v="10"/>
    <d v="2025-11-27T00:00:00"/>
    <x v="10"/>
    <x v="1"/>
    <x v="26"/>
    <x v="16"/>
    <n v="0.82389999999999997"/>
    <s v="Average"/>
    <x v="1"/>
    <s v="Admissions &amp; Parent Relations"/>
    <x v="7"/>
    <n v="3"/>
  </r>
  <r>
    <n v="2025"/>
    <x v="27"/>
    <x v="10"/>
    <d v="2025-11-28T00:00:00"/>
    <x v="20"/>
    <x v="2"/>
    <x v="18"/>
    <x v="0"/>
    <n v="0.88460000000000005"/>
    <s v="Average"/>
    <x v="2"/>
    <s v="STEM Programs &amp; Innovation"/>
    <x v="41"/>
    <n v="16"/>
  </r>
  <r>
    <n v="2025"/>
    <x v="28"/>
    <x v="10"/>
    <d v="2025-11-29T00:00:00"/>
    <x v="47"/>
    <x v="4"/>
    <x v="28"/>
    <x v="32"/>
    <n v="0.85270000000000001"/>
    <s v="Average"/>
    <x v="2"/>
    <s v="Digital Learning &amp; Classroom Services"/>
    <x v="37"/>
    <n v="17"/>
  </r>
  <r>
    <n v="2025"/>
    <x v="29"/>
    <x v="10"/>
    <d v="2025-11-30T00:00:00"/>
    <x v="6"/>
    <x v="1"/>
    <x v="22"/>
    <x v="2"/>
    <n v="0.6754"/>
    <s v="Average"/>
    <x v="2"/>
    <s v="Campus Events &amp; Activities"/>
    <x v="38"/>
    <n v="17"/>
  </r>
  <r>
    <n v="2025"/>
    <x v="0"/>
    <x v="11"/>
    <d v="2025-12-01T00:00:00"/>
    <x v="34"/>
    <x v="2"/>
    <x v="17"/>
    <x v="25"/>
    <n v="0.71760000000000002"/>
    <s v="Average"/>
    <x v="1"/>
    <s v="Academic Excellence &amp; Student Support"/>
    <x v="13"/>
    <n v="5"/>
  </r>
  <r>
    <n v="2025"/>
    <x v="1"/>
    <x v="11"/>
    <d v="2025-12-02T00:00:00"/>
    <x v="23"/>
    <x v="4"/>
    <x v="13"/>
    <x v="29"/>
    <n v="0.62560000000000004"/>
    <s v="Average"/>
    <x v="2"/>
    <s v="Arts, Sports &amp; Leadership"/>
    <x v="8"/>
    <n v="14"/>
  </r>
  <r>
    <n v="2025"/>
    <x v="2"/>
    <x v="11"/>
    <d v="2025-12-03T00:00:00"/>
    <x v="44"/>
    <x v="4"/>
    <x v="8"/>
    <x v="3"/>
    <n v="0.66549999999999998"/>
    <s v="Average"/>
    <x v="1"/>
    <s v="Academic Excellence &amp; Student Support"/>
    <x v="38"/>
    <n v="6"/>
  </r>
  <r>
    <n v="2025"/>
    <x v="3"/>
    <x v="11"/>
    <d v="2025-12-04T00:00:00"/>
    <x v="0"/>
    <x v="0"/>
    <x v="27"/>
    <x v="41"/>
    <n v="0.87880000000000003"/>
    <s v="Average"/>
    <x v="0"/>
    <s v="Academic Excellence &amp; Student Support"/>
    <x v="9"/>
    <n v="8"/>
  </r>
  <r>
    <n v="2025"/>
    <x v="4"/>
    <x v="11"/>
    <d v="2025-12-05T00:00:00"/>
    <x v="52"/>
    <x v="1"/>
    <x v="4"/>
    <x v="77"/>
    <n v="0.99380000000000002"/>
    <s v="Excellent"/>
    <x v="2"/>
    <s v="Campus Events &amp; Activities"/>
    <x v="9"/>
    <n v="10"/>
  </r>
  <r>
    <n v="2025"/>
    <x v="5"/>
    <x v="11"/>
    <d v="2025-12-06T00:00:00"/>
    <x v="59"/>
    <x v="3"/>
    <x v="28"/>
    <x v="10"/>
    <n v="0.80989999999999995"/>
    <s v="Average"/>
    <x v="2"/>
    <s v="STEM Programs &amp; Innovation"/>
    <x v="22"/>
    <n v="20"/>
  </r>
  <r>
    <n v="2025"/>
    <x v="6"/>
    <x v="11"/>
    <d v="2025-12-07T00:00:00"/>
    <x v="52"/>
    <x v="1"/>
    <x v="6"/>
    <x v="24"/>
    <n v="0.75519999999999998"/>
    <s v="Average"/>
    <x v="0"/>
    <s v="Arts, Sports &amp; Leadership"/>
    <x v="22"/>
    <n v="15"/>
  </r>
  <r>
    <n v="2025"/>
    <x v="7"/>
    <x v="11"/>
    <d v="2025-12-08T00:00:00"/>
    <x v="8"/>
    <x v="3"/>
    <x v="10"/>
    <x v="36"/>
    <n v="0.78759999999999997"/>
    <s v="Average"/>
    <x v="2"/>
    <s v="Admissions &amp; Parent Relations"/>
    <x v="43"/>
    <n v="16"/>
  </r>
  <r>
    <n v="2025"/>
    <x v="8"/>
    <x v="11"/>
    <d v="2025-12-09T00:00:00"/>
    <x v="9"/>
    <x v="1"/>
    <x v="21"/>
    <x v="41"/>
    <n v="0.84289999999999998"/>
    <s v="Average"/>
    <x v="0"/>
    <s v="Campus Events &amp; Activities"/>
    <x v="45"/>
    <n v="11"/>
  </r>
  <r>
    <n v="2025"/>
    <x v="9"/>
    <x v="11"/>
    <d v="2025-12-10T00:00:00"/>
    <x v="2"/>
    <x v="2"/>
    <x v="20"/>
    <x v="12"/>
    <n v="0.65759999999999996"/>
    <s v="Average"/>
    <x v="2"/>
    <s v="Campus Events &amp; Activities"/>
    <x v="45"/>
    <n v="7"/>
  </r>
  <r>
    <n v="2025"/>
    <x v="10"/>
    <x v="11"/>
    <d v="2025-12-11T00:00:00"/>
    <x v="36"/>
    <x v="4"/>
    <x v="0"/>
    <x v="18"/>
    <n v="0.62539999999999996"/>
    <s v="Average"/>
    <x v="2"/>
    <s v="STEM Programs &amp; Innovation"/>
    <x v="42"/>
    <n v="15"/>
  </r>
  <r>
    <n v="2025"/>
    <x v="11"/>
    <x v="11"/>
    <d v="2025-12-12T00:00:00"/>
    <x v="10"/>
    <x v="1"/>
    <x v="11"/>
    <x v="10"/>
    <n v="0.69820000000000004"/>
    <s v="Average"/>
    <x v="1"/>
    <s v="Arts, Sports &amp; Leadership"/>
    <x v="23"/>
    <n v="3"/>
  </r>
  <r>
    <n v="2025"/>
    <x v="12"/>
    <x v="11"/>
    <d v="2025-12-13T00:00:00"/>
    <x v="27"/>
    <x v="4"/>
    <x v="23"/>
    <x v="41"/>
    <n v="0.63170000000000004"/>
    <s v="Average"/>
    <x v="2"/>
    <s v="Campus Events &amp; Activities"/>
    <x v="8"/>
    <n v="13"/>
  </r>
  <r>
    <n v="2025"/>
    <x v="13"/>
    <x v="11"/>
    <d v="2025-12-14T00:00:00"/>
    <x v="7"/>
    <x v="4"/>
    <x v="15"/>
    <x v="46"/>
    <n v="0.72650000000000003"/>
    <s v="Average"/>
    <x v="0"/>
    <s v="Admissions &amp; Parent Relations"/>
    <x v="43"/>
    <n v="8"/>
  </r>
  <r>
    <n v="2025"/>
    <x v="14"/>
    <x v="11"/>
    <d v="2025-12-15T00:00:00"/>
    <x v="60"/>
    <x v="1"/>
    <x v="14"/>
    <x v="78"/>
    <n v="0.96440000000000003"/>
    <s v="Best"/>
    <x v="0"/>
    <s v="STEM Programs &amp; Innovation"/>
    <x v="11"/>
    <n v="10"/>
  </r>
  <r>
    <n v="2025"/>
    <x v="15"/>
    <x v="11"/>
    <d v="2025-12-16T00:00:00"/>
    <x v="27"/>
    <x v="4"/>
    <x v="22"/>
    <x v="16"/>
    <n v="0.65259999999999996"/>
    <s v="Average"/>
    <x v="1"/>
    <s v="STEM Programs &amp; Innovation"/>
    <x v="31"/>
    <n v="3"/>
  </r>
  <r>
    <n v="2025"/>
    <x v="16"/>
    <x v="11"/>
    <d v="2025-12-17T00:00:00"/>
    <x v="47"/>
    <x v="4"/>
    <x v="7"/>
    <x v="19"/>
    <n v="0.6452"/>
    <s v="Average"/>
    <x v="2"/>
    <s v="Campus Events &amp; Activities"/>
    <x v="8"/>
    <n v="8"/>
  </r>
  <r>
    <n v="2025"/>
    <x v="17"/>
    <x v="11"/>
    <d v="2025-12-18T00:00:00"/>
    <x v="43"/>
    <x v="1"/>
    <x v="25"/>
    <x v="18"/>
    <n v="0.71189999999999998"/>
    <s v="Average"/>
    <x v="0"/>
    <s v="Admissions &amp; Parent Relations"/>
    <x v="17"/>
    <n v="9"/>
  </r>
  <r>
    <n v="2025"/>
    <x v="18"/>
    <x v="11"/>
    <d v="2025-12-19T00:00:00"/>
    <x v="26"/>
    <x v="4"/>
    <x v="2"/>
    <x v="0"/>
    <n v="0.64200000000000002"/>
    <s v="Average"/>
    <x v="1"/>
    <s v="STEM Programs &amp; Innovation"/>
    <x v="8"/>
    <n v="8"/>
  </r>
  <r>
    <n v="2025"/>
    <x v="19"/>
    <x v="11"/>
    <d v="2025-12-20T00:00:00"/>
    <x v="24"/>
    <x v="3"/>
    <x v="29"/>
    <x v="23"/>
    <n v="0.70379999999999998"/>
    <s v="Average"/>
    <x v="0"/>
    <s v="STEM Programs &amp; Innovation"/>
    <x v="28"/>
    <n v="9"/>
  </r>
  <r>
    <n v="2025"/>
    <x v="20"/>
    <x v="11"/>
    <d v="2025-12-21T00:00:00"/>
    <x v="40"/>
    <x v="0"/>
    <x v="30"/>
    <x v="39"/>
    <n v="0.74850000000000005"/>
    <s v="Average"/>
    <x v="0"/>
    <s v="Campus Events &amp; Activities"/>
    <x v="32"/>
    <n v="13"/>
  </r>
  <r>
    <n v="2025"/>
    <x v="21"/>
    <x v="11"/>
    <d v="2025-12-22T00:00:00"/>
    <x v="58"/>
    <x v="3"/>
    <x v="9"/>
    <x v="49"/>
    <n v="0.70099999999999996"/>
    <s v="Average"/>
    <x v="0"/>
    <s v="Campus Events &amp; Activities"/>
    <x v="13"/>
    <n v="13"/>
  </r>
  <r>
    <n v="2025"/>
    <x v="22"/>
    <x v="11"/>
    <d v="2025-12-23T00:00:00"/>
    <x v="6"/>
    <x v="1"/>
    <x v="16"/>
    <x v="8"/>
    <n v="0.90920000000000001"/>
    <s v="Average"/>
    <x v="0"/>
    <s v="Academic Excellence &amp; Student Support"/>
    <x v="41"/>
    <n v="4"/>
  </r>
  <r>
    <n v="2025"/>
    <x v="23"/>
    <x v="11"/>
    <d v="2025-12-24T00:00:00"/>
    <x v="49"/>
    <x v="3"/>
    <x v="1"/>
    <x v="15"/>
    <n v="0.7359"/>
    <s v="Average"/>
    <x v="2"/>
    <s v="Arts, Sports &amp; Leadership"/>
    <x v="20"/>
    <n v="20"/>
  </r>
  <r>
    <n v="2025"/>
    <x v="24"/>
    <x v="11"/>
    <d v="2025-12-25T00:00:00"/>
    <x v="34"/>
    <x v="2"/>
    <x v="24"/>
    <x v="79"/>
    <n v="0.94410000000000005"/>
    <s v="Good"/>
    <x v="0"/>
    <s v="Arts, Sports &amp; Leadership"/>
    <x v="41"/>
    <n v="10"/>
  </r>
  <r>
    <n v="2025"/>
    <x v="25"/>
    <x v="11"/>
    <d v="2025-12-26T00:00:00"/>
    <x v="3"/>
    <x v="0"/>
    <x v="26"/>
    <x v="25"/>
    <n v="0.76570000000000005"/>
    <s v="Average"/>
    <x v="0"/>
    <s v="STEM Programs &amp; Innovation"/>
    <x v="22"/>
    <n v="7"/>
  </r>
  <r>
    <n v="2025"/>
    <x v="26"/>
    <x v="11"/>
    <d v="2025-12-27T00:00:00"/>
    <x v="40"/>
    <x v="0"/>
    <x v="18"/>
    <x v="31"/>
    <n v="0.88349999999999995"/>
    <s v="Average"/>
    <x v="2"/>
    <s v="Campus Events &amp; Activities"/>
    <x v="47"/>
    <n v="9"/>
  </r>
  <r>
    <n v="2025"/>
    <x v="27"/>
    <x v="11"/>
    <d v="2025-12-28T00:00:00"/>
    <x v="44"/>
    <x v="4"/>
    <x v="3"/>
    <x v="55"/>
    <n v="0.78990000000000005"/>
    <s v="Average"/>
    <x v="1"/>
    <s v="Arts, Sports &amp; Leadership"/>
    <x v="9"/>
    <n v="6"/>
  </r>
  <r>
    <n v="2025"/>
    <x v="28"/>
    <x v="11"/>
    <d v="2025-12-29T00:00:00"/>
    <x v="14"/>
    <x v="3"/>
    <x v="5"/>
    <x v="0"/>
    <n v="0.68020000000000003"/>
    <s v="Average"/>
    <x v="0"/>
    <s v="Admissions &amp; Parent Relations"/>
    <x v="28"/>
    <n v="5"/>
  </r>
  <r>
    <n v="2025"/>
    <x v="29"/>
    <x v="11"/>
    <d v="2025-12-30T00:00:00"/>
    <x v="7"/>
    <x v="4"/>
    <x v="19"/>
    <x v="23"/>
    <n v="0.71599999999999997"/>
    <s v="Average"/>
    <x v="1"/>
    <s v="STEM Programs &amp; Innovation"/>
    <x v="42"/>
    <n v="8"/>
  </r>
  <r>
    <n v="2025"/>
    <x v="30"/>
    <x v="11"/>
    <d v="2025-12-31T00:00:00"/>
    <x v="19"/>
    <x v="3"/>
    <x v="12"/>
    <x v="35"/>
    <n v="0.74970000000000003"/>
    <s v="Average"/>
    <x v="1"/>
    <s v="STEM Programs &amp; Innovation"/>
    <x v="2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olHeaderCaption="Column">
  <location ref="I10:J14" firstHeaderRow="1" firstDataRow="1" firstDataCol="1"/>
  <pivotFields count="14">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3">
        <item x="0"/>
        <item h="1" x="1"/>
        <item h="1" x="2"/>
        <item h="1" x="3"/>
        <item h="1" x="4"/>
        <item h="1" x="5"/>
        <item h="1" x="6"/>
        <item h="1" x="7"/>
        <item h="1" x="8"/>
        <item h="1" x="9"/>
        <item h="1" x="10"/>
        <item h="1" x="11"/>
        <item t="default"/>
      </items>
    </pivotField>
    <pivotField numFmtId="14" showAll="0"/>
    <pivotField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showAll="0">
      <items count="6">
        <item x="4"/>
        <item x="0"/>
        <item x="3"/>
        <item x="2"/>
        <item x="1"/>
        <item t="default"/>
      </items>
    </pivotField>
    <pivotField showAll="0"/>
    <pivotField showAll="0"/>
    <pivotField numFmtId="164" showAll="0"/>
    <pivotField showAll="0"/>
    <pivotField axis="axisRow" showAll="0">
      <items count="4">
        <item x="0"/>
        <item x="2"/>
        <item x="1"/>
        <item t="default"/>
      </items>
    </pivotField>
    <pivotField showAll="0"/>
    <pivotField showAll="0"/>
    <pivotField dataField="1" showAll="0"/>
  </pivotFields>
  <rowFields count="1">
    <field x="10"/>
  </rowFields>
  <rowItems count="4">
    <i>
      <x/>
    </i>
    <i>
      <x v="1"/>
    </i>
    <i>
      <x v="2"/>
    </i>
    <i t="grand">
      <x/>
    </i>
  </rowItems>
  <colItems count="1">
    <i/>
  </colItems>
  <dataFields count="1">
    <dataField name="Sum of Actual" fld="13" baseField="0" baseItem="0"/>
  </dataFields>
  <formats count="1">
    <format dxfId="18">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olHeaderCaption="Column">
  <location ref="B10:G37" firstHeaderRow="1" firstDataRow="2" firstDataCol="1"/>
  <pivotFields count="14">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3">
        <item x="0"/>
        <item h="1" x="1"/>
        <item h="1" x="2"/>
        <item h="1" x="3"/>
        <item h="1" x="4"/>
        <item h="1" x="5"/>
        <item h="1" x="6"/>
        <item h="1" x="7"/>
        <item h="1" x="8"/>
        <item h="1" x="9"/>
        <item h="1" x="10"/>
        <item h="1" x="11"/>
        <item t="default"/>
      </items>
    </pivotField>
    <pivotField numFmtId="14" showAll="0"/>
    <pivotField axis="axisRow" dataField="1"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axis="axisCol" showAll="0">
      <items count="6">
        <item x="4"/>
        <item x="0"/>
        <item x="3"/>
        <item x="2"/>
        <item x="1"/>
        <item t="default"/>
      </items>
    </pivotField>
    <pivotField showAll="0"/>
    <pivotField showAll="0"/>
    <pivotField numFmtId="164" showAll="0"/>
    <pivotField showAll="0"/>
    <pivotField showAll="0"/>
    <pivotField showAll="0"/>
    <pivotField showAll="0"/>
    <pivotField showAll="0"/>
  </pivotFields>
  <rowFields count="1">
    <field x="4"/>
  </rowFields>
  <rowItems count="26">
    <i>
      <x v="1"/>
    </i>
    <i>
      <x v="3"/>
    </i>
    <i>
      <x v="6"/>
    </i>
    <i>
      <x v="8"/>
    </i>
    <i>
      <x v="10"/>
    </i>
    <i>
      <x v="11"/>
    </i>
    <i>
      <x v="13"/>
    </i>
    <i>
      <x v="14"/>
    </i>
    <i>
      <x v="23"/>
    </i>
    <i>
      <x v="26"/>
    </i>
    <i>
      <x v="29"/>
    </i>
    <i>
      <x v="30"/>
    </i>
    <i>
      <x v="32"/>
    </i>
    <i>
      <x v="34"/>
    </i>
    <i>
      <x v="36"/>
    </i>
    <i>
      <x v="38"/>
    </i>
    <i>
      <x v="41"/>
    </i>
    <i>
      <x v="43"/>
    </i>
    <i>
      <x v="45"/>
    </i>
    <i>
      <x v="46"/>
    </i>
    <i>
      <x v="50"/>
    </i>
    <i>
      <x v="52"/>
    </i>
    <i>
      <x v="54"/>
    </i>
    <i>
      <x v="59"/>
    </i>
    <i>
      <x v="60"/>
    </i>
    <i>
      <x v="63"/>
    </i>
  </rowItems>
  <colFields count="1">
    <field x="5"/>
  </colFields>
  <colItems count="5">
    <i>
      <x/>
    </i>
    <i>
      <x v="1"/>
    </i>
    <i>
      <x v="2"/>
    </i>
    <i>
      <x v="3"/>
    </i>
    <i>
      <x v="4"/>
    </i>
  </colItems>
  <dataFields count="1">
    <dataField name="School Count" fld="4" subtotal="count" baseField="4" baseItem="0"/>
  </dataFields>
  <formats count="2">
    <format dxfId="20">
      <pivotArea type="topRight" dataOnly="0" labelOnly="1" outline="0" fieldPosition="0"/>
    </format>
    <format dxfId="1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rowGrandTotals="0" colGrandTotals="0" itemPrintTitles="1" createdVersion="5" indent="0" compact="0" compactData="0" gridDropZones="1" multipleFieldFilters="0" chartFormat="4" colHeaderCaption="Column">
  <location ref="V10:W17" firstHeaderRow="2" firstDataRow="2" firstDataCol="1" rowPageCount="1" colPageCount="1"/>
  <pivotFields count="14">
    <pivotField compact="0" outline="0" showAll="0"/>
    <pivotField compact="0"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items count="13">
        <item x="0"/>
        <item h="1" x="1"/>
        <item h="1" x="2"/>
        <item h="1" x="3"/>
        <item h="1" x="4"/>
        <item h="1" x="5"/>
        <item h="1" x="6"/>
        <item h="1" x="7"/>
        <item h="1" x="8"/>
        <item h="1" x="9"/>
        <item h="1" x="10"/>
        <item h="1" x="11"/>
        <item t="default"/>
      </items>
    </pivotField>
    <pivotField compact="0" numFmtId="14" outline="0" showAll="0"/>
    <pivotField compact="0" outline="0"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compact="0" outline="0" showAll="0">
      <items count="6">
        <item x="4"/>
        <item x="0"/>
        <item x="3"/>
        <item x="2"/>
        <item x="1"/>
        <item t="default"/>
      </items>
    </pivotField>
    <pivotField axis="axisPage" compact="0" outline="0" showAll="0">
      <items count="32">
        <item x="4"/>
        <item x="14"/>
        <item x="24"/>
        <item x="16"/>
        <item x="18"/>
        <item x="27"/>
        <item x="21"/>
        <item x="28"/>
        <item x="3"/>
        <item x="10"/>
        <item x="26"/>
        <item x="6"/>
        <item x="12"/>
        <item x="30"/>
        <item x="1"/>
        <item x="15"/>
        <item x="17"/>
        <item x="19"/>
        <item x="25"/>
        <item x="29"/>
        <item x="9"/>
        <item x="11"/>
        <item x="5"/>
        <item x="8"/>
        <item x="20"/>
        <item x="22"/>
        <item x="7"/>
        <item x="2"/>
        <item x="23"/>
        <item x="13"/>
        <item x="0"/>
        <item t="default"/>
      </items>
    </pivotField>
    <pivotField axis="axisRow" compact="0" outline="0" showAll="0" measureFilter="1" sortType="descending">
      <items count="81">
        <item x="43"/>
        <item x="18"/>
        <item x="47"/>
        <item x="2"/>
        <item x="52"/>
        <item x="22"/>
        <item x="21"/>
        <item x="1"/>
        <item x="42"/>
        <item x="27"/>
        <item x="65"/>
        <item x="24"/>
        <item x="69"/>
        <item x="46"/>
        <item x="5"/>
        <item x="72"/>
        <item x="17"/>
        <item x="68"/>
        <item x="26"/>
        <item x="0"/>
        <item x="58"/>
        <item x="40"/>
        <item x="54"/>
        <item x="14"/>
        <item x="34"/>
        <item x="57"/>
        <item x="15"/>
        <item x="16"/>
        <item x="53"/>
        <item x="13"/>
        <item x="61"/>
        <item x="74"/>
        <item x="36"/>
        <item x="30"/>
        <item x="23"/>
        <item x="7"/>
        <item x="35"/>
        <item x="63"/>
        <item x="75"/>
        <item x="4"/>
        <item x="33"/>
        <item x="32"/>
        <item x="67"/>
        <item x="55"/>
        <item x="77"/>
        <item x="10"/>
        <item x="29"/>
        <item x="28"/>
        <item x="45"/>
        <item x="37"/>
        <item x="62"/>
        <item x="78"/>
        <item x="8"/>
        <item x="73"/>
        <item x="59"/>
        <item x="39"/>
        <item x="38"/>
        <item x="56"/>
        <item x="41"/>
        <item x="19"/>
        <item x="49"/>
        <item x="70"/>
        <item x="66"/>
        <item x="50"/>
        <item x="31"/>
        <item x="9"/>
        <item x="12"/>
        <item x="60"/>
        <item x="20"/>
        <item x="79"/>
        <item x="44"/>
        <item x="48"/>
        <item x="3"/>
        <item x="11"/>
        <item x="76"/>
        <item x="51"/>
        <item x="64"/>
        <item x="25"/>
        <item x="71"/>
        <item x="6"/>
        <item t="default"/>
      </items>
    </pivotField>
    <pivotField dataField="1" compact="0" numFmtId="164" outline="0" showAll="0"/>
    <pivotField compact="0" outline="0" showAll="0"/>
    <pivotField compact="0" outline="0" showAll="0">
      <items count="4">
        <item x="0"/>
        <item x="2"/>
        <item x="1"/>
        <item t="default"/>
      </items>
    </pivotField>
    <pivotField compact="0" outline="0" showAll="0"/>
    <pivotField compact="0" outline="0" showAll="0">
      <items count="49">
        <item x="9"/>
        <item x="20"/>
        <item x="11"/>
        <item x="42"/>
        <item x="10"/>
        <item x="17"/>
        <item x="47"/>
        <item x="35"/>
        <item x="22"/>
        <item x="40"/>
        <item x="21"/>
        <item x="46"/>
        <item x="41"/>
        <item x="44"/>
        <item x="14"/>
        <item x="5"/>
        <item x="0"/>
        <item x="25"/>
        <item x="4"/>
        <item x="34"/>
        <item x="37"/>
        <item x="38"/>
        <item x="33"/>
        <item x="23"/>
        <item x="31"/>
        <item x="2"/>
        <item x="28"/>
        <item x="36"/>
        <item x="7"/>
        <item x="24"/>
        <item x="13"/>
        <item x="12"/>
        <item x="32"/>
        <item x="39"/>
        <item x="45"/>
        <item x="18"/>
        <item x="29"/>
        <item x="8"/>
        <item x="1"/>
        <item x="27"/>
        <item x="43"/>
        <item x="16"/>
        <item x="15"/>
        <item x="3"/>
        <item x="19"/>
        <item x="26"/>
        <item x="30"/>
        <item x="6"/>
        <item t="default"/>
      </items>
    </pivotField>
    <pivotField compact="0" outline="0" showAll="0"/>
  </pivotFields>
  <rowFields count="1">
    <field x="7"/>
  </rowFields>
  <rowItems count="6">
    <i>
      <x v="16"/>
    </i>
    <i>
      <x v="19"/>
    </i>
    <i>
      <x v="35"/>
    </i>
    <i>
      <x v="59"/>
    </i>
    <i>
      <x v="66"/>
    </i>
    <i>
      <x v="68"/>
    </i>
  </rowItems>
  <colItems count="1">
    <i/>
  </colItems>
  <pageFields count="1">
    <pageField fld="6" hier="-1"/>
  </pageFields>
  <dataFields count="1">
    <dataField name="Sum of %" fld="8" baseField="0" baseItem="0" numFmtId="10"/>
  </dataFields>
  <formats count="2">
    <format dxfId="22">
      <pivotArea type="topRight" dataOnly="0" labelOnly="1" outline="0" fieldPosition="0"/>
    </format>
    <format dxfId="2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top="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rowGrandTotals="0" colGrandTotals="0" itemPrintTitles="1" createdVersion="5" indent="0" compact="0" compactData="0" gridDropZones="1" multipleFieldFilters="0" chartFormat="9" colHeaderCaption="Column">
  <location ref="S10:T17" firstHeaderRow="2" firstDataRow="2" firstDataCol="1" rowPageCount="1" colPageCount="1"/>
  <pivotFields count="14">
    <pivotField compact="0" outline="0" showAll="0"/>
    <pivotField compact="0"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items count="13">
        <item x="0"/>
        <item h="1" x="1"/>
        <item h="1" x="2"/>
        <item h="1" x="3"/>
        <item h="1" x="4"/>
        <item h="1" x="5"/>
        <item h="1" x="6"/>
        <item h="1" x="7"/>
        <item h="1" x="8"/>
        <item h="1" x="9"/>
        <item h="1" x="10"/>
        <item h="1" x="11"/>
        <item t="default"/>
      </items>
    </pivotField>
    <pivotField compact="0" numFmtId="14" outline="0" showAll="0"/>
    <pivotField compact="0" outline="0"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compact="0" outline="0" showAll="0">
      <items count="6">
        <item x="4"/>
        <item x="0"/>
        <item x="3"/>
        <item x="2"/>
        <item x="1"/>
        <item t="default"/>
      </items>
    </pivotField>
    <pivotField axis="axisPage" compact="0" outline="0" showAll="0">
      <items count="32">
        <item x="4"/>
        <item x="14"/>
        <item x="24"/>
        <item x="16"/>
        <item x="18"/>
        <item x="27"/>
        <item x="21"/>
        <item x="28"/>
        <item x="3"/>
        <item x="10"/>
        <item x="26"/>
        <item x="6"/>
        <item x="12"/>
        <item x="30"/>
        <item x="1"/>
        <item x="15"/>
        <item x="17"/>
        <item x="19"/>
        <item x="25"/>
        <item x="29"/>
        <item x="9"/>
        <item x="11"/>
        <item x="5"/>
        <item x="8"/>
        <item x="20"/>
        <item x="22"/>
        <item x="7"/>
        <item x="2"/>
        <item x="23"/>
        <item x="13"/>
        <item x="0"/>
        <item t="default"/>
      </items>
    </pivotField>
    <pivotField axis="axisRow" compact="0" outline="0" showAll="0" measureFilter="1" sortType="descending">
      <items count="81">
        <item x="43"/>
        <item x="18"/>
        <item x="47"/>
        <item x="2"/>
        <item x="52"/>
        <item x="22"/>
        <item x="21"/>
        <item x="1"/>
        <item x="42"/>
        <item x="27"/>
        <item x="65"/>
        <item x="24"/>
        <item x="69"/>
        <item x="46"/>
        <item x="5"/>
        <item x="72"/>
        <item x="17"/>
        <item x="68"/>
        <item x="26"/>
        <item x="0"/>
        <item x="58"/>
        <item x="40"/>
        <item x="54"/>
        <item x="14"/>
        <item x="34"/>
        <item x="57"/>
        <item x="15"/>
        <item x="16"/>
        <item x="53"/>
        <item x="13"/>
        <item x="61"/>
        <item x="74"/>
        <item x="36"/>
        <item x="30"/>
        <item x="23"/>
        <item x="7"/>
        <item x="35"/>
        <item x="63"/>
        <item x="75"/>
        <item x="4"/>
        <item x="33"/>
        <item x="32"/>
        <item x="67"/>
        <item x="55"/>
        <item x="77"/>
        <item x="10"/>
        <item x="29"/>
        <item x="28"/>
        <item x="45"/>
        <item x="37"/>
        <item x="62"/>
        <item x="78"/>
        <item x="8"/>
        <item x="73"/>
        <item x="59"/>
        <item x="39"/>
        <item x="38"/>
        <item x="56"/>
        <item x="41"/>
        <item x="19"/>
        <item x="49"/>
        <item x="70"/>
        <item x="66"/>
        <item x="50"/>
        <item x="31"/>
        <item x="9"/>
        <item x="12"/>
        <item x="60"/>
        <item x="20"/>
        <item x="79"/>
        <item x="44"/>
        <item x="48"/>
        <item x="3"/>
        <item x="11"/>
        <item x="76"/>
        <item x="51"/>
        <item x="64"/>
        <item x="25"/>
        <item x="71"/>
        <item x="6"/>
        <item t="default"/>
      </items>
    </pivotField>
    <pivotField dataField="1" compact="0" numFmtId="164" outline="0" showAll="0"/>
    <pivotField compact="0" outline="0" showAll="0"/>
    <pivotField compact="0" outline="0" showAll="0">
      <items count="4">
        <item x="0"/>
        <item x="2"/>
        <item x="1"/>
        <item t="default"/>
      </items>
    </pivotField>
    <pivotField compact="0" outline="0" showAll="0"/>
    <pivotField compact="0" outline="0" showAll="0">
      <items count="49">
        <item x="9"/>
        <item x="20"/>
        <item x="11"/>
        <item x="42"/>
        <item x="10"/>
        <item x="17"/>
        <item x="47"/>
        <item x="35"/>
        <item x="22"/>
        <item x="40"/>
        <item x="21"/>
        <item x="46"/>
        <item x="41"/>
        <item x="44"/>
        <item x="14"/>
        <item x="5"/>
        <item x="0"/>
        <item x="25"/>
        <item x="4"/>
        <item x="34"/>
        <item x="37"/>
        <item x="38"/>
        <item x="33"/>
        <item x="23"/>
        <item x="31"/>
        <item x="2"/>
        <item x="28"/>
        <item x="36"/>
        <item x="7"/>
        <item x="24"/>
        <item x="13"/>
        <item x="12"/>
        <item x="32"/>
        <item x="39"/>
        <item x="45"/>
        <item x="18"/>
        <item x="29"/>
        <item x="8"/>
        <item x="1"/>
        <item x="27"/>
        <item x="43"/>
        <item x="16"/>
        <item x="15"/>
        <item x="3"/>
        <item x="19"/>
        <item x="26"/>
        <item x="30"/>
        <item x="6"/>
        <item t="default"/>
      </items>
    </pivotField>
    <pivotField compact="0" outline="0" showAll="0"/>
  </pivotFields>
  <rowFields count="1">
    <field x="7"/>
  </rowFields>
  <rowItems count="6">
    <i>
      <x v="1"/>
    </i>
    <i>
      <x v="6"/>
    </i>
    <i>
      <x v="11"/>
    </i>
    <i>
      <x v="26"/>
    </i>
    <i>
      <x v="29"/>
    </i>
    <i>
      <x v="39"/>
    </i>
  </rowItems>
  <colItems count="1">
    <i/>
  </colItems>
  <pageFields count="1">
    <pageField fld="6" hier="-1"/>
  </pageFields>
  <dataFields count="1">
    <dataField name="Average of %" fld="8" subtotal="average" baseField="7" baseItem="0" numFmtId="10"/>
  </dataFields>
  <formats count="7">
    <format dxfId="29">
      <pivotArea type="topRight" dataOnly="0" labelOnly="1" outline="0" fieldPosition="0"/>
    </format>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outline="0" axis="axisValues" fieldPosition="0"/>
    </format>
    <format dxfId="24">
      <pivotArea dataOnly="0" labelOnly="1" fieldPosition="0">
        <references count="1">
          <reference field="7" count="50">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reference>
        </references>
      </pivotArea>
    </format>
    <format dxfId="23">
      <pivotArea dataOnly="0" labelOnly="1" fieldPosition="0">
        <references count="1">
          <reference field="7" count="30">
            <x v="0"/>
            <x v="1"/>
            <x v="2"/>
            <x v="3"/>
            <x v="4"/>
            <x v="5"/>
            <x v="6"/>
            <x v="7"/>
            <x v="8"/>
            <x v="9"/>
            <x v="10"/>
            <x v="11"/>
            <x v="12"/>
            <x v="13"/>
            <x v="14"/>
            <x v="15"/>
            <x v="16"/>
            <x v="17"/>
            <x v="18"/>
            <x v="19"/>
            <x v="20"/>
            <x v="21"/>
            <x v="22"/>
            <x v="23"/>
            <x v="24"/>
            <x v="25"/>
            <x v="26"/>
            <x v="27"/>
            <x v="28"/>
            <x v="29"/>
          </reference>
        </references>
      </pivotArea>
    </format>
  </formats>
  <chartFormats count="2">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olHeaderCaption="Column">
  <location ref="P10:Q36" firstHeaderRow="1" firstDataRow="1" firstDataCol="1"/>
  <pivotFields count="14">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13">
        <item x="0"/>
        <item h="1" x="1"/>
        <item h="1" x="2"/>
        <item h="1" x="3"/>
        <item h="1" x="4"/>
        <item h="1" x="5"/>
        <item h="1" x="6"/>
        <item h="1" x="7"/>
        <item h="1" x="8"/>
        <item h="1" x="9"/>
        <item h="1" x="10"/>
        <item h="1" x="11"/>
        <item t="default"/>
      </items>
    </pivotField>
    <pivotField numFmtId="14" showAll="0"/>
    <pivotField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showAll="0">
      <items count="6">
        <item x="4"/>
        <item x="0"/>
        <item x="3"/>
        <item x="2"/>
        <item x="1"/>
        <item t="default"/>
      </items>
    </pivotField>
    <pivotField showAll="0"/>
    <pivotField showAll="0"/>
    <pivotField numFmtId="164" showAll="0"/>
    <pivotField showAll="0"/>
    <pivotField showAll="0">
      <items count="4">
        <item x="0"/>
        <item x="2"/>
        <item x="1"/>
        <item t="default"/>
      </items>
    </pivotField>
    <pivotField showAll="0"/>
    <pivotField axis="axisRow" dataField="1" showAll="0" measureFilter="1">
      <items count="49">
        <item x="9"/>
        <item x="20"/>
        <item x="11"/>
        <item x="42"/>
        <item x="10"/>
        <item x="17"/>
        <item x="47"/>
        <item x="35"/>
        <item x="22"/>
        <item x="40"/>
        <item x="21"/>
        <item x="46"/>
        <item x="41"/>
        <item x="44"/>
        <item x="14"/>
        <item x="5"/>
        <item x="0"/>
        <item x="25"/>
        <item x="4"/>
        <item x="34"/>
        <item x="37"/>
        <item x="38"/>
        <item x="33"/>
        <item x="23"/>
        <item x="31"/>
        <item x="2"/>
        <item x="28"/>
        <item x="36"/>
        <item x="7"/>
        <item x="24"/>
        <item x="13"/>
        <item x="12"/>
        <item x="32"/>
        <item x="39"/>
        <item x="45"/>
        <item x="18"/>
        <item x="29"/>
        <item x="8"/>
        <item x="1"/>
        <item x="27"/>
        <item x="43"/>
        <item x="16"/>
        <item x="15"/>
        <item x="3"/>
        <item x="19"/>
        <item x="26"/>
        <item x="30"/>
        <item x="6"/>
        <item t="default"/>
      </items>
    </pivotField>
    <pivotField showAll="0"/>
  </pivotFields>
  <rowFields count="1">
    <field x="12"/>
  </rowFields>
  <rowItems count="26">
    <i>
      <x/>
    </i>
    <i>
      <x v="1"/>
    </i>
    <i>
      <x v="2"/>
    </i>
    <i>
      <x v="4"/>
    </i>
    <i>
      <x v="5"/>
    </i>
    <i>
      <x v="8"/>
    </i>
    <i>
      <x v="10"/>
    </i>
    <i>
      <x v="14"/>
    </i>
    <i>
      <x v="15"/>
    </i>
    <i>
      <x v="16"/>
    </i>
    <i>
      <x v="17"/>
    </i>
    <i>
      <x v="18"/>
    </i>
    <i>
      <x v="23"/>
    </i>
    <i>
      <x v="25"/>
    </i>
    <i>
      <x v="28"/>
    </i>
    <i>
      <x v="29"/>
    </i>
    <i>
      <x v="30"/>
    </i>
    <i>
      <x v="31"/>
    </i>
    <i>
      <x v="35"/>
    </i>
    <i>
      <x v="37"/>
    </i>
    <i>
      <x v="38"/>
    </i>
    <i>
      <x v="41"/>
    </i>
    <i>
      <x v="42"/>
    </i>
    <i>
      <x v="43"/>
    </i>
    <i>
      <x v="44"/>
    </i>
    <i>
      <x v="47"/>
    </i>
  </rowItems>
  <colItems count="1">
    <i/>
  </colItems>
  <dataFields count="1">
    <dataField name="Count of Project" fld="12" subtotal="count" baseField="0" baseItem="0"/>
  </dataFields>
  <formats count="1">
    <format dxfId="30">
      <pivotArea type="topRight" dataOnly="0" labelOnly="1" outline="0" fieldPosition="0"/>
    </format>
  </formats>
  <pivotTableStyleInfo name="PivotStyleLight16" showRowHeaders="1" showColHeaders="1" showRowStripes="0" showColStripes="0" showLastColumn="1"/>
  <filters count="1">
    <filter fld="12"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rowGrandTotals="0" colGrandTotals="0" itemPrintTitles="1" createdVersion="5" indent="0" compact="0" compactData="0" gridDropZones="1" multipleFieldFilters="0" colHeaderCaption="Column">
  <location ref="L10:N14" firstHeaderRow="2" firstDataRow="2" firstDataCol="2"/>
  <pivotFields count="14">
    <pivotField compact="0" outline="0" showAll="0"/>
    <pivotField compact="0"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items count="13">
        <item x="0"/>
        <item h="1" x="1"/>
        <item h="1" x="2"/>
        <item h="1" x="3"/>
        <item h="1" x="4"/>
        <item h="1" x="5"/>
        <item h="1" x="6"/>
        <item h="1" x="7"/>
        <item h="1" x="8"/>
        <item h="1" x="9"/>
        <item h="1" x="10"/>
        <item h="1" x="11"/>
        <item t="default"/>
      </items>
    </pivotField>
    <pivotField compact="0" numFmtId="14" outline="0" showAll="0"/>
    <pivotField compact="0" outline="0" showAll="0">
      <items count="67">
        <item x="59"/>
        <item x="24"/>
        <item x="56"/>
        <item x="5"/>
        <item x="37"/>
        <item x="58"/>
        <item x="8"/>
        <item x="61"/>
        <item x="14"/>
        <item x="49"/>
        <item x="19"/>
        <item x="22"/>
        <item x="45"/>
        <item x="23"/>
        <item x="12"/>
        <item x="42"/>
        <item x="44"/>
        <item x="26"/>
        <item x="27"/>
        <item x="31"/>
        <item x="36"/>
        <item x="55"/>
        <item x="47"/>
        <item x="7"/>
        <item x="62"/>
        <item x="63"/>
        <item x="0"/>
        <item x="65"/>
        <item x="40"/>
        <item x="3"/>
        <item x="17"/>
        <item x="52"/>
        <item x="13"/>
        <item x="46"/>
        <item x="4"/>
        <item x="29"/>
        <item x="15"/>
        <item x="54"/>
        <item x="21"/>
        <item x="30"/>
        <item x="28"/>
        <item x="9"/>
        <item x="38"/>
        <item x="1"/>
        <item x="43"/>
        <item x="25"/>
        <item x="6"/>
        <item x="48"/>
        <item x="50"/>
        <item x="53"/>
        <item x="11"/>
        <item x="41"/>
        <item x="18"/>
        <item x="60"/>
        <item x="10"/>
        <item x="32"/>
        <item x="34"/>
        <item x="64"/>
        <item x="33"/>
        <item x="16"/>
        <item x="2"/>
        <item x="39"/>
        <item x="35"/>
        <item x="20"/>
        <item x="51"/>
        <item x="57"/>
        <item t="default"/>
      </items>
    </pivotField>
    <pivotField compact="0" outline="0" showAll="0">
      <items count="6">
        <item x="4"/>
        <item x="0"/>
        <item x="3"/>
        <item x="2"/>
        <item x="1"/>
        <item t="default"/>
      </items>
    </pivotField>
    <pivotField axis="axisRow" compact="0" outline="0" showAll="0" defaultSubtotal="0">
      <items count="31">
        <item x="4"/>
        <item x="14"/>
        <item x="24"/>
        <item h="1" x="16"/>
        <item h="1" x="18"/>
        <item h="1" x="27"/>
        <item h="1" x="21"/>
        <item h="1" x="28"/>
        <item h="1" x="3"/>
        <item h="1" x="10"/>
        <item h="1" x="26"/>
        <item h="1" x="6"/>
        <item h="1" x="12"/>
        <item h="1" x="30"/>
        <item h="1" x="1"/>
        <item h="1" x="15"/>
        <item h="1" x="17"/>
        <item h="1" x="19"/>
        <item h="1" x="25"/>
        <item h="1" x="29"/>
        <item h="1" x="9"/>
        <item h="1" x="11"/>
        <item h="1" x="5"/>
        <item h="1" x="8"/>
        <item h="1" x="20"/>
        <item h="1" x="22"/>
        <item h="1" x="7"/>
        <item h="1" x="2"/>
        <item h="1" x="23"/>
        <item h="1" x="13"/>
        <item h="1" x="0"/>
      </items>
    </pivotField>
    <pivotField axis="axisRow" compact="0" outline="0" showAll="0">
      <items count="81">
        <item x="6"/>
        <item x="71"/>
        <item x="25"/>
        <item x="64"/>
        <item x="51"/>
        <item x="76"/>
        <item x="11"/>
        <item x="3"/>
        <item x="48"/>
        <item x="44"/>
        <item x="79"/>
        <item x="20"/>
        <item x="60"/>
        <item x="12"/>
        <item x="9"/>
        <item x="31"/>
        <item x="50"/>
        <item x="66"/>
        <item x="70"/>
        <item x="49"/>
        <item x="19"/>
        <item x="41"/>
        <item x="56"/>
        <item x="38"/>
        <item x="39"/>
        <item x="59"/>
        <item x="73"/>
        <item x="8"/>
        <item x="78"/>
        <item x="62"/>
        <item x="37"/>
        <item x="45"/>
        <item x="28"/>
        <item x="29"/>
        <item x="10"/>
        <item x="77"/>
        <item x="55"/>
        <item x="67"/>
        <item x="32"/>
        <item x="33"/>
        <item x="4"/>
        <item x="75"/>
        <item x="63"/>
        <item x="35"/>
        <item x="7"/>
        <item x="23"/>
        <item x="30"/>
        <item x="36"/>
        <item x="74"/>
        <item x="61"/>
        <item x="13"/>
        <item x="53"/>
        <item x="16"/>
        <item x="15"/>
        <item x="57"/>
        <item x="34"/>
        <item x="14"/>
        <item x="54"/>
        <item x="40"/>
        <item x="58"/>
        <item x="0"/>
        <item x="26"/>
        <item x="68"/>
        <item x="17"/>
        <item x="72"/>
        <item x="5"/>
        <item x="46"/>
        <item x="69"/>
        <item x="24"/>
        <item x="65"/>
        <item x="27"/>
        <item x="42"/>
        <item x="1"/>
        <item x="21"/>
        <item x="22"/>
        <item x="52"/>
        <item x="2"/>
        <item x="47"/>
        <item x="18"/>
        <item x="43"/>
        <item t="default"/>
      </items>
    </pivotField>
    <pivotField dataField="1" compact="0" numFmtId="164"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s>
  <rowFields count="2">
    <field x="6"/>
    <field x="7"/>
  </rowFields>
  <rowItems count="3">
    <i>
      <x/>
      <x v="40"/>
    </i>
    <i>
      <x v="1"/>
      <x v="50"/>
    </i>
    <i>
      <x v="2"/>
      <x v="73"/>
    </i>
  </rowItems>
  <colItems count="1">
    <i/>
  </colItems>
  <dataFields count="1">
    <dataField name="Average of %" fld="8" subtotal="average" baseField="6" baseItem="0" numFmtId="10"/>
  </dataFields>
  <formats count="2">
    <format dxfId="32">
      <pivotArea type="topRight" dataOnly="0" labelOnly="1" outline="0"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 sourceName="Day">
  <pivotTables>
    <pivotTable tabId="3" name="PivotTable3"/>
    <pivotTable tabId="3" name="PivotTable1"/>
    <pivotTable tabId="3" name="PivotTable2"/>
    <pivotTable tabId="3" name="PivotTable5"/>
    <pivotTable tabId="3" name="PivotTable6"/>
    <pivotTable tabId="3" name="PivotTable7"/>
  </pivotTables>
  <data>
    <tabular pivotCacheId="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3"/>
    <pivotTable tabId="3" name="PivotTable1"/>
    <pivotTable tabId="3" name="PivotTable2"/>
    <pivotTable tabId="3" name="PivotTable5"/>
    <pivotTable tabId="3" name="PivotTable6"/>
    <pivotTable tabId="3" name="PivotTable7"/>
  </pivotTables>
  <data>
    <tabular pivotCacheId="1">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cache="Slicer_Day" caption="Day" columnCount="8" showCaption="0" style="SlicerStyleLight3" rowHeight="237744"/>
  <slicer name="Month" cache="Slicer_Month" caption="Month" columnCount="12" showCaption="0" rowHeight="182880"/>
</slicers>
</file>

<file path=xl/tables/table1.xml><?xml version="1.0" encoding="utf-8"?>
<table xmlns="http://schemas.openxmlformats.org/spreadsheetml/2006/main" id="1" name="Table2" displayName="Table2" ref="A1:N366" totalsRowShown="0" headerRowDxfId="15" dataDxfId="14">
  <autoFilter ref="A1:N366"/>
  <tableColumns count="14">
    <tableColumn id="1" name="Year" dataDxfId="13"/>
    <tableColumn id="2" name="Day" dataDxfId="12"/>
    <tableColumn id="3" name="Month" dataDxfId="11"/>
    <tableColumn id="4" name="Full Date" dataDxfId="10"/>
    <tableColumn id="18" name="School Branch" dataDxfId="9"/>
    <tableColumn id="6" name="Educational Stage" dataDxfId="8"/>
    <tableColumn id="17" name="Rank" dataDxfId="7"/>
    <tableColumn id="7" name="Students Name" dataDxfId="6"/>
    <tableColumn id="19" name="%" dataDxfId="5"/>
    <tableColumn id="9" name="Best Students" dataDxfId="4"/>
    <tableColumn id="10" name="Class" dataDxfId="3"/>
    <tableColumn id="12" name="Department Full Name" dataDxfId="2"/>
    <tableColumn id="13" name="Project" dataDxfId="1"/>
    <tableColumn id="14" name="Actu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tabSelected="1" zoomScale="80" zoomScaleNormal="80" workbookViewId="0"/>
  </sheetViews>
  <sheetFormatPr defaultRowHeight="14.4" x14ac:dyDescent="0.3"/>
  <cols>
    <col min="1" max="16384" width="8.88671875" style="23"/>
  </cols>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zoomScale="80" zoomScaleNormal="80" workbookViewId="0"/>
  </sheetViews>
  <sheetFormatPr defaultRowHeight="14.4" x14ac:dyDescent="0.3"/>
  <cols>
    <col min="1" max="16384" width="8.88671875" style="2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zoomScale="80" zoomScaleNormal="80" workbookViewId="0"/>
  </sheetViews>
  <sheetFormatPr defaultRowHeight="14.4" x14ac:dyDescent="0.3"/>
  <cols>
    <col min="1" max="16384" width="8.88671875" style="23"/>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zoomScale="80" zoomScaleNormal="80" workbookViewId="0">
      <selection activeCell="Y15" sqref="Y15"/>
    </sheetView>
  </sheetViews>
  <sheetFormatPr defaultRowHeight="14.4" x14ac:dyDescent="0.3"/>
  <cols>
    <col min="1" max="16384" width="8.88671875" style="23"/>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L8"/>
  <sheetViews>
    <sheetView zoomScale="80" zoomScaleNormal="80" workbookViewId="0"/>
  </sheetViews>
  <sheetFormatPr defaultRowHeight="14.4" x14ac:dyDescent="0.3"/>
  <cols>
    <col min="1" max="16384" width="8.88671875" style="23"/>
  </cols>
  <sheetData>
    <row r="8" spans="12:12" x14ac:dyDescent="0.3">
      <c r="L8" s="3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1:H10"/>
  <sheetViews>
    <sheetView topLeftCell="B1" workbookViewId="0">
      <selection activeCell="K7" sqref="K7"/>
    </sheetView>
  </sheetViews>
  <sheetFormatPr defaultRowHeight="14.4" x14ac:dyDescent="0.3"/>
  <cols>
    <col min="2" max="2" width="4.88671875" bestFit="1" customWidth="1"/>
    <col min="3" max="3" width="13.44140625" bestFit="1" customWidth="1"/>
    <col min="4" max="4" width="10.5546875" bestFit="1" customWidth="1"/>
    <col min="5" max="5" width="8.77734375" bestFit="1" customWidth="1"/>
    <col min="6" max="6" width="17.21875" bestFit="1" customWidth="1"/>
    <col min="7" max="7" width="9.77734375" bestFit="1" customWidth="1"/>
    <col min="8" max="8" width="16.77734375" customWidth="1"/>
  </cols>
  <sheetData>
    <row r="1" spans="2:8" x14ac:dyDescent="0.3">
      <c r="D1" s="37" t="s">
        <v>326</v>
      </c>
      <c r="E1" s="37"/>
      <c r="F1" s="37"/>
    </row>
    <row r="2" spans="2:8" x14ac:dyDescent="0.3">
      <c r="D2" s="38"/>
      <c r="E2" s="38"/>
      <c r="F2" s="38"/>
    </row>
    <row r="3" spans="2:8" ht="33.6" x14ac:dyDescent="0.3">
      <c r="D3" s="36"/>
      <c r="E3" s="36"/>
      <c r="F3" s="36"/>
    </row>
    <row r="4" spans="2:8" x14ac:dyDescent="0.3">
      <c r="B4" s="32" t="s">
        <v>302</v>
      </c>
      <c r="C4" s="32" t="s">
        <v>303</v>
      </c>
      <c r="D4" s="32" t="s">
        <v>304</v>
      </c>
      <c r="E4" s="32" t="s">
        <v>236</v>
      </c>
      <c r="F4" s="32" t="s">
        <v>305</v>
      </c>
      <c r="G4" s="32" t="s">
        <v>306</v>
      </c>
      <c r="H4" s="32" t="s">
        <v>307</v>
      </c>
    </row>
    <row r="5" spans="2:8" ht="28.8" x14ac:dyDescent="0.3">
      <c r="B5" s="33">
        <v>1</v>
      </c>
      <c r="C5" s="33" t="s">
        <v>308</v>
      </c>
      <c r="D5" s="33" t="s">
        <v>314</v>
      </c>
      <c r="E5" s="33" t="s">
        <v>315</v>
      </c>
      <c r="F5" s="33" t="s">
        <v>318</v>
      </c>
      <c r="G5" s="33" t="s">
        <v>319</v>
      </c>
      <c r="H5" s="34" t="s">
        <v>320</v>
      </c>
    </row>
    <row r="6" spans="2:8" ht="43.2" x14ac:dyDescent="0.3">
      <c r="B6" s="33">
        <v>2</v>
      </c>
      <c r="C6" s="33" t="s">
        <v>309</v>
      </c>
      <c r="D6" s="35">
        <v>45720</v>
      </c>
      <c r="E6" s="33" t="s">
        <v>316</v>
      </c>
      <c r="F6" s="33" t="s">
        <v>318</v>
      </c>
      <c r="G6" s="33" t="s">
        <v>319</v>
      </c>
      <c r="H6" s="34" t="s">
        <v>325</v>
      </c>
    </row>
    <row r="7" spans="2:8" ht="43.2" x14ac:dyDescent="0.3">
      <c r="B7" s="33">
        <v>3</v>
      </c>
      <c r="C7" s="33" t="s">
        <v>310</v>
      </c>
      <c r="D7" s="35">
        <v>45781</v>
      </c>
      <c r="E7" s="33" t="s">
        <v>317</v>
      </c>
      <c r="F7" s="33" t="s">
        <v>318</v>
      </c>
      <c r="G7" s="33" t="s">
        <v>319</v>
      </c>
      <c r="H7" s="34" t="s">
        <v>321</v>
      </c>
    </row>
    <row r="8" spans="2:8" ht="43.2" x14ac:dyDescent="0.3">
      <c r="B8" s="33">
        <v>4</v>
      </c>
      <c r="C8" s="33" t="s">
        <v>311</v>
      </c>
      <c r="D8" s="35">
        <v>45873</v>
      </c>
      <c r="E8" s="33" t="s">
        <v>315</v>
      </c>
      <c r="F8" s="33" t="s">
        <v>318</v>
      </c>
      <c r="G8" s="33" t="s">
        <v>319</v>
      </c>
      <c r="H8" s="34" t="s">
        <v>322</v>
      </c>
    </row>
    <row r="9" spans="2:8" ht="57.6" x14ac:dyDescent="0.3">
      <c r="B9" s="33">
        <v>5</v>
      </c>
      <c r="C9" s="33" t="s">
        <v>312</v>
      </c>
      <c r="D9" s="35">
        <v>45934</v>
      </c>
      <c r="E9" s="33" t="s">
        <v>316</v>
      </c>
      <c r="F9" s="33" t="s">
        <v>318</v>
      </c>
      <c r="G9" s="33" t="s">
        <v>319</v>
      </c>
      <c r="H9" s="34" t="s">
        <v>323</v>
      </c>
    </row>
    <row r="10" spans="2:8" ht="43.2" x14ac:dyDescent="0.3">
      <c r="B10" s="33">
        <v>6</v>
      </c>
      <c r="C10" s="33" t="s">
        <v>313</v>
      </c>
      <c r="D10" s="35">
        <v>45995</v>
      </c>
      <c r="E10" s="33" t="s">
        <v>317</v>
      </c>
      <c r="F10" s="33" t="s">
        <v>318</v>
      </c>
      <c r="G10" s="33" t="s">
        <v>319</v>
      </c>
      <c r="H10" s="34" t="s">
        <v>324</v>
      </c>
    </row>
  </sheetData>
  <mergeCells count="1">
    <mergeCell ref="D1:F2"/>
  </mergeCell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37"/>
  <sheetViews>
    <sheetView zoomScale="88" zoomScaleNormal="26" workbookViewId="0">
      <selection activeCell="F2" sqref="F2"/>
    </sheetView>
  </sheetViews>
  <sheetFormatPr defaultColWidth="23.88671875" defaultRowHeight="119.4" customHeight="1" x14ac:dyDescent="0.3"/>
  <cols>
    <col min="3" max="3" width="23.88671875" customWidth="1"/>
  </cols>
  <sheetData>
    <row r="1" spans="1:10" ht="30.6" customHeight="1" x14ac:dyDescent="0.3">
      <c r="A1" s="26" t="s">
        <v>230</v>
      </c>
      <c r="B1" s="27" t="s">
        <v>261</v>
      </c>
      <c r="C1" s="28" t="s">
        <v>260</v>
      </c>
      <c r="D1" s="1"/>
      <c r="G1" s="12" t="s">
        <v>231</v>
      </c>
      <c r="H1" s="12" t="s">
        <v>259</v>
      </c>
      <c r="I1" s="12" t="s">
        <v>298</v>
      </c>
      <c r="J1" t="s">
        <v>229</v>
      </c>
    </row>
    <row r="2" spans="1:10" s="11" customFormat="1" ht="100.8" customHeight="1" x14ac:dyDescent="0.3">
      <c r="A2" s="3" t="s">
        <v>22</v>
      </c>
      <c r="B2" s="24" t="s">
        <v>262</v>
      </c>
      <c r="G2" s="29" t="s">
        <v>299</v>
      </c>
      <c r="H2" s="29" t="str">
        <f>Pivot!M12</f>
        <v>Isabella_Reed</v>
      </c>
      <c r="I2" s="29" t="str">
        <f>VLOOKUP(H2,A:B,2,0)</f>
        <v>Isabella Reed</v>
      </c>
      <c r="J2" s="30">
        <f>GETPIVOTDATA("%",Pivot!$L$10,"Rank",1,"Students Name","Isabella_Reed")</f>
        <v>0.99060000000000004</v>
      </c>
    </row>
    <row r="3" spans="1:10" ht="119.4" customHeight="1" x14ac:dyDescent="0.3">
      <c r="A3" s="3" t="s">
        <v>56</v>
      </c>
      <c r="B3" s="3" t="s">
        <v>263</v>
      </c>
      <c r="C3" s="25"/>
      <c r="G3" s="12" t="s">
        <v>300</v>
      </c>
      <c r="H3" s="29" t="str">
        <f>Pivot!M13</f>
        <v>Logan_Hayes</v>
      </c>
      <c r="I3" s="29" t="str">
        <f t="shared" ref="I3:I4" si="0">VLOOKUP(H3,A:B,2,0)</f>
        <v>Logan Hayes</v>
      </c>
      <c r="J3" s="30">
        <f>GETPIVOTDATA("%",Pivot!$L$10,"Rank",2,"Students Name","Logan_Hayes")</f>
        <v>0.9637</v>
      </c>
    </row>
    <row r="4" spans="1:10" ht="119.4" customHeight="1" x14ac:dyDescent="0.3">
      <c r="A4" s="3" t="s">
        <v>81</v>
      </c>
      <c r="B4" s="3" t="s">
        <v>264</v>
      </c>
      <c r="G4" s="12" t="s">
        <v>301</v>
      </c>
      <c r="H4" s="29" t="str">
        <f>Pivot!M14</f>
        <v>Sophia_Grace</v>
      </c>
      <c r="I4" s="29" t="str">
        <f t="shared" si="0"/>
        <v>Sophia Grace</v>
      </c>
      <c r="J4" s="30">
        <f>GETPIVOTDATA("%",Pivot!$L$10,"Rank",3,"Students Name","Sophia_Grace")</f>
        <v>0.94399999999999995</v>
      </c>
    </row>
    <row r="5" spans="1:10" ht="119.4" customHeight="1" x14ac:dyDescent="0.3">
      <c r="A5" s="3" t="s">
        <v>105</v>
      </c>
      <c r="B5" s="3" t="s">
        <v>265</v>
      </c>
    </row>
    <row r="6" spans="1:10" ht="119.4" customHeight="1" x14ac:dyDescent="0.3">
      <c r="A6" s="3" t="s">
        <v>123</v>
      </c>
      <c r="B6" s="3" t="s">
        <v>266</v>
      </c>
    </row>
    <row r="7" spans="1:10" ht="119.4" customHeight="1" x14ac:dyDescent="0.3">
      <c r="A7" s="3" t="s">
        <v>135</v>
      </c>
      <c r="B7" s="3" t="s">
        <v>267</v>
      </c>
    </row>
    <row r="8" spans="1:10" ht="119.4" customHeight="1" x14ac:dyDescent="0.3">
      <c r="A8" s="3" t="s">
        <v>145</v>
      </c>
      <c r="B8" s="3" t="s">
        <v>268</v>
      </c>
    </row>
    <row r="9" spans="1:10" ht="119.4" customHeight="1" x14ac:dyDescent="0.3">
      <c r="A9" s="3" t="s">
        <v>152</v>
      </c>
      <c r="B9" s="3" t="s">
        <v>269</v>
      </c>
    </row>
    <row r="10" spans="1:10" ht="119.4" customHeight="1" x14ac:dyDescent="0.3">
      <c r="A10" s="3" t="s">
        <v>159</v>
      </c>
      <c r="B10" s="3" t="s">
        <v>270</v>
      </c>
    </row>
    <row r="11" spans="1:10" ht="119.4" customHeight="1" x14ac:dyDescent="0.3">
      <c r="A11" s="3" t="s">
        <v>168</v>
      </c>
      <c r="B11" s="3" t="s">
        <v>271</v>
      </c>
    </row>
    <row r="12" spans="1:10" ht="119.4" customHeight="1" x14ac:dyDescent="0.3">
      <c r="A12" s="3" t="s">
        <v>173</v>
      </c>
      <c r="B12" s="3" t="s">
        <v>272</v>
      </c>
    </row>
    <row r="13" spans="1:10" ht="119.4" customHeight="1" x14ac:dyDescent="0.3">
      <c r="A13" s="3" t="s">
        <v>177</v>
      </c>
      <c r="B13" s="3" t="s">
        <v>273</v>
      </c>
    </row>
    <row r="14" spans="1:10" ht="119.4" customHeight="1" x14ac:dyDescent="0.3">
      <c r="A14" s="3" t="s">
        <v>181</v>
      </c>
      <c r="B14" s="3" t="s">
        <v>274</v>
      </c>
    </row>
    <row r="15" spans="1:10" ht="119.4" customHeight="1" x14ac:dyDescent="0.3">
      <c r="A15" s="3" t="s">
        <v>183</v>
      </c>
      <c r="B15" s="3" t="s">
        <v>275</v>
      </c>
    </row>
    <row r="16" spans="1:10" ht="119.4" customHeight="1" x14ac:dyDescent="0.3">
      <c r="A16" s="3" t="s">
        <v>186</v>
      </c>
      <c r="B16" s="3" t="s">
        <v>276</v>
      </c>
    </row>
    <row r="17" spans="1:2" ht="119.4" customHeight="1" x14ac:dyDescent="0.3">
      <c r="A17" s="3" t="s">
        <v>190</v>
      </c>
      <c r="B17" s="3" t="s">
        <v>277</v>
      </c>
    </row>
    <row r="18" spans="1:2" ht="119.4" customHeight="1" x14ac:dyDescent="0.3">
      <c r="A18" s="3" t="s">
        <v>193</v>
      </c>
      <c r="B18" s="3" t="s">
        <v>278</v>
      </c>
    </row>
    <row r="19" spans="1:2" ht="119.4" customHeight="1" x14ac:dyDescent="0.3">
      <c r="A19" s="3" t="s">
        <v>194</v>
      </c>
      <c r="B19" s="3" t="s">
        <v>279</v>
      </c>
    </row>
    <row r="20" spans="1:2" ht="119.4" customHeight="1" x14ac:dyDescent="0.3">
      <c r="A20" s="3" t="s">
        <v>198</v>
      </c>
      <c r="B20" s="3" t="s">
        <v>280</v>
      </c>
    </row>
    <row r="21" spans="1:2" ht="119.4" customHeight="1" x14ac:dyDescent="0.3">
      <c r="A21" s="3" t="s">
        <v>199</v>
      </c>
      <c r="B21" s="3" t="s">
        <v>281</v>
      </c>
    </row>
    <row r="22" spans="1:2" ht="119.4" customHeight="1" x14ac:dyDescent="0.3">
      <c r="A22" s="3" t="s">
        <v>201</v>
      </c>
      <c r="B22" s="3" t="s">
        <v>282</v>
      </c>
    </row>
    <row r="23" spans="1:2" ht="119.4" customHeight="1" x14ac:dyDescent="0.3">
      <c r="A23" s="3" t="s">
        <v>204</v>
      </c>
      <c r="B23" s="3" t="s">
        <v>283</v>
      </c>
    </row>
    <row r="24" spans="1:2" ht="119.4" customHeight="1" x14ac:dyDescent="0.3">
      <c r="A24" s="3" t="s">
        <v>205</v>
      </c>
      <c r="B24" s="3" t="s">
        <v>284</v>
      </c>
    </row>
    <row r="25" spans="1:2" ht="119.4" customHeight="1" x14ac:dyDescent="0.3">
      <c r="A25" s="3" t="s">
        <v>206</v>
      </c>
      <c r="B25" s="3" t="s">
        <v>285</v>
      </c>
    </row>
    <row r="26" spans="1:2" ht="119.4" customHeight="1" x14ac:dyDescent="0.3">
      <c r="A26" s="3" t="s">
        <v>208</v>
      </c>
      <c r="B26" s="3" t="s">
        <v>286</v>
      </c>
    </row>
    <row r="27" spans="1:2" ht="119.4" customHeight="1" x14ac:dyDescent="0.3">
      <c r="A27" s="3" t="s">
        <v>209</v>
      </c>
      <c r="B27" s="3" t="s">
        <v>287</v>
      </c>
    </row>
    <row r="28" spans="1:2" ht="119.4" customHeight="1" x14ac:dyDescent="0.3">
      <c r="A28" s="3" t="s">
        <v>210</v>
      </c>
      <c r="B28" s="3" t="s">
        <v>288</v>
      </c>
    </row>
    <row r="29" spans="1:2" ht="119.4" customHeight="1" x14ac:dyDescent="0.3">
      <c r="A29" s="3" t="s">
        <v>212</v>
      </c>
      <c r="B29" s="3" t="s">
        <v>289</v>
      </c>
    </row>
    <row r="30" spans="1:2" ht="119.4" customHeight="1" x14ac:dyDescent="0.3">
      <c r="A30" s="3" t="s">
        <v>213</v>
      </c>
      <c r="B30" s="3" t="s">
        <v>290</v>
      </c>
    </row>
    <row r="31" spans="1:2" ht="119.4" customHeight="1" x14ac:dyDescent="0.3">
      <c r="A31" s="3" t="s">
        <v>214</v>
      </c>
      <c r="B31" s="3" t="s">
        <v>291</v>
      </c>
    </row>
    <row r="32" spans="1:2" ht="119.4" customHeight="1" x14ac:dyDescent="0.3">
      <c r="A32" s="3" t="s">
        <v>216</v>
      </c>
      <c r="B32" s="3" t="s">
        <v>292</v>
      </c>
    </row>
    <row r="33" spans="1:2" ht="119.4" customHeight="1" x14ac:dyDescent="0.3">
      <c r="A33" s="3" t="s">
        <v>218</v>
      </c>
      <c r="B33" s="3" t="s">
        <v>293</v>
      </c>
    </row>
    <row r="34" spans="1:2" ht="119.4" customHeight="1" x14ac:dyDescent="0.3">
      <c r="A34" s="3" t="s">
        <v>219</v>
      </c>
      <c r="B34" s="3" t="s">
        <v>294</v>
      </c>
    </row>
    <row r="35" spans="1:2" ht="119.4" customHeight="1" x14ac:dyDescent="0.3">
      <c r="A35" s="3" t="s">
        <v>221</v>
      </c>
      <c r="B35" s="3" t="s">
        <v>295</v>
      </c>
    </row>
    <row r="36" spans="1:2" ht="119.4" customHeight="1" x14ac:dyDescent="0.3">
      <c r="A36" s="3" t="s">
        <v>222</v>
      </c>
      <c r="B36" s="3" t="s">
        <v>296</v>
      </c>
    </row>
    <row r="37" spans="1:2" ht="119.4" customHeight="1" x14ac:dyDescent="0.3">
      <c r="A37" s="3" t="s">
        <v>223</v>
      </c>
      <c r="B37" s="3" t="s">
        <v>297</v>
      </c>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W37"/>
  <sheetViews>
    <sheetView showGridLines="0" zoomScale="68" zoomScaleNormal="130" workbookViewId="0">
      <selection activeCell="S25" sqref="S25"/>
    </sheetView>
  </sheetViews>
  <sheetFormatPr defaultRowHeight="14.4" x14ac:dyDescent="0.3"/>
  <cols>
    <col min="1" max="1" width="16.44140625" bestFit="1" customWidth="1"/>
    <col min="2" max="2" width="16.77734375" bestFit="1" customWidth="1"/>
    <col min="3" max="3" width="10.88671875" bestFit="1" customWidth="1"/>
    <col min="4" max="4" width="13.109375" bestFit="1" customWidth="1"/>
    <col min="5" max="5" width="9.21875" bestFit="1" customWidth="1"/>
    <col min="6" max="6" width="13.77734375" bestFit="1" customWidth="1"/>
    <col min="7" max="7" width="10.77734375" bestFit="1" customWidth="1"/>
    <col min="9" max="9" width="13.77734375" bestFit="1" customWidth="1"/>
    <col min="10" max="10" width="12.77734375" bestFit="1" customWidth="1"/>
    <col min="12" max="12" width="12" bestFit="1" customWidth="1"/>
    <col min="13" max="13" width="16.21875" bestFit="1" customWidth="1"/>
    <col min="14" max="14" width="7" bestFit="1" customWidth="1"/>
    <col min="16" max="16" width="45.33203125" bestFit="1" customWidth="1"/>
    <col min="17" max="17" width="14.88671875" bestFit="1" customWidth="1"/>
    <col min="19" max="19" width="16.21875" bestFit="1" customWidth="1"/>
    <col min="20" max="20" width="7" bestFit="1" customWidth="1"/>
    <col min="22" max="22" width="16.21875" bestFit="1" customWidth="1"/>
    <col min="23" max="23" width="7" bestFit="1" customWidth="1"/>
  </cols>
  <sheetData>
    <row r="2" spans="2:23" ht="18" customHeight="1" x14ac:dyDescent="0.3">
      <c r="B2" s="14" t="s">
        <v>242</v>
      </c>
      <c r="C2" s="15" t="s">
        <v>245</v>
      </c>
      <c r="I2" s="14" t="s">
        <v>247</v>
      </c>
      <c r="J2" s="14" t="s">
        <v>248</v>
      </c>
      <c r="P2" s="18" t="s">
        <v>256</v>
      </c>
      <c r="Q2" s="20"/>
    </row>
    <row r="3" spans="2:23" x14ac:dyDescent="0.3">
      <c r="B3" s="13" t="s">
        <v>37</v>
      </c>
      <c r="C3" s="12">
        <f>COUNTA(C12:C1000)</f>
        <v>3</v>
      </c>
      <c r="I3" s="12" t="s">
        <v>240</v>
      </c>
      <c r="J3" s="12">
        <f>COUNTA(B12:B1000)</f>
        <v>26</v>
      </c>
      <c r="P3" s="12" t="str">
        <f>P11</f>
        <v>Academic Excellence Awards Recognition Ceremony</v>
      </c>
      <c r="Q3" s="19"/>
    </row>
    <row r="4" spans="2:23" x14ac:dyDescent="0.3">
      <c r="B4" s="12" t="s">
        <v>243</v>
      </c>
      <c r="C4" s="12">
        <f>COUNTA(D12:D1000)</f>
        <v>3</v>
      </c>
      <c r="I4" s="12" t="s">
        <v>249</v>
      </c>
      <c r="J4" s="12">
        <f>GETPIVOTDATA("Actual",$I$10,"Class","Students")</f>
        <v>125</v>
      </c>
      <c r="P4" s="12" t="str">
        <f t="shared" ref="P4:P7" si="0">P12</f>
        <v>Advanced Coding and Robotics Learning Event</v>
      </c>
      <c r="Q4" s="19"/>
    </row>
    <row r="5" spans="2:23" x14ac:dyDescent="0.3">
      <c r="B5" s="12" t="s">
        <v>244</v>
      </c>
      <c r="C5" s="12">
        <f>COUNTA(E12:E1000)</f>
        <v>6</v>
      </c>
      <c r="I5" s="12" t="s">
        <v>250</v>
      </c>
      <c r="J5" s="12">
        <f>GETPIVOTDATA("Actual",$I$10,"Class","Parents")</f>
        <v>123</v>
      </c>
      <c r="P5" s="12" t="str">
        <f t="shared" si="0"/>
        <v>Advanced Mathematics Problem Solving Competition</v>
      </c>
      <c r="Q5" s="19"/>
    </row>
    <row r="6" spans="2:23" x14ac:dyDescent="0.3">
      <c r="B6" s="12" t="s">
        <v>14</v>
      </c>
      <c r="C6" s="12">
        <f>COUNTA(F12:F1000)</f>
        <v>3</v>
      </c>
      <c r="I6" s="12" t="s">
        <v>251</v>
      </c>
      <c r="J6" s="12">
        <f>GETPIVOTDATA("Actual",$I$10,"Class","Teachers")</f>
        <v>41</v>
      </c>
      <c r="P6" s="12" t="str">
        <f t="shared" si="0"/>
        <v>Annual College Preparation and Guidance Workshop</v>
      </c>
      <c r="Q6" s="19"/>
      <c r="S6" s="17" t="s">
        <v>228</v>
      </c>
      <c r="V6" s="17" t="s">
        <v>258</v>
      </c>
    </row>
    <row r="7" spans="2:23" x14ac:dyDescent="0.3">
      <c r="B7" s="12" t="s">
        <v>9</v>
      </c>
      <c r="C7" s="12">
        <f>COUNTA(G12:G1000)</f>
        <v>11</v>
      </c>
      <c r="P7" s="12" t="str">
        <f t="shared" si="0"/>
        <v>Annual Educational Technology Advancement Summit</v>
      </c>
      <c r="Q7" s="19"/>
    </row>
    <row r="8" spans="2:23" x14ac:dyDescent="0.3">
      <c r="S8" s="21" t="s">
        <v>231</v>
      </c>
      <c r="T8" s="16" t="s">
        <v>257</v>
      </c>
      <c r="V8" s="8" t="s">
        <v>231</v>
      </c>
      <c r="W8" t="s">
        <v>257</v>
      </c>
    </row>
    <row r="10" spans="2:23" x14ac:dyDescent="0.3">
      <c r="B10" s="8" t="s">
        <v>240</v>
      </c>
      <c r="C10" s="8" t="s">
        <v>241</v>
      </c>
      <c r="D10" s="11"/>
      <c r="E10" s="11"/>
      <c r="F10" s="11"/>
      <c r="G10" s="11"/>
      <c r="I10" s="8" t="s">
        <v>238</v>
      </c>
      <c r="J10" t="s">
        <v>246</v>
      </c>
      <c r="L10" s="8" t="s">
        <v>253</v>
      </c>
      <c r="N10" s="11"/>
      <c r="P10" s="8" t="s">
        <v>238</v>
      </c>
      <c r="Q10" t="s">
        <v>255</v>
      </c>
      <c r="S10" s="21" t="s">
        <v>253</v>
      </c>
      <c r="T10" s="22"/>
      <c r="V10" s="8" t="s">
        <v>252</v>
      </c>
      <c r="W10" s="11"/>
    </row>
    <row r="11" spans="2:23" ht="28.8" x14ac:dyDescent="0.3">
      <c r="B11" s="8" t="s">
        <v>238</v>
      </c>
      <c r="C11" s="11" t="s">
        <v>37</v>
      </c>
      <c r="D11" s="11" t="s">
        <v>2</v>
      </c>
      <c r="E11" s="11" t="s">
        <v>29</v>
      </c>
      <c r="F11" s="11" t="s">
        <v>14</v>
      </c>
      <c r="G11" s="11" t="s">
        <v>9</v>
      </c>
      <c r="I11" s="9" t="s">
        <v>5</v>
      </c>
      <c r="J11" s="10">
        <v>123</v>
      </c>
      <c r="L11" s="8" t="s">
        <v>231</v>
      </c>
      <c r="M11" s="8" t="s">
        <v>230</v>
      </c>
      <c r="N11" t="s">
        <v>254</v>
      </c>
      <c r="P11" s="9" t="s">
        <v>43</v>
      </c>
      <c r="Q11" s="10">
        <v>2</v>
      </c>
      <c r="S11" s="21" t="s">
        <v>230</v>
      </c>
      <c r="T11" s="16" t="s">
        <v>254</v>
      </c>
      <c r="V11" s="8" t="s">
        <v>230</v>
      </c>
      <c r="W11" t="s">
        <v>254</v>
      </c>
    </row>
    <row r="12" spans="2:23" x14ac:dyDescent="0.3">
      <c r="B12" s="9" t="s">
        <v>91</v>
      </c>
      <c r="C12" s="10"/>
      <c r="D12" s="10"/>
      <c r="E12" s="10">
        <v>1</v>
      </c>
      <c r="F12" s="10"/>
      <c r="G12" s="10"/>
      <c r="I12" s="9" t="s">
        <v>34</v>
      </c>
      <c r="J12" s="10">
        <v>125</v>
      </c>
      <c r="L12">
        <v>1</v>
      </c>
      <c r="M12" t="s">
        <v>22</v>
      </c>
      <c r="N12" s="16">
        <v>0.99060000000000004</v>
      </c>
      <c r="P12" s="9" t="s">
        <v>80</v>
      </c>
      <c r="Q12" s="10">
        <v>1</v>
      </c>
      <c r="S12" s="16" t="s">
        <v>75</v>
      </c>
      <c r="T12" s="16">
        <v>0.88070000000000004</v>
      </c>
      <c r="V12" t="s">
        <v>72</v>
      </c>
      <c r="W12" s="16">
        <v>0.67130000000000001</v>
      </c>
    </row>
    <row r="13" spans="2:23" x14ac:dyDescent="0.3">
      <c r="B13" s="9" t="s">
        <v>28</v>
      </c>
      <c r="C13" s="10"/>
      <c r="D13" s="10"/>
      <c r="E13" s="10">
        <v>1</v>
      </c>
      <c r="F13" s="10"/>
      <c r="G13" s="10"/>
      <c r="I13" s="9" t="s">
        <v>16</v>
      </c>
      <c r="J13" s="10">
        <v>41</v>
      </c>
      <c r="L13">
        <v>2</v>
      </c>
      <c r="M13" t="s">
        <v>56</v>
      </c>
      <c r="N13" s="16">
        <v>0.9637</v>
      </c>
      <c r="P13" s="9" t="s">
        <v>51</v>
      </c>
      <c r="Q13" s="10">
        <v>2</v>
      </c>
      <c r="S13" s="16" t="s">
        <v>81</v>
      </c>
      <c r="T13" s="16">
        <v>0.94399999999999995</v>
      </c>
      <c r="V13" t="s">
        <v>3</v>
      </c>
      <c r="W13" s="16">
        <v>0.62880000000000003</v>
      </c>
    </row>
    <row r="14" spans="2:23" x14ac:dyDescent="0.3">
      <c r="B14" s="9" t="s">
        <v>41</v>
      </c>
      <c r="C14" s="10"/>
      <c r="D14" s="10"/>
      <c r="E14" s="10">
        <v>1</v>
      </c>
      <c r="F14" s="10"/>
      <c r="G14" s="10"/>
      <c r="I14" s="9" t="s">
        <v>239</v>
      </c>
      <c r="J14" s="10">
        <v>289</v>
      </c>
      <c r="L14">
        <v>3</v>
      </c>
      <c r="M14" t="s">
        <v>81</v>
      </c>
      <c r="N14" s="16">
        <v>0.94399999999999995</v>
      </c>
      <c r="P14" s="9" t="s">
        <v>46</v>
      </c>
      <c r="Q14" s="10">
        <v>1</v>
      </c>
      <c r="S14" s="16" t="s">
        <v>89</v>
      </c>
      <c r="T14" s="16">
        <v>0.88719999999999999</v>
      </c>
      <c r="V14" t="s">
        <v>38</v>
      </c>
      <c r="W14" s="16">
        <v>0.67649999999999999</v>
      </c>
    </row>
    <row r="15" spans="2:23" x14ac:dyDescent="0.3">
      <c r="B15" s="9" t="s">
        <v>59</v>
      </c>
      <c r="C15" s="10"/>
      <c r="D15" s="10"/>
      <c r="E15" s="10">
        <v>1</v>
      </c>
      <c r="F15" s="10"/>
      <c r="G15" s="10"/>
      <c r="P15" s="9" t="s">
        <v>70</v>
      </c>
      <c r="Q15" s="10">
        <v>1</v>
      </c>
      <c r="S15" s="16" t="s">
        <v>67</v>
      </c>
      <c r="T15" s="16">
        <v>0.88800000000000001</v>
      </c>
      <c r="V15" t="s">
        <v>77</v>
      </c>
      <c r="W15" s="16">
        <v>0.66639999999999999</v>
      </c>
    </row>
    <row r="16" spans="2:23" x14ac:dyDescent="0.3">
      <c r="B16" s="9" t="s">
        <v>71</v>
      </c>
      <c r="C16" s="10"/>
      <c r="D16" s="10"/>
      <c r="E16" s="10">
        <v>1</v>
      </c>
      <c r="F16" s="10"/>
      <c r="G16" s="10"/>
      <c r="P16" s="9" t="s">
        <v>87</v>
      </c>
      <c r="Q16" s="10">
        <v>1</v>
      </c>
      <c r="S16" s="16" t="s">
        <v>56</v>
      </c>
      <c r="T16" s="16">
        <v>0.9637</v>
      </c>
      <c r="V16" t="s">
        <v>53</v>
      </c>
      <c r="W16" s="16">
        <v>0.64900000000000002</v>
      </c>
    </row>
    <row r="17" spans="2:23" x14ac:dyDescent="0.3">
      <c r="B17" s="9" t="s">
        <v>85</v>
      </c>
      <c r="C17" s="10"/>
      <c r="D17" s="10"/>
      <c r="E17" s="10">
        <v>1</v>
      </c>
      <c r="F17" s="10"/>
      <c r="G17" s="10"/>
      <c r="P17" s="9" t="s">
        <v>83</v>
      </c>
      <c r="Q17" s="10">
        <v>1</v>
      </c>
      <c r="S17" s="16" t="s">
        <v>22</v>
      </c>
      <c r="T17" s="16">
        <v>0.99060000000000004</v>
      </c>
      <c r="V17" t="s">
        <v>79</v>
      </c>
      <c r="W17" s="16">
        <v>0.65900000000000003</v>
      </c>
    </row>
    <row r="18" spans="2:23" x14ac:dyDescent="0.3">
      <c r="B18" s="9" t="s">
        <v>88</v>
      </c>
      <c r="C18" s="10">
        <v>1</v>
      </c>
      <c r="D18" s="10"/>
      <c r="E18" s="10"/>
      <c r="F18" s="10"/>
      <c r="G18" s="10"/>
      <c r="P18" s="9" t="s">
        <v>60</v>
      </c>
      <c r="Q18" s="10">
        <v>1</v>
      </c>
    </row>
    <row r="19" spans="2:23" x14ac:dyDescent="0.3">
      <c r="B19" s="9" t="s">
        <v>52</v>
      </c>
      <c r="C19" s="10">
        <v>2</v>
      </c>
      <c r="D19" s="10"/>
      <c r="E19" s="10"/>
      <c r="F19" s="10"/>
      <c r="G19" s="10"/>
      <c r="P19" s="9" t="s">
        <v>27</v>
      </c>
      <c r="Q19" s="10">
        <v>1</v>
      </c>
    </row>
    <row r="20" spans="2:23" x14ac:dyDescent="0.3">
      <c r="B20" s="9" t="s">
        <v>36</v>
      </c>
      <c r="C20" s="10">
        <v>2</v>
      </c>
      <c r="D20" s="10"/>
      <c r="E20" s="10"/>
      <c r="F20" s="10"/>
      <c r="G20" s="10"/>
      <c r="P20" s="9" t="s">
        <v>7</v>
      </c>
      <c r="Q20" s="10">
        <v>1</v>
      </c>
    </row>
    <row r="21" spans="2:23" x14ac:dyDescent="0.3">
      <c r="B21" s="9" t="s">
        <v>1</v>
      </c>
      <c r="C21" s="10"/>
      <c r="D21" s="10">
        <v>1</v>
      </c>
      <c r="E21" s="10"/>
      <c r="F21" s="10"/>
      <c r="G21" s="10"/>
      <c r="P21" s="9" t="s">
        <v>96</v>
      </c>
      <c r="Q21" s="10">
        <v>1</v>
      </c>
    </row>
    <row r="22" spans="2:23" x14ac:dyDescent="0.3">
      <c r="B22" s="9" t="s">
        <v>19</v>
      </c>
      <c r="C22" s="10"/>
      <c r="D22" s="10">
        <v>1</v>
      </c>
      <c r="E22" s="10"/>
      <c r="F22" s="10"/>
      <c r="G22" s="10"/>
      <c r="P22" s="9" t="s">
        <v>25</v>
      </c>
      <c r="Q22" s="10">
        <v>1</v>
      </c>
    </row>
    <row r="23" spans="2:23" x14ac:dyDescent="0.3">
      <c r="B23" s="9" t="s">
        <v>66</v>
      </c>
      <c r="C23" s="10"/>
      <c r="D23" s="10">
        <v>1</v>
      </c>
      <c r="E23" s="10"/>
      <c r="F23" s="10"/>
      <c r="G23" s="10"/>
      <c r="P23" s="9" t="s">
        <v>90</v>
      </c>
      <c r="Q23" s="10">
        <v>1</v>
      </c>
    </row>
    <row r="24" spans="2:23" x14ac:dyDescent="0.3">
      <c r="B24" s="9" t="s">
        <v>55</v>
      </c>
      <c r="C24" s="10"/>
      <c r="D24" s="10"/>
      <c r="E24" s="10"/>
      <c r="F24" s="10"/>
      <c r="G24" s="10">
        <v>2</v>
      </c>
      <c r="P24" s="9" t="s">
        <v>18</v>
      </c>
      <c r="Q24" s="10">
        <v>1</v>
      </c>
    </row>
    <row r="25" spans="2:23" x14ac:dyDescent="0.3">
      <c r="B25" s="9" t="s">
        <v>26</v>
      </c>
      <c r="C25" s="10"/>
      <c r="D25" s="10"/>
      <c r="E25" s="10"/>
      <c r="F25" s="10"/>
      <c r="G25" s="10">
        <v>2</v>
      </c>
      <c r="P25" s="9" t="s">
        <v>35</v>
      </c>
      <c r="Q25" s="10">
        <v>1</v>
      </c>
    </row>
    <row r="26" spans="2:23" x14ac:dyDescent="0.3">
      <c r="B26" s="9" t="s">
        <v>61</v>
      </c>
      <c r="C26" s="10"/>
      <c r="D26" s="10"/>
      <c r="E26" s="10"/>
      <c r="F26" s="10"/>
      <c r="G26" s="10">
        <v>1</v>
      </c>
      <c r="P26" s="9" t="s">
        <v>95</v>
      </c>
      <c r="Q26" s="10">
        <v>1</v>
      </c>
    </row>
    <row r="27" spans="2:23" x14ac:dyDescent="0.3">
      <c r="B27" s="9" t="s">
        <v>78</v>
      </c>
      <c r="C27" s="10"/>
      <c r="D27" s="10"/>
      <c r="E27" s="10"/>
      <c r="F27" s="10"/>
      <c r="G27" s="10">
        <v>1</v>
      </c>
      <c r="P27" s="9" t="s">
        <v>58</v>
      </c>
      <c r="Q27" s="10">
        <v>2</v>
      </c>
    </row>
    <row r="28" spans="2:23" x14ac:dyDescent="0.3">
      <c r="B28" s="9" t="s">
        <v>44</v>
      </c>
      <c r="C28" s="10"/>
      <c r="D28" s="10"/>
      <c r="E28" s="10"/>
      <c r="F28" s="10"/>
      <c r="G28" s="10">
        <v>1</v>
      </c>
      <c r="P28" s="9" t="s">
        <v>54</v>
      </c>
      <c r="Q28" s="10">
        <v>2</v>
      </c>
    </row>
    <row r="29" spans="2:23" x14ac:dyDescent="0.3">
      <c r="B29" s="9" t="s">
        <v>8</v>
      </c>
      <c r="C29" s="10"/>
      <c r="D29" s="10"/>
      <c r="E29" s="10"/>
      <c r="F29" s="10"/>
      <c r="G29" s="10">
        <v>1</v>
      </c>
      <c r="P29" s="9" t="s">
        <v>73</v>
      </c>
      <c r="Q29" s="10">
        <v>1</v>
      </c>
    </row>
    <row r="30" spans="2:23" x14ac:dyDescent="0.3">
      <c r="B30" s="9" t="s">
        <v>93</v>
      </c>
      <c r="C30" s="10"/>
      <c r="D30" s="10"/>
      <c r="E30" s="10"/>
      <c r="F30" s="10"/>
      <c r="G30" s="10">
        <v>1</v>
      </c>
      <c r="P30" s="9" t="s">
        <v>40</v>
      </c>
      <c r="Q30" s="10">
        <v>1</v>
      </c>
    </row>
    <row r="31" spans="2:23" x14ac:dyDescent="0.3">
      <c r="B31" s="9" t="s">
        <v>32</v>
      </c>
      <c r="C31" s="10"/>
      <c r="D31" s="10"/>
      <c r="E31" s="10"/>
      <c r="F31" s="10"/>
      <c r="G31" s="10">
        <v>1</v>
      </c>
      <c r="P31" s="9" t="s">
        <v>12</v>
      </c>
      <c r="Q31" s="10">
        <v>1</v>
      </c>
    </row>
    <row r="32" spans="2:23" x14ac:dyDescent="0.3">
      <c r="B32" s="9" t="s">
        <v>49</v>
      </c>
      <c r="C32" s="10"/>
      <c r="D32" s="10"/>
      <c r="E32" s="10"/>
      <c r="F32" s="10"/>
      <c r="G32" s="10">
        <v>1</v>
      </c>
      <c r="P32" s="9" t="s">
        <v>65</v>
      </c>
      <c r="Q32" s="10">
        <v>1</v>
      </c>
    </row>
    <row r="33" spans="2:17" x14ac:dyDescent="0.3">
      <c r="B33" s="9" t="s">
        <v>68</v>
      </c>
      <c r="C33" s="10"/>
      <c r="D33" s="10"/>
      <c r="E33" s="10"/>
      <c r="F33" s="10"/>
      <c r="G33" s="10">
        <v>1</v>
      </c>
      <c r="P33" s="9" t="s">
        <v>62</v>
      </c>
      <c r="Q33" s="10">
        <v>1</v>
      </c>
    </row>
    <row r="34" spans="2:17" x14ac:dyDescent="0.3">
      <c r="B34" s="9" t="s">
        <v>47</v>
      </c>
      <c r="C34" s="10"/>
      <c r="D34" s="10"/>
      <c r="E34" s="10"/>
      <c r="F34" s="10"/>
      <c r="G34" s="10">
        <v>1</v>
      </c>
      <c r="P34" s="9" t="s">
        <v>21</v>
      </c>
      <c r="Q34" s="10">
        <v>1</v>
      </c>
    </row>
    <row r="35" spans="2:17" x14ac:dyDescent="0.3">
      <c r="B35" s="9" t="s">
        <v>63</v>
      </c>
      <c r="C35" s="10"/>
      <c r="D35" s="10"/>
      <c r="E35" s="10"/>
      <c r="F35" s="10">
        <v>1</v>
      </c>
      <c r="G35" s="10"/>
      <c r="P35" s="9" t="s">
        <v>76</v>
      </c>
      <c r="Q35" s="10">
        <v>2</v>
      </c>
    </row>
    <row r="36" spans="2:17" x14ac:dyDescent="0.3">
      <c r="B36" s="9" t="s">
        <v>13</v>
      </c>
      <c r="C36" s="10"/>
      <c r="D36" s="10"/>
      <c r="E36" s="10"/>
      <c r="F36" s="10">
        <v>2</v>
      </c>
      <c r="G36" s="10"/>
      <c r="P36" s="9" t="s">
        <v>31</v>
      </c>
      <c r="Q36" s="10">
        <v>1</v>
      </c>
    </row>
    <row r="37" spans="2:17" x14ac:dyDescent="0.3">
      <c r="B37" s="9" t="s">
        <v>74</v>
      </c>
      <c r="C37" s="10"/>
      <c r="D37" s="10"/>
      <c r="E37" s="10"/>
      <c r="F37" s="10">
        <v>1</v>
      </c>
      <c r="G37"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C000"/>
  </sheetPr>
  <dimension ref="A1:N366"/>
  <sheetViews>
    <sheetView showGridLines="0" zoomScale="90" zoomScaleNormal="90" workbookViewId="0">
      <pane ySplit="1" topLeftCell="A2" activePane="bottomLeft" state="frozen"/>
      <selection pane="bottomLeft" activeCell="B340" sqref="B340"/>
    </sheetView>
  </sheetViews>
  <sheetFormatPr defaultColWidth="6.77734375" defaultRowHeight="14.4" x14ac:dyDescent="0.3"/>
  <cols>
    <col min="1" max="1" width="10" bestFit="1" customWidth="1"/>
    <col min="2" max="2" width="8" bestFit="1" customWidth="1"/>
    <col min="3" max="3" width="9" bestFit="1" customWidth="1"/>
    <col min="4" max="4" width="13.77734375" bestFit="1" customWidth="1"/>
    <col min="5" max="5" width="12.21875" bestFit="1" customWidth="1"/>
    <col min="6" max="6" width="18.5546875" customWidth="1"/>
    <col min="7" max="7" width="7.77734375" bestFit="1" customWidth="1"/>
    <col min="8" max="8" width="17" bestFit="1" customWidth="1"/>
    <col min="9" max="9" width="8.77734375" bestFit="1" customWidth="1"/>
    <col min="10" max="10" width="9.21875" customWidth="1"/>
    <col min="11" max="11" width="10.21875" bestFit="1" customWidth="1"/>
    <col min="12" max="12" width="35" bestFit="1" customWidth="1"/>
    <col min="13" max="13" width="29.77734375" customWidth="1"/>
    <col min="14" max="14" width="8.5546875" style="1" customWidth="1"/>
  </cols>
  <sheetData>
    <row r="1" spans="1:14" ht="28.8" x14ac:dyDescent="0.3">
      <c r="A1" s="7" t="s">
        <v>237</v>
      </c>
      <c r="B1" s="7" t="s">
        <v>236</v>
      </c>
      <c r="C1" s="7" t="s">
        <v>235</v>
      </c>
      <c r="D1" s="7" t="s">
        <v>234</v>
      </c>
      <c r="E1" s="7" t="s">
        <v>233</v>
      </c>
      <c r="F1" s="7" t="s">
        <v>232</v>
      </c>
      <c r="G1" s="7" t="s">
        <v>231</v>
      </c>
      <c r="H1" s="7" t="s">
        <v>230</v>
      </c>
      <c r="I1" s="7" t="s">
        <v>229</v>
      </c>
      <c r="J1" s="7" t="s">
        <v>228</v>
      </c>
      <c r="K1" s="7" t="s">
        <v>227</v>
      </c>
      <c r="L1" s="7" t="s">
        <v>226</v>
      </c>
      <c r="M1" s="7" t="s">
        <v>225</v>
      </c>
      <c r="N1" s="6" t="s">
        <v>224</v>
      </c>
    </row>
    <row r="2" spans="1:14" x14ac:dyDescent="0.3">
      <c r="A2" s="3">
        <v>2025</v>
      </c>
      <c r="B2" s="3">
        <v>1</v>
      </c>
      <c r="C2" s="3" t="s">
        <v>0</v>
      </c>
      <c r="D2" s="5">
        <v>45658</v>
      </c>
      <c r="E2" s="3" t="s">
        <v>1</v>
      </c>
      <c r="F2" s="3" t="s">
        <v>2</v>
      </c>
      <c r="G2" s="3">
        <v>31</v>
      </c>
      <c r="H2" s="3" t="s">
        <v>3</v>
      </c>
      <c r="I2" s="4">
        <v>0.62880000000000003</v>
      </c>
      <c r="J2" s="3" t="s">
        <v>4</v>
      </c>
      <c r="K2" s="3" t="s">
        <v>5</v>
      </c>
      <c r="L2" s="3" t="s">
        <v>6</v>
      </c>
      <c r="M2" s="3" t="s">
        <v>7</v>
      </c>
      <c r="N2" s="2">
        <v>12</v>
      </c>
    </row>
    <row r="3" spans="1:14" x14ac:dyDescent="0.3">
      <c r="A3" s="3">
        <v>2025</v>
      </c>
      <c r="B3" s="3">
        <v>2</v>
      </c>
      <c r="C3" s="3" t="s">
        <v>0</v>
      </c>
      <c r="D3" s="5">
        <v>45659</v>
      </c>
      <c r="E3" s="3" t="s">
        <v>8</v>
      </c>
      <c r="F3" s="3" t="s">
        <v>9</v>
      </c>
      <c r="G3" s="3">
        <v>15</v>
      </c>
      <c r="H3" s="3" t="s">
        <v>10</v>
      </c>
      <c r="I3" s="4">
        <v>0.76619999999999999</v>
      </c>
      <c r="J3" s="3" t="s">
        <v>4</v>
      </c>
      <c r="K3" s="3" t="s">
        <v>5</v>
      </c>
      <c r="L3" s="3" t="s">
        <v>11</v>
      </c>
      <c r="M3" s="3" t="s">
        <v>12</v>
      </c>
      <c r="N3" s="2">
        <v>16</v>
      </c>
    </row>
    <row r="4" spans="1:14" x14ac:dyDescent="0.3">
      <c r="A4" s="3">
        <v>2025</v>
      </c>
      <c r="B4" s="3">
        <v>3</v>
      </c>
      <c r="C4" s="3" t="s">
        <v>0</v>
      </c>
      <c r="D4" s="5">
        <v>45660</v>
      </c>
      <c r="E4" s="3" t="s">
        <v>13</v>
      </c>
      <c r="F4" s="3" t="s">
        <v>14</v>
      </c>
      <c r="G4" s="3">
        <v>28</v>
      </c>
      <c r="H4" s="3" t="s">
        <v>15</v>
      </c>
      <c r="I4" s="4">
        <v>0.65959999999999996</v>
      </c>
      <c r="J4" s="3" t="s">
        <v>4</v>
      </c>
      <c r="K4" s="3" t="s">
        <v>16</v>
      </c>
      <c r="L4" s="3" t="s">
        <v>17</v>
      </c>
      <c r="M4" s="3" t="s">
        <v>18</v>
      </c>
      <c r="N4" s="2">
        <v>6</v>
      </c>
    </row>
    <row r="5" spans="1:14" x14ac:dyDescent="0.3">
      <c r="A5" s="3">
        <v>2025</v>
      </c>
      <c r="B5" s="3">
        <v>4</v>
      </c>
      <c r="C5" s="3" t="s">
        <v>0</v>
      </c>
      <c r="D5" s="5">
        <v>45661</v>
      </c>
      <c r="E5" s="3" t="s">
        <v>19</v>
      </c>
      <c r="F5" s="3" t="s">
        <v>2</v>
      </c>
      <c r="G5" s="3">
        <v>9</v>
      </c>
      <c r="H5" s="3" t="s">
        <v>20</v>
      </c>
      <c r="I5" s="4">
        <v>0.86860000000000004</v>
      </c>
      <c r="J5" s="3" t="s">
        <v>4</v>
      </c>
      <c r="K5" s="3" t="s">
        <v>16</v>
      </c>
      <c r="L5" s="3" t="s">
        <v>6</v>
      </c>
      <c r="M5" s="3" t="s">
        <v>21</v>
      </c>
      <c r="N5" s="2">
        <v>1</v>
      </c>
    </row>
    <row r="6" spans="1:14" x14ac:dyDescent="0.3">
      <c r="A6" s="3">
        <v>2025</v>
      </c>
      <c r="B6" s="3">
        <v>5</v>
      </c>
      <c r="C6" s="3" t="s">
        <v>0</v>
      </c>
      <c r="D6" s="5">
        <v>45662</v>
      </c>
      <c r="E6" s="3" t="s">
        <v>13</v>
      </c>
      <c r="F6" s="3" t="s">
        <v>14</v>
      </c>
      <c r="G6" s="3">
        <v>1</v>
      </c>
      <c r="H6" s="3" t="s">
        <v>22</v>
      </c>
      <c r="I6" s="4">
        <v>0.99060000000000004</v>
      </c>
      <c r="J6" s="3" t="s">
        <v>23</v>
      </c>
      <c r="K6" s="3" t="s">
        <v>5</v>
      </c>
      <c r="L6" s="3" t="s">
        <v>24</v>
      </c>
      <c r="M6" s="3" t="s">
        <v>25</v>
      </c>
      <c r="N6" s="2">
        <v>11</v>
      </c>
    </row>
    <row r="7" spans="1:14" x14ac:dyDescent="0.3">
      <c r="A7" s="3">
        <v>2025</v>
      </c>
      <c r="B7" s="3">
        <v>6</v>
      </c>
      <c r="C7" s="3" t="s">
        <v>0</v>
      </c>
      <c r="D7" s="5">
        <v>45663</v>
      </c>
      <c r="E7" s="3" t="s">
        <v>26</v>
      </c>
      <c r="F7" s="3" t="s">
        <v>9</v>
      </c>
      <c r="G7" s="3">
        <v>23</v>
      </c>
      <c r="H7" s="3" t="s">
        <v>10</v>
      </c>
      <c r="I7" s="4">
        <v>0.71760000000000002</v>
      </c>
      <c r="J7" s="3" t="s">
        <v>4</v>
      </c>
      <c r="K7" s="3" t="s">
        <v>16</v>
      </c>
      <c r="L7" s="3" t="s">
        <v>24</v>
      </c>
      <c r="M7" s="3" t="s">
        <v>27</v>
      </c>
      <c r="N7" s="2">
        <v>2</v>
      </c>
    </row>
    <row r="8" spans="1:14" x14ac:dyDescent="0.3">
      <c r="A8" s="3">
        <v>2025</v>
      </c>
      <c r="B8" s="3">
        <v>7</v>
      </c>
      <c r="C8" s="3" t="s">
        <v>0</v>
      </c>
      <c r="D8" s="5">
        <v>45664</v>
      </c>
      <c r="E8" s="3" t="s">
        <v>28</v>
      </c>
      <c r="F8" s="3" t="s">
        <v>29</v>
      </c>
      <c r="G8" s="3">
        <v>12</v>
      </c>
      <c r="H8" s="3" t="s">
        <v>30</v>
      </c>
      <c r="I8" s="4">
        <v>0.84960000000000002</v>
      </c>
      <c r="J8" s="3" t="s">
        <v>4</v>
      </c>
      <c r="K8" s="3" t="s">
        <v>16</v>
      </c>
      <c r="L8" s="3" t="s">
        <v>17</v>
      </c>
      <c r="M8" s="3" t="s">
        <v>31</v>
      </c>
      <c r="N8" s="2">
        <v>6</v>
      </c>
    </row>
    <row r="9" spans="1:14" x14ac:dyDescent="0.3">
      <c r="A9" s="3">
        <v>2025</v>
      </c>
      <c r="B9" s="3">
        <v>8</v>
      </c>
      <c r="C9" s="3" t="s">
        <v>0</v>
      </c>
      <c r="D9" s="5">
        <v>45665</v>
      </c>
      <c r="E9" s="3" t="s">
        <v>32</v>
      </c>
      <c r="F9" s="3" t="s">
        <v>9</v>
      </c>
      <c r="G9" s="3">
        <v>27</v>
      </c>
      <c r="H9" s="3" t="s">
        <v>33</v>
      </c>
      <c r="I9" s="4">
        <v>0.66590000000000005</v>
      </c>
      <c r="J9" s="3" t="s">
        <v>4</v>
      </c>
      <c r="K9" s="3" t="s">
        <v>34</v>
      </c>
      <c r="L9" s="3" t="s">
        <v>6</v>
      </c>
      <c r="M9" s="3" t="s">
        <v>35</v>
      </c>
      <c r="N9" s="2">
        <v>20</v>
      </c>
    </row>
    <row r="10" spans="1:14" x14ac:dyDescent="0.3">
      <c r="A10" s="3">
        <v>2025</v>
      </c>
      <c r="B10" s="3">
        <v>9</v>
      </c>
      <c r="C10" s="3" t="s">
        <v>0</v>
      </c>
      <c r="D10" s="5">
        <v>45666</v>
      </c>
      <c r="E10" s="3" t="s">
        <v>36</v>
      </c>
      <c r="F10" s="3" t="s">
        <v>37</v>
      </c>
      <c r="G10" s="3">
        <v>24</v>
      </c>
      <c r="H10" s="3" t="s">
        <v>38</v>
      </c>
      <c r="I10" s="4">
        <v>0.67649999999999999</v>
      </c>
      <c r="J10" s="3" t="s">
        <v>4</v>
      </c>
      <c r="K10" s="3" t="s">
        <v>16</v>
      </c>
      <c r="L10" s="3" t="s">
        <v>39</v>
      </c>
      <c r="M10" s="3" t="s">
        <v>40</v>
      </c>
      <c r="N10" s="2">
        <v>3</v>
      </c>
    </row>
    <row r="11" spans="1:14" x14ac:dyDescent="0.3">
      <c r="A11" s="3">
        <v>2025</v>
      </c>
      <c r="B11" s="3">
        <v>10</v>
      </c>
      <c r="C11" s="3" t="s">
        <v>0</v>
      </c>
      <c r="D11" s="5">
        <v>45667</v>
      </c>
      <c r="E11" s="3" t="s">
        <v>41</v>
      </c>
      <c r="F11" s="3" t="s">
        <v>29</v>
      </c>
      <c r="G11" s="3">
        <v>21</v>
      </c>
      <c r="H11" s="3" t="s">
        <v>42</v>
      </c>
      <c r="I11" s="4">
        <v>0.7238</v>
      </c>
      <c r="J11" s="3" t="s">
        <v>4</v>
      </c>
      <c r="K11" s="3" t="s">
        <v>5</v>
      </c>
      <c r="L11" s="3" t="s">
        <v>24</v>
      </c>
      <c r="M11" s="3" t="s">
        <v>43</v>
      </c>
      <c r="N11" s="2">
        <v>17</v>
      </c>
    </row>
    <row r="12" spans="1:14" x14ac:dyDescent="0.3">
      <c r="A12" s="3">
        <v>2025</v>
      </c>
      <c r="B12" s="3">
        <v>11</v>
      </c>
      <c r="C12" s="3" t="s">
        <v>0</v>
      </c>
      <c r="D12" s="5">
        <v>45668</v>
      </c>
      <c r="E12" s="3" t="s">
        <v>44</v>
      </c>
      <c r="F12" s="3" t="s">
        <v>9</v>
      </c>
      <c r="G12" s="3">
        <v>10</v>
      </c>
      <c r="H12" s="3" t="s">
        <v>45</v>
      </c>
      <c r="I12" s="4">
        <v>0.8669</v>
      </c>
      <c r="J12" s="3" t="s">
        <v>4</v>
      </c>
      <c r="K12" s="3" t="s">
        <v>16</v>
      </c>
      <c r="L12" s="3" t="s">
        <v>39</v>
      </c>
      <c r="M12" s="3" t="s">
        <v>46</v>
      </c>
      <c r="N12" s="2">
        <v>1</v>
      </c>
    </row>
    <row r="13" spans="1:14" x14ac:dyDescent="0.3">
      <c r="A13" s="3">
        <v>2025</v>
      </c>
      <c r="B13" s="3">
        <v>12</v>
      </c>
      <c r="C13" s="3" t="s">
        <v>0</v>
      </c>
      <c r="D13" s="5">
        <v>45669</v>
      </c>
      <c r="E13" s="3" t="s">
        <v>47</v>
      </c>
      <c r="F13" s="3" t="s">
        <v>9</v>
      </c>
      <c r="G13" s="3">
        <v>22</v>
      </c>
      <c r="H13" s="3" t="s">
        <v>48</v>
      </c>
      <c r="I13" s="4">
        <v>0.71830000000000005</v>
      </c>
      <c r="J13" s="3" t="s">
        <v>4</v>
      </c>
      <c r="K13" s="3" t="s">
        <v>16</v>
      </c>
      <c r="L13" s="3" t="s">
        <v>39</v>
      </c>
      <c r="M13" s="3" t="s">
        <v>43</v>
      </c>
      <c r="N13" s="2">
        <v>4</v>
      </c>
    </row>
    <row r="14" spans="1:14" x14ac:dyDescent="0.3">
      <c r="A14" s="3">
        <v>2025</v>
      </c>
      <c r="B14" s="3">
        <v>13</v>
      </c>
      <c r="C14" s="3" t="s">
        <v>0</v>
      </c>
      <c r="D14" s="5">
        <v>45670</v>
      </c>
      <c r="E14" s="3" t="s">
        <v>49</v>
      </c>
      <c r="F14" s="3" t="s">
        <v>9</v>
      </c>
      <c r="G14" s="3">
        <v>13</v>
      </c>
      <c r="H14" s="3" t="s">
        <v>50</v>
      </c>
      <c r="I14" s="4">
        <v>0.81130000000000002</v>
      </c>
      <c r="J14" s="3" t="s">
        <v>4</v>
      </c>
      <c r="K14" s="3" t="s">
        <v>5</v>
      </c>
      <c r="L14" s="3" t="s">
        <v>11</v>
      </c>
      <c r="M14" s="3" t="s">
        <v>51</v>
      </c>
      <c r="N14" s="2">
        <v>10</v>
      </c>
    </row>
    <row r="15" spans="1:14" x14ac:dyDescent="0.3">
      <c r="A15" s="3">
        <v>2025</v>
      </c>
      <c r="B15" s="3">
        <v>14</v>
      </c>
      <c r="C15" s="3" t="s">
        <v>0</v>
      </c>
      <c r="D15" s="5">
        <v>45671</v>
      </c>
      <c r="E15" s="3" t="s">
        <v>52</v>
      </c>
      <c r="F15" s="3" t="s">
        <v>37</v>
      </c>
      <c r="G15" s="3">
        <v>30</v>
      </c>
      <c r="H15" s="3" t="s">
        <v>53</v>
      </c>
      <c r="I15" s="4">
        <v>0.64900000000000002</v>
      </c>
      <c r="J15" s="3" t="s">
        <v>4</v>
      </c>
      <c r="K15" s="3" t="s">
        <v>16</v>
      </c>
      <c r="L15" s="3" t="s">
        <v>17</v>
      </c>
      <c r="M15" s="3" t="s">
        <v>54</v>
      </c>
      <c r="N15" s="2">
        <v>1</v>
      </c>
    </row>
    <row r="16" spans="1:14" x14ac:dyDescent="0.3">
      <c r="A16" s="3">
        <v>2025</v>
      </c>
      <c r="B16" s="3">
        <v>15</v>
      </c>
      <c r="C16" s="3" t="s">
        <v>0</v>
      </c>
      <c r="D16" s="5">
        <v>45672</v>
      </c>
      <c r="E16" s="3" t="s">
        <v>55</v>
      </c>
      <c r="F16" s="3" t="s">
        <v>9</v>
      </c>
      <c r="G16" s="3">
        <v>2</v>
      </c>
      <c r="H16" s="3" t="s">
        <v>56</v>
      </c>
      <c r="I16" s="4">
        <v>0.9637</v>
      </c>
      <c r="J16" s="3" t="s">
        <v>57</v>
      </c>
      <c r="K16" s="3" t="s">
        <v>16</v>
      </c>
      <c r="L16" s="3" t="s">
        <v>6</v>
      </c>
      <c r="M16" s="3" t="s">
        <v>58</v>
      </c>
      <c r="N16" s="2">
        <v>3</v>
      </c>
    </row>
    <row r="17" spans="1:14" x14ac:dyDescent="0.3">
      <c r="A17" s="3">
        <v>2025</v>
      </c>
      <c r="B17" s="3">
        <v>16</v>
      </c>
      <c r="C17" s="3" t="s">
        <v>0</v>
      </c>
      <c r="D17" s="5">
        <v>45673</v>
      </c>
      <c r="E17" s="3" t="s">
        <v>59</v>
      </c>
      <c r="F17" s="3" t="s">
        <v>29</v>
      </c>
      <c r="G17" s="3">
        <v>16</v>
      </c>
      <c r="H17" s="3" t="s">
        <v>33</v>
      </c>
      <c r="I17" s="4">
        <v>0.75149999999999995</v>
      </c>
      <c r="J17" s="3" t="s">
        <v>4</v>
      </c>
      <c r="K17" s="3" t="s">
        <v>16</v>
      </c>
      <c r="L17" s="3" t="s">
        <v>11</v>
      </c>
      <c r="M17" s="3" t="s">
        <v>60</v>
      </c>
      <c r="N17" s="2">
        <v>2</v>
      </c>
    </row>
    <row r="18" spans="1:14" x14ac:dyDescent="0.3">
      <c r="A18" s="3">
        <v>2025</v>
      </c>
      <c r="B18" s="3">
        <v>17</v>
      </c>
      <c r="C18" s="3" t="s">
        <v>0</v>
      </c>
      <c r="D18" s="5">
        <v>45674</v>
      </c>
      <c r="E18" s="3" t="s">
        <v>61</v>
      </c>
      <c r="F18" s="3" t="s">
        <v>9</v>
      </c>
      <c r="G18" s="3">
        <v>4</v>
      </c>
      <c r="H18" s="3" t="s">
        <v>15</v>
      </c>
      <c r="I18" s="4">
        <v>0.89359999999999995</v>
      </c>
      <c r="J18" s="3" t="s">
        <v>4</v>
      </c>
      <c r="K18" s="3" t="s">
        <v>5</v>
      </c>
      <c r="L18" s="3" t="s">
        <v>6</v>
      </c>
      <c r="M18" s="3" t="s">
        <v>62</v>
      </c>
      <c r="N18" s="2">
        <v>16</v>
      </c>
    </row>
    <row r="19" spans="1:14" x14ac:dyDescent="0.3">
      <c r="A19" s="3">
        <v>2025</v>
      </c>
      <c r="B19" s="3">
        <v>18</v>
      </c>
      <c r="C19" s="3" t="s">
        <v>0</v>
      </c>
      <c r="D19" s="5">
        <v>45675</v>
      </c>
      <c r="E19" s="3" t="s">
        <v>63</v>
      </c>
      <c r="F19" s="3" t="s">
        <v>14</v>
      </c>
      <c r="G19" s="3">
        <v>17</v>
      </c>
      <c r="H19" s="3" t="s">
        <v>64</v>
      </c>
      <c r="I19" s="4">
        <v>0.74729999999999996</v>
      </c>
      <c r="J19" s="3" t="s">
        <v>4</v>
      </c>
      <c r="K19" s="3" t="s">
        <v>34</v>
      </c>
      <c r="L19" s="3" t="s">
        <v>11</v>
      </c>
      <c r="M19" s="3" t="s">
        <v>65</v>
      </c>
      <c r="N19" s="2">
        <v>15</v>
      </c>
    </row>
    <row r="20" spans="1:14" x14ac:dyDescent="0.3">
      <c r="A20" s="3">
        <v>2025</v>
      </c>
      <c r="B20" s="3">
        <v>19</v>
      </c>
      <c r="C20" s="3" t="s">
        <v>0</v>
      </c>
      <c r="D20" s="5">
        <v>45676</v>
      </c>
      <c r="E20" s="3" t="s">
        <v>66</v>
      </c>
      <c r="F20" s="3" t="s">
        <v>2</v>
      </c>
      <c r="G20" s="3">
        <v>5</v>
      </c>
      <c r="H20" s="3" t="s">
        <v>67</v>
      </c>
      <c r="I20" s="4">
        <v>0.88800000000000001</v>
      </c>
      <c r="J20" s="3" t="s">
        <v>4</v>
      </c>
      <c r="K20" s="3" t="s">
        <v>5</v>
      </c>
      <c r="L20" s="3" t="s">
        <v>11</v>
      </c>
      <c r="M20" s="3" t="s">
        <v>54</v>
      </c>
      <c r="N20" s="2">
        <v>5</v>
      </c>
    </row>
    <row r="21" spans="1:14" x14ac:dyDescent="0.3">
      <c r="A21" s="3">
        <v>2025</v>
      </c>
      <c r="B21" s="3">
        <v>20</v>
      </c>
      <c r="C21" s="3" t="s">
        <v>0</v>
      </c>
      <c r="D21" s="5">
        <v>45677</v>
      </c>
      <c r="E21" s="3" t="s">
        <v>68</v>
      </c>
      <c r="F21" s="3" t="s">
        <v>9</v>
      </c>
      <c r="G21" s="3">
        <v>18</v>
      </c>
      <c r="H21" s="3" t="s">
        <v>69</v>
      </c>
      <c r="I21" s="4">
        <v>0.74</v>
      </c>
      <c r="J21" s="3" t="s">
        <v>4</v>
      </c>
      <c r="K21" s="3" t="s">
        <v>5</v>
      </c>
      <c r="L21" s="3" t="s">
        <v>24</v>
      </c>
      <c r="M21" s="3" t="s">
        <v>70</v>
      </c>
      <c r="N21" s="2">
        <v>15</v>
      </c>
    </row>
    <row r="22" spans="1:14" x14ac:dyDescent="0.3">
      <c r="A22" s="3">
        <v>2025</v>
      </c>
      <c r="B22" s="3">
        <v>21</v>
      </c>
      <c r="C22" s="3" t="s">
        <v>0</v>
      </c>
      <c r="D22" s="5">
        <v>45678</v>
      </c>
      <c r="E22" s="3" t="s">
        <v>71</v>
      </c>
      <c r="F22" s="3" t="s">
        <v>29</v>
      </c>
      <c r="G22" s="3">
        <v>25</v>
      </c>
      <c r="H22" s="3" t="s">
        <v>72</v>
      </c>
      <c r="I22" s="4">
        <v>0.67130000000000001</v>
      </c>
      <c r="J22" s="3" t="s">
        <v>4</v>
      </c>
      <c r="K22" s="3" t="s">
        <v>34</v>
      </c>
      <c r="L22" s="3" t="s">
        <v>17</v>
      </c>
      <c r="M22" s="3" t="s">
        <v>73</v>
      </c>
      <c r="N22" s="2">
        <v>13</v>
      </c>
    </row>
    <row r="23" spans="1:14" x14ac:dyDescent="0.3">
      <c r="A23" s="3">
        <v>2025</v>
      </c>
      <c r="B23" s="3">
        <v>22</v>
      </c>
      <c r="C23" s="3" t="s">
        <v>0</v>
      </c>
      <c r="D23" s="5">
        <v>45679</v>
      </c>
      <c r="E23" s="3" t="s">
        <v>74</v>
      </c>
      <c r="F23" s="3" t="s">
        <v>14</v>
      </c>
      <c r="G23" s="3">
        <v>7</v>
      </c>
      <c r="H23" s="3" t="s">
        <v>75</v>
      </c>
      <c r="I23" s="4">
        <v>0.88070000000000004</v>
      </c>
      <c r="J23" s="3" t="s">
        <v>4</v>
      </c>
      <c r="K23" s="3" t="s">
        <v>34</v>
      </c>
      <c r="L23" s="3" t="s">
        <v>24</v>
      </c>
      <c r="M23" s="3" t="s">
        <v>76</v>
      </c>
      <c r="N23" s="2">
        <v>12</v>
      </c>
    </row>
    <row r="24" spans="1:14" x14ac:dyDescent="0.3">
      <c r="A24" s="3">
        <v>2025</v>
      </c>
      <c r="B24" s="3">
        <v>23</v>
      </c>
      <c r="C24" s="3" t="s">
        <v>0</v>
      </c>
      <c r="D24" s="5">
        <v>45680</v>
      </c>
      <c r="E24" s="3" t="s">
        <v>26</v>
      </c>
      <c r="F24" s="3" t="s">
        <v>9</v>
      </c>
      <c r="G24" s="3">
        <v>26</v>
      </c>
      <c r="H24" s="3" t="s">
        <v>77</v>
      </c>
      <c r="I24" s="4">
        <v>0.66639999999999999</v>
      </c>
      <c r="J24" s="3" t="s">
        <v>4</v>
      </c>
      <c r="K24" s="3" t="s">
        <v>16</v>
      </c>
      <c r="L24" s="3" t="s">
        <v>6</v>
      </c>
      <c r="M24" s="3" t="s">
        <v>58</v>
      </c>
      <c r="N24" s="2">
        <v>5</v>
      </c>
    </row>
    <row r="25" spans="1:14" x14ac:dyDescent="0.3">
      <c r="A25" s="3">
        <v>2025</v>
      </c>
      <c r="B25" s="3">
        <v>24</v>
      </c>
      <c r="C25" s="3" t="s">
        <v>0</v>
      </c>
      <c r="D25" s="5">
        <v>45681</v>
      </c>
      <c r="E25" s="3" t="s">
        <v>78</v>
      </c>
      <c r="F25" s="3" t="s">
        <v>9</v>
      </c>
      <c r="G25" s="3">
        <v>29</v>
      </c>
      <c r="H25" s="3" t="s">
        <v>79</v>
      </c>
      <c r="I25" s="4">
        <v>0.65900000000000003</v>
      </c>
      <c r="J25" s="3" t="s">
        <v>4</v>
      </c>
      <c r="K25" s="3" t="s">
        <v>16</v>
      </c>
      <c r="L25" s="3" t="s">
        <v>39</v>
      </c>
      <c r="M25" s="3" t="s">
        <v>80</v>
      </c>
      <c r="N25" s="2">
        <v>7</v>
      </c>
    </row>
    <row r="26" spans="1:14" x14ac:dyDescent="0.3">
      <c r="A26" s="3">
        <v>2025</v>
      </c>
      <c r="B26" s="3">
        <v>25</v>
      </c>
      <c r="C26" s="3" t="s">
        <v>0</v>
      </c>
      <c r="D26" s="5">
        <v>45682</v>
      </c>
      <c r="E26" s="3" t="s">
        <v>52</v>
      </c>
      <c r="F26" s="3" t="s">
        <v>37</v>
      </c>
      <c r="G26" s="3">
        <v>3</v>
      </c>
      <c r="H26" s="3" t="s">
        <v>81</v>
      </c>
      <c r="I26" s="4">
        <v>0.94399999999999995</v>
      </c>
      <c r="J26" s="3" t="s">
        <v>82</v>
      </c>
      <c r="K26" s="3" t="s">
        <v>5</v>
      </c>
      <c r="L26" s="3" t="s">
        <v>39</v>
      </c>
      <c r="M26" s="3" t="s">
        <v>83</v>
      </c>
      <c r="N26" s="2">
        <v>5</v>
      </c>
    </row>
    <row r="27" spans="1:14" x14ac:dyDescent="0.3">
      <c r="A27" s="3">
        <v>2025</v>
      </c>
      <c r="B27" s="3">
        <v>26</v>
      </c>
      <c r="C27" s="3" t="s">
        <v>0</v>
      </c>
      <c r="D27" s="5">
        <v>45683</v>
      </c>
      <c r="E27" s="3" t="s">
        <v>55</v>
      </c>
      <c r="F27" s="3" t="s">
        <v>9</v>
      </c>
      <c r="G27" s="3">
        <v>19</v>
      </c>
      <c r="H27" s="3" t="s">
        <v>84</v>
      </c>
      <c r="I27" s="4">
        <v>0.73909999999999998</v>
      </c>
      <c r="J27" s="3" t="s">
        <v>4</v>
      </c>
      <c r="K27" s="3" t="s">
        <v>34</v>
      </c>
      <c r="L27" s="3" t="s">
        <v>6</v>
      </c>
      <c r="M27" s="3" t="s">
        <v>76</v>
      </c>
      <c r="N27" s="2">
        <v>14</v>
      </c>
    </row>
    <row r="28" spans="1:14" x14ac:dyDescent="0.3">
      <c r="A28" s="3">
        <v>2025</v>
      </c>
      <c r="B28" s="3">
        <v>27</v>
      </c>
      <c r="C28" s="3" t="s">
        <v>0</v>
      </c>
      <c r="D28" s="5">
        <v>45684</v>
      </c>
      <c r="E28" s="3" t="s">
        <v>85</v>
      </c>
      <c r="F28" s="3" t="s">
        <v>29</v>
      </c>
      <c r="G28" s="3">
        <v>11</v>
      </c>
      <c r="H28" s="3" t="s">
        <v>86</v>
      </c>
      <c r="I28" s="4">
        <v>0.85050000000000003</v>
      </c>
      <c r="J28" s="3" t="s">
        <v>4</v>
      </c>
      <c r="K28" s="3" t="s">
        <v>5</v>
      </c>
      <c r="L28" s="3" t="s">
        <v>39</v>
      </c>
      <c r="M28" s="3" t="s">
        <v>87</v>
      </c>
      <c r="N28" s="2">
        <v>7</v>
      </c>
    </row>
    <row r="29" spans="1:14" x14ac:dyDescent="0.3">
      <c r="A29" s="3">
        <v>2025</v>
      </c>
      <c r="B29" s="3">
        <v>28</v>
      </c>
      <c r="C29" s="3" t="s">
        <v>0</v>
      </c>
      <c r="D29" s="5">
        <v>45685</v>
      </c>
      <c r="E29" s="3" t="s">
        <v>88</v>
      </c>
      <c r="F29" s="3" t="s">
        <v>37</v>
      </c>
      <c r="G29" s="3">
        <v>6</v>
      </c>
      <c r="H29" s="3" t="s">
        <v>89</v>
      </c>
      <c r="I29" s="4">
        <v>0.88719999999999999</v>
      </c>
      <c r="J29" s="3" t="s">
        <v>4</v>
      </c>
      <c r="K29" s="3" t="s">
        <v>34</v>
      </c>
      <c r="L29" s="3" t="s">
        <v>24</v>
      </c>
      <c r="M29" s="3" t="s">
        <v>90</v>
      </c>
      <c r="N29" s="2">
        <v>21</v>
      </c>
    </row>
    <row r="30" spans="1:14" x14ac:dyDescent="0.3">
      <c r="A30" s="3">
        <v>2025</v>
      </c>
      <c r="B30" s="3">
        <v>29</v>
      </c>
      <c r="C30" s="3" t="s">
        <v>0</v>
      </c>
      <c r="D30" s="5">
        <v>45686</v>
      </c>
      <c r="E30" s="3" t="s">
        <v>91</v>
      </c>
      <c r="F30" s="3" t="s">
        <v>29</v>
      </c>
      <c r="G30" s="3">
        <v>8</v>
      </c>
      <c r="H30" s="3" t="s">
        <v>92</v>
      </c>
      <c r="I30" s="4">
        <v>0.87980000000000003</v>
      </c>
      <c r="J30" s="3" t="s">
        <v>4</v>
      </c>
      <c r="K30" s="3" t="s">
        <v>5</v>
      </c>
      <c r="L30" s="3" t="s">
        <v>39</v>
      </c>
      <c r="M30" s="3" t="s">
        <v>51</v>
      </c>
      <c r="N30" s="2">
        <v>9</v>
      </c>
    </row>
    <row r="31" spans="1:14" x14ac:dyDescent="0.3">
      <c r="A31" s="3">
        <v>2025</v>
      </c>
      <c r="B31" s="3">
        <v>30</v>
      </c>
      <c r="C31" s="3" t="s">
        <v>0</v>
      </c>
      <c r="D31" s="5">
        <v>45687</v>
      </c>
      <c r="E31" s="3" t="s">
        <v>93</v>
      </c>
      <c r="F31" s="3" t="s">
        <v>9</v>
      </c>
      <c r="G31" s="3">
        <v>20</v>
      </c>
      <c r="H31" s="3" t="s">
        <v>94</v>
      </c>
      <c r="I31" s="4">
        <v>0.73109999999999997</v>
      </c>
      <c r="J31" s="3" t="s">
        <v>4</v>
      </c>
      <c r="K31" s="3" t="s">
        <v>34</v>
      </c>
      <c r="L31" s="3" t="s">
        <v>39</v>
      </c>
      <c r="M31" s="3" t="s">
        <v>95</v>
      </c>
      <c r="N31" s="2">
        <v>10</v>
      </c>
    </row>
    <row r="32" spans="1:14" x14ac:dyDescent="0.3">
      <c r="A32" s="3">
        <v>2025</v>
      </c>
      <c r="B32" s="3">
        <v>31</v>
      </c>
      <c r="C32" s="3" t="s">
        <v>0</v>
      </c>
      <c r="D32" s="5">
        <v>45688</v>
      </c>
      <c r="E32" s="3" t="s">
        <v>36</v>
      </c>
      <c r="F32" s="3" t="s">
        <v>37</v>
      </c>
      <c r="G32" s="3">
        <v>14</v>
      </c>
      <c r="H32" s="3" t="s">
        <v>45</v>
      </c>
      <c r="I32" s="4">
        <v>0.77949999999999997</v>
      </c>
      <c r="J32" s="3" t="s">
        <v>4</v>
      </c>
      <c r="K32" s="3" t="s">
        <v>34</v>
      </c>
      <c r="L32" s="3" t="s">
        <v>6</v>
      </c>
      <c r="M32" s="3" t="s">
        <v>96</v>
      </c>
      <c r="N32" s="2">
        <v>20</v>
      </c>
    </row>
    <row r="33" spans="1:14" x14ac:dyDescent="0.3">
      <c r="A33" s="3">
        <v>2025</v>
      </c>
      <c r="B33" s="3">
        <v>1</v>
      </c>
      <c r="C33" s="3" t="s">
        <v>97</v>
      </c>
      <c r="D33" s="5">
        <v>45689</v>
      </c>
      <c r="E33" s="3" t="s">
        <v>98</v>
      </c>
      <c r="F33" s="3" t="s">
        <v>37</v>
      </c>
      <c r="G33" s="3">
        <v>14</v>
      </c>
      <c r="H33" s="3" t="s">
        <v>42</v>
      </c>
      <c r="I33" s="4">
        <v>0.74780000000000002</v>
      </c>
      <c r="J33" s="3" t="s">
        <v>4</v>
      </c>
      <c r="K33" s="3" t="s">
        <v>16</v>
      </c>
      <c r="L33" s="3" t="s">
        <v>17</v>
      </c>
      <c r="M33" s="3" t="s">
        <v>46</v>
      </c>
      <c r="N33" s="2">
        <v>1</v>
      </c>
    </row>
    <row r="34" spans="1:14" x14ac:dyDescent="0.3">
      <c r="A34" s="3">
        <v>2025</v>
      </c>
      <c r="B34" s="3">
        <v>2</v>
      </c>
      <c r="C34" s="3" t="s">
        <v>97</v>
      </c>
      <c r="D34" s="5">
        <v>45690</v>
      </c>
      <c r="E34" s="3" t="s">
        <v>99</v>
      </c>
      <c r="F34" s="3" t="s">
        <v>37</v>
      </c>
      <c r="G34" s="3">
        <v>12</v>
      </c>
      <c r="H34" s="3" t="s">
        <v>75</v>
      </c>
      <c r="I34" s="4">
        <v>0.78449999999999998</v>
      </c>
      <c r="J34" s="3" t="s">
        <v>4</v>
      </c>
      <c r="K34" s="3" t="s">
        <v>34</v>
      </c>
      <c r="L34" s="3" t="s">
        <v>11</v>
      </c>
      <c r="M34" s="3" t="s">
        <v>100</v>
      </c>
      <c r="N34" s="2">
        <v>16</v>
      </c>
    </row>
    <row r="35" spans="1:14" x14ac:dyDescent="0.3">
      <c r="A35" s="3">
        <v>2025</v>
      </c>
      <c r="B35" s="3">
        <v>3</v>
      </c>
      <c r="C35" s="3" t="s">
        <v>97</v>
      </c>
      <c r="D35" s="5">
        <v>45691</v>
      </c>
      <c r="E35" s="3" t="s">
        <v>101</v>
      </c>
      <c r="F35" s="3" t="s">
        <v>9</v>
      </c>
      <c r="G35" s="3">
        <v>28</v>
      </c>
      <c r="H35" s="3" t="s">
        <v>102</v>
      </c>
      <c r="I35" s="4">
        <v>0.61229999999999996</v>
      </c>
      <c r="J35" s="3" t="s">
        <v>4</v>
      </c>
      <c r="K35" s="3" t="s">
        <v>34</v>
      </c>
      <c r="L35" s="3" t="s">
        <v>11</v>
      </c>
      <c r="M35" s="3" t="s">
        <v>103</v>
      </c>
      <c r="N35" s="2">
        <v>14</v>
      </c>
    </row>
    <row r="36" spans="1:14" x14ac:dyDescent="0.3">
      <c r="A36" s="3">
        <v>2025</v>
      </c>
      <c r="B36" s="3">
        <v>4</v>
      </c>
      <c r="C36" s="3" t="s">
        <v>97</v>
      </c>
      <c r="D36" s="5">
        <v>45692</v>
      </c>
      <c r="E36" s="3" t="s">
        <v>78</v>
      </c>
      <c r="F36" s="3" t="s">
        <v>9</v>
      </c>
      <c r="G36" s="3">
        <v>7</v>
      </c>
      <c r="H36" s="3" t="s">
        <v>33</v>
      </c>
      <c r="I36" s="4">
        <v>0.88980000000000004</v>
      </c>
      <c r="J36" s="3" t="s">
        <v>4</v>
      </c>
      <c r="K36" s="3" t="s">
        <v>16</v>
      </c>
      <c r="L36" s="3" t="s">
        <v>11</v>
      </c>
      <c r="M36" s="3" t="s">
        <v>95</v>
      </c>
      <c r="N36" s="2">
        <v>9</v>
      </c>
    </row>
    <row r="37" spans="1:14" x14ac:dyDescent="0.3">
      <c r="A37" s="3">
        <v>2025</v>
      </c>
      <c r="B37" s="3">
        <v>5</v>
      </c>
      <c r="C37" s="3" t="s">
        <v>97</v>
      </c>
      <c r="D37" s="5">
        <v>45693</v>
      </c>
      <c r="E37" s="3" t="s">
        <v>104</v>
      </c>
      <c r="F37" s="3" t="s">
        <v>9</v>
      </c>
      <c r="G37" s="3">
        <v>1</v>
      </c>
      <c r="H37" s="3" t="s">
        <v>105</v>
      </c>
      <c r="I37" s="4">
        <v>0.99509999999999998</v>
      </c>
      <c r="J37" s="3" t="s">
        <v>23</v>
      </c>
      <c r="K37" s="3" t="s">
        <v>34</v>
      </c>
      <c r="L37" s="3" t="s">
        <v>17</v>
      </c>
      <c r="M37" s="3" t="s">
        <v>106</v>
      </c>
      <c r="N37" s="2">
        <v>15</v>
      </c>
    </row>
    <row r="38" spans="1:14" x14ac:dyDescent="0.3">
      <c r="A38" s="3">
        <v>2025</v>
      </c>
      <c r="B38" s="3">
        <v>6</v>
      </c>
      <c r="C38" s="3" t="s">
        <v>97</v>
      </c>
      <c r="D38" s="5">
        <v>45694</v>
      </c>
      <c r="E38" s="3" t="s">
        <v>107</v>
      </c>
      <c r="F38" s="3" t="s">
        <v>9</v>
      </c>
      <c r="G38" s="3">
        <v>13</v>
      </c>
      <c r="H38" s="3" t="s">
        <v>67</v>
      </c>
      <c r="I38" s="4">
        <v>0.75680000000000003</v>
      </c>
      <c r="J38" s="3" t="s">
        <v>4</v>
      </c>
      <c r="K38" s="3" t="s">
        <v>16</v>
      </c>
      <c r="L38" s="3" t="s">
        <v>108</v>
      </c>
      <c r="M38" s="3" t="s">
        <v>27</v>
      </c>
      <c r="N38" s="2">
        <v>3</v>
      </c>
    </row>
    <row r="39" spans="1:14" x14ac:dyDescent="0.3">
      <c r="A39" s="3">
        <v>2025</v>
      </c>
      <c r="B39" s="3">
        <v>7</v>
      </c>
      <c r="C39" s="3" t="s">
        <v>97</v>
      </c>
      <c r="D39" s="5">
        <v>45695</v>
      </c>
      <c r="E39" s="3" t="s">
        <v>13</v>
      </c>
      <c r="F39" s="3" t="s">
        <v>14</v>
      </c>
      <c r="G39" s="3">
        <v>16</v>
      </c>
      <c r="H39" s="3" t="s">
        <v>109</v>
      </c>
      <c r="I39" s="4">
        <v>0.73580000000000001</v>
      </c>
      <c r="J39" s="3" t="s">
        <v>4</v>
      </c>
      <c r="K39" s="3" t="s">
        <v>34</v>
      </c>
      <c r="L39" s="3" t="s">
        <v>6</v>
      </c>
      <c r="M39" s="3" t="s">
        <v>31</v>
      </c>
      <c r="N39" s="2">
        <v>12</v>
      </c>
    </row>
    <row r="40" spans="1:14" x14ac:dyDescent="0.3">
      <c r="A40" s="3">
        <v>2025</v>
      </c>
      <c r="B40" s="3">
        <v>8</v>
      </c>
      <c r="C40" s="3" t="s">
        <v>97</v>
      </c>
      <c r="D40" s="5">
        <v>45696</v>
      </c>
      <c r="E40" s="3" t="s">
        <v>110</v>
      </c>
      <c r="F40" s="3" t="s">
        <v>37</v>
      </c>
      <c r="G40" s="3">
        <v>8</v>
      </c>
      <c r="H40" s="3" t="s">
        <v>64</v>
      </c>
      <c r="I40" s="4">
        <v>0.85329999999999995</v>
      </c>
      <c r="J40" s="3" t="s">
        <v>4</v>
      </c>
      <c r="K40" s="3" t="s">
        <v>16</v>
      </c>
      <c r="L40" s="3" t="s">
        <v>24</v>
      </c>
      <c r="M40" s="3" t="s">
        <v>111</v>
      </c>
      <c r="N40" s="2">
        <v>2</v>
      </c>
    </row>
    <row r="41" spans="1:14" x14ac:dyDescent="0.3">
      <c r="A41" s="3">
        <v>2025</v>
      </c>
      <c r="B41" s="3">
        <v>9</v>
      </c>
      <c r="C41" s="3" t="s">
        <v>97</v>
      </c>
      <c r="D41" s="5">
        <v>45697</v>
      </c>
      <c r="E41" s="3" t="s">
        <v>8</v>
      </c>
      <c r="F41" s="3" t="s">
        <v>9</v>
      </c>
      <c r="G41" s="3">
        <v>25</v>
      </c>
      <c r="H41" s="3" t="s">
        <v>72</v>
      </c>
      <c r="I41" s="4">
        <v>0.6482</v>
      </c>
      <c r="J41" s="3" t="s">
        <v>4</v>
      </c>
      <c r="K41" s="3" t="s">
        <v>34</v>
      </c>
      <c r="L41" s="3" t="s">
        <v>17</v>
      </c>
      <c r="M41" s="3" t="s">
        <v>112</v>
      </c>
      <c r="N41" s="2">
        <v>20</v>
      </c>
    </row>
    <row r="42" spans="1:14" x14ac:dyDescent="0.3">
      <c r="A42" s="3">
        <v>2025</v>
      </c>
      <c r="B42" s="3">
        <v>10</v>
      </c>
      <c r="C42" s="3" t="s">
        <v>97</v>
      </c>
      <c r="D42" s="5">
        <v>45698</v>
      </c>
      <c r="E42" s="3" t="s">
        <v>113</v>
      </c>
      <c r="F42" s="3" t="s">
        <v>14</v>
      </c>
      <c r="G42" s="3">
        <v>11</v>
      </c>
      <c r="H42" s="3" t="s">
        <v>114</v>
      </c>
      <c r="I42" s="4">
        <v>0.79659999999999997</v>
      </c>
      <c r="J42" s="3" t="s">
        <v>4</v>
      </c>
      <c r="K42" s="3" t="s">
        <v>34</v>
      </c>
      <c r="L42" s="3" t="s">
        <v>24</v>
      </c>
      <c r="M42" s="3" t="s">
        <v>111</v>
      </c>
      <c r="N42" s="2">
        <v>7</v>
      </c>
    </row>
    <row r="43" spans="1:14" x14ac:dyDescent="0.3">
      <c r="A43" s="3">
        <v>2025</v>
      </c>
      <c r="B43" s="3">
        <v>11</v>
      </c>
      <c r="C43" s="3" t="s">
        <v>97</v>
      </c>
      <c r="D43" s="5">
        <v>45699</v>
      </c>
      <c r="E43" s="3" t="s">
        <v>115</v>
      </c>
      <c r="F43" s="3" t="s">
        <v>14</v>
      </c>
      <c r="G43" s="3">
        <v>19</v>
      </c>
      <c r="H43" s="3" t="s">
        <v>116</v>
      </c>
      <c r="I43" s="4">
        <v>0.73129999999999995</v>
      </c>
      <c r="J43" s="3" t="s">
        <v>4</v>
      </c>
      <c r="K43" s="3" t="s">
        <v>5</v>
      </c>
      <c r="L43" s="3" t="s">
        <v>17</v>
      </c>
      <c r="M43" s="3" t="s">
        <v>80</v>
      </c>
      <c r="N43" s="2">
        <v>11</v>
      </c>
    </row>
    <row r="44" spans="1:14" x14ac:dyDescent="0.3">
      <c r="A44" s="3">
        <v>2025</v>
      </c>
      <c r="B44" s="3">
        <v>12</v>
      </c>
      <c r="C44" s="3" t="s">
        <v>97</v>
      </c>
      <c r="D44" s="5">
        <v>45700</v>
      </c>
      <c r="E44" s="3" t="s">
        <v>117</v>
      </c>
      <c r="F44" s="3" t="s">
        <v>14</v>
      </c>
      <c r="G44" s="3">
        <v>24</v>
      </c>
      <c r="H44" s="3" t="s">
        <v>118</v>
      </c>
      <c r="I44" s="4">
        <v>0.65010000000000001</v>
      </c>
      <c r="J44" s="3" t="s">
        <v>4</v>
      </c>
      <c r="K44" s="3" t="s">
        <v>34</v>
      </c>
      <c r="L44" s="3" t="s">
        <v>17</v>
      </c>
      <c r="M44" s="3" t="s">
        <v>112</v>
      </c>
      <c r="N44" s="2">
        <v>21</v>
      </c>
    </row>
    <row r="45" spans="1:14" x14ac:dyDescent="0.3">
      <c r="A45" s="3">
        <v>2025</v>
      </c>
      <c r="B45" s="3">
        <v>13</v>
      </c>
      <c r="C45" s="3" t="s">
        <v>97</v>
      </c>
      <c r="D45" s="5">
        <v>45701</v>
      </c>
      <c r="E45" s="3" t="s">
        <v>91</v>
      </c>
      <c r="F45" s="3" t="s">
        <v>29</v>
      </c>
      <c r="G45" s="3">
        <v>26</v>
      </c>
      <c r="H45" s="3" t="s">
        <v>50</v>
      </c>
      <c r="I45" s="4">
        <v>0.62329999999999997</v>
      </c>
      <c r="J45" s="3" t="s">
        <v>4</v>
      </c>
      <c r="K45" s="3" t="s">
        <v>16</v>
      </c>
      <c r="L45" s="3" t="s">
        <v>39</v>
      </c>
      <c r="M45" s="3" t="s">
        <v>119</v>
      </c>
      <c r="N45" s="2">
        <v>7</v>
      </c>
    </row>
    <row r="46" spans="1:14" x14ac:dyDescent="0.3">
      <c r="A46" s="3">
        <v>2025</v>
      </c>
      <c r="B46" s="3">
        <v>14</v>
      </c>
      <c r="C46" s="3" t="s">
        <v>97</v>
      </c>
      <c r="D46" s="5">
        <v>45702</v>
      </c>
      <c r="E46" s="3" t="s">
        <v>26</v>
      </c>
      <c r="F46" s="3" t="s">
        <v>9</v>
      </c>
      <c r="G46" s="3">
        <v>18</v>
      </c>
      <c r="H46" s="3" t="s">
        <v>120</v>
      </c>
      <c r="I46" s="4">
        <v>0.73319999999999996</v>
      </c>
      <c r="J46" s="3" t="s">
        <v>4</v>
      </c>
      <c r="K46" s="3" t="s">
        <v>34</v>
      </c>
      <c r="L46" s="3" t="s">
        <v>17</v>
      </c>
      <c r="M46" s="3" t="s">
        <v>121</v>
      </c>
      <c r="N46" s="2">
        <v>20</v>
      </c>
    </row>
    <row r="47" spans="1:14" x14ac:dyDescent="0.3">
      <c r="A47" s="3">
        <v>2025</v>
      </c>
      <c r="B47" s="3">
        <v>15</v>
      </c>
      <c r="C47" s="3" t="s">
        <v>97</v>
      </c>
      <c r="D47" s="5">
        <v>45703</v>
      </c>
      <c r="E47" s="3" t="s">
        <v>122</v>
      </c>
      <c r="F47" s="3" t="s">
        <v>14</v>
      </c>
      <c r="G47" s="3">
        <v>2</v>
      </c>
      <c r="H47" s="3" t="s">
        <v>123</v>
      </c>
      <c r="I47" s="4">
        <v>0.97430000000000005</v>
      </c>
      <c r="J47" s="3" t="s">
        <v>57</v>
      </c>
      <c r="K47" s="3" t="s">
        <v>5</v>
      </c>
      <c r="L47" s="3" t="s">
        <v>108</v>
      </c>
      <c r="M47" s="3" t="s">
        <v>40</v>
      </c>
      <c r="N47" s="2">
        <v>15</v>
      </c>
    </row>
    <row r="48" spans="1:14" x14ac:dyDescent="0.3">
      <c r="A48" s="3">
        <v>2025</v>
      </c>
      <c r="B48" s="3">
        <v>16</v>
      </c>
      <c r="C48" s="3" t="s">
        <v>97</v>
      </c>
      <c r="D48" s="5">
        <v>45704</v>
      </c>
      <c r="E48" s="3" t="s">
        <v>115</v>
      </c>
      <c r="F48" s="3" t="s">
        <v>14</v>
      </c>
      <c r="G48" s="3">
        <v>23</v>
      </c>
      <c r="H48" s="3" t="s">
        <v>124</v>
      </c>
      <c r="I48" s="4">
        <v>0.65559999999999996</v>
      </c>
      <c r="J48" s="3" t="s">
        <v>4</v>
      </c>
      <c r="K48" s="3" t="s">
        <v>34</v>
      </c>
      <c r="L48" s="3" t="s">
        <v>6</v>
      </c>
      <c r="M48" s="3" t="s">
        <v>51</v>
      </c>
      <c r="N48" s="2">
        <v>15</v>
      </c>
    </row>
    <row r="49" spans="1:14" x14ac:dyDescent="0.3">
      <c r="A49" s="3">
        <v>2025</v>
      </c>
      <c r="B49" s="3">
        <v>17</v>
      </c>
      <c r="C49" s="3" t="s">
        <v>97</v>
      </c>
      <c r="D49" s="5">
        <v>45705</v>
      </c>
      <c r="E49" s="3" t="s">
        <v>91</v>
      </c>
      <c r="F49" s="3" t="s">
        <v>29</v>
      </c>
      <c r="G49" s="3">
        <v>9</v>
      </c>
      <c r="H49" s="3" t="s">
        <v>109</v>
      </c>
      <c r="I49" s="4">
        <v>0.84409999999999996</v>
      </c>
      <c r="J49" s="3" t="s">
        <v>4</v>
      </c>
      <c r="K49" s="3" t="s">
        <v>16</v>
      </c>
      <c r="L49" s="3" t="s">
        <v>24</v>
      </c>
      <c r="M49" s="3" t="s">
        <v>125</v>
      </c>
      <c r="N49" s="2">
        <v>5</v>
      </c>
    </row>
    <row r="50" spans="1:14" x14ac:dyDescent="0.3">
      <c r="A50" s="3">
        <v>2025</v>
      </c>
      <c r="B50" s="3">
        <v>18</v>
      </c>
      <c r="C50" s="3" t="s">
        <v>97</v>
      </c>
      <c r="D50" s="5">
        <v>45706</v>
      </c>
      <c r="E50" s="3" t="s">
        <v>126</v>
      </c>
      <c r="F50" s="3" t="s">
        <v>37</v>
      </c>
      <c r="G50" s="3">
        <v>20</v>
      </c>
      <c r="H50" s="3" t="s">
        <v>10</v>
      </c>
      <c r="I50" s="4">
        <v>0.70840000000000003</v>
      </c>
      <c r="J50" s="3" t="s">
        <v>4</v>
      </c>
      <c r="K50" s="3" t="s">
        <v>34</v>
      </c>
      <c r="L50" s="3" t="s">
        <v>39</v>
      </c>
      <c r="M50" s="3" t="s">
        <v>127</v>
      </c>
      <c r="N50" s="2">
        <v>9</v>
      </c>
    </row>
    <row r="51" spans="1:14" x14ac:dyDescent="0.3">
      <c r="A51" s="3">
        <v>2025</v>
      </c>
      <c r="B51" s="3">
        <v>19</v>
      </c>
      <c r="C51" s="3" t="s">
        <v>97</v>
      </c>
      <c r="D51" s="5">
        <v>45707</v>
      </c>
      <c r="E51" s="3" t="s">
        <v>44</v>
      </c>
      <c r="F51" s="3" t="s">
        <v>9</v>
      </c>
      <c r="G51" s="3">
        <v>22</v>
      </c>
      <c r="H51" s="3" t="s">
        <v>128</v>
      </c>
      <c r="I51" s="4">
        <v>0.68640000000000001</v>
      </c>
      <c r="J51" s="3" t="s">
        <v>4</v>
      </c>
      <c r="K51" s="3" t="s">
        <v>34</v>
      </c>
      <c r="L51" s="3" t="s">
        <v>24</v>
      </c>
      <c r="M51" s="3" t="s">
        <v>129</v>
      </c>
      <c r="N51" s="2">
        <v>7</v>
      </c>
    </row>
    <row r="52" spans="1:14" x14ac:dyDescent="0.3">
      <c r="A52" s="3">
        <v>2025</v>
      </c>
      <c r="B52" s="3">
        <v>20</v>
      </c>
      <c r="C52" s="3" t="s">
        <v>97</v>
      </c>
      <c r="D52" s="5">
        <v>45708</v>
      </c>
      <c r="E52" s="3" t="s">
        <v>130</v>
      </c>
      <c r="F52" s="3" t="s">
        <v>29</v>
      </c>
      <c r="G52" s="3">
        <v>4</v>
      </c>
      <c r="H52" s="3" t="s">
        <v>114</v>
      </c>
      <c r="I52" s="4">
        <v>0.9042</v>
      </c>
      <c r="J52" s="3" t="s">
        <v>4</v>
      </c>
      <c r="K52" s="3" t="s">
        <v>5</v>
      </c>
      <c r="L52" s="3" t="s">
        <v>24</v>
      </c>
      <c r="M52" s="3" t="s">
        <v>43</v>
      </c>
      <c r="N52" s="2">
        <v>16</v>
      </c>
    </row>
    <row r="53" spans="1:14" x14ac:dyDescent="0.3">
      <c r="A53" s="3">
        <v>2025</v>
      </c>
      <c r="B53" s="3">
        <v>21</v>
      </c>
      <c r="C53" s="3" t="s">
        <v>97</v>
      </c>
      <c r="D53" s="5">
        <v>45709</v>
      </c>
      <c r="E53" s="3" t="s">
        <v>131</v>
      </c>
      <c r="F53" s="3" t="s">
        <v>9</v>
      </c>
      <c r="G53" s="3">
        <v>5</v>
      </c>
      <c r="H53" s="3" t="s">
        <v>42</v>
      </c>
      <c r="I53" s="4">
        <v>0.89839999999999998</v>
      </c>
      <c r="J53" s="3" t="s">
        <v>4</v>
      </c>
      <c r="K53" s="3" t="s">
        <v>34</v>
      </c>
      <c r="L53" s="3" t="s">
        <v>108</v>
      </c>
      <c r="M53" s="3" t="s">
        <v>125</v>
      </c>
      <c r="N53" s="2">
        <v>8</v>
      </c>
    </row>
    <row r="54" spans="1:14" x14ac:dyDescent="0.3">
      <c r="A54" s="3">
        <v>2025</v>
      </c>
      <c r="B54" s="3">
        <v>22</v>
      </c>
      <c r="C54" s="3" t="s">
        <v>97</v>
      </c>
      <c r="D54" s="5">
        <v>45710</v>
      </c>
      <c r="E54" s="3" t="s">
        <v>132</v>
      </c>
      <c r="F54" s="3" t="s">
        <v>14</v>
      </c>
      <c r="G54" s="3">
        <v>17</v>
      </c>
      <c r="H54" s="3" t="s">
        <v>33</v>
      </c>
      <c r="I54" s="4">
        <v>0.73529999999999995</v>
      </c>
      <c r="J54" s="3" t="s">
        <v>4</v>
      </c>
      <c r="K54" s="3" t="s">
        <v>34</v>
      </c>
      <c r="L54" s="3" t="s">
        <v>11</v>
      </c>
      <c r="M54" s="3" t="s">
        <v>119</v>
      </c>
      <c r="N54" s="2">
        <v>15</v>
      </c>
    </row>
    <row r="55" spans="1:14" x14ac:dyDescent="0.3">
      <c r="A55" s="3">
        <v>2025</v>
      </c>
      <c r="B55" s="3">
        <v>23</v>
      </c>
      <c r="C55" s="3" t="s">
        <v>97</v>
      </c>
      <c r="D55" s="5">
        <v>45711</v>
      </c>
      <c r="E55" s="3" t="s">
        <v>115</v>
      </c>
      <c r="F55" s="3" t="s">
        <v>14</v>
      </c>
      <c r="G55" s="3">
        <v>10</v>
      </c>
      <c r="H55" s="3" t="s">
        <v>30</v>
      </c>
      <c r="I55" s="4">
        <v>0.81969999999999998</v>
      </c>
      <c r="J55" s="3" t="s">
        <v>4</v>
      </c>
      <c r="K55" s="3" t="s">
        <v>5</v>
      </c>
      <c r="L55" s="3" t="s">
        <v>11</v>
      </c>
      <c r="M55" s="3" t="s">
        <v>133</v>
      </c>
      <c r="N55" s="2">
        <v>10</v>
      </c>
    </row>
    <row r="56" spans="1:14" x14ac:dyDescent="0.3">
      <c r="A56" s="3">
        <v>2025</v>
      </c>
      <c r="B56" s="3">
        <v>24</v>
      </c>
      <c r="C56" s="3" t="s">
        <v>97</v>
      </c>
      <c r="D56" s="5">
        <v>45712</v>
      </c>
      <c r="E56" s="3" t="s">
        <v>134</v>
      </c>
      <c r="F56" s="3" t="s">
        <v>2</v>
      </c>
      <c r="G56" s="3">
        <v>27</v>
      </c>
      <c r="H56" s="3" t="s">
        <v>53</v>
      </c>
      <c r="I56" s="4">
        <v>0.62170000000000003</v>
      </c>
      <c r="J56" s="3" t="s">
        <v>4</v>
      </c>
      <c r="K56" s="3" t="s">
        <v>16</v>
      </c>
      <c r="L56" s="3" t="s">
        <v>24</v>
      </c>
      <c r="M56" s="3" t="s">
        <v>111</v>
      </c>
      <c r="N56" s="2">
        <v>1</v>
      </c>
    </row>
    <row r="57" spans="1:14" x14ac:dyDescent="0.3">
      <c r="A57" s="3">
        <v>2025</v>
      </c>
      <c r="B57" s="3">
        <v>25</v>
      </c>
      <c r="C57" s="3" t="s">
        <v>97</v>
      </c>
      <c r="D57" s="5">
        <v>45713</v>
      </c>
      <c r="E57" s="3" t="s">
        <v>71</v>
      </c>
      <c r="F57" s="3" t="s">
        <v>29</v>
      </c>
      <c r="G57" s="3">
        <v>3</v>
      </c>
      <c r="H57" s="3" t="s">
        <v>135</v>
      </c>
      <c r="I57" s="4">
        <v>0.94430000000000003</v>
      </c>
      <c r="J57" s="3" t="s">
        <v>82</v>
      </c>
      <c r="K57" s="3" t="s">
        <v>5</v>
      </c>
      <c r="L57" s="3" t="s">
        <v>24</v>
      </c>
      <c r="M57" s="3" t="s">
        <v>70</v>
      </c>
      <c r="N57" s="2">
        <v>8</v>
      </c>
    </row>
    <row r="58" spans="1:14" x14ac:dyDescent="0.3">
      <c r="A58" s="3">
        <v>2025</v>
      </c>
      <c r="B58" s="3">
        <v>26</v>
      </c>
      <c r="C58" s="3" t="s">
        <v>97</v>
      </c>
      <c r="D58" s="5">
        <v>45714</v>
      </c>
      <c r="E58" s="3" t="s">
        <v>136</v>
      </c>
      <c r="F58" s="3" t="s">
        <v>9</v>
      </c>
      <c r="G58" s="3">
        <v>6</v>
      </c>
      <c r="H58" s="3" t="s">
        <v>64</v>
      </c>
      <c r="I58" s="4">
        <v>0.89149999999999996</v>
      </c>
      <c r="J58" s="3" t="s">
        <v>4</v>
      </c>
      <c r="K58" s="3" t="s">
        <v>16</v>
      </c>
      <c r="L58" s="3" t="s">
        <v>6</v>
      </c>
      <c r="M58" s="3" t="s">
        <v>137</v>
      </c>
      <c r="N58" s="2">
        <v>3</v>
      </c>
    </row>
    <row r="59" spans="1:14" x14ac:dyDescent="0.3">
      <c r="A59" s="3">
        <v>2025</v>
      </c>
      <c r="B59" s="3">
        <v>27</v>
      </c>
      <c r="C59" s="3" t="s">
        <v>97</v>
      </c>
      <c r="D59" s="5">
        <v>45715</v>
      </c>
      <c r="E59" s="3" t="s">
        <v>98</v>
      </c>
      <c r="F59" s="3" t="s">
        <v>37</v>
      </c>
      <c r="G59" s="3">
        <v>21</v>
      </c>
      <c r="H59" s="3" t="s">
        <v>138</v>
      </c>
      <c r="I59" s="4">
        <v>0.69420000000000004</v>
      </c>
      <c r="J59" s="3" t="s">
        <v>4</v>
      </c>
      <c r="K59" s="3" t="s">
        <v>16</v>
      </c>
      <c r="L59" s="3" t="s">
        <v>17</v>
      </c>
      <c r="M59" s="3" t="s">
        <v>127</v>
      </c>
      <c r="N59" s="2">
        <v>9</v>
      </c>
    </row>
    <row r="60" spans="1:14" x14ac:dyDescent="0.3">
      <c r="A60" s="3">
        <v>2025</v>
      </c>
      <c r="B60" s="3">
        <v>28</v>
      </c>
      <c r="C60" s="3" t="s">
        <v>97</v>
      </c>
      <c r="D60" s="5">
        <v>45716</v>
      </c>
      <c r="E60" s="3" t="s">
        <v>139</v>
      </c>
      <c r="F60" s="3" t="s">
        <v>37</v>
      </c>
      <c r="G60" s="3">
        <v>15</v>
      </c>
      <c r="H60" s="3" t="s">
        <v>86</v>
      </c>
      <c r="I60" s="4">
        <v>0.73709999999999998</v>
      </c>
      <c r="J60" s="3" t="s">
        <v>4</v>
      </c>
      <c r="K60" s="3" t="s">
        <v>16</v>
      </c>
      <c r="L60" s="3" t="s">
        <v>11</v>
      </c>
      <c r="M60" s="3" t="s">
        <v>119</v>
      </c>
      <c r="N60" s="2">
        <v>7</v>
      </c>
    </row>
    <row r="61" spans="1:14" x14ac:dyDescent="0.3">
      <c r="A61" s="3">
        <v>2025</v>
      </c>
      <c r="B61" s="3">
        <v>1</v>
      </c>
      <c r="C61" s="3" t="s">
        <v>140</v>
      </c>
      <c r="D61" s="5">
        <v>45717</v>
      </c>
      <c r="E61" s="3" t="s">
        <v>141</v>
      </c>
      <c r="F61" s="3" t="s">
        <v>9</v>
      </c>
      <c r="G61" s="3">
        <v>20</v>
      </c>
      <c r="H61" s="3" t="s">
        <v>89</v>
      </c>
      <c r="I61" s="4">
        <v>0.68799999999999994</v>
      </c>
      <c r="J61" s="3" t="s">
        <v>4</v>
      </c>
      <c r="K61" s="3" t="s">
        <v>5</v>
      </c>
      <c r="L61" s="3" t="s">
        <v>24</v>
      </c>
      <c r="M61" s="3" t="s">
        <v>142</v>
      </c>
      <c r="N61" s="2">
        <v>13</v>
      </c>
    </row>
    <row r="62" spans="1:14" x14ac:dyDescent="0.3">
      <c r="A62" s="3">
        <v>2025</v>
      </c>
      <c r="B62" s="3">
        <v>2</v>
      </c>
      <c r="C62" s="3" t="s">
        <v>140</v>
      </c>
      <c r="D62" s="5">
        <v>45718</v>
      </c>
      <c r="E62" s="3" t="s">
        <v>136</v>
      </c>
      <c r="F62" s="3" t="s">
        <v>9</v>
      </c>
      <c r="G62" s="3">
        <v>28</v>
      </c>
      <c r="H62" s="3" t="s">
        <v>143</v>
      </c>
      <c r="I62" s="4">
        <v>0.64570000000000005</v>
      </c>
      <c r="J62" s="3" t="s">
        <v>4</v>
      </c>
      <c r="K62" s="3" t="s">
        <v>34</v>
      </c>
      <c r="L62" s="3" t="s">
        <v>6</v>
      </c>
      <c r="M62" s="3" t="s">
        <v>112</v>
      </c>
      <c r="N62" s="2">
        <v>20</v>
      </c>
    </row>
    <row r="63" spans="1:14" x14ac:dyDescent="0.3">
      <c r="A63" s="3">
        <v>2025</v>
      </c>
      <c r="B63" s="3">
        <v>3</v>
      </c>
      <c r="C63" s="3" t="s">
        <v>140</v>
      </c>
      <c r="D63" s="5">
        <v>45719</v>
      </c>
      <c r="E63" s="3" t="s">
        <v>144</v>
      </c>
      <c r="F63" s="3" t="s">
        <v>37</v>
      </c>
      <c r="G63" s="3">
        <v>6</v>
      </c>
      <c r="H63" s="3" t="s">
        <v>79</v>
      </c>
      <c r="I63" s="4">
        <v>0.87470000000000003</v>
      </c>
      <c r="J63" s="3" t="s">
        <v>4</v>
      </c>
      <c r="K63" s="3" t="s">
        <v>5</v>
      </c>
      <c r="L63" s="3" t="s">
        <v>11</v>
      </c>
      <c r="M63" s="3" t="s">
        <v>127</v>
      </c>
      <c r="N63" s="2">
        <v>8</v>
      </c>
    </row>
    <row r="64" spans="1:14" x14ac:dyDescent="0.3">
      <c r="A64" s="3">
        <v>2025</v>
      </c>
      <c r="B64" s="3">
        <v>4</v>
      </c>
      <c r="C64" s="3" t="s">
        <v>140</v>
      </c>
      <c r="D64" s="5">
        <v>45720</v>
      </c>
      <c r="E64" s="3" t="s">
        <v>19</v>
      </c>
      <c r="F64" s="3" t="s">
        <v>2</v>
      </c>
      <c r="G64" s="3">
        <v>23</v>
      </c>
      <c r="H64" s="3" t="s">
        <v>92</v>
      </c>
      <c r="I64" s="4">
        <v>0.67559999999999998</v>
      </c>
      <c r="J64" s="3" t="s">
        <v>4</v>
      </c>
      <c r="K64" s="3" t="s">
        <v>16</v>
      </c>
      <c r="L64" s="3" t="s">
        <v>24</v>
      </c>
      <c r="M64" s="3" t="s">
        <v>133</v>
      </c>
      <c r="N64" s="2">
        <v>6</v>
      </c>
    </row>
    <row r="65" spans="1:14" x14ac:dyDescent="0.3">
      <c r="A65" s="3">
        <v>2025</v>
      </c>
      <c r="B65" s="3">
        <v>5</v>
      </c>
      <c r="C65" s="3" t="s">
        <v>140</v>
      </c>
      <c r="D65" s="5">
        <v>45721</v>
      </c>
      <c r="E65" s="3" t="s">
        <v>47</v>
      </c>
      <c r="F65" s="3" t="s">
        <v>9</v>
      </c>
      <c r="G65" s="3">
        <v>1</v>
      </c>
      <c r="H65" s="3" t="s">
        <v>145</v>
      </c>
      <c r="I65" s="4">
        <v>0.99280000000000002</v>
      </c>
      <c r="J65" s="3" t="s">
        <v>23</v>
      </c>
      <c r="K65" s="3" t="s">
        <v>5</v>
      </c>
      <c r="L65" s="3" t="s">
        <v>6</v>
      </c>
      <c r="M65" s="3" t="s">
        <v>40</v>
      </c>
      <c r="N65" s="2">
        <v>6</v>
      </c>
    </row>
    <row r="66" spans="1:14" x14ac:dyDescent="0.3">
      <c r="A66" s="3">
        <v>2025</v>
      </c>
      <c r="B66" s="3">
        <v>6</v>
      </c>
      <c r="C66" s="3" t="s">
        <v>140</v>
      </c>
      <c r="D66" s="5">
        <v>45722</v>
      </c>
      <c r="E66" s="3" t="s">
        <v>146</v>
      </c>
      <c r="F66" s="3" t="s">
        <v>37</v>
      </c>
      <c r="G66" s="3">
        <v>4</v>
      </c>
      <c r="H66" s="3" t="s">
        <v>33</v>
      </c>
      <c r="I66" s="4">
        <v>0.89449999999999996</v>
      </c>
      <c r="J66" s="3" t="s">
        <v>4</v>
      </c>
      <c r="K66" s="3" t="s">
        <v>16</v>
      </c>
      <c r="L66" s="3" t="s">
        <v>11</v>
      </c>
      <c r="M66" s="3" t="s">
        <v>62</v>
      </c>
      <c r="N66" s="2">
        <v>9</v>
      </c>
    </row>
    <row r="67" spans="1:14" x14ac:dyDescent="0.3">
      <c r="A67" s="3">
        <v>2025</v>
      </c>
      <c r="B67" s="3">
        <v>7</v>
      </c>
      <c r="C67" s="3" t="s">
        <v>140</v>
      </c>
      <c r="D67" s="5">
        <v>45723</v>
      </c>
      <c r="E67" s="3" t="s">
        <v>1</v>
      </c>
      <c r="F67" s="3" t="s">
        <v>2</v>
      </c>
      <c r="G67" s="3">
        <v>5</v>
      </c>
      <c r="H67" s="3" t="s">
        <v>86</v>
      </c>
      <c r="I67" s="4">
        <v>0.87809999999999999</v>
      </c>
      <c r="J67" s="3" t="s">
        <v>4</v>
      </c>
      <c r="K67" s="3" t="s">
        <v>16</v>
      </c>
      <c r="L67" s="3" t="s">
        <v>11</v>
      </c>
      <c r="M67" s="3" t="s">
        <v>76</v>
      </c>
      <c r="N67" s="2">
        <v>5</v>
      </c>
    </row>
    <row r="68" spans="1:14" x14ac:dyDescent="0.3">
      <c r="A68" s="3">
        <v>2025</v>
      </c>
      <c r="B68" s="3">
        <v>8</v>
      </c>
      <c r="C68" s="3" t="s">
        <v>140</v>
      </c>
      <c r="D68" s="5">
        <v>45724</v>
      </c>
      <c r="E68" s="3" t="s">
        <v>147</v>
      </c>
      <c r="F68" s="3" t="s">
        <v>9</v>
      </c>
      <c r="G68" s="3">
        <v>12</v>
      </c>
      <c r="H68" s="3" t="s">
        <v>77</v>
      </c>
      <c r="I68" s="4">
        <v>0.79430000000000001</v>
      </c>
      <c r="J68" s="3" t="s">
        <v>4</v>
      </c>
      <c r="K68" s="3" t="s">
        <v>5</v>
      </c>
      <c r="L68" s="3" t="s">
        <v>6</v>
      </c>
      <c r="M68" s="3" t="s">
        <v>51</v>
      </c>
      <c r="N68" s="2">
        <v>17</v>
      </c>
    </row>
    <row r="69" spans="1:14" x14ac:dyDescent="0.3">
      <c r="A69" s="3">
        <v>2025</v>
      </c>
      <c r="B69" s="3">
        <v>9</v>
      </c>
      <c r="C69" s="3" t="s">
        <v>140</v>
      </c>
      <c r="D69" s="5">
        <v>45725</v>
      </c>
      <c r="E69" s="3" t="s">
        <v>148</v>
      </c>
      <c r="F69" s="3" t="s">
        <v>37</v>
      </c>
      <c r="G69" s="3">
        <v>19</v>
      </c>
      <c r="H69" s="3" t="s">
        <v>149</v>
      </c>
      <c r="I69" s="4">
        <v>0.70409999999999995</v>
      </c>
      <c r="J69" s="3" t="s">
        <v>4</v>
      </c>
      <c r="K69" s="3" t="s">
        <v>34</v>
      </c>
      <c r="L69" s="3" t="s">
        <v>24</v>
      </c>
      <c r="M69" s="3" t="s">
        <v>125</v>
      </c>
      <c r="N69" s="2">
        <v>9</v>
      </c>
    </row>
    <row r="70" spans="1:14" x14ac:dyDescent="0.3">
      <c r="A70" s="3">
        <v>2025</v>
      </c>
      <c r="B70" s="3">
        <v>10</v>
      </c>
      <c r="C70" s="3" t="s">
        <v>140</v>
      </c>
      <c r="D70" s="5">
        <v>45726</v>
      </c>
      <c r="E70" s="3" t="s">
        <v>41</v>
      </c>
      <c r="F70" s="3" t="s">
        <v>29</v>
      </c>
      <c r="G70" s="3">
        <v>9</v>
      </c>
      <c r="H70" s="3" t="s">
        <v>120</v>
      </c>
      <c r="I70" s="4">
        <v>0.81899999999999995</v>
      </c>
      <c r="J70" s="3" t="s">
        <v>4</v>
      </c>
      <c r="K70" s="3" t="s">
        <v>34</v>
      </c>
      <c r="L70" s="3" t="s">
        <v>6</v>
      </c>
      <c r="M70" s="3" t="s">
        <v>150</v>
      </c>
      <c r="N70" s="2">
        <v>18</v>
      </c>
    </row>
    <row r="71" spans="1:14" x14ac:dyDescent="0.3">
      <c r="A71" s="3">
        <v>2025</v>
      </c>
      <c r="B71" s="3">
        <v>11</v>
      </c>
      <c r="C71" s="3" t="s">
        <v>140</v>
      </c>
      <c r="D71" s="5">
        <v>45727</v>
      </c>
      <c r="E71" s="3" t="s">
        <v>134</v>
      </c>
      <c r="F71" s="3" t="s">
        <v>2</v>
      </c>
      <c r="G71" s="3">
        <v>31</v>
      </c>
      <c r="H71" s="3" t="s">
        <v>79</v>
      </c>
      <c r="I71" s="4">
        <v>0.61929999999999996</v>
      </c>
      <c r="J71" s="3" t="s">
        <v>4</v>
      </c>
      <c r="K71" s="3" t="s">
        <v>5</v>
      </c>
      <c r="L71" s="3" t="s">
        <v>17</v>
      </c>
      <c r="M71" s="3" t="s">
        <v>62</v>
      </c>
      <c r="N71" s="2">
        <v>12</v>
      </c>
    </row>
    <row r="72" spans="1:14" x14ac:dyDescent="0.3">
      <c r="A72" s="3">
        <v>2025</v>
      </c>
      <c r="B72" s="3">
        <v>12</v>
      </c>
      <c r="C72" s="3" t="s">
        <v>140</v>
      </c>
      <c r="D72" s="5">
        <v>45728</v>
      </c>
      <c r="E72" s="3" t="s">
        <v>134</v>
      </c>
      <c r="F72" s="3" t="s">
        <v>2</v>
      </c>
      <c r="G72" s="3">
        <v>14</v>
      </c>
      <c r="H72" s="3" t="s">
        <v>48</v>
      </c>
      <c r="I72" s="4">
        <v>0.74790000000000001</v>
      </c>
      <c r="J72" s="3" t="s">
        <v>4</v>
      </c>
      <c r="K72" s="3" t="s">
        <v>16</v>
      </c>
      <c r="L72" s="3" t="s">
        <v>24</v>
      </c>
      <c r="M72" s="3" t="s">
        <v>111</v>
      </c>
      <c r="N72" s="2">
        <v>8</v>
      </c>
    </row>
    <row r="73" spans="1:14" x14ac:dyDescent="0.3">
      <c r="A73" s="3">
        <v>2025</v>
      </c>
      <c r="B73" s="3">
        <v>13</v>
      </c>
      <c r="C73" s="3" t="s">
        <v>140</v>
      </c>
      <c r="D73" s="5">
        <v>45729</v>
      </c>
      <c r="E73" s="3" t="s">
        <v>52</v>
      </c>
      <c r="F73" s="3" t="s">
        <v>37</v>
      </c>
      <c r="G73" s="3">
        <v>7</v>
      </c>
      <c r="H73" s="3" t="s">
        <v>84</v>
      </c>
      <c r="I73" s="4">
        <v>0.84799999999999998</v>
      </c>
      <c r="J73" s="3" t="s">
        <v>4</v>
      </c>
      <c r="K73" s="3" t="s">
        <v>5</v>
      </c>
      <c r="L73" s="3" t="s">
        <v>39</v>
      </c>
      <c r="M73" s="3" t="s">
        <v>111</v>
      </c>
      <c r="N73" s="2">
        <v>13</v>
      </c>
    </row>
    <row r="74" spans="1:14" x14ac:dyDescent="0.3">
      <c r="A74" s="3">
        <v>2025</v>
      </c>
      <c r="B74" s="3">
        <v>14</v>
      </c>
      <c r="C74" s="3" t="s">
        <v>140</v>
      </c>
      <c r="D74" s="5">
        <v>45730</v>
      </c>
      <c r="E74" s="3" t="s">
        <v>151</v>
      </c>
      <c r="F74" s="3" t="s">
        <v>9</v>
      </c>
      <c r="G74" s="3">
        <v>17</v>
      </c>
      <c r="H74" s="3" t="s">
        <v>124</v>
      </c>
      <c r="I74" s="4">
        <v>0.72050000000000003</v>
      </c>
      <c r="J74" s="3" t="s">
        <v>4</v>
      </c>
      <c r="K74" s="3" t="s">
        <v>34</v>
      </c>
      <c r="L74" s="3" t="s">
        <v>17</v>
      </c>
      <c r="M74" s="3" t="s">
        <v>112</v>
      </c>
      <c r="N74" s="2">
        <v>14</v>
      </c>
    </row>
    <row r="75" spans="1:14" x14ac:dyDescent="0.3">
      <c r="A75" s="3">
        <v>2025</v>
      </c>
      <c r="B75" s="3">
        <v>15</v>
      </c>
      <c r="C75" s="3" t="s">
        <v>140</v>
      </c>
      <c r="D75" s="5">
        <v>45731</v>
      </c>
      <c r="E75" s="3" t="s">
        <v>85</v>
      </c>
      <c r="F75" s="3" t="s">
        <v>29</v>
      </c>
      <c r="G75" s="3">
        <v>2</v>
      </c>
      <c r="H75" s="3" t="s">
        <v>152</v>
      </c>
      <c r="I75" s="4">
        <v>0.96640000000000004</v>
      </c>
      <c r="J75" s="3" t="s">
        <v>57</v>
      </c>
      <c r="K75" s="3" t="s">
        <v>5</v>
      </c>
      <c r="L75" s="3" t="s">
        <v>6</v>
      </c>
      <c r="M75" s="3" t="s">
        <v>83</v>
      </c>
      <c r="N75" s="2">
        <v>8</v>
      </c>
    </row>
    <row r="76" spans="1:14" x14ac:dyDescent="0.3">
      <c r="A76" s="3">
        <v>2025</v>
      </c>
      <c r="B76" s="3">
        <v>16</v>
      </c>
      <c r="C76" s="3" t="s">
        <v>140</v>
      </c>
      <c r="D76" s="5">
        <v>45732</v>
      </c>
      <c r="E76" s="3" t="s">
        <v>99</v>
      </c>
      <c r="F76" s="3" t="s">
        <v>37</v>
      </c>
      <c r="G76" s="3">
        <v>18</v>
      </c>
      <c r="H76" s="3" t="s">
        <v>118</v>
      </c>
      <c r="I76" s="4">
        <v>0.71750000000000003</v>
      </c>
      <c r="J76" s="3" t="s">
        <v>4</v>
      </c>
      <c r="K76" s="3" t="s">
        <v>34</v>
      </c>
      <c r="L76" s="3" t="s">
        <v>39</v>
      </c>
      <c r="M76" s="3" t="s">
        <v>76</v>
      </c>
      <c r="N76" s="2">
        <v>17</v>
      </c>
    </row>
    <row r="77" spans="1:14" x14ac:dyDescent="0.3">
      <c r="A77" s="3">
        <v>2025</v>
      </c>
      <c r="B77" s="3">
        <v>17</v>
      </c>
      <c r="C77" s="3" t="s">
        <v>140</v>
      </c>
      <c r="D77" s="5">
        <v>45733</v>
      </c>
      <c r="E77" s="3" t="s">
        <v>151</v>
      </c>
      <c r="F77" s="3" t="s">
        <v>9</v>
      </c>
      <c r="G77" s="3">
        <v>22</v>
      </c>
      <c r="H77" s="3" t="s">
        <v>79</v>
      </c>
      <c r="I77" s="4">
        <v>0.67820000000000003</v>
      </c>
      <c r="J77" s="3" t="s">
        <v>4</v>
      </c>
      <c r="K77" s="3" t="s">
        <v>5</v>
      </c>
      <c r="L77" s="3" t="s">
        <v>17</v>
      </c>
      <c r="M77" s="3" t="s">
        <v>70</v>
      </c>
      <c r="N77" s="2">
        <v>7</v>
      </c>
    </row>
    <row r="78" spans="1:14" x14ac:dyDescent="0.3">
      <c r="A78" s="3">
        <v>2025</v>
      </c>
      <c r="B78" s="3">
        <v>18</v>
      </c>
      <c r="C78" s="3" t="s">
        <v>140</v>
      </c>
      <c r="D78" s="5">
        <v>45734</v>
      </c>
      <c r="E78" s="3" t="s">
        <v>132</v>
      </c>
      <c r="F78" s="3" t="s">
        <v>14</v>
      </c>
      <c r="G78" s="3">
        <v>26</v>
      </c>
      <c r="H78" s="3" t="s">
        <v>153</v>
      </c>
      <c r="I78" s="4">
        <v>0.66949999999999998</v>
      </c>
      <c r="J78" s="3" t="s">
        <v>4</v>
      </c>
      <c r="K78" s="3" t="s">
        <v>34</v>
      </c>
      <c r="L78" s="3" t="s">
        <v>24</v>
      </c>
      <c r="M78" s="3" t="s">
        <v>18</v>
      </c>
      <c r="N78" s="2">
        <v>7</v>
      </c>
    </row>
    <row r="79" spans="1:14" x14ac:dyDescent="0.3">
      <c r="A79" s="3">
        <v>2025</v>
      </c>
      <c r="B79" s="3">
        <v>19</v>
      </c>
      <c r="C79" s="3" t="s">
        <v>140</v>
      </c>
      <c r="D79" s="5">
        <v>45735</v>
      </c>
      <c r="E79" s="3" t="s">
        <v>32</v>
      </c>
      <c r="F79" s="3" t="s">
        <v>9</v>
      </c>
      <c r="G79" s="3">
        <v>27</v>
      </c>
      <c r="H79" s="3" t="s">
        <v>154</v>
      </c>
      <c r="I79" s="4">
        <v>0.6472</v>
      </c>
      <c r="J79" s="3" t="s">
        <v>4</v>
      </c>
      <c r="K79" s="3" t="s">
        <v>34</v>
      </c>
      <c r="L79" s="3" t="s">
        <v>6</v>
      </c>
      <c r="M79" s="3" t="s">
        <v>155</v>
      </c>
      <c r="N79" s="2">
        <v>12</v>
      </c>
    </row>
    <row r="80" spans="1:14" x14ac:dyDescent="0.3">
      <c r="A80" s="3">
        <v>2025</v>
      </c>
      <c r="B80" s="3">
        <v>20</v>
      </c>
      <c r="C80" s="3" t="s">
        <v>140</v>
      </c>
      <c r="D80" s="5">
        <v>45736</v>
      </c>
      <c r="E80" s="3" t="s">
        <v>151</v>
      </c>
      <c r="F80" s="3" t="s">
        <v>9</v>
      </c>
      <c r="G80" s="3">
        <v>10</v>
      </c>
      <c r="H80" s="3" t="s">
        <v>10</v>
      </c>
      <c r="I80" s="4">
        <v>0.81679999999999997</v>
      </c>
      <c r="J80" s="3" t="s">
        <v>4</v>
      </c>
      <c r="K80" s="3" t="s">
        <v>16</v>
      </c>
      <c r="L80" s="3" t="s">
        <v>108</v>
      </c>
      <c r="M80" s="3" t="s">
        <v>150</v>
      </c>
      <c r="N80" s="2">
        <v>7</v>
      </c>
    </row>
    <row r="81" spans="1:14" x14ac:dyDescent="0.3">
      <c r="A81" s="3">
        <v>2025</v>
      </c>
      <c r="B81" s="3">
        <v>21</v>
      </c>
      <c r="C81" s="3" t="s">
        <v>140</v>
      </c>
      <c r="D81" s="5">
        <v>45737</v>
      </c>
      <c r="E81" s="3" t="s">
        <v>88</v>
      </c>
      <c r="F81" s="3" t="s">
        <v>37</v>
      </c>
      <c r="G81" s="3">
        <v>29</v>
      </c>
      <c r="H81" s="3" t="s">
        <v>156</v>
      </c>
      <c r="I81" s="4">
        <v>0.63349999999999995</v>
      </c>
      <c r="J81" s="3" t="s">
        <v>4</v>
      </c>
      <c r="K81" s="3" t="s">
        <v>16</v>
      </c>
      <c r="L81" s="3" t="s">
        <v>11</v>
      </c>
      <c r="M81" s="3" t="s">
        <v>65</v>
      </c>
      <c r="N81" s="2">
        <v>4</v>
      </c>
    </row>
    <row r="82" spans="1:14" x14ac:dyDescent="0.3">
      <c r="A82" s="3">
        <v>2025</v>
      </c>
      <c r="B82" s="3">
        <v>22</v>
      </c>
      <c r="C82" s="3" t="s">
        <v>140</v>
      </c>
      <c r="D82" s="5">
        <v>45738</v>
      </c>
      <c r="E82" s="3" t="s">
        <v>157</v>
      </c>
      <c r="F82" s="3" t="s">
        <v>29</v>
      </c>
      <c r="G82" s="3">
        <v>30</v>
      </c>
      <c r="H82" s="3" t="s">
        <v>143</v>
      </c>
      <c r="I82" s="4">
        <v>0.62360000000000004</v>
      </c>
      <c r="J82" s="3" t="s">
        <v>4</v>
      </c>
      <c r="K82" s="3" t="s">
        <v>16</v>
      </c>
      <c r="L82" s="3" t="s">
        <v>24</v>
      </c>
      <c r="M82" s="3" t="s">
        <v>7</v>
      </c>
      <c r="N82" s="2">
        <v>1</v>
      </c>
    </row>
    <row r="83" spans="1:14" x14ac:dyDescent="0.3">
      <c r="A83" s="3">
        <v>2025</v>
      </c>
      <c r="B83" s="3">
        <v>23</v>
      </c>
      <c r="C83" s="3" t="s">
        <v>140</v>
      </c>
      <c r="D83" s="5">
        <v>45739</v>
      </c>
      <c r="E83" s="3" t="s">
        <v>63</v>
      </c>
      <c r="F83" s="3" t="s">
        <v>14</v>
      </c>
      <c r="G83" s="3">
        <v>8</v>
      </c>
      <c r="H83" s="3" t="s">
        <v>15</v>
      </c>
      <c r="I83" s="4">
        <v>0.84260000000000002</v>
      </c>
      <c r="J83" s="3" t="s">
        <v>4</v>
      </c>
      <c r="K83" s="3" t="s">
        <v>16</v>
      </c>
      <c r="L83" s="3" t="s">
        <v>17</v>
      </c>
      <c r="M83" s="3" t="s">
        <v>27</v>
      </c>
      <c r="N83" s="2">
        <v>5</v>
      </c>
    </row>
    <row r="84" spans="1:14" x14ac:dyDescent="0.3">
      <c r="A84" s="3">
        <v>2025</v>
      </c>
      <c r="B84" s="3">
        <v>24</v>
      </c>
      <c r="C84" s="3" t="s">
        <v>140</v>
      </c>
      <c r="D84" s="5">
        <v>45740</v>
      </c>
      <c r="E84" s="3" t="s">
        <v>93</v>
      </c>
      <c r="F84" s="3" t="s">
        <v>9</v>
      </c>
      <c r="G84" s="3">
        <v>11</v>
      </c>
      <c r="H84" s="3" t="s">
        <v>158</v>
      </c>
      <c r="I84" s="4">
        <v>0.80069999999999997</v>
      </c>
      <c r="J84" s="3" t="s">
        <v>4</v>
      </c>
      <c r="K84" s="3" t="s">
        <v>5</v>
      </c>
      <c r="L84" s="3" t="s">
        <v>24</v>
      </c>
      <c r="M84" s="3" t="s">
        <v>65</v>
      </c>
      <c r="N84" s="2">
        <v>9</v>
      </c>
    </row>
    <row r="85" spans="1:14" x14ac:dyDescent="0.3">
      <c r="A85" s="3">
        <v>2025</v>
      </c>
      <c r="B85" s="3">
        <v>25</v>
      </c>
      <c r="C85" s="3" t="s">
        <v>140</v>
      </c>
      <c r="D85" s="5">
        <v>45741</v>
      </c>
      <c r="E85" s="3" t="s">
        <v>113</v>
      </c>
      <c r="F85" s="3" t="s">
        <v>14</v>
      </c>
      <c r="G85" s="3">
        <v>3</v>
      </c>
      <c r="H85" s="3" t="s">
        <v>159</v>
      </c>
      <c r="I85" s="4">
        <v>0.94550000000000001</v>
      </c>
      <c r="J85" s="3" t="s">
        <v>82</v>
      </c>
      <c r="K85" s="3" t="s">
        <v>5</v>
      </c>
      <c r="L85" s="3" t="s">
        <v>108</v>
      </c>
      <c r="M85" s="3" t="s">
        <v>76</v>
      </c>
      <c r="N85" s="2">
        <v>7</v>
      </c>
    </row>
    <row r="86" spans="1:14" x14ac:dyDescent="0.3">
      <c r="A86" s="3">
        <v>2025</v>
      </c>
      <c r="B86" s="3">
        <v>26</v>
      </c>
      <c r="C86" s="3" t="s">
        <v>140</v>
      </c>
      <c r="D86" s="5">
        <v>45742</v>
      </c>
      <c r="E86" s="3" t="s">
        <v>1</v>
      </c>
      <c r="F86" s="3" t="s">
        <v>2</v>
      </c>
      <c r="G86" s="3">
        <v>15</v>
      </c>
      <c r="H86" s="3" t="s">
        <v>160</v>
      </c>
      <c r="I86" s="4">
        <v>0.74409999999999998</v>
      </c>
      <c r="J86" s="3" t="s">
        <v>4</v>
      </c>
      <c r="K86" s="3" t="s">
        <v>16</v>
      </c>
      <c r="L86" s="3" t="s">
        <v>17</v>
      </c>
      <c r="M86" s="3" t="s">
        <v>161</v>
      </c>
      <c r="N86" s="2">
        <v>6</v>
      </c>
    </row>
    <row r="87" spans="1:14" x14ac:dyDescent="0.3">
      <c r="A87" s="3">
        <v>2025</v>
      </c>
      <c r="B87" s="3">
        <v>27</v>
      </c>
      <c r="C87" s="3" t="s">
        <v>140</v>
      </c>
      <c r="D87" s="5">
        <v>45743</v>
      </c>
      <c r="E87" s="3" t="s">
        <v>59</v>
      </c>
      <c r="F87" s="3" t="s">
        <v>29</v>
      </c>
      <c r="G87" s="3">
        <v>23</v>
      </c>
      <c r="H87" s="3" t="s">
        <v>86</v>
      </c>
      <c r="I87" s="4">
        <v>0.67559999999999998</v>
      </c>
      <c r="J87" s="3" t="s">
        <v>4</v>
      </c>
      <c r="K87" s="3" t="s">
        <v>5</v>
      </c>
      <c r="L87" s="3" t="s">
        <v>6</v>
      </c>
      <c r="M87" s="3" t="s">
        <v>35</v>
      </c>
      <c r="N87" s="2">
        <v>7</v>
      </c>
    </row>
    <row r="88" spans="1:14" x14ac:dyDescent="0.3">
      <c r="A88" s="3">
        <v>2025</v>
      </c>
      <c r="B88" s="3">
        <v>28</v>
      </c>
      <c r="C88" s="3" t="s">
        <v>140</v>
      </c>
      <c r="D88" s="5">
        <v>45744</v>
      </c>
      <c r="E88" s="3" t="s">
        <v>117</v>
      </c>
      <c r="F88" s="3" t="s">
        <v>14</v>
      </c>
      <c r="G88" s="3">
        <v>13</v>
      </c>
      <c r="H88" s="3" t="s">
        <v>124</v>
      </c>
      <c r="I88" s="4">
        <v>0.75319999999999998</v>
      </c>
      <c r="J88" s="3" t="s">
        <v>4</v>
      </c>
      <c r="K88" s="3" t="s">
        <v>16</v>
      </c>
      <c r="L88" s="3" t="s">
        <v>24</v>
      </c>
      <c r="M88" s="3" t="s">
        <v>111</v>
      </c>
      <c r="N88" s="2">
        <v>4</v>
      </c>
    </row>
    <row r="89" spans="1:14" x14ac:dyDescent="0.3">
      <c r="A89" s="3">
        <v>2025</v>
      </c>
      <c r="B89" s="3">
        <v>29</v>
      </c>
      <c r="C89" s="3" t="s">
        <v>140</v>
      </c>
      <c r="D89" s="5">
        <v>45745</v>
      </c>
      <c r="E89" s="3" t="s">
        <v>162</v>
      </c>
      <c r="F89" s="3" t="s">
        <v>9</v>
      </c>
      <c r="G89" s="3">
        <v>21</v>
      </c>
      <c r="H89" s="3" t="s">
        <v>128</v>
      </c>
      <c r="I89" s="4">
        <v>0.68669999999999998</v>
      </c>
      <c r="J89" s="3" t="s">
        <v>4</v>
      </c>
      <c r="K89" s="3" t="s">
        <v>5</v>
      </c>
      <c r="L89" s="3" t="s">
        <v>6</v>
      </c>
      <c r="M89" s="3" t="s">
        <v>163</v>
      </c>
      <c r="N89" s="2">
        <v>13</v>
      </c>
    </row>
    <row r="90" spans="1:14" x14ac:dyDescent="0.3">
      <c r="A90" s="3">
        <v>2025</v>
      </c>
      <c r="B90" s="3">
        <v>30</v>
      </c>
      <c r="C90" s="3" t="s">
        <v>140</v>
      </c>
      <c r="D90" s="5">
        <v>45746</v>
      </c>
      <c r="E90" s="3" t="s">
        <v>91</v>
      </c>
      <c r="F90" s="3" t="s">
        <v>29</v>
      </c>
      <c r="G90" s="3">
        <v>25</v>
      </c>
      <c r="H90" s="3" t="s">
        <v>89</v>
      </c>
      <c r="I90" s="4">
        <v>0.67479999999999996</v>
      </c>
      <c r="J90" s="3" t="s">
        <v>4</v>
      </c>
      <c r="K90" s="3" t="s">
        <v>16</v>
      </c>
      <c r="L90" s="3" t="s">
        <v>108</v>
      </c>
      <c r="M90" s="3" t="s">
        <v>51</v>
      </c>
      <c r="N90" s="2">
        <v>5</v>
      </c>
    </row>
    <row r="91" spans="1:14" x14ac:dyDescent="0.3">
      <c r="A91" s="3">
        <v>2025</v>
      </c>
      <c r="B91" s="3">
        <v>31</v>
      </c>
      <c r="C91" s="3" t="s">
        <v>140</v>
      </c>
      <c r="D91" s="5">
        <v>45747</v>
      </c>
      <c r="E91" s="3" t="s">
        <v>26</v>
      </c>
      <c r="F91" s="3" t="s">
        <v>9</v>
      </c>
      <c r="G91" s="3">
        <v>16</v>
      </c>
      <c r="H91" s="3" t="s">
        <v>77</v>
      </c>
      <c r="I91" s="4">
        <v>0.7389</v>
      </c>
      <c r="J91" s="3" t="s">
        <v>4</v>
      </c>
      <c r="K91" s="3" t="s">
        <v>16</v>
      </c>
      <c r="L91" s="3" t="s">
        <v>6</v>
      </c>
      <c r="M91" s="3" t="s">
        <v>142</v>
      </c>
      <c r="N91" s="2">
        <v>9</v>
      </c>
    </row>
    <row r="92" spans="1:14" x14ac:dyDescent="0.3">
      <c r="A92" s="3">
        <v>2025</v>
      </c>
      <c r="B92" s="3">
        <v>1</v>
      </c>
      <c r="C92" s="3" t="s">
        <v>164</v>
      </c>
      <c r="D92" s="5">
        <v>45748</v>
      </c>
      <c r="E92" s="3" t="s">
        <v>115</v>
      </c>
      <c r="F92" s="3" t="s">
        <v>14</v>
      </c>
      <c r="G92" s="3">
        <v>19</v>
      </c>
      <c r="H92" s="3" t="s">
        <v>165</v>
      </c>
      <c r="I92" s="4">
        <v>0.69489999999999996</v>
      </c>
      <c r="J92" s="3" t="s">
        <v>4</v>
      </c>
      <c r="K92" s="3" t="s">
        <v>5</v>
      </c>
      <c r="L92" s="3" t="s">
        <v>6</v>
      </c>
      <c r="M92" s="3" t="s">
        <v>80</v>
      </c>
      <c r="N92" s="2">
        <v>17</v>
      </c>
    </row>
    <row r="93" spans="1:14" x14ac:dyDescent="0.3">
      <c r="A93" s="3">
        <v>2025</v>
      </c>
      <c r="B93" s="3">
        <v>2</v>
      </c>
      <c r="C93" s="3" t="s">
        <v>164</v>
      </c>
      <c r="D93" s="5">
        <v>45749</v>
      </c>
      <c r="E93" s="3" t="s">
        <v>49</v>
      </c>
      <c r="F93" s="3" t="s">
        <v>9</v>
      </c>
      <c r="G93" s="3">
        <v>5</v>
      </c>
      <c r="H93" s="3" t="s">
        <v>53</v>
      </c>
      <c r="I93" s="4">
        <v>0.90900000000000003</v>
      </c>
      <c r="J93" s="3" t="s">
        <v>4</v>
      </c>
      <c r="K93" s="3" t="s">
        <v>5</v>
      </c>
      <c r="L93" s="3" t="s">
        <v>11</v>
      </c>
      <c r="M93" s="3" t="s">
        <v>43</v>
      </c>
      <c r="N93" s="2">
        <v>17</v>
      </c>
    </row>
    <row r="94" spans="1:14" x14ac:dyDescent="0.3">
      <c r="A94" s="3">
        <v>2025</v>
      </c>
      <c r="B94" s="3">
        <v>3</v>
      </c>
      <c r="C94" s="3" t="s">
        <v>164</v>
      </c>
      <c r="D94" s="5">
        <v>45750</v>
      </c>
      <c r="E94" s="3" t="s">
        <v>166</v>
      </c>
      <c r="F94" s="3" t="s">
        <v>14</v>
      </c>
      <c r="G94" s="3">
        <v>20</v>
      </c>
      <c r="H94" s="3" t="s">
        <v>156</v>
      </c>
      <c r="I94" s="4">
        <v>0.67789999999999995</v>
      </c>
      <c r="J94" s="3" t="s">
        <v>4</v>
      </c>
      <c r="K94" s="3" t="s">
        <v>5</v>
      </c>
      <c r="L94" s="3" t="s">
        <v>24</v>
      </c>
      <c r="M94" s="3" t="s">
        <v>87</v>
      </c>
      <c r="N94" s="2">
        <v>4</v>
      </c>
    </row>
    <row r="95" spans="1:14" x14ac:dyDescent="0.3">
      <c r="A95" s="3">
        <v>2025</v>
      </c>
      <c r="B95" s="3">
        <v>4</v>
      </c>
      <c r="C95" s="3" t="s">
        <v>164</v>
      </c>
      <c r="D95" s="5">
        <v>45751</v>
      </c>
      <c r="E95" s="3" t="s">
        <v>146</v>
      </c>
      <c r="F95" s="3" t="s">
        <v>37</v>
      </c>
      <c r="G95" s="3">
        <v>22</v>
      </c>
      <c r="H95" s="3" t="s">
        <v>167</v>
      </c>
      <c r="I95" s="4">
        <v>0.65939999999999999</v>
      </c>
      <c r="J95" s="3" t="s">
        <v>4</v>
      </c>
      <c r="K95" s="3" t="s">
        <v>5</v>
      </c>
      <c r="L95" s="3" t="s">
        <v>108</v>
      </c>
      <c r="M95" s="3" t="s">
        <v>111</v>
      </c>
      <c r="N95" s="2">
        <v>15</v>
      </c>
    </row>
    <row r="96" spans="1:14" x14ac:dyDescent="0.3">
      <c r="A96" s="3">
        <v>2025</v>
      </c>
      <c r="B96" s="3">
        <v>5</v>
      </c>
      <c r="C96" s="3" t="s">
        <v>164</v>
      </c>
      <c r="D96" s="5">
        <v>45752</v>
      </c>
      <c r="E96" s="3" t="s">
        <v>136</v>
      </c>
      <c r="F96" s="3" t="s">
        <v>9</v>
      </c>
      <c r="G96" s="3">
        <v>1</v>
      </c>
      <c r="H96" s="3" t="s">
        <v>168</v>
      </c>
      <c r="I96" s="4">
        <v>0.98919999999999997</v>
      </c>
      <c r="J96" s="3" t="s">
        <v>23</v>
      </c>
      <c r="K96" s="3" t="s">
        <v>16</v>
      </c>
      <c r="L96" s="3" t="s">
        <v>11</v>
      </c>
      <c r="M96" s="3" t="s">
        <v>27</v>
      </c>
      <c r="N96" s="2">
        <v>4</v>
      </c>
    </row>
    <row r="97" spans="1:14" x14ac:dyDescent="0.3">
      <c r="A97" s="3">
        <v>2025</v>
      </c>
      <c r="B97" s="3">
        <v>6</v>
      </c>
      <c r="C97" s="3" t="s">
        <v>164</v>
      </c>
      <c r="D97" s="5">
        <v>45753</v>
      </c>
      <c r="E97" s="3" t="s">
        <v>85</v>
      </c>
      <c r="F97" s="3" t="s">
        <v>29</v>
      </c>
      <c r="G97" s="3">
        <v>29</v>
      </c>
      <c r="H97" s="3" t="s">
        <v>149</v>
      </c>
      <c r="I97" s="4">
        <v>0.61409999999999998</v>
      </c>
      <c r="J97" s="3" t="s">
        <v>4</v>
      </c>
      <c r="K97" s="3" t="s">
        <v>34</v>
      </c>
      <c r="L97" s="3" t="s">
        <v>24</v>
      </c>
      <c r="M97" s="3" t="s">
        <v>169</v>
      </c>
      <c r="N97" s="2">
        <v>17</v>
      </c>
    </row>
    <row r="98" spans="1:14" x14ac:dyDescent="0.3">
      <c r="A98" s="3">
        <v>2025</v>
      </c>
      <c r="B98" s="3">
        <v>7</v>
      </c>
      <c r="C98" s="3" t="s">
        <v>164</v>
      </c>
      <c r="D98" s="5">
        <v>45754</v>
      </c>
      <c r="E98" s="3" t="s">
        <v>170</v>
      </c>
      <c r="F98" s="3" t="s">
        <v>9</v>
      </c>
      <c r="G98" s="3">
        <v>26</v>
      </c>
      <c r="H98" s="3" t="s">
        <v>77</v>
      </c>
      <c r="I98" s="4">
        <v>0.63180000000000003</v>
      </c>
      <c r="J98" s="3" t="s">
        <v>4</v>
      </c>
      <c r="K98" s="3" t="s">
        <v>5</v>
      </c>
      <c r="L98" s="3" t="s">
        <v>24</v>
      </c>
      <c r="M98" s="3" t="s">
        <v>58</v>
      </c>
      <c r="N98" s="2">
        <v>8</v>
      </c>
    </row>
    <row r="99" spans="1:14" x14ac:dyDescent="0.3">
      <c r="A99" s="3">
        <v>2025</v>
      </c>
      <c r="B99" s="3">
        <v>8</v>
      </c>
      <c r="C99" s="3" t="s">
        <v>164</v>
      </c>
      <c r="D99" s="5">
        <v>45755</v>
      </c>
      <c r="E99" s="3" t="s">
        <v>162</v>
      </c>
      <c r="F99" s="3" t="s">
        <v>9</v>
      </c>
      <c r="G99" s="3">
        <v>23</v>
      </c>
      <c r="H99" s="3" t="s">
        <v>128</v>
      </c>
      <c r="I99" s="4">
        <v>0.65720000000000001</v>
      </c>
      <c r="J99" s="3" t="s">
        <v>4</v>
      </c>
      <c r="K99" s="3" t="s">
        <v>5</v>
      </c>
      <c r="L99" s="3" t="s">
        <v>39</v>
      </c>
      <c r="M99" s="3" t="s">
        <v>171</v>
      </c>
      <c r="N99" s="2">
        <v>15</v>
      </c>
    </row>
    <row r="100" spans="1:14" x14ac:dyDescent="0.3">
      <c r="A100" s="3">
        <v>2025</v>
      </c>
      <c r="B100" s="3">
        <v>9</v>
      </c>
      <c r="C100" s="3" t="s">
        <v>164</v>
      </c>
      <c r="D100" s="5">
        <v>45756</v>
      </c>
      <c r="E100" s="3" t="s">
        <v>26</v>
      </c>
      <c r="F100" s="3" t="s">
        <v>9</v>
      </c>
      <c r="G100" s="3">
        <v>27</v>
      </c>
      <c r="H100" s="3" t="s">
        <v>77</v>
      </c>
      <c r="I100" s="4">
        <v>0.623</v>
      </c>
      <c r="J100" s="3" t="s">
        <v>4</v>
      </c>
      <c r="K100" s="3" t="s">
        <v>5</v>
      </c>
      <c r="L100" s="3" t="s">
        <v>108</v>
      </c>
      <c r="M100" s="3" t="s">
        <v>95</v>
      </c>
      <c r="N100" s="2">
        <v>11</v>
      </c>
    </row>
    <row r="101" spans="1:14" x14ac:dyDescent="0.3">
      <c r="A101" s="3">
        <v>2025</v>
      </c>
      <c r="B101" s="3">
        <v>10</v>
      </c>
      <c r="C101" s="3" t="s">
        <v>164</v>
      </c>
      <c r="D101" s="5">
        <v>45757</v>
      </c>
      <c r="E101" s="3" t="s">
        <v>32</v>
      </c>
      <c r="F101" s="3" t="s">
        <v>9</v>
      </c>
      <c r="G101" s="3">
        <v>25</v>
      </c>
      <c r="H101" s="3" t="s">
        <v>165</v>
      </c>
      <c r="I101" s="4">
        <v>0.63670000000000004</v>
      </c>
      <c r="J101" s="3" t="s">
        <v>4</v>
      </c>
      <c r="K101" s="3" t="s">
        <v>34</v>
      </c>
      <c r="L101" s="3" t="s">
        <v>11</v>
      </c>
      <c r="M101" s="3" t="s">
        <v>27</v>
      </c>
      <c r="N101" s="2">
        <v>16</v>
      </c>
    </row>
    <row r="102" spans="1:14" x14ac:dyDescent="0.3">
      <c r="A102" s="3">
        <v>2025</v>
      </c>
      <c r="B102" s="3">
        <v>11</v>
      </c>
      <c r="C102" s="3" t="s">
        <v>164</v>
      </c>
      <c r="D102" s="5">
        <v>45758</v>
      </c>
      <c r="E102" s="3" t="s">
        <v>85</v>
      </c>
      <c r="F102" s="3" t="s">
        <v>29</v>
      </c>
      <c r="G102" s="3">
        <v>14</v>
      </c>
      <c r="H102" s="3" t="s">
        <v>48</v>
      </c>
      <c r="I102" s="4">
        <v>0.73970000000000002</v>
      </c>
      <c r="J102" s="3" t="s">
        <v>4</v>
      </c>
      <c r="K102" s="3" t="s">
        <v>16</v>
      </c>
      <c r="L102" s="3" t="s">
        <v>11</v>
      </c>
      <c r="M102" s="3" t="s">
        <v>70</v>
      </c>
      <c r="N102" s="2">
        <v>7</v>
      </c>
    </row>
    <row r="103" spans="1:14" x14ac:dyDescent="0.3">
      <c r="A103" s="3">
        <v>2025</v>
      </c>
      <c r="B103" s="3">
        <v>12</v>
      </c>
      <c r="C103" s="3" t="s">
        <v>164</v>
      </c>
      <c r="D103" s="5">
        <v>45759</v>
      </c>
      <c r="E103" s="3" t="s">
        <v>172</v>
      </c>
      <c r="F103" s="3" t="s">
        <v>9</v>
      </c>
      <c r="G103" s="3">
        <v>28</v>
      </c>
      <c r="H103" s="3" t="s">
        <v>154</v>
      </c>
      <c r="I103" s="4">
        <v>0.61870000000000003</v>
      </c>
      <c r="J103" s="3" t="s">
        <v>4</v>
      </c>
      <c r="K103" s="3" t="s">
        <v>16</v>
      </c>
      <c r="L103" s="3" t="s">
        <v>39</v>
      </c>
      <c r="M103" s="3" t="s">
        <v>169</v>
      </c>
      <c r="N103" s="2">
        <v>2</v>
      </c>
    </row>
    <row r="104" spans="1:14" x14ac:dyDescent="0.3">
      <c r="A104" s="3">
        <v>2025</v>
      </c>
      <c r="B104" s="3">
        <v>13</v>
      </c>
      <c r="C104" s="3" t="s">
        <v>164</v>
      </c>
      <c r="D104" s="5">
        <v>45760</v>
      </c>
      <c r="E104" s="3" t="s">
        <v>166</v>
      </c>
      <c r="F104" s="3" t="s">
        <v>14</v>
      </c>
      <c r="G104" s="3">
        <v>24</v>
      </c>
      <c r="H104" s="3" t="s">
        <v>89</v>
      </c>
      <c r="I104" s="4">
        <v>0.64870000000000005</v>
      </c>
      <c r="J104" s="3" t="s">
        <v>4</v>
      </c>
      <c r="K104" s="3" t="s">
        <v>16</v>
      </c>
      <c r="L104" s="3" t="s">
        <v>6</v>
      </c>
      <c r="M104" s="3" t="s">
        <v>60</v>
      </c>
      <c r="N104" s="2">
        <v>2</v>
      </c>
    </row>
    <row r="105" spans="1:14" x14ac:dyDescent="0.3">
      <c r="A105" s="3">
        <v>2025</v>
      </c>
      <c r="B105" s="3">
        <v>14</v>
      </c>
      <c r="C105" s="3" t="s">
        <v>164</v>
      </c>
      <c r="D105" s="5">
        <v>45761</v>
      </c>
      <c r="E105" s="3" t="s">
        <v>144</v>
      </c>
      <c r="F105" s="3" t="s">
        <v>37</v>
      </c>
      <c r="G105" s="3">
        <v>12</v>
      </c>
      <c r="H105" s="3" t="s">
        <v>86</v>
      </c>
      <c r="I105" s="4">
        <v>0.81369999999999998</v>
      </c>
      <c r="J105" s="3" t="s">
        <v>4</v>
      </c>
      <c r="K105" s="3" t="s">
        <v>34</v>
      </c>
      <c r="L105" s="3" t="s">
        <v>6</v>
      </c>
      <c r="M105" s="3" t="s">
        <v>171</v>
      </c>
      <c r="N105" s="2">
        <v>20</v>
      </c>
    </row>
    <row r="106" spans="1:14" x14ac:dyDescent="0.3">
      <c r="A106" s="3">
        <v>2025</v>
      </c>
      <c r="B106" s="3">
        <v>15</v>
      </c>
      <c r="C106" s="3" t="s">
        <v>164</v>
      </c>
      <c r="D106" s="5">
        <v>45762</v>
      </c>
      <c r="E106" s="3" t="s">
        <v>88</v>
      </c>
      <c r="F106" s="3" t="s">
        <v>37</v>
      </c>
      <c r="G106" s="3">
        <v>2</v>
      </c>
      <c r="H106" s="3" t="s">
        <v>173</v>
      </c>
      <c r="I106" s="4">
        <v>0.97989999999999999</v>
      </c>
      <c r="J106" s="3" t="s">
        <v>57</v>
      </c>
      <c r="K106" s="3" t="s">
        <v>34</v>
      </c>
      <c r="L106" s="3" t="s">
        <v>6</v>
      </c>
      <c r="M106" s="3" t="s">
        <v>150</v>
      </c>
      <c r="N106" s="2">
        <v>9</v>
      </c>
    </row>
    <row r="107" spans="1:14" x14ac:dyDescent="0.3">
      <c r="A107" s="3">
        <v>2025</v>
      </c>
      <c r="B107" s="3">
        <v>16</v>
      </c>
      <c r="C107" s="3" t="s">
        <v>164</v>
      </c>
      <c r="D107" s="5">
        <v>45763</v>
      </c>
      <c r="E107" s="3" t="s">
        <v>166</v>
      </c>
      <c r="F107" s="3" t="s">
        <v>14</v>
      </c>
      <c r="G107" s="3">
        <v>21</v>
      </c>
      <c r="H107" s="3" t="s">
        <v>84</v>
      </c>
      <c r="I107" s="4">
        <v>0.66969999999999996</v>
      </c>
      <c r="J107" s="3" t="s">
        <v>4</v>
      </c>
      <c r="K107" s="3" t="s">
        <v>16</v>
      </c>
      <c r="L107" s="3" t="s">
        <v>6</v>
      </c>
      <c r="M107" s="3" t="s">
        <v>12</v>
      </c>
      <c r="N107" s="2">
        <v>2</v>
      </c>
    </row>
    <row r="108" spans="1:14" x14ac:dyDescent="0.3">
      <c r="A108" s="3">
        <v>2025</v>
      </c>
      <c r="B108" s="3">
        <v>17</v>
      </c>
      <c r="C108" s="3" t="s">
        <v>164</v>
      </c>
      <c r="D108" s="5">
        <v>45764</v>
      </c>
      <c r="E108" s="3" t="s">
        <v>59</v>
      </c>
      <c r="F108" s="3" t="s">
        <v>29</v>
      </c>
      <c r="G108" s="3">
        <v>13</v>
      </c>
      <c r="H108" s="3" t="s">
        <v>156</v>
      </c>
      <c r="I108" s="4">
        <v>0.78449999999999998</v>
      </c>
      <c r="J108" s="3" t="s">
        <v>4</v>
      </c>
      <c r="K108" s="3" t="s">
        <v>34</v>
      </c>
      <c r="L108" s="3" t="s">
        <v>108</v>
      </c>
      <c r="M108" s="3" t="s">
        <v>80</v>
      </c>
      <c r="N108" s="2">
        <v>13</v>
      </c>
    </row>
    <row r="109" spans="1:14" x14ac:dyDescent="0.3">
      <c r="A109" s="3">
        <v>2025</v>
      </c>
      <c r="B109" s="3">
        <v>18</v>
      </c>
      <c r="C109" s="3" t="s">
        <v>164</v>
      </c>
      <c r="D109" s="5">
        <v>45765</v>
      </c>
      <c r="E109" s="3" t="s">
        <v>52</v>
      </c>
      <c r="F109" s="3" t="s">
        <v>37</v>
      </c>
      <c r="G109" s="3">
        <v>11</v>
      </c>
      <c r="H109" s="3" t="s">
        <v>156</v>
      </c>
      <c r="I109" s="4">
        <v>0.81689999999999996</v>
      </c>
      <c r="J109" s="3" t="s">
        <v>4</v>
      </c>
      <c r="K109" s="3" t="s">
        <v>5</v>
      </c>
      <c r="L109" s="3" t="s">
        <v>108</v>
      </c>
      <c r="M109" s="3" t="s">
        <v>119</v>
      </c>
      <c r="N109" s="2">
        <v>7</v>
      </c>
    </row>
    <row r="110" spans="1:14" x14ac:dyDescent="0.3">
      <c r="A110" s="3">
        <v>2025</v>
      </c>
      <c r="B110" s="3">
        <v>19</v>
      </c>
      <c r="C110" s="3" t="s">
        <v>164</v>
      </c>
      <c r="D110" s="5">
        <v>45766</v>
      </c>
      <c r="E110" s="3" t="s">
        <v>71</v>
      </c>
      <c r="F110" s="3" t="s">
        <v>29</v>
      </c>
      <c r="G110" s="3">
        <v>30</v>
      </c>
      <c r="H110" s="3" t="s">
        <v>102</v>
      </c>
      <c r="I110" s="4">
        <v>0.61240000000000006</v>
      </c>
      <c r="J110" s="3" t="s">
        <v>4</v>
      </c>
      <c r="K110" s="3" t="s">
        <v>16</v>
      </c>
      <c r="L110" s="3" t="s">
        <v>39</v>
      </c>
      <c r="M110" s="3" t="s">
        <v>12</v>
      </c>
      <c r="N110" s="2">
        <v>6</v>
      </c>
    </row>
    <row r="111" spans="1:14" x14ac:dyDescent="0.3">
      <c r="A111" s="3">
        <v>2025</v>
      </c>
      <c r="B111" s="3">
        <v>20</v>
      </c>
      <c r="C111" s="3" t="s">
        <v>164</v>
      </c>
      <c r="D111" s="5">
        <v>45767</v>
      </c>
      <c r="E111" s="3" t="s">
        <v>174</v>
      </c>
      <c r="F111" s="3" t="s">
        <v>9</v>
      </c>
      <c r="G111" s="3">
        <v>6</v>
      </c>
      <c r="H111" s="3" t="s">
        <v>20</v>
      </c>
      <c r="I111" s="4">
        <v>0.8982</v>
      </c>
      <c r="J111" s="3" t="s">
        <v>4</v>
      </c>
      <c r="K111" s="3" t="s">
        <v>16</v>
      </c>
      <c r="L111" s="3" t="s">
        <v>17</v>
      </c>
      <c r="M111" s="3" t="s">
        <v>163</v>
      </c>
      <c r="N111" s="2">
        <v>6</v>
      </c>
    </row>
    <row r="112" spans="1:14" x14ac:dyDescent="0.3">
      <c r="A112" s="3">
        <v>2025</v>
      </c>
      <c r="B112" s="3">
        <v>21</v>
      </c>
      <c r="C112" s="3" t="s">
        <v>164</v>
      </c>
      <c r="D112" s="5">
        <v>45768</v>
      </c>
      <c r="E112" s="3" t="s">
        <v>126</v>
      </c>
      <c r="F112" s="3" t="s">
        <v>37</v>
      </c>
      <c r="G112" s="3">
        <v>10</v>
      </c>
      <c r="H112" s="3" t="s">
        <v>30</v>
      </c>
      <c r="I112" s="4">
        <v>0.83660000000000001</v>
      </c>
      <c r="J112" s="3" t="s">
        <v>4</v>
      </c>
      <c r="K112" s="3" t="s">
        <v>34</v>
      </c>
      <c r="L112" s="3" t="s">
        <v>24</v>
      </c>
      <c r="M112" s="3" t="s">
        <v>35</v>
      </c>
      <c r="N112" s="2">
        <v>10</v>
      </c>
    </row>
    <row r="113" spans="1:14" x14ac:dyDescent="0.3">
      <c r="A113" s="3">
        <v>2025</v>
      </c>
      <c r="B113" s="3">
        <v>22</v>
      </c>
      <c r="C113" s="3" t="s">
        <v>164</v>
      </c>
      <c r="D113" s="5">
        <v>45769</v>
      </c>
      <c r="E113" s="3" t="s">
        <v>78</v>
      </c>
      <c r="F113" s="3" t="s">
        <v>9</v>
      </c>
      <c r="G113" s="3">
        <v>4</v>
      </c>
      <c r="H113" s="3" t="s">
        <v>167</v>
      </c>
      <c r="I113" s="4">
        <v>0.90910000000000002</v>
      </c>
      <c r="J113" s="3" t="s">
        <v>4</v>
      </c>
      <c r="K113" s="3" t="s">
        <v>16</v>
      </c>
      <c r="L113" s="3" t="s">
        <v>24</v>
      </c>
      <c r="M113" s="3" t="s">
        <v>175</v>
      </c>
      <c r="N113" s="2">
        <v>3</v>
      </c>
    </row>
    <row r="114" spans="1:14" x14ac:dyDescent="0.3">
      <c r="A114" s="3">
        <v>2025</v>
      </c>
      <c r="B114" s="3">
        <v>23</v>
      </c>
      <c r="C114" s="3" t="s">
        <v>164</v>
      </c>
      <c r="D114" s="5">
        <v>45770</v>
      </c>
      <c r="E114" s="3" t="s">
        <v>176</v>
      </c>
      <c r="F114" s="3" t="s">
        <v>37</v>
      </c>
      <c r="G114" s="3">
        <v>17</v>
      </c>
      <c r="H114" s="3" t="s">
        <v>128</v>
      </c>
      <c r="I114" s="4">
        <v>0.69950000000000001</v>
      </c>
      <c r="J114" s="3" t="s">
        <v>4</v>
      </c>
      <c r="K114" s="3" t="s">
        <v>34</v>
      </c>
      <c r="L114" s="3" t="s">
        <v>39</v>
      </c>
      <c r="M114" s="3" t="s">
        <v>133</v>
      </c>
      <c r="N114" s="2">
        <v>13</v>
      </c>
    </row>
    <row r="115" spans="1:14" x14ac:dyDescent="0.3">
      <c r="A115" s="3">
        <v>2025</v>
      </c>
      <c r="B115" s="3">
        <v>24</v>
      </c>
      <c r="C115" s="3" t="s">
        <v>164</v>
      </c>
      <c r="D115" s="5">
        <v>45771</v>
      </c>
      <c r="E115" s="3" t="s">
        <v>101</v>
      </c>
      <c r="F115" s="3" t="s">
        <v>9</v>
      </c>
      <c r="G115" s="3">
        <v>8</v>
      </c>
      <c r="H115" s="3" t="s">
        <v>64</v>
      </c>
      <c r="I115" s="4">
        <v>0.89300000000000002</v>
      </c>
      <c r="J115" s="3" t="s">
        <v>4</v>
      </c>
      <c r="K115" s="3" t="s">
        <v>5</v>
      </c>
      <c r="L115" s="3" t="s">
        <v>39</v>
      </c>
      <c r="M115" s="3" t="s">
        <v>127</v>
      </c>
      <c r="N115" s="2">
        <v>17</v>
      </c>
    </row>
    <row r="116" spans="1:14" x14ac:dyDescent="0.3">
      <c r="A116" s="3">
        <v>2025</v>
      </c>
      <c r="B116" s="3">
        <v>25</v>
      </c>
      <c r="C116" s="3" t="s">
        <v>164</v>
      </c>
      <c r="D116" s="5">
        <v>45772</v>
      </c>
      <c r="E116" s="3" t="s">
        <v>66</v>
      </c>
      <c r="F116" s="3" t="s">
        <v>2</v>
      </c>
      <c r="G116" s="3">
        <v>3</v>
      </c>
      <c r="H116" s="3" t="s">
        <v>177</v>
      </c>
      <c r="I116" s="4">
        <v>0.93669999999999998</v>
      </c>
      <c r="J116" s="3" t="s">
        <v>82</v>
      </c>
      <c r="K116" s="3" t="s">
        <v>5</v>
      </c>
      <c r="L116" s="3" t="s">
        <v>108</v>
      </c>
      <c r="M116" s="3" t="s">
        <v>178</v>
      </c>
      <c r="N116" s="2">
        <v>4</v>
      </c>
    </row>
    <row r="117" spans="1:14" x14ac:dyDescent="0.3">
      <c r="A117" s="3">
        <v>2025</v>
      </c>
      <c r="B117" s="3">
        <v>26</v>
      </c>
      <c r="C117" s="3" t="s">
        <v>164</v>
      </c>
      <c r="D117" s="5">
        <v>45773</v>
      </c>
      <c r="E117" s="3" t="s">
        <v>179</v>
      </c>
      <c r="F117" s="3" t="s">
        <v>29</v>
      </c>
      <c r="G117" s="3">
        <v>16</v>
      </c>
      <c r="H117" s="3" t="s">
        <v>69</v>
      </c>
      <c r="I117" s="4">
        <v>0.71220000000000006</v>
      </c>
      <c r="J117" s="3" t="s">
        <v>4</v>
      </c>
      <c r="K117" s="3" t="s">
        <v>5</v>
      </c>
      <c r="L117" s="3" t="s">
        <v>39</v>
      </c>
      <c r="M117" s="3" t="s">
        <v>46</v>
      </c>
      <c r="N117" s="2">
        <v>11</v>
      </c>
    </row>
    <row r="118" spans="1:14" x14ac:dyDescent="0.3">
      <c r="A118" s="3">
        <v>2025</v>
      </c>
      <c r="B118" s="3">
        <v>27</v>
      </c>
      <c r="C118" s="3" t="s">
        <v>164</v>
      </c>
      <c r="D118" s="5">
        <v>45774</v>
      </c>
      <c r="E118" s="3" t="s">
        <v>13</v>
      </c>
      <c r="F118" s="3" t="s">
        <v>14</v>
      </c>
      <c r="G118" s="3">
        <v>9</v>
      </c>
      <c r="H118" s="3" t="s">
        <v>38</v>
      </c>
      <c r="I118" s="4">
        <v>0.88759999999999994</v>
      </c>
      <c r="J118" s="3" t="s">
        <v>4</v>
      </c>
      <c r="K118" s="3" t="s">
        <v>34</v>
      </c>
      <c r="L118" s="3" t="s">
        <v>6</v>
      </c>
      <c r="M118" s="3" t="s">
        <v>76</v>
      </c>
      <c r="N118" s="2">
        <v>13</v>
      </c>
    </row>
    <row r="119" spans="1:14" x14ac:dyDescent="0.3">
      <c r="A119" s="3">
        <v>2025</v>
      </c>
      <c r="B119" s="3">
        <v>28</v>
      </c>
      <c r="C119" s="3" t="s">
        <v>164</v>
      </c>
      <c r="D119" s="5">
        <v>45775</v>
      </c>
      <c r="E119" s="3" t="s">
        <v>166</v>
      </c>
      <c r="F119" s="3" t="s">
        <v>14</v>
      </c>
      <c r="G119" s="3">
        <v>18</v>
      </c>
      <c r="H119" s="3" t="s">
        <v>109</v>
      </c>
      <c r="I119" s="4">
        <v>0.69630000000000003</v>
      </c>
      <c r="J119" s="3" t="s">
        <v>4</v>
      </c>
      <c r="K119" s="3" t="s">
        <v>34</v>
      </c>
      <c r="L119" s="3" t="s">
        <v>108</v>
      </c>
      <c r="M119" s="3" t="s">
        <v>60</v>
      </c>
      <c r="N119" s="2">
        <v>8</v>
      </c>
    </row>
    <row r="120" spans="1:14" x14ac:dyDescent="0.3">
      <c r="A120" s="3">
        <v>2025</v>
      </c>
      <c r="B120" s="3">
        <v>29</v>
      </c>
      <c r="C120" s="3" t="s">
        <v>164</v>
      </c>
      <c r="D120" s="5">
        <v>45776</v>
      </c>
      <c r="E120" s="3" t="s">
        <v>139</v>
      </c>
      <c r="F120" s="3" t="s">
        <v>37</v>
      </c>
      <c r="G120" s="3">
        <v>7</v>
      </c>
      <c r="H120" s="3" t="s">
        <v>10</v>
      </c>
      <c r="I120" s="4">
        <v>0.89359999999999995</v>
      </c>
      <c r="J120" s="3" t="s">
        <v>4</v>
      </c>
      <c r="K120" s="3" t="s">
        <v>5</v>
      </c>
      <c r="L120" s="3" t="s">
        <v>108</v>
      </c>
      <c r="M120" s="3" t="s">
        <v>7</v>
      </c>
      <c r="N120" s="2">
        <v>15</v>
      </c>
    </row>
    <row r="121" spans="1:14" x14ac:dyDescent="0.3">
      <c r="A121" s="3">
        <v>2025</v>
      </c>
      <c r="B121" s="3">
        <v>30</v>
      </c>
      <c r="C121" s="3" t="s">
        <v>164</v>
      </c>
      <c r="D121" s="5">
        <v>45777</v>
      </c>
      <c r="E121" s="3" t="s">
        <v>139</v>
      </c>
      <c r="F121" s="3" t="s">
        <v>37</v>
      </c>
      <c r="G121" s="3">
        <v>15</v>
      </c>
      <c r="H121" s="3" t="s">
        <v>149</v>
      </c>
      <c r="I121" s="4">
        <v>0.7288</v>
      </c>
      <c r="J121" s="3" t="s">
        <v>4</v>
      </c>
      <c r="K121" s="3" t="s">
        <v>16</v>
      </c>
      <c r="L121" s="3" t="s">
        <v>17</v>
      </c>
      <c r="M121" s="3" t="s">
        <v>51</v>
      </c>
      <c r="N121" s="2">
        <v>3</v>
      </c>
    </row>
    <row r="122" spans="1:14" x14ac:dyDescent="0.3">
      <c r="A122" s="3">
        <v>2025</v>
      </c>
      <c r="B122" s="3">
        <v>1</v>
      </c>
      <c r="C122" s="3" t="s">
        <v>180</v>
      </c>
      <c r="D122" s="5">
        <v>45778</v>
      </c>
      <c r="E122" s="3" t="s">
        <v>98</v>
      </c>
      <c r="F122" s="3" t="s">
        <v>37</v>
      </c>
      <c r="G122" s="3">
        <v>25</v>
      </c>
      <c r="H122" s="3" t="s">
        <v>48</v>
      </c>
      <c r="I122" s="4">
        <v>0.65910000000000002</v>
      </c>
      <c r="J122" s="3" t="s">
        <v>4</v>
      </c>
      <c r="K122" s="3" t="s">
        <v>34</v>
      </c>
      <c r="L122" s="3" t="s">
        <v>39</v>
      </c>
      <c r="M122" s="3" t="s">
        <v>12</v>
      </c>
      <c r="N122" s="2">
        <v>7</v>
      </c>
    </row>
    <row r="123" spans="1:14" x14ac:dyDescent="0.3">
      <c r="A123" s="3">
        <v>2025</v>
      </c>
      <c r="B123" s="3">
        <v>2</v>
      </c>
      <c r="C123" s="3" t="s">
        <v>180</v>
      </c>
      <c r="D123" s="5">
        <v>45779</v>
      </c>
      <c r="E123" s="3" t="s">
        <v>179</v>
      </c>
      <c r="F123" s="3" t="s">
        <v>2</v>
      </c>
      <c r="G123" s="3">
        <v>20</v>
      </c>
      <c r="H123" s="3" t="s">
        <v>79</v>
      </c>
      <c r="I123" s="4">
        <v>0.70540000000000003</v>
      </c>
      <c r="J123" s="3" t="s">
        <v>4</v>
      </c>
      <c r="K123" s="3" t="s">
        <v>16</v>
      </c>
      <c r="L123" s="3" t="s">
        <v>6</v>
      </c>
      <c r="M123" s="3" t="s">
        <v>35</v>
      </c>
      <c r="N123" s="2">
        <v>5</v>
      </c>
    </row>
    <row r="124" spans="1:14" x14ac:dyDescent="0.3">
      <c r="A124" s="3">
        <v>2025</v>
      </c>
      <c r="B124" s="3">
        <v>3</v>
      </c>
      <c r="C124" s="3" t="s">
        <v>180</v>
      </c>
      <c r="D124" s="5">
        <v>45780</v>
      </c>
      <c r="E124" s="3" t="s">
        <v>131</v>
      </c>
      <c r="F124" s="3" t="s">
        <v>9</v>
      </c>
      <c r="G124" s="3">
        <v>4</v>
      </c>
      <c r="H124" s="3" t="s">
        <v>42</v>
      </c>
      <c r="I124" s="4">
        <v>0.90969999999999995</v>
      </c>
      <c r="J124" s="3" t="s">
        <v>4</v>
      </c>
      <c r="K124" s="3" t="s">
        <v>34</v>
      </c>
      <c r="L124" s="3" t="s">
        <v>17</v>
      </c>
      <c r="M124" s="3" t="s">
        <v>119</v>
      </c>
      <c r="N124" s="2">
        <v>7</v>
      </c>
    </row>
    <row r="125" spans="1:14" x14ac:dyDescent="0.3">
      <c r="A125" s="3">
        <v>2025</v>
      </c>
      <c r="B125" s="3">
        <v>4</v>
      </c>
      <c r="C125" s="3" t="s">
        <v>180</v>
      </c>
      <c r="D125" s="5">
        <v>45781</v>
      </c>
      <c r="E125" s="3" t="s">
        <v>98</v>
      </c>
      <c r="F125" s="3" t="s">
        <v>37</v>
      </c>
      <c r="G125" s="3">
        <v>16</v>
      </c>
      <c r="H125" s="3" t="s">
        <v>128</v>
      </c>
      <c r="I125" s="4">
        <v>0.77110000000000001</v>
      </c>
      <c r="J125" s="3" t="s">
        <v>4</v>
      </c>
      <c r="K125" s="3" t="s">
        <v>5</v>
      </c>
      <c r="L125" s="3" t="s">
        <v>11</v>
      </c>
      <c r="M125" s="3" t="s">
        <v>161</v>
      </c>
      <c r="N125" s="2">
        <v>17</v>
      </c>
    </row>
    <row r="126" spans="1:14" x14ac:dyDescent="0.3">
      <c r="A126" s="3">
        <v>2025</v>
      </c>
      <c r="B126" s="3">
        <v>5</v>
      </c>
      <c r="C126" s="3" t="s">
        <v>180</v>
      </c>
      <c r="D126" s="5">
        <v>45782</v>
      </c>
      <c r="E126" s="3" t="s">
        <v>99</v>
      </c>
      <c r="F126" s="3" t="s">
        <v>2</v>
      </c>
      <c r="G126" s="3">
        <v>1</v>
      </c>
      <c r="H126" s="3" t="s">
        <v>181</v>
      </c>
      <c r="I126" s="4">
        <v>0.98860000000000003</v>
      </c>
      <c r="J126" s="3" t="s">
        <v>23</v>
      </c>
      <c r="K126" s="3" t="s">
        <v>5</v>
      </c>
      <c r="L126" s="3" t="s">
        <v>17</v>
      </c>
      <c r="M126" s="3" t="s">
        <v>51</v>
      </c>
      <c r="N126" s="2">
        <v>7</v>
      </c>
    </row>
    <row r="127" spans="1:14" x14ac:dyDescent="0.3">
      <c r="A127" s="3">
        <v>2025</v>
      </c>
      <c r="B127" s="3">
        <v>6</v>
      </c>
      <c r="C127" s="3" t="s">
        <v>180</v>
      </c>
      <c r="D127" s="5">
        <v>45783</v>
      </c>
      <c r="E127" s="3" t="s">
        <v>179</v>
      </c>
      <c r="F127" s="3" t="s">
        <v>29</v>
      </c>
      <c r="G127" s="3">
        <v>6</v>
      </c>
      <c r="H127" s="3" t="s">
        <v>182</v>
      </c>
      <c r="I127" s="4">
        <v>0.90410000000000001</v>
      </c>
      <c r="J127" s="3" t="s">
        <v>4</v>
      </c>
      <c r="K127" s="3" t="s">
        <v>16</v>
      </c>
      <c r="L127" s="3" t="s">
        <v>39</v>
      </c>
      <c r="M127" s="3" t="s">
        <v>25</v>
      </c>
      <c r="N127" s="2">
        <v>1</v>
      </c>
    </row>
    <row r="128" spans="1:14" x14ac:dyDescent="0.3">
      <c r="A128" s="3">
        <v>2025</v>
      </c>
      <c r="B128" s="3">
        <v>7</v>
      </c>
      <c r="C128" s="3" t="s">
        <v>180</v>
      </c>
      <c r="D128" s="5">
        <v>45784</v>
      </c>
      <c r="E128" s="3" t="s">
        <v>157</v>
      </c>
      <c r="F128" s="3" t="s">
        <v>29</v>
      </c>
      <c r="G128" s="3">
        <v>8</v>
      </c>
      <c r="H128" s="3" t="s">
        <v>3</v>
      </c>
      <c r="I128" s="4">
        <v>0.871</v>
      </c>
      <c r="J128" s="3" t="s">
        <v>4</v>
      </c>
      <c r="K128" s="3" t="s">
        <v>34</v>
      </c>
      <c r="L128" s="3" t="s">
        <v>11</v>
      </c>
      <c r="M128" s="3" t="s">
        <v>169</v>
      </c>
      <c r="N128" s="2">
        <v>8</v>
      </c>
    </row>
    <row r="129" spans="1:14" x14ac:dyDescent="0.3">
      <c r="A129" s="3">
        <v>2025</v>
      </c>
      <c r="B129" s="3">
        <v>8</v>
      </c>
      <c r="C129" s="3" t="s">
        <v>180</v>
      </c>
      <c r="D129" s="5">
        <v>45785</v>
      </c>
      <c r="E129" s="3" t="s">
        <v>117</v>
      </c>
      <c r="F129" s="3" t="s">
        <v>14</v>
      </c>
      <c r="G129" s="3">
        <v>18</v>
      </c>
      <c r="H129" s="3" t="s">
        <v>120</v>
      </c>
      <c r="I129" s="4">
        <v>0.72709999999999997</v>
      </c>
      <c r="J129" s="3" t="s">
        <v>4</v>
      </c>
      <c r="K129" s="3" t="s">
        <v>16</v>
      </c>
      <c r="L129" s="3" t="s">
        <v>39</v>
      </c>
      <c r="M129" s="3" t="s">
        <v>175</v>
      </c>
      <c r="N129" s="2">
        <v>2</v>
      </c>
    </row>
    <row r="130" spans="1:14" x14ac:dyDescent="0.3">
      <c r="A130" s="3">
        <v>2025</v>
      </c>
      <c r="B130" s="3">
        <v>9</v>
      </c>
      <c r="C130" s="3" t="s">
        <v>180</v>
      </c>
      <c r="D130" s="5">
        <v>45786</v>
      </c>
      <c r="E130" s="3" t="s">
        <v>179</v>
      </c>
      <c r="F130" s="3" t="s">
        <v>29</v>
      </c>
      <c r="G130" s="3">
        <v>11</v>
      </c>
      <c r="H130" s="3" t="s">
        <v>92</v>
      </c>
      <c r="I130" s="4">
        <v>0.8014</v>
      </c>
      <c r="J130" s="3" t="s">
        <v>4</v>
      </c>
      <c r="K130" s="3" t="s">
        <v>5</v>
      </c>
      <c r="L130" s="3" t="s">
        <v>17</v>
      </c>
      <c r="M130" s="3" t="s">
        <v>142</v>
      </c>
      <c r="N130" s="2">
        <v>13</v>
      </c>
    </row>
    <row r="131" spans="1:14" x14ac:dyDescent="0.3">
      <c r="A131" s="3">
        <v>2025</v>
      </c>
      <c r="B131" s="3">
        <v>10</v>
      </c>
      <c r="C131" s="3" t="s">
        <v>180</v>
      </c>
      <c r="D131" s="5">
        <v>45787</v>
      </c>
      <c r="E131" s="3" t="s">
        <v>179</v>
      </c>
      <c r="F131" s="3" t="s">
        <v>29</v>
      </c>
      <c r="G131" s="3">
        <v>15</v>
      </c>
      <c r="H131" s="3" t="s">
        <v>30</v>
      </c>
      <c r="I131" s="4">
        <v>0.79139999999999999</v>
      </c>
      <c r="J131" s="3" t="s">
        <v>4</v>
      </c>
      <c r="K131" s="3" t="s">
        <v>5</v>
      </c>
      <c r="L131" s="3" t="s">
        <v>17</v>
      </c>
      <c r="M131" s="3" t="s">
        <v>100</v>
      </c>
      <c r="N131" s="2">
        <v>17</v>
      </c>
    </row>
    <row r="132" spans="1:14" x14ac:dyDescent="0.3">
      <c r="A132" s="3">
        <v>2025</v>
      </c>
      <c r="B132" s="3">
        <v>11</v>
      </c>
      <c r="C132" s="3" t="s">
        <v>180</v>
      </c>
      <c r="D132" s="5">
        <v>45788</v>
      </c>
      <c r="E132" s="3" t="s">
        <v>126</v>
      </c>
      <c r="F132" s="3" t="s">
        <v>37</v>
      </c>
      <c r="G132" s="3">
        <v>10</v>
      </c>
      <c r="H132" s="3" t="s">
        <v>3</v>
      </c>
      <c r="I132" s="4">
        <v>0.8357</v>
      </c>
      <c r="J132" s="3" t="s">
        <v>4</v>
      </c>
      <c r="K132" s="3" t="s">
        <v>34</v>
      </c>
      <c r="L132" s="3" t="s">
        <v>24</v>
      </c>
      <c r="M132" s="3" t="s">
        <v>106</v>
      </c>
      <c r="N132" s="2">
        <v>18</v>
      </c>
    </row>
    <row r="133" spans="1:14" x14ac:dyDescent="0.3">
      <c r="A133" s="3">
        <v>2025</v>
      </c>
      <c r="B133" s="3">
        <v>12</v>
      </c>
      <c r="C133" s="3" t="s">
        <v>180</v>
      </c>
      <c r="D133" s="5">
        <v>45789</v>
      </c>
      <c r="E133" s="3" t="s">
        <v>71</v>
      </c>
      <c r="F133" s="3" t="s">
        <v>29</v>
      </c>
      <c r="G133" s="3">
        <v>21</v>
      </c>
      <c r="H133" s="3" t="s">
        <v>30</v>
      </c>
      <c r="I133" s="4">
        <v>0.7006</v>
      </c>
      <c r="J133" s="3" t="s">
        <v>4</v>
      </c>
      <c r="K133" s="3" t="s">
        <v>34</v>
      </c>
      <c r="L133" s="3" t="s">
        <v>24</v>
      </c>
      <c r="M133" s="3" t="s">
        <v>87</v>
      </c>
      <c r="N133" s="2">
        <v>21</v>
      </c>
    </row>
    <row r="134" spans="1:14" x14ac:dyDescent="0.3">
      <c r="A134" s="3">
        <v>2025</v>
      </c>
      <c r="B134" s="3">
        <v>13</v>
      </c>
      <c r="C134" s="3" t="s">
        <v>180</v>
      </c>
      <c r="D134" s="5">
        <v>45790</v>
      </c>
      <c r="E134" s="3" t="s">
        <v>172</v>
      </c>
      <c r="F134" s="3" t="s">
        <v>9</v>
      </c>
      <c r="G134" s="3">
        <v>17</v>
      </c>
      <c r="H134" s="3" t="s">
        <v>165</v>
      </c>
      <c r="I134" s="4">
        <v>0.76470000000000005</v>
      </c>
      <c r="J134" s="3" t="s">
        <v>4</v>
      </c>
      <c r="K134" s="3" t="s">
        <v>5</v>
      </c>
      <c r="L134" s="3" t="s">
        <v>17</v>
      </c>
      <c r="M134" s="3" t="s">
        <v>43</v>
      </c>
      <c r="N134" s="2">
        <v>8</v>
      </c>
    </row>
    <row r="135" spans="1:14" x14ac:dyDescent="0.3">
      <c r="A135" s="3">
        <v>2025</v>
      </c>
      <c r="B135" s="3">
        <v>14</v>
      </c>
      <c r="C135" s="3" t="s">
        <v>180</v>
      </c>
      <c r="D135" s="5">
        <v>45791</v>
      </c>
      <c r="E135" s="3" t="s">
        <v>136</v>
      </c>
      <c r="F135" s="3" t="s">
        <v>9</v>
      </c>
      <c r="G135" s="3">
        <v>13</v>
      </c>
      <c r="H135" s="3" t="s">
        <v>48</v>
      </c>
      <c r="I135" s="4">
        <v>0.79210000000000003</v>
      </c>
      <c r="J135" s="3" t="s">
        <v>4</v>
      </c>
      <c r="K135" s="3" t="s">
        <v>34</v>
      </c>
      <c r="L135" s="3" t="s">
        <v>6</v>
      </c>
      <c r="M135" s="3" t="s">
        <v>60</v>
      </c>
      <c r="N135" s="2">
        <v>17</v>
      </c>
    </row>
    <row r="136" spans="1:14" x14ac:dyDescent="0.3">
      <c r="A136" s="3">
        <v>2025</v>
      </c>
      <c r="B136" s="3">
        <v>15</v>
      </c>
      <c r="C136" s="3" t="s">
        <v>180</v>
      </c>
      <c r="D136" s="5">
        <v>45792</v>
      </c>
      <c r="E136" s="3" t="s">
        <v>122</v>
      </c>
      <c r="F136" s="3" t="s">
        <v>14</v>
      </c>
      <c r="G136" s="3">
        <v>2</v>
      </c>
      <c r="H136" s="3" t="s">
        <v>183</v>
      </c>
      <c r="I136" s="4">
        <v>0.96830000000000005</v>
      </c>
      <c r="J136" s="3" t="s">
        <v>57</v>
      </c>
      <c r="K136" s="3" t="s">
        <v>16</v>
      </c>
      <c r="L136" s="3" t="s">
        <v>6</v>
      </c>
      <c r="M136" s="3" t="s">
        <v>70</v>
      </c>
      <c r="N136" s="2">
        <v>1</v>
      </c>
    </row>
    <row r="137" spans="1:14" x14ac:dyDescent="0.3">
      <c r="A137" s="3">
        <v>2025</v>
      </c>
      <c r="B137" s="3">
        <v>16</v>
      </c>
      <c r="C137" s="3" t="s">
        <v>180</v>
      </c>
      <c r="D137" s="5">
        <v>45793</v>
      </c>
      <c r="E137" s="3" t="s">
        <v>162</v>
      </c>
      <c r="F137" s="3" t="s">
        <v>9</v>
      </c>
      <c r="G137" s="3">
        <v>22</v>
      </c>
      <c r="H137" s="3" t="s">
        <v>42</v>
      </c>
      <c r="I137" s="4">
        <v>0.69269999999999998</v>
      </c>
      <c r="J137" s="3" t="s">
        <v>4</v>
      </c>
      <c r="K137" s="3" t="s">
        <v>34</v>
      </c>
      <c r="L137" s="3" t="s">
        <v>108</v>
      </c>
      <c r="M137" s="3" t="s">
        <v>60</v>
      </c>
      <c r="N137" s="2">
        <v>12</v>
      </c>
    </row>
    <row r="138" spans="1:14" x14ac:dyDescent="0.3">
      <c r="A138" s="3">
        <v>2025</v>
      </c>
      <c r="B138" s="3">
        <v>17</v>
      </c>
      <c r="C138" s="3" t="s">
        <v>180</v>
      </c>
      <c r="D138" s="5">
        <v>45794</v>
      </c>
      <c r="E138" s="3" t="s">
        <v>184</v>
      </c>
      <c r="F138" s="3" t="s">
        <v>14</v>
      </c>
      <c r="G138" s="3">
        <v>28</v>
      </c>
      <c r="H138" s="3" t="s">
        <v>160</v>
      </c>
      <c r="I138" s="4">
        <v>0.6331</v>
      </c>
      <c r="J138" s="3" t="s">
        <v>4</v>
      </c>
      <c r="K138" s="3" t="s">
        <v>5</v>
      </c>
      <c r="L138" s="3" t="s">
        <v>17</v>
      </c>
      <c r="M138" s="3" t="s">
        <v>43</v>
      </c>
      <c r="N138" s="2">
        <v>10</v>
      </c>
    </row>
    <row r="139" spans="1:14" x14ac:dyDescent="0.3">
      <c r="A139" s="3">
        <v>2025</v>
      </c>
      <c r="B139" s="3">
        <v>18</v>
      </c>
      <c r="C139" s="3" t="s">
        <v>180</v>
      </c>
      <c r="D139" s="5">
        <v>45795</v>
      </c>
      <c r="E139" s="3" t="s">
        <v>8</v>
      </c>
      <c r="F139" s="3" t="s">
        <v>9</v>
      </c>
      <c r="G139" s="3">
        <v>31</v>
      </c>
      <c r="H139" s="3" t="s">
        <v>94</v>
      </c>
      <c r="I139" s="4">
        <v>0.60680000000000001</v>
      </c>
      <c r="J139" s="3" t="s">
        <v>4</v>
      </c>
      <c r="K139" s="3" t="s">
        <v>5</v>
      </c>
      <c r="L139" s="3" t="s">
        <v>11</v>
      </c>
      <c r="M139" s="3" t="s">
        <v>21</v>
      </c>
      <c r="N139" s="2">
        <v>8</v>
      </c>
    </row>
    <row r="140" spans="1:14" x14ac:dyDescent="0.3">
      <c r="A140" s="3">
        <v>2025</v>
      </c>
      <c r="B140" s="3">
        <v>19</v>
      </c>
      <c r="C140" s="3" t="s">
        <v>180</v>
      </c>
      <c r="D140" s="5">
        <v>45796</v>
      </c>
      <c r="E140" s="3" t="s">
        <v>132</v>
      </c>
      <c r="F140" s="3" t="s">
        <v>14</v>
      </c>
      <c r="G140" s="3">
        <v>9</v>
      </c>
      <c r="H140" s="3" t="s">
        <v>77</v>
      </c>
      <c r="I140" s="4">
        <v>0.85819999999999996</v>
      </c>
      <c r="J140" s="3" t="s">
        <v>4</v>
      </c>
      <c r="K140" s="3" t="s">
        <v>34</v>
      </c>
      <c r="L140" s="3" t="s">
        <v>11</v>
      </c>
      <c r="M140" s="3" t="s">
        <v>127</v>
      </c>
      <c r="N140" s="2">
        <v>11</v>
      </c>
    </row>
    <row r="141" spans="1:14" x14ac:dyDescent="0.3">
      <c r="A141" s="3">
        <v>2025</v>
      </c>
      <c r="B141" s="3">
        <v>20</v>
      </c>
      <c r="C141" s="3" t="s">
        <v>180</v>
      </c>
      <c r="D141" s="5">
        <v>45797</v>
      </c>
      <c r="E141" s="3" t="s">
        <v>55</v>
      </c>
      <c r="F141" s="3" t="s">
        <v>9</v>
      </c>
      <c r="G141" s="3">
        <v>12</v>
      </c>
      <c r="H141" s="3" t="s">
        <v>143</v>
      </c>
      <c r="I141" s="4">
        <v>0.79249999999999998</v>
      </c>
      <c r="J141" s="3" t="s">
        <v>4</v>
      </c>
      <c r="K141" s="3" t="s">
        <v>16</v>
      </c>
      <c r="L141" s="3" t="s">
        <v>17</v>
      </c>
      <c r="M141" s="3" t="s">
        <v>161</v>
      </c>
      <c r="N141" s="2">
        <v>7</v>
      </c>
    </row>
    <row r="142" spans="1:14" x14ac:dyDescent="0.3">
      <c r="A142" s="3">
        <v>2025</v>
      </c>
      <c r="B142" s="3">
        <v>21</v>
      </c>
      <c r="C142" s="3" t="s">
        <v>180</v>
      </c>
      <c r="D142" s="5">
        <v>45798</v>
      </c>
      <c r="E142" s="3" t="s">
        <v>172</v>
      </c>
      <c r="F142" s="3" t="s">
        <v>2</v>
      </c>
      <c r="G142" s="3">
        <v>30</v>
      </c>
      <c r="H142" s="3" t="s">
        <v>86</v>
      </c>
      <c r="I142" s="4">
        <v>0.61029999999999995</v>
      </c>
      <c r="J142" s="3" t="s">
        <v>4</v>
      </c>
      <c r="K142" s="3" t="s">
        <v>16</v>
      </c>
      <c r="L142" s="3" t="s">
        <v>24</v>
      </c>
      <c r="M142" s="3" t="s">
        <v>171</v>
      </c>
      <c r="N142" s="2">
        <v>4</v>
      </c>
    </row>
    <row r="143" spans="1:14" x14ac:dyDescent="0.3">
      <c r="A143" s="3">
        <v>2025</v>
      </c>
      <c r="B143" s="3">
        <v>22</v>
      </c>
      <c r="C143" s="3" t="s">
        <v>180</v>
      </c>
      <c r="D143" s="5">
        <v>45799</v>
      </c>
      <c r="E143" s="3" t="s">
        <v>61</v>
      </c>
      <c r="F143" s="3" t="s">
        <v>9</v>
      </c>
      <c r="G143" s="3">
        <v>26</v>
      </c>
      <c r="H143" s="3" t="s">
        <v>79</v>
      </c>
      <c r="I143" s="4">
        <v>0.65439999999999998</v>
      </c>
      <c r="J143" s="3" t="s">
        <v>4</v>
      </c>
      <c r="K143" s="3" t="s">
        <v>34</v>
      </c>
      <c r="L143" s="3" t="s">
        <v>17</v>
      </c>
      <c r="M143" s="3" t="s">
        <v>171</v>
      </c>
      <c r="N143" s="2">
        <v>12</v>
      </c>
    </row>
    <row r="144" spans="1:14" x14ac:dyDescent="0.3">
      <c r="A144" s="3">
        <v>2025</v>
      </c>
      <c r="B144" s="3">
        <v>23</v>
      </c>
      <c r="C144" s="3" t="s">
        <v>180</v>
      </c>
      <c r="D144" s="5">
        <v>45800</v>
      </c>
      <c r="E144" s="3" t="s">
        <v>130</v>
      </c>
      <c r="F144" s="3" t="s">
        <v>29</v>
      </c>
      <c r="G144" s="3">
        <v>23</v>
      </c>
      <c r="H144" s="3" t="s">
        <v>109</v>
      </c>
      <c r="I144" s="4">
        <v>0.67969999999999997</v>
      </c>
      <c r="J144" s="3" t="s">
        <v>4</v>
      </c>
      <c r="K144" s="3" t="s">
        <v>5</v>
      </c>
      <c r="L144" s="3" t="s">
        <v>11</v>
      </c>
      <c r="M144" s="3" t="s">
        <v>70</v>
      </c>
      <c r="N144" s="2">
        <v>13</v>
      </c>
    </row>
    <row r="145" spans="1:14" x14ac:dyDescent="0.3">
      <c r="A145" s="3">
        <v>2025</v>
      </c>
      <c r="B145" s="3">
        <v>24</v>
      </c>
      <c r="C145" s="3" t="s">
        <v>180</v>
      </c>
      <c r="D145" s="5">
        <v>45801</v>
      </c>
      <c r="E145" s="3" t="s">
        <v>55</v>
      </c>
      <c r="F145" s="3" t="s">
        <v>9</v>
      </c>
      <c r="G145" s="3">
        <v>27</v>
      </c>
      <c r="H145" s="3" t="s">
        <v>75</v>
      </c>
      <c r="I145" s="4">
        <v>0.64359999999999995</v>
      </c>
      <c r="J145" s="3" t="s">
        <v>4</v>
      </c>
      <c r="K145" s="3" t="s">
        <v>16</v>
      </c>
      <c r="L145" s="3" t="s">
        <v>17</v>
      </c>
      <c r="M145" s="3" t="s">
        <v>35</v>
      </c>
      <c r="N145" s="2">
        <v>1</v>
      </c>
    </row>
    <row r="146" spans="1:14" x14ac:dyDescent="0.3">
      <c r="A146" s="3">
        <v>2025</v>
      </c>
      <c r="B146" s="3">
        <v>25</v>
      </c>
      <c r="C146" s="3" t="s">
        <v>180</v>
      </c>
      <c r="D146" s="5">
        <v>45802</v>
      </c>
      <c r="E146" s="3" t="s">
        <v>185</v>
      </c>
      <c r="F146" s="3" t="s">
        <v>29</v>
      </c>
      <c r="G146" s="3">
        <v>3</v>
      </c>
      <c r="H146" s="3" t="s">
        <v>186</v>
      </c>
      <c r="I146" s="4">
        <v>0.93820000000000003</v>
      </c>
      <c r="J146" s="3" t="s">
        <v>82</v>
      </c>
      <c r="K146" s="3" t="s">
        <v>16</v>
      </c>
      <c r="L146" s="3" t="s">
        <v>17</v>
      </c>
      <c r="M146" s="3" t="s">
        <v>171</v>
      </c>
      <c r="N146" s="2">
        <v>4</v>
      </c>
    </row>
    <row r="147" spans="1:14" x14ac:dyDescent="0.3">
      <c r="A147" s="3">
        <v>2025</v>
      </c>
      <c r="B147" s="3">
        <v>26</v>
      </c>
      <c r="C147" s="3" t="s">
        <v>180</v>
      </c>
      <c r="D147" s="5">
        <v>45803</v>
      </c>
      <c r="E147" s="3" t="s">
        <v>157</v>
      </c>
      <c r="F147" s="3" t="s">
        <v>29</v>
      </c>
      <c r="G147" s="3">
        <v>13</v>
      </c>
      <c r="H147" s="3" t="s">
        <v>124</v>
      </c>
      <c r="I147" s="4">
        <v>0.79210000000000003</v>
      </c>
      <c r="J147" s="3" t="s">
        <v>4</v>
      </c>
      <c r="K147" s="3" t="s">
        <v>34</v>
      </c>
      <c r="L147" s="3" t="s">
        <v>24</v>
      </c>
      <c r="M147" s="3" t="s">
        <v>161</v>
      </c>
      <c r="N147" s="2">
        <v>9</v>
      </c>
    </row>
    <row r="148" spans="1:14" x14ac:dyDescent="0.3">
      <c r="A148" s="3">
        <v>2025</v>
      </c>
      <c r="B148" s="3">
        <v>27</v>
      </c>
      <c r="C148" s="3" t="s">
        <v>180</v>
      </c>
      <c r="D148" s="5">
        <v>45804</v>
      </c>
      <c r="E148" s="3" t="s">
        <v>115</v>
      </c>
      <c r="F148" s="3" t="s">
        <v>14</v>
      </c>
      <c r="G148" s="3">
        <v>7</v>
      </c>
      <c r="H148" s="3" t="s">
        <v>10</v>
      </c>
      <c r="I148" s="4">
        <v>0.88190000000000002</v>
      </c>
      <c r="J148" s="3" t="s">
        <v>4</v>
      </c>
      <c r="K148" s="3" t="s">
        <v>16</v>
      </c>
      <c r="L148" s="3" t="s">
        <v>6</v>
      </c>
      <c r="M148" s="3" t="s">
        <v>133</v>
      </c>
      <c r="N148" s="2">
        <v>1</v>
      </c>
    </row>
    <row r="149" spans="1:14" x14ac:dyDescent="0.3">
      <c r="A149" s="3">
        <v>2025</v>
      </c>
      <c r="B149" s="3">
        <v>28</v>
      </c>
      <c r="C149" s="3" t="s">
        <v>180</v>
      </c>
      <c r="D149" s="5">
        <v>45805</v>
      </c>
      <c r="E149" s="3" t="s">
        <v>8</v>
      </c>
      <c r="F149" s="3" t="s">
        <v>9</v>
      </c>
      <c r="G149" s="3">
        <v>5</v>
      </c>
      <c r="H149" s="3" t="s">
        <v>156</v>
      </c>
      <c r="I149" s="4">
        <v>0.90869999999999995</v>
      </c>
      <c r="J149" s="3" t="s">
        <v>4</v>
      </c>
      <c r="K149" s="3" t="s">
        <v>34</v>
      </c>
      <c r="L149" s="3" t="s">
        <v>6</v>
      </c>
      <c r="M149" s="3" t="s">
        <v>95</v>
      </c>
      <c r="N149" s="2">
        <v>18</v>
      </c>
    </row>
    <row r="150" spans="1:14" x14ac:dyDescent="0.3">
      <c r="A150" s="3">
        <v>2025</v>
      </c>
      <c r="B150" s="3">
        <v>29</v>
      </c>
      <c r="C150" s="3" t="s">
        <v>180</v>
      </c>
      <c r="D150" s="5">
        <v>45806</v>
      </c>
      <c r="E150" s="3" t="s">
        <v>179</v>
      </c>
      <c r="F150" s="3" t="s">
        <v>29</v>
      </c>
      <c r="G150" s="3">
        <v>19</v>
      </c>
      <c r="H150" s="3" t="s">
        <v>10</v>
      </c>
      <c r="I150" s="4">
        <v>0.71499999999999997</v>
      </c>
      <c r="J150" s="3" t="s">
        <v>4</v>
      </c>
      <c r="K150" s="3" t="s">
        <v>34</v>
      </c>
      <c r="L150" s="3" t="s">
        <v>11</v>
      </c>
      <c r="M150" s="3" t="s">
        <v>178</v>
      </c>
      <c r="N150" s="2">
        <v>21</v>
      </c>
    </row>
    <row r="151" spans="1:14" x14ac:dyDescent="0.3">
      <c r="A151" s="3">
        <v>2025</v>
      </c>
      <c r="B151" s="3">
        <v>30</v>
      </c>
      <c r="C151" s="3" t="s">
        <v>180</v>
      </c>
      <c r="D151" s="5">
        <v>45807</v>
      </c>
      <c r="E151" s="3" t="s">
        <v>162</v>
      </c>
      <c r="F151" s="3" t="s">
        <v>9</v>
      </c>
      <c r="G151" s="3">
        <v>29</v>
      </c>
      <c r="H151" s="3" t="s">
        <v>182</v>
      </c>
      <c r="I151" s="4">
        <v>0.63070000000000004</v>
      </c>
      <c r="J151" s="3" t="s">
        <v>4</v>
      </c>
      <c r="K151" s="3" t="s">
        <v>16</v>
      </c>
      <c r="L151" s="3" t="s">
        <v>24</v>
      </c>
      <c r="M151" s="3" t="s">
        <v>58</v>
      </c>
      <c r="N151" s="2">
        <v>2</v>
      </c>
    </row>
    <row r="152" spans="1:14" x14ac:dyDescent="0.3">
      <c r="A152" s="3">
        <v>2025</v>
      </c>
      <c r="B152" s="3">
        <v>31</v>
      </c>
      <c r="C152" s="3" t="s">
        <v>180</v>
      </c>
      <c r="D152" s="5">
        <v>45808</v>
      </c>
      <c r="E152" s="3" t="s">
        <v>136</v>
      </c>
      <c r="F152" s="3" t="s">
        <v>9</v>
      </c>
      <c r="G152" s="3">
        <v>24</v>
      </c>
      <c r="H152" s="3" t="s">
        <v>187</v>
      </c>
      <c r="I152" s="4">
        <v>0.66739999999999999</v>
      </c>
      <c r="J152" s="3" t="s">
        <v>4</v>
      </c>
      <c r="K152" s="3" t="s">
        <v>5</v>
      </c>
      <c r="L152" s="3" t="s">
        <v>17</v>
      </c>
      <c r="M152" s="3" t="s">
        <v>27</v>
      </c>
      <c r="N152" s="2">
        <v>10</v>
      </c>
    </row>
    <row r="153" spans="1:14" x14ac:dyDescent="0.3">
      <c r="A153" s="3">
        <v>2025</v>
      </c>
      <c r="B153" s="3">
        <v>1</v>
      </c>
      <c r="C153" s="3" t="s">
        <v>188</v>
      </c>
      <c r="D153" s="5">
        <v>45809</v>
      </c>
      <c r="E153" s="3" t="s">
        <v>63</v>
      </c>
      <c r="F153" s="3" t="s">
        <v>14</v>
      </c>
      <c r="G153" s="3">
        <v>18</v>
      </c>
      <c r="H153" s="3" t="s">
        <v>182</v>
      </c>
      <c r="I153" s="4">
        <v>0.71120000000000005</v>
      </c>
      <c r="J153" s="3" t="s">
        <v>4</v>
      </c>
      <c r="K153" s="3" t="s">
        <v>5</v>
      </c>
      <c r="L153" s="3" t="s">
        <v>108</v>
      </c>
      <c r="M153" s="3" t="s">
        <v>150</v>
      </c>
      <c r="N153" s="2">
        <v>10</v>
      </c>
    </row>
    <row r="154" spans="1:14" x14ac:dyDescent="0.3">
      <c r="A154" s="3">
        <v>2025</v>
      </c>
      <c r="B154" s="3">
        <v>2</v>
      </c>
      <c r="C154" s="3" t="s">
        <v>188</v>
      </c>
      <c r="D154" s="5">
        <v>45810</v>
      </c>
      <c r="E154" s="3" t="s">
        <v>28</v>
      </c>
      <c r="F154" s="3" t="s">
        <v>29</v>
      </c>
      <c r="G154" s="3">
        <v>24</v>
      </c>
      <c r="H154" s="3" t="s">
        <v>64</v>
      </c>
      <c r="I154" s="4">
        <v>0.66579999999999995</v>
      </c>
      <c r="J154" s="3" t="s">
        <v>4</v>
      </c>
      <c r="K154" s="3" t="s">
        <v>34</v>
      </c>
      <c r="L154" s="3" t="s">
        <v>108</v>
      </c>
      <c r="M154" s="3" t="s">
        <v>169</v>
      </c>
      <c r="N154" s="2">
        <v>10</v>
      </c>
    </row>
    <row r="155" spans="1:14" x14ac:dyDescent="0.3">
      <c r="A155" s="3">
        <v>2025</v>
      </c>
      <c r="B155" s="3">
        <v>3</v>
      </c>
      <c r="C155" s="3" t="s">
        <v>188</v>
      </c>
      <c r="D155" s="5">
        <v>45811</v>
      </c>
      <c r="E155" s="3" t="s">
        <v>157</v>
      </c>
      <c r="F155" s="3" t="s">
        <v>29</v>
      </c>
      <c r="G155" s="3">
        <v>25</v>
      </c>
      <c r="H155" s="3" t="s">
        <v>15</v>
      </c>
      <c r="I155" s="4">
        <v>0.66359999999999997</v>
      </c>
      <c r="J155" s="3" t="s">
        <v>4</v>
      </c>
      <c r="K155" s="3" t="s">
        <v>34</v>
      </c>
      <c r="L155" s="3" t="s">
        <v>17</v>
      </c>
      <c r="M155" s="3" t="s">
        <v>175</v>
      </c>
      <c r="N155" s="2">
        <v>11</v>
      </c>
    </row>
    <row r="156" spans="1:14" x14ac:dyDescent="0.3">
      <c r="A156" s="3">
        <v>2025</v>
      </c>
      <c r="B156" s="3">
        <v>4</v>
      </c>
      <c r="C156" s="3" t="s">
        <v>188</v>
      </c>
      <c r="D156" s="5">
        <v>45812</v>
      </c>
      <c r="E156" s="3" t="s">
        <v>189</v>
      </c>
      <c r="F156" s="3" t="s">
        <v>29</v>
      </c>
      <c r="G156" s="3">
        <v>8</v>
      </c>
      <c r="H156" s="3" t="s">
        <v>120</v>
      </c>
      <c r="I156" s="4">
        <v>0.84450000000000003</v>
      </c>
      <c r="J156" s="3" t="s">
        <v>4</v>
      </c>
      <c r="K156" s="3" t="s">
        <v>16</v>
      </c>
      <c r="L156" s="3" t="s">
        <v>6</v>
      </c>
      <c r="M156" s="3" t="s">
        <v>178</v>
      </c>
      <c r="N156" s="2">
        <v>3</v>
      </c>
    </row>
    <row r="157" spans="1:14" x14ac:dyDescent="0.3">
      <c r="A157" s="3">
        <v>2025</v>
      </c>
      <c r="B157" s="3">
        <v>5</v>
      </c>
      <c r="C157" s="3" t="s">
        <v>188</v>
      </c>
      <c r="D157" s="5">
        <v>45813</v>
      </c>
      <c r="E157" s="3" t="s">
        <v>122</v>
      </c>
      <c r="F157" s="3" t="s">
        <v>14</v>
      </c>
      <c r="G157" s="3">
        <v>1</v>
      </c>
      <c r="H157" s="3" t="s">
        <v>190</v>
      </c>
      <c r="I157" s="4">
        <v>0.98880000000000001</v>
      </c>
      <c r="J157" s="3" t="s">
        <v>23</v>
      </c>
      <c r="K157" s="3" t="s">
        <v>5</v>
      </c>
      <c r="L157" s="3" t="s">
        <v>6</v>
      </c>
      <c r="M157" s="3" t="s">
        <v>125</v>
      </c>
      <c r="N157" s="2">
        <v>8</v>
      </c>
    </row>
    <row r="158" spans="1:14" x14ac:dyDescent="0.3">
      <c r="A158" s="3">
        <v>2025</v>
      </c>
      <c r="B158" s="3">
        <v>6</v>
      </c>
      <c r="C158" s="3" t="s">
        <v>188</v>
      </c>
      <c r="D158" s="5">
        <v>45814</v>
      </c>
      <c r="E158" s="3" t="s">
        <v>41</v>
      </c>
      <c r="F158" s="3" t="s">
        <v>29</v>
      </c>
      <c r="G158" s="3">
        <v>22</v>
      </c>
      <c r="H158" s="3" t="s">
        <v>167</v>
      </c>
      <c r="I158" s="4">
        <v>0.68230000000000002</v>
      </c>
      <c r="J158" s="3" t="s">
        <v>4</v>
      </c>
      <c r="K158" s="3" t="s">
        <v>34</v>
      </c>
      <c r="L158" s="3" t="s">
        <v>11</v>
      </c>
      <c r="M158" s="3" t="s">
        <v>191</v>
      </c>
      <c r="N158" s="2">
        <v>10</v>
      </c>
    </row>
    <row r="159" spans="1:14" x14ac:dyDescent="0.3">
      <c r="A159" s="3">
        <v>2025</v>
      </c>
      <c r="B159" s="3">
        <v>7</v>
      </c>
      <c r="C159" s="3" t="s">
        <v>188</v>
      </c>
      <c r="D159" s="5">
        <v>45815</v>
      </c>
      <c r="E159" s="3" t="s">
        <v>47</v>
      </c>
      <c r="F159" s="3" t="s">
        <v>9</v>
      </c>
      <c r="G159" s="3">
        <v>9</v>
      </c>
      <c r="H159" s="3" t="s">
        <v>86</v>
      </c>
      <c r="I159" s="4">
        <v>0.84119999999999995</v>
      </c>
      <c r="J159" s="3" t="s">
        <v>4</v>
      </c>
      <c r="K159" s="3" t="s">
        <v>16</v>
      </c>
      <c r="L159" s="3" t="s">
        <v>108</v>
      </c>
      <c r="M159" s="3" t="s">
        <v>54</v>
      </c>
      <c r="N159" s="2">
        <v>3</v>
      </c>
    </row>
    <row r="160" spans="1:14" x14ac:dyDescent="0.3">
      <c r="A160" s="3">
        <v>2025</v>
      </c>
      <c r="B160" s="3">
        <v>8</v>
      </c>
      <c r="C160" s="3" t="s">
        <v>188</v>
      </c>
      <c r="D160" s="5">
        <v>45816</v>
      </c>
      <c r="E160" s="3" t="s">
        <v>107</v>
      </c>
      <c r="F160" s="3" t="s">
        <v>9</v>
      </c>
      <c r="G160" s="3">
        <v>29</v>
      </c>
      <c r="H160" s="3" t="s">
        <v>154</v>
      </c>
      <c r="I160" s="4">
        <v>0.61339999999999995</v>
      </c>
      <c r="J160" s="3" t="s">
        <v>4</v>
      </c>
      <c r="K160" s="3" t="s">
        <v>34</v>
      </c>
      <c r="L160" s="3" t="s">
        <v>39</v>
      </c>
      <c r="M160" s="3" t="s">
        <v>60</v>
      </c>
      <c r="N160" s="2">
        <v>18</v>
      </c>
    </row>
    <row r="161" spans="1:14" x14ac:dyDescent="0.3">
      <c r="A161" s="3">
        <v>2025</v>
      </c>
      <c r="B161" s="3">
        <v>9</v>
      </c>
      <c r="C161" s="3" t="s">
        <v>188</v>
      </c>
      <c r="D161" s="5">
        <v>45817</v>
      </c>
      <c r="E161" s="3" t="s">
        <v>85</v>
      </c>
      <c r="F161" s="3" t="s">
        <v>29</v>
      </c>
      <c r="G161" s="3">
        <v>6</v>
      </c>
      <c r="H161" s="3" t="s">
        <v>160</v>
      </c>
      <c r="I161" s="4">
        <v>0.86270000000000002</v>
      </c>
      <c r="J161" s="3" t="s">
        <v>4</v>
      </c>
      <c r="K161" s="3" t="s">
        <v>5</v>
      </c>
      <c r="L161" s="3" t="s">
        <v>24</v>
      </c>
      <c r="M161" s="3" t="s">
        <v>171</v>
      </c>
      <c r="N161" s="2">
        <v>16</v>
      </c>
    </row>
    <row r="162" spans="1:14" x14ac:dyDescent="0.3">
      <c r="A162" s="3">
        <v>2025</v>
      </c>
      <c r="B162" s="3">
        <v>10</v>
      </c>
      <c r="C162" s="3" t="s">
        <v>188</v>
      </c>
      <c r="D162" s="5">
        <v>45818</v>
      </c>
      <c r="E162" s="3" t="s">
        <v>19</v>
      </c>
      <c r="F162" s="3" t="s">
        <v>2</v>
      </c>
      <c r="G162" s="3">
        <v>19</v>
      </c>
      <c r="H162" s="3" t="s">
        <v>89</v>
      </c>
      <c r="I162" s="4">
        <v>0.69989999999999997</v>
      </c>
      <c r="J162" s="3" t="s">
        <v>4</v>
      </c>
      <c r="K162" s="3" t="s">
        <v>5</v>
      </c>
      <c r="L162" s="3" t="s">
        <v>24</v>
      </c>
      <c r="M162" s="3" t="s">
        <v>133</v>
      </c>
      <c r="N162" s="2">
        <v>7</v>
      </c>
    </row>
    <row r="163" spans="1:14" x14ac:dyDescent="0.3">
      <c r="A163" s="3">
        <v>2025</v>
      </c>
      <c r="B163" s="3">
        <v>11</v>
      </c>
      <c r="C163" s="3" t="s">
        <v>188</v>
      </c>
      <c r="D163" s="5">
        <v>45819</v>
      </c>
      <c r="E163" s="3" t="s">
        <v>139</v>
      </c>
      <c r="F163" s="3" t="s">
        <v>37</v>
      </c>
      <c r="G163" s="3">
        <v>15</v>
      </c>
      <c r="H163" s="3" t="s">
        <v>42</v>
      </c>
      <c r="I163" s="4">
        <v>0.77</v>
      </c>
      <c r="J163" s="3" t="s">
        <v>4</v>
      </c>
      <c r="K163" s="3" t="s">
        <v>34</v>
      </c>
      <c r="L163" s="3" t="s">
        <v>17</v>
      </c>
      <c r="M163" s="3" t="s">
        <v>175</v>
      </c>
      <c r="N163" s="2">
        <v>18</v>
      </c>
    </row>
    <row r="164" spans="1:14" x14ac:dyDescent="0.3">
      <c r="A164" s="3">
        <v>2025</v>
      </c>
      <c r="B164" s="3">
        <v>12</v>
      </c>
      <c r="C164" s="3" t="s">
        <v>188</v>
      </c>
      <c r="D164" s="5">
        <v>45820</v>
      </c>
      <c r="E164" s="3" t="s">
        <v>192</v>
      </c>
      <c r="F164" s="3" t="s">
        <v>9</v>
      </c>
      <c r="G164" s="3">
        <v>13</v>
      </c>
      <c r="H164" s="3" t="s">
        <v>158</v>
      </c>
      <c r="I164" s="4">
        <v>0.78769999999999996</v>
      </c>
      <c r="J164" s="3" t="s">
        <v>4</v>
      </c>
      <c r="K164" s="3" t="s">
        <v>16</v>
      </c>
      <c r="L164" s="3" t="s">
        <v>11</v>
      </c>
      <c r="M164" s="3" t="s">
        <v>46</v>
      </c>
      <c r="N164" s="2">
        <v>7</v>
      </c>
    </row>
    <row r="165" spans="1:14" x14ac:dyDescent="0.3">
      <c r="A165" s="3">
        <v>2025</v>
      </c>
      <c r="B165" s="3">
        <v>13</v>
      </c>
      <c r="C165" s="3" t="s">
        <v>188</v>
      </c>
      <c r="D165" s="5">
        <v>45821</v>
      </c>
      <c r="E165" s="3" t="s">
        <v>91</v>
      </c>
      <c r="F165" s="3" t="s">
        <v>29</v>
      </c>
      <c r="G165" s="3">
        <v>16</v>
      </c>
      <c r="H165" s="3" t="s">
        <v>67</v>
      </c>
      <c r="I165" s="4">
        <v>0.73329999999999995</v>
      </c>
      <c r="J165" s="3" t="s">
        <v>4</v>
      </c>
      <c r="K165" s="3" t="s">
        <v>16</v>
      </c>
      <c r="L165" s="3" t="s">
        <v>24</v>
      </c>
      <c r="M165" s="3" t="s">
        <v>171</v>
      </c>
      <c r="N165" s="2">
        <v>2</v>
      </c>
    </row>
    <row r="166" spans="1:14" x14ac:dyDescent="0.3">
      <c r="A166" s="3">
        <v>2025</v>
      </c>
      <c r="B166" s="3">
        <v>14</v>
      </c>
      <c r="C166" s="3" t="s">
        <v>188</v>
      </c>
      <c r="D166" s="5">
        <v>45822</v>
      </c>
      <c r="E166" s="3" t="s">
        <v>63</v>
      </c>
      <c r="F166" s="3" t="s">
        <v>14</v>
      </c>
      <c r="G166" s="3">
        <v>20</v>
      </c>
      <c r="H166" s="3" t="s">
        <v>3</v>
      </c>
      <c r="I166" s="4">
        <v>0.69689999999999996</v>
      </c>
      <c r="J166" s="3" t="s">
        <v>4</v>
      </c>
      <c r="K166" s="3" t="s">
        <v>5</v>
      </c>
      <c r="L166" s="3" t="s">
        <v>39</v>
      </c>
      <c r="M166" s="3" t="s">
        <v>103</v>
      </c>
      <c r="N166" s="2">
        <v>13</v>
      </c>
    </row>
    <row r="167" spans="1:14" x14ac:dyDescent="0.3">
      <c r="A167" s="3">
        <v>2025</v>
      </c>
      <c r="B167" s="3">
        <v>15</v>
      </c>
      <c r="C167" s="3" t="s">
        <v>188</v>
      </c>
      <c r="D167" s="5">
        <v>45823</v>
      </c>
      <c r="E167" s="3" t="s">
        <v>139</v>
      </c>
      <c r="F167" s="3" t="s">
        <v>37</v>
      </c>
      <c r="G167" s="3">
        <v>2</v>
      </c>
      <c r="H167" s="3" t="s">
        <v>193</v>
      </c>
      <c r="I167" s="4">
        <v>0.95750000000000002</v>
      </c>
      <c r="J167" s="3" t="s">
        <v>57</v>
      </c>
      <c r="K167" s="3" t="s">
        <v>5</v>
      </c>
      <c r="L167" s="3" t="s">
        <v>6</v>
      </c>
      <c r="M167" s="3" t="s">
        <v>191</v>
      </c>
      <c r="N167" s="2">
        <v>15</v>
      </c>
    </row>
    <row r="168" spans="1:14" x14ac:dyDescent="0.3">
      <c r="A168" s="3">
        <v>2025</v>
      </c>
      <c r="B168" s="3">
        <v>16</v>
      </c>
      <c r="C168" s="3" t="s">
        <v>188</v>
      </c>
      <c r="D168" s="5">
        <v>45824</v>
      </c>
      <c r="E168" s="3" t="s">
        <v>179</v>
      </c>
      <c r="F168" s="3" t="s">
        <v>29</v>
      </c>
      <c r="G168" s="3">
        <v>12</v>
      </c>
      <c r="H168" s="3" t="s">
        <v>128</v>
      </c>
      <c r="I168" s="4">
        <v>0.80769999999999997</v>
      </c>
      <c r="J168" s="3" t="s">
        <v>4</v>
      </c>
      <c r="K168" s="3" t="s">
        <v>34</v>
      </c>
      <c r="L168" s="3" t="s">
        <v>11</v>
      </c>
      <c r="M168" s="3" t="s">
        <v>106</v>
      </c>
      <c r="N168" s="2">
        <v>16</v>
      </c>
    </row>
    <row r="169" spans="1:14" x14ac:dyDescent="0.3">
      <c r="A169" s="3">
        <v>2025</v>
      </c>
      <c r="B169" s="3">
        <v>17</v>
      </c>
      <c r="C169" s="3" t="s">
        <v>188</v>
      </c>
      <c r="D169" s="5">
        <v>45825</v>
      </c>
      <c r="E169" s="3" t="s">
        <v>66</v>
      </c>
      <c r="F169" s="3" t="s">
        <v>2</v>
      </c>
      <c r="G169" s="3">
        <v>20</v>
      </c>
      <c r="H169" s="3" t="s">
        <v>102</v>
      </c>
      <c r="I169" s="4">
        <v>0.69689999999999996</v>
      </c>
      <c r="J169" s="3" t="s">
        <v>4</v>
      </c>
      <c r="K169" s="3" t="s">
        <v>16</v>
      </c>
      <c r="L169" s="3" t="s">
        <v>39</v>
      </c>
      <c r="M169" s="3" t="s">
        <v>70</v>
      </c>
      <c r="N169" s="2">
        <v>4</v>
      </c>
    </row>
    <row r="170" spans="1:14" x14ac:dyDescent="0.3">
      <c r="A170" s="3">
        <v>2025</v>
      </c>
      <c r="B170" s="3">
        <v>18</v>
      </c>
      <c r="C170" s="3" t="s">
        <v>188</v>
      </c>
      <c r="D170" s="5">
        <v>45826</v>
      </c>
      <c r="E170" s="3" t="s">
        <v>192</v>
      </c>
      <c r="F170" s="3" t="s">
        <v>9</v>
      </c>
      <c r="G170" s="3">
        <v>23</v>
      </c>
      <c r="H170" s="3" t="s">
        <v>160</v>
      </c>
      <c r="I170" s="4">
        <v>0.66949999999999998</v>
      </c>
      <c r="J170" s="3" t="s">
        <v>4</v>
      </c>
      <c r="K170" s="3" t="s">
        <v>16</v>
      </c>
      <c r="L170" s="3" t="s">
        <v>6</v>
      </c>
      <c r="M170" s="3" t="s">
        <v>175</v>
      </c>
      <c r="N170" s="2">
        <v>6</v>
      </c>
    </row>
    <row r="171" spans="1:14" x14ac:dyDescent="0.3">
      <c r="A171" s="3">
        <v>2025</v>
      </c>
      <c r="B171" s="3">
        <v>19</v>
      </c>
      <c r="C171" s="3" t="s">
        <v>188</v>
      </c>
      <c r="D171" s="5">
        <v>45827</v>
      </c>
      <c r="E171" s="3" t="s">
        <v>179</v>
      </c>
      <c r="F171" s="3" t="s">
        <v>29</v>
      </c>
      <c r="G171" s="3">
        <v>14</v>
      </c>
      <c r="H171" s="3" t="s">
        <v>149</v>
      </c>
      <c r="I171" s="4">
        <v>0.77800000000000002</v>
      </c>
      <c r="J171" s="3" t="s">
        <v>4</v>
      </c>
      <c r="K171" s="3" t="s">
        <v>16</v>
      </c>
      <c r="L171" s="3" t="s">
        <v>17</v>
      </c>
      <c r="M171" s="3" t="s">
        <v>12</v>
      </c>
      <c r="N171" s="2">
        <v>2</v>
      </c>
    </row>
    <row r="172" spans="1:14" x14ac:dyDescent="0.3">
      <c r="A172" s="3">
        <v>2025</v>
      </c>
      <c r="B172" s="3">
        <v>20</v>
      </c>
      <c r="C172" s="3" t="s">
        <v>188</v>
      </c>
      <c r="D172" s="5">
        <v>45828</v>
      </c>
      <c r="E172" s="3" t="s">
        <v>55</v>
      </c>
      <c r="F172" s="3" t="s">
        <v>9</v>
      </c>
      <c r="G172" s="3">
        <v>5</v>
      </c>
      <c r="H172" s="3" t="s">
        <v>102</v>
      </c>
      <c r="I172" s="4">
        <v>0.88800000000000001</v>
      </c>
      <c r="J172" s="3" t="s">
        <v>4</v>
      </c>
      <c r="K172" s="3" t="s">
        <v>16</v>
      </c>
      <c r="L172" s="3" t="s">
        <v>11</v>
      </c>
      <c r="M172" s="3" t="s">
        <v>65</v>
      </c>
      <c r="N172" s="2">
        <v>2</v>
      </c>
    </row>
    <row r="173" spans="1:14" x14ac:dyDescent="0.3">
      <c r="A173" s="3">
        <v>2025</v>
      </c>
      <c r="B173" s="3">
        <v>21</v>
      </c>
      <c r="C173" s="3" t="s">
        <v>188</v>
      </c>
      <c r="D173" s="5">
        <v>45829</v>
      </c>
      <c r="E173" s="3" t="s">
        <v>13</v>
      </c>
      <c r="F173" s="3" t="s">
        <v>14</v>
      </c>
      <c r="G173" s="3">
        <v>30</v>
      </c>
      <c r="H173" s="3" t="s">
        <v>153</v>
      </c>
      <c r="I173" s="4">
        <v>0.60189999999999999</v>
      </c>
      <c r="J173" s="3" t="s">
        <v>4</v>
      </c>
      <c r="K173" s="3" t="s">
        <v>34</v>
      </c>
      <c r="L173" s="3" t="s">
        <v>17</v>
      </c>
      <c r="M173" s="3" t="s">
        <v>169</v>
      </c>
      <c r="N173" s="2">
        <v>8</v>
      </c>
    </row>
    <row r="174" spans="1:14" x14ac:dyDescent="0.3">
      <c r="A174" s="3">
        <v>2025</v>
      </c>
      <c r="B174" s="3">
        <v>22</v>
      </c>
      <c r="C174" s="3" t="s">
        <v>188</v>
      </c>
      <c r="D174" s="5">
        <v>45830</v>
      </c>
      <c r="E174" s="3" t="s">
        <v>104</v>
      </c>
      <c r="F174" s="3" t="s">
        <v>9</v>
      </c>
      <c r="G174" s="3">
        <v>4</v>
      </c>
      <c r="H174" s="3" t="s">
        <v>116</v>
      </c>
      <c r="I174" s="4">
        <v>0.90129999999999999</v>
      </c>
      <c r="J174" s="3" t="s">
        <v>4</v>
      </c>
      <c r="K174" s="3" t="s">
        <v>16</v>
      </c>
      <c r="L174" s="3" t="s">
        <v>39</v>
      </c>
      <c r="M174" s="3" t="s">
        <v>40</v>
      </c>
      <c r="N174" s="2">
        <v>3</v>
      </c>
    </row>
    <row r="175" spans="1:14" x14ac:dyDescent="0.3">
      <c r="A175" s="3">
        <v>2025</v>
      </c>
      <c r="B175" s="3">
        <v>23</v>
      </c>
      <c r="C175" s="3" t="s">
        <v>188</v>
      </c>
      <c r="D175" s="5">
        <v>45831</v>
      </c>
      <c r="E175" s="3" t="s">
        <v>74</v>
      </c>
      <c r="F175" s="3" t="s">
        <v>14</v>
      </c>
      <c r="G175" s="3">
        <v>27</v>
      </c>
      <c r="H175" s="3" t="s">
        <v>128</v>
      </c>
      <c r="I175" s="4">
        <v>0.64880000000000004</v>
      </c>
      <c r="J175" s="3" t="s">
        <v>4</v>
      </c>
      <c r="K175" s="3" t="s">
        <v>34</v>
      </c>
      <c r="L175" s="3" t="s">
        <v>39</v>
      </c>
      <c r="M175" s="3" t="s">
        <v>80</v>
      </c>
      <c r="N175" s="2">
        <v>8</v>
      </c>
    </row>
    <row r="176" spans="1:14" x14ac:dyDescent="0.3">
      <c r="A176" s="3">
        <v>2025</v>
      </c>
      <c r="B176" s="3">
        <v>24</v>
      </c>
      <c r="C176" s="3" t="s">
        <v>188</v>
      </c>
      <c r="D176" s="5">
        <v>45832</v>
      </c>
      <c r="E176" s="3" t="s">
        <v>28</v>
      </c>
      <c r="F176" s="3" t="s">
        <v>29</v>
      </c>
      <c r="G176" s="3">
        <v>27</v>
      </c>
      <c r="H176" s="3" t="s">
        <v>120</v>
      </c>
      <c r="I176" s="4">
        <v>0.64880000000000004</v>
      </c>
      <c r="J176" s="3" t="s">
        <v>4</v>
      </c>
      <c r="K176" s="3" t="s">
        <v>16</v>
      </c>
      <c r="L176" s="3" t="s">
        <v>11</v>
      </c>
      <c r="M176" s="3" t="s">
        <v>103</v>
      </c>
      <c r="N176" s="2">
        <v>2</v>
      </c>
    </row>
    <row r="177" spans="1:14" x14ac:dyDescent="0.3">
      <c r="A177" s="3">
        <v>2025</v>
      </c>
      <c r="B177" s="3">
        <v>25</v>
      </c>
      <c r="C177" s="3" t="s">
        <v>188</v>
      </c>
      <c r="D177" s="5">
        <v>45833</v>
      </c>
      <c r="E177" s="3" t="s">
        <v>28</v>
      </c>
      <c r="F177" s="3" t="s">
        <v>29</v>
      </c>
      <c r="G177" s="3">
        <v>3</v>
      </c>
      <c r="H177" s="3" t="s">
        <v>194</v>
      </c>
      <c r="I177" s="4">
        <v>0.93779999999999997</v>
      </c>
      <c r="J177" s="3" t="s">
        <v>82</v>
      </c>
      <c r="K177" s="3" t="s">
        <v>16</v>
      </c>
      <c r="L177" s="3" t="s">
        <v>108</v>
      </c>
      <c r="M177" s="3" t="s">
        <v>137</v>
      </c>
      <c r="N177" s="2">
        <v>2</v>
      </c>
    </row>
    <row r="178" spans="1:14" x14ac:dyDescent="0.3">
      <c r="A178" s="3">
        <v>2025</v>
      </c>
      <c r="B178" s="3">
        <v>26</v>
      </c>
      <c r="C178" s="3" t="s">
        <v>188</v>
      </c>
      <c r="D178" s="5">
        <v>45834</v>
      </c>
      <c r="E178" s="3" t="s">
        <v>195</v>
      </c>
      <c r="F178" s="3" t="s">
        <v>29</v>
      </c>
      <c r="G178" s="3">
        <v>11</v>
      </c>
      <c r="H178" s="3" t="s">
        <v>94</v>
      </c>
      <c r="I178" s="4">
        <v>0.81020000000000003</v>
      </c>
      <c r="J178" s="3" t="s">
        <v>4</v>
      </c>
      <c r="K178" s="3" t="s">
        <v>34</v>
      </c>
      <c r="L178" s="3" t="s">
        <v>17</v>
      </c>
      <c r="M178" s="3" t="s">
        <v>137</v>
      </c>
      <c r="N178" s="2">
        <v>21</v>
      </c>
    </row>
    <row r="179" spans="1:14" x14ac:dyDescent="0.3">
      <c r="A179" s="3">
        <v>2025</v>
      </c>
      <c r="B179" s="3">
        <v>27</v>
      </c>
      <c r="C179" s="3" t="s">
        <v>188</v>
      </c>
      <c r="D179" s="5">
        <v>45835</v>
      </c>
      <c r="E179" s="3" t="s">
        <v>166</v>
      </c>
      <c r="F179" s="3" t="s">
        <v>14</v>
      </c>
      <c r="G179" s="3">
        <v>17</v>
      </c>
      <c r="H179" s="3" t="s">
        <v>20</v>
      </c>
      <c r="I179" s="4">
        <v>0.72250000000000003</v>
      </c>
      <c r="J179" s="3" t="s">
        <v>4</v>
      </c>
      <c r="K179" s="3" t="s">
        <v>16</v>
      </c>
      <c r="L179" s="3" t="s">
        <v>24</v>
      </c>
      <c r="M179" s="3" t="s">
        <v>121</v>
      </c>
      <c r="N179" s="2">
        <v>2</v>
      </c>
    </row>
    <row r="180" spans="1:14" x14ac:dyDescent="0.3">
      <c r="A180" s="3">
        <v>2025</v>
      </c>
      <c r="B180" s="3">
        <v>28</v>
      </c>
      <c r="C180" s="3" t="s">
        <v>188</v>
      </c>
      <c r="D180" s="5">
        <v>45836</v>
      </c>
      <c r="E180" s="3" t="s">
        <v>172</v>
      </c>
      <c r="F180" s="3" t="s">
        <v>9</v>
      </c>
      <c r="G180" s="3">
        <v>10</v>
      </c>
      <c r="H180" s="3" t="s">
        <v>38</v>
      </c>
      <c r="I180" s="4">
        <v>0.83689999999999998</v>
      </c>
      <c r="J180" s="3" t="s">
        <v>4</v>
      </c>
      <c r="K180" s="3" t="s">
        <v>34</v>
      </c>
      <c r="L180" s="3" t="s">
        <v>6</v>
      </c>
      <c r="M180" s="3" t="s">
        <v>163</v>
      </c>
      <c r="N180" s="2">
        <v>18</v>
      </c>
    </row>
    <row r="181" spans="1:14" x14ac:dyDescent="0.3">
      <c r="A181" s="3">
        <v>2025</v>
      </c>
      <c r="B181" s="3">
        <v>29</v>
      </c>
      <c r="C181" s="3" t="s">
        <v>188</v>
      </c>
      <c r="D181" s="5">
        <v>45837</v>
      </c>
      <c r="E181" s="3" t="s">
        <v>139</v>
      </c>
      <c r="F181" s="3" t="s">
        <v>37</v>
      </c>
      <c r="G181" s="3">
        <v>26</v>
      </c>
      <c r="H181" s="3" t="s">
        <v>53</v>
      </c>
      <c r="I181" s="4">
        <v>0.65449999999999997</v>
      </c>
      <c r="J181" s="3" t="s">
        <v>4</v>
      </c>
      <c r="K181" s="3" t="s">
        <v>34</v>
      </c>
      <c r="L181" s="3" t="s">
        <v>108</v>
      </c>
      <c r="M181" s="3" t="s">
        <v>35</v>
      </c>
      <c r="N181" s="2">
        <v>17</v>
      </c>
    </row>
    <row r="182" spans="1:14" x14ac:dyDescent="0.3">
      <c r="A182" s="3">
        <v>2025</v>
      </c>
      <c r="B182" s="3">
        <v>30</v>
      </c>
      <c r="C182" s="3" t="s">
        <v>188</v>
      </c>
      <c r="D182" s="5">
        <v>45838</v>
      </c>
      <c r="E182" s="3" t="s">
        <v>162</v>
      </c>
      <c r="F182" s="3" t="s">
        <v>9</v>
      </c>
      <c r="G182" s="3">
        <v>7</v>
      </c>
      <c r="H182" s="3" t="s">
        <v>64</v>
      </c>
      <c r="I182" s="4">
        <v>0.84989999999999999</v>
      </c>
      <c r="J182" s="3" t="s">
        <v>4</v>
      </c>
      <c r="K182" s="3" t="s">
        <v>16</v>
      </c>
      <c r="L182" s="3" t="s">
        <v>6</v>
      </c>
      <c r="M182" s="3" t="s">
        <v>95</v>
      </c>
      <c r="N182" s="2">
        <v>2</v>
      </c>
    </row>
    <row r="183" spans="1:14" x14ac:dyDescent="0.3">
      <c r="A183" s="3">
        <v>2025</v>
      </c>
      <c r="B183" s="3">
        <v>1</v>
      </c>
      <c r="C183" s="3" t="s">
        <v>196</v>
      </c>
      <c r="D183" s="5">
        <v>45839</v>
      </c>
      <c r="E183" s="3" t="s">
        <v>148</v>
      </c>
      <c r="F183" s="3" t="s">
        <v>37</v>
      </c>
      <c r="G183" s="3">
        <v>7</v>
      </c>
      <c r="H183" s="3" t="s">
        <v>10</v>
      </c>
      <c r="I183" s="4">
        <v>0.88560000000000005</v>
      </c>
      <c r="J183" s="3" t="s">
        <v>4</v>
      </c>
      <c r="K183" s="3" t="s">
        <v>16</v>
      </c>
      <c r="L183" s="3" t="s">
        <v>108</v>
      </c>
      <c r="M183" s="3" t="s">
        <v>60</v>
      </c>
      <c r="N183" s="2">
        <v>3</v>
      </c>
    </row>
    <row r="184" spans="1:14" x14ac:dyDescent="0.3">
      <c r="A184" s="3">
        <v>2025</v>
      </c>
      <c r="B184" s="3">
        <v>2</v>
      </c>
      <c r="C184" s="3" t="s">
        <v>196</v>
      </c>
      <c r="D184" s="5">
        <v>45840</v>
      </c>
      <c r="E184" s="3" t="s">
        <v>47</v>
      </c>
      <c r="F184" s="3" t="s">
        <v>9</v>
      </c>
      <c r="G184" s="3">
        <v>20</v>
      </c>
      <c r="H184" s="3" t="s">
        <v>116</v>
      </c>
      <c r="I184" s="4">
        <v>0.72950000000000004</v>
      </c>
      <c r="J184" s="3" t="s">
        <v>4</v>
      </c>
      <c r="K184" s="3" t="s">
        <v>5</v>
      </c>
      <c r="L184" s="3" t="s">
        <v>11</v>
      </c>
      <c r="M184" s="3" t="s">
        <v>83</v>
      </c>
      <c r="N184" s="2">
        <v>9</v>
      </c>
    </row>
    <row r="185" spans="1:14" x14ac:dyDescent="0.3">
      <c r="A185" s="3">
        <v>2025</v>
      </c>
      <c r="B185" s="3">
        <v>3</v>
      </c>
      <c r="C185" s="3" t="s">
        <v>196</v>
      </c>
      <c r="D185" s="5">
        <v>45841</v>
      </c>
      <c r="E185" s="3" t="s">
        <v>144</v>
      </c>
      <c r="F185" s="3" t="s">
        <v>37</v>
      </c>
      <c r="G185" s="3">
        <v>9</v>
      </c>
      <c r="H185" s="3" t="s">
        <v>10</v>
      </c>
      <c r="I185" s="4">
        <v>0.8579</v>
      </c>
      <c r="J185" s="3" t="s">
        <v>4</v>
      </c>
      <c r="K185" s="3" t="s">
        <v>34</v>
      </c>
      <c r="L185" s="3" t="s">
        <v>17</v>
      </c>
      <c r="M185" s="3" t="s">
        <v>62</v>
      </c>
      <c r="N185" s="2">
        <v>12</v>
      </c>
    </row>
    <row r="186" spans="1:14" x14ac:dyDescent="0.3">
      <c r="A186" s="3">
        <v>2025</v>
      </c>
      <c r="B186" s="3">
        <v>4</v>
      </c>
      <c r="C186" s="3" t="s">
        <v>196</v>
      </c>
      <c r="D186" s="5">
        <v>45842</v>
      </c>
      <c r="E186" s="3" t="s">
        <v>113</v>
      </c>
      <c r="F186" s="3" t="s">
        <v>14</v>
      </c>
      <c r="G186" s="3">
        <v>22</v>
      </c>
      <c r="H186" s="3" t="s">
        <v>42</v>
      </c>
      <c r="I186" s="4">
        <v>0.72409999999999997</v>
      </c>
      <c r="J186" s="3" t="s">
        <v>4</v>
      </c>
      <c r="K186" s="3" t="s">
        <v>5</v>
      </c>
      <c r="L186" s="3" t="s">
        <v>108</v>
      </c>
      <c r="M186" s="3" t="s">
        <v>95</v>
      </c>
      <c r="N186" s="2">
        <v>9</v>
      </c>
    </row>
    <row r="187" spans="1:14" x14ac:dyDescent="0.3">
      <c r="A187" s="3">
        <v>2025</v>
      </c>
      <c r="B187" s="3">
        <v>5</v>
      </c>
      <c r="C187" s="3" t="s">
        <v>196</v>
      </c>
      <c r="D187" s="5">
        <v>45843</v>
      </c>
      <c r="E187" s="3" t="s">
        <v>197</v>
      </c>
      <c r="F187" s="3" t="s">
        <v>2</v>
      </c>
      <c r="G187" s="3">
        <v>1</v>
      </c>
      <c r="H187" s="3" t="s">
        <v>198</v>
      </c>
      <c r="I187" s="4">
        <v>0.99</v>
      </c>
      <c r="J187" s="3" t="s">
        <v>23</v>
      </c>
      <c r="K187" s="3" t="s">
        <v>5</v>
      </c>
      <c r="L187" s="3" t="s">
        <v>24</v>
      </c>
      <c r="M187" s="3" t="s">
        <v>87</v>
      </c>
      <c r="N187" s="2">
        <v>5</v>
      </c>
    </row>
    <row r="188" spans="1:14" x14ac:dyDescent="0.3">
      <c r="A188" s="3">
        <v>2025</v>
      </c>
      <c r="B188" s="3">
        <v>6</v>
      </c>
      <c r="C188" s="3" t="s">
        <v>196</v>
      </c>
      <c r="D188" s="5">
        <v>45844</v>
      </c>
      <c r="E188" s="3" t="s">
        <v>104</v>
      </c>
      <c r="F188" s="3" t="s">
        <v>9</v>
      </c>
      <c r="G188" s="3">
        <v>26</v>
      </c>
      <c r="H188" s="3" t="s">
        <v>3</v>
      </c>
      <c r="I188" s="4">
        <v>0.64539999999999997</v>
      </c>
      <c r="J188" s="3" t="s">
        <v>4</v>
      </c>
      <c r="K188" s="3" t="s">
        <v>5</v>
      </c>
      <c r="L188" s="3" t="s">
        <v>17</v>
      </c>
      <c r="M188" s="3" t="s">
        <v>7</v>
      </c>
      <c r="N188" s="2">
        <v>17</v>
      </c>
    </row>
    <row r="189" spans="1:14" x14ac:dyDescent="0.3">
      <c r="A189" s="3">
        <v>2025</v>
      </c>
      <c r="B189" s="3">
        <v>7</v>
      </c>
      <c r="C189" s="3" t="s">
        <v>196</v>
      </c>
      <c r="D189" s="5">
        <v>45845</v>
      </c>
      <c r="E189" s="3" t="s">
        <v>113</v>
      </c>
      <c r="F189" s="3" t="s">
        <v>14</v>
      </c>
      <c r="G189" s="3">
        <v>17</v>
      </c>
      <c r="H189" s="3" t="s">
        <v>116</v>
      </c>
      <c r="I189" s="4">
        <v>0.75319999999999998</v>
      </c>
      <c r="J189" s="3" t="s">
        <v>4</v>
      </c>
      <c r="K189" s="3" t="s">
        <v>16</v>
      </c>
      <c r="L189" s="3" t="s">
        <v>6</v>
      </c>
      <c r="M189" s="3" t="s">
        <v>169</v>
      </c>
      <c r="N189" s="2">
        <v>3</v>
      </c>
    </row>
    <row r="190" spans="1:14" x14ac:dyDescent="0.3">
      <c r="A190" s="3">
        <v>2025</v>
      </c>
      <c r="B190" s="3">
        <v>8</v>
      </c>
      <c r="C190" s="3" t="s">
        <v>196</v>
      </c>
      <c r="D190" s="5">
        <v>45846</v>
      </c>
      <c r="E190" s="3" t="s">
        <v>184</v>
      </c>
      <c r="F190" s="3" t="s">
        <v>14</v>
      </c>
      <c r="G190" s="3">
        <v>5</v>
      </c>
      <c r="H190" s="3" t="s">
        <v>116</v>
      </c>
      <c r="I190" s="4">
        <v>0.90580000000000005</v>
      </c>
      <c r="J190" s="3" t="s">
        <v>4</v>
      </c>
      <c r="K190" s="3" t="s">
        <v>5</v>
      </c>
      <c r="L190" s="3" t="s">
        <v>24</v>
      </c>
      <c r="M190" s="3" t="s">
        <v>125</v>
      </c>
      <c r="N190" s="2">
        <v>10</v>
      </c>
    </row>
    <row r="191" spans="1:14" x14ac:dyDescent="0.3">
      <c r="A191" s="3">
        <v>2025</v>
      </c>
      <c r="B191" s="3">
        <v>9</v>
      </c>
      <c r="C191" s="3" t="s">
        <v>196</v>
      </c>
      <c r="D191" s="5">
        <v>45847</v>
      </c>
      <c r="E191" s="3" t="s">
        <v>47</v>
      </c>
      <c r="F191" s="3" t="s">
        <v>9</v>
      </c>
      <c r="G191" s="3">
        <v>15</v>
      </c>
      <c r="H191" s="3" t="s">
        <v>86</v>
      </c>
      <c r="I191" s="4">
        <v>0.79569999999999996</v>
      </c>
      <c r="J191" s="3" t="s">
        <v>4</v>
      </c>
      <c r="K191" s="3" t="s">
        <v>34</v>
      </c>
      <c r="L191" s="3" t="s">
        <v>39</v>
      </c>
      <c r="M191" s="3" t="s">
        <v>35</v>
      </c>
      <c r="N191" s="2">
        <v>10</v>
      </c>
    </row>
    <row r="192" spans="1:14" x14ac:dyDescent="0.3">
      <c r="A192" s="3">
        <v>2025</v>
      </c>
      <c r="B192" s="3">
        <v>10</v>
      </c>
      <c r="C192" s="3" t="s">
        <v>196</v>
      </c>
      <c r="D192" s="5">
        <v>45848</v>
      </c>
      <c r="E192" s="3" t="s">
        <v>91</v>
      </c>
      <c r="F192" s="3" t="s">
        <v>29</v>
      </c>
      <c r="G192" s="3">
        <v>18</v>
      </c>
      <c r="H192" s="3" t="s">
        <v>156</v>
      </c>
      <c r="I192" s="4">
        <v>0.74309999999999998</v>
      </c>
      <c r="J192" s="3" t="s">
        <v>4</v>
      </c>
      <c r="K192" s="3" t="s">
        <v>34</v>
      </c>
      <c r="L192" s="3" t="s">
        <v>17</v>
      </c>
      <c r="M192" s="3" t="s">
        <v>112</v>
      </c>
      <c r="N192" s="2">
        <v>16</v>
      </c>
    </row>
    <row r="193" spans="1:14" x14ac:dyDescent="0.3">
      <c r="A193" s="3">
        <v>2025</v>
      </c>
      <c r="B193" s="3">
        <v>11</v>
      </c>
      <c r="C193" s="3" t="s">
        <v>196</v>
      </c>
      <c r="D193" s="5">
        <v>45849</v>
      </c>
      <c r="E193" s="3" t="s">
        <v>104</v>
      </c>
      <c r="F193" s="3" t="s">
        <v>9</v>
      </c>
      <c r="G193" s="3">
        <v>16</v>
      </c>
      <c r="H193" s="3" t="s">
        <v>89</v>
      </c>
      <c r="I193" s="4">
        <v>0.79069999999999996</v>
      </c>
      <c r="J193" s="3" t="s">
        <v>4</v>
      </c>
      <c r="K193" s="3" t="s">
        <v>5</v>
      </c>
      <c r="L193" s="3" t="s">
        <v>17</v>
      </c>
      <c r="M193" s="3" t="s">
        <v>70</v>
      </c>
      <c r="N193" s="2">
        <v>15</v>
      </c>
    </row>
    <row r="194" spans="1:14" x14ac:dyDescent="0.3">
      <c r="A194" s="3">
        <v>2025</v>
      </c>
      <c r="B194" s="3">
        <v>12</v>
      </c>
      <c r="C194" s="3" t="s">
        <v>196</v>
      </c>
      <c r="D194" s="5">
        <v>45850</v>
      </c>
      <c r="E194" s="3" t="s">
        <v>113</v>
      </c>
      <c r="F194" s="3" t="s">
        <v>14</v>
      </c>
      <c r="G194" s="3">
        <v>19</v>
      </c>
      <c r="H194" s="3" t="s">
        <v>30</v>
      </c>
      <c r="I194" s="4">
        <v>0.73939999999999995</v>
      </c>
      <c r="J194" s="3" t="s">
        <v>4</v>
      </c>
      <c r="K194" s="3" t="s">
        <v>5</v>
      </c>
      <c r="L194" s="3" t="s">
        <v>11</v>
      </c>
      <c r="M194" s="3" t="s">
        <v>171</v>
      </c>
      <c r="N194" s="2">
        <v>13</v>
      </c>
    </row>
    <row r="195" spans="1:14" x14ac:dyDescent="0.3">
      <c r="A195" s="3">
        <v>2025</v>
      </c>
      <c r="B195" s="3">
        <v>13</v>
      </c>
      <c r="C195" s="3" t="s">
        <v>196</v>
      </c>
      <c r="D195" s="5">
        <v>45851</v>
      </c>
      <c r="E195" s="3" t="s">
        <v>66</v>
      </c>
      <c r="F195" s="3" t="s">
        <v>2</v>
      </c>
      <c r="G195" s="3">
        <v>6</v>
      </c>
      <c r="H195" s="3" t="s">
        <v>120</v>
      </c>
      <c r="I195" s="4">
        <v>0.89690000000000003</v>
      </c>
      <c r="J195" s="3" t="s">
        <v>4</v>
      </c>
      <c r="K195" s="3" t="s">
        <v>5</v>
      </c>
      <c r="L195" s="3" t="s">
        <v>11</v>
      </c>
      <c r="M195" s="3" t="s">
        <v>175</v>
      </c>
      <c r="N195" s="2">
        <v>15</v>
      </c>
    </row>
    <row r="196" spans="1:14" x14ac:dyDescent="0.3">
      <c r="A196" s="3">
        <v>2025</v>
      </c>
      <c r="B196" s="3">
        <v>14</v>
      </c>
      <c r="C196" s="3" t="s">
        <v>196</v>
      </c>
      <c r="D196" s="5">
        <v>45852</v>
      </c>
      <c r="E196" s="3" t="s">
        <v>101</v>
      </c>
      <c r="F196" s="3" t="s">
        <v>9</v>
      </c>
      <c r="G196" s="3">
        <v>25</v>
      </c>
      <c r="H196" s="3" t="s">
        <v>182</v>
      </c>
      <c r="I196" s="4">
        <v>0.65349999999999997</v>
      </c>
      <c r="J196" s="3" t="s">
        <v>4</v>
      </c>
      <c r="K196" s="3" t="s">
        <v>5</v>
      </c>
      <c r="L196" s="3" t="s">
        <v>24</v>
      </c>
      <c r="M196" s="3" t="s">
        <v>106</v>
      </c>
      <c r="N196" s="2">
        <v>5</v>
      </c>
    </row>
    <row r="197" spans="1:14" x14ac:dyDescent="0.3">
      <c r="A197" s="3">
        <v>2025</v>
      </c>
      <c r="B197" s="3">
        <v>15</v>
      </c>
      <c r="C197" s="3" t="s">
        <v>196</v>
      </c>
      <c r="D197" s="5">
        <v>45853</v>
      </c>
      <c r="E197" s="3" t="s">
        <v>113</v>
      </c>
      <c r="F197" s="3" t="s">
        <v>14</v>
      </c>
      <c r="G197" s="3">
        <v>2</v>
      </c>
      <c r="H197" s="3" t="s">
        <v>199</v>
      </c>
      <c r="I197" s="4">
        <v>0.96579999999999999</v>
      </c>
      <c r="J197" s="3" t="s">
        <v>57</v>
      </c>
      <c r="K197" s="3" t="s">
        <v>5</v>
      </c>
      <c r="L197" s="3" t="s">
        <v>11</v>
      </c>
      <c r="M197" s="3" t="s">
        <v>119</v>
      </c>
      <c r="N197" s="2">
        <v>7</v>
      </c>
    </row>
    <row r="198" spans="1:14" x14ac:dyDescent="0.3">
      <c r="A198" s="3">
        <v>2025</v>
      </c>
      <c r="B198" s="3">
        <v>16</v>
      </c>
      <c r="C198" s="3" t="s">
        <v>196</v>
      </c>
      <c r="D198" s="5">
        <v>45854</v>
      </c>
      <c r="E198" s="3" t="s">
        <v>176</v>
      </c>
      <c r="F198" s="3" t="s">
        <v>37</v>
      </c>
      <c r="G198" s="3">
        <v>28</v>
      </c>
      <c r="H198" s="3" t="s">
        <v>128</v>
      </c>
      <c r="I198" s="4">
        <v>0.62929999999999997</v>
      </c>
      <c r="J198" s="3" t="s">
        <v>4</v>
      </c>
      <c r="K198" s="3" t="s">
        <v>34</v>
      </c>
      <c r="L198" s="3" t="s">
        <v>24</v>
      </c>
      <c r="M198" s="3" t="s">
        <v>137</v>
      </c>
      <c r="N198" s="2">
        <v>9</v>
      </c>
    </row>
    <row r="199" spans="1:14" x14ac:dyDescent="0.3">
      <c r="A199" s="3">
        <v>2025</v>
      </c>
      <c r="B199" s="3">
        <v>17</v>
      </c>
      <c r="C199" s="3" t="s">
        <v>196</v>
      </c>
      <c r="D199" s="5">
        <v>45855</v>
      </c>
      <c r="E199" s="3" t="s">
        <v>139</v>
      </c>
      <c r="F199" s="3" t="s">
        <v>37</v>
      </c>
      <c r="G199" s="3">
        <v>29</v>
      </c>
      <c r="H199" s="3" t="s">
        <v>128</v>
      </c>
      <c r="I199" s="4">
        <v>0.62529999999999997</v>
      </c>
      <c r="J199" s="3" t="s">
        <v>4</v>
      </c>
      <c r="K199" s="3" t="s">
        <v>5</v>
      </c>
      <c r="L199" s="3" t="s">
        <v>24</v>
      </c>
      <c r="M199" s="3" t="s">
        <v>133</v>
      </c>
      <c r="N199" s="2">
        <v>6</v>
      </c>
    </row>
    <row r="200" spans="1:14" x14ac:dyDescent="0.3">
      <c r="A200" s="3">
        <v>2025</v>
      </c>
      <c r="B200" s="3">
        <v>18</v>
      </c>
      <c r="C200" s="3" t="s">
        <v>196</v>
      </c>
      <c r="D200" s="5">
        <v>45856</v>
      </c>
      <c r="E200" s="3" t="s">
        <v>28</v>
      </c>
      <c r="F200" s="3" t="s">
        <v>29</v>
      </c>
      <c r="G200" s="3">
        <v>12</v>
      </c>
      <c r="H200" s="3" t="s">
        <v>102</v>
      </c>
      <c r="I200" s="4">
        <v>0.81969999999999998</v>
      </c>
      <c r="J200" s="3" t="s">
        <v>4</v>
      </c>
      <c r="K200" s="3" t="s">
        <v>5</v>
      </c>
      <c r="L200" s="3" t="s">
        <v>24</v>
      </c>
      <c r="M200" s="3" t="s">
        <v>90</v>
      </c>
      <c r="N200" s="2">
        <v>7</v>
      </c>
    </row>
    <row r="201" spans="1:14" x14ac:dyDescent="0.3">
      <c r="A201" s="3">
        <v>2025</v>
      </c>
      <c r="B201" s="3">
        <v>19</v>
      </c>
      <c r="C201" s="3" t="s">
        <v>196</v>
      </c>
      <c r="D201" s="5">
        <v>45857</v>
      </c>
      <c r="E201" s="3" t="s">
        <v>136</v>
      </c>
      <c r="F201" s="3" t="s">
        <v>9</v>
      </c>
      <c r="G201" s="3">
        <v>13</v>
      </c>
      <c r="H201" s="3" t="s">
        <v>64</v>
      </c>
      <c r="I201" s="4">
        <v>0.81789999999999996</v>
      </c>
      <c r="J201" s="3" t="s">
        <v>4</v>
      </c>
      <c r="K201" s="3" t="s">
        <v>16</v>
      </c>
      <c r="L201" s="3" t="s">
        <v>39</v>
      </c>
      <c r="M201" s="3" t="s">
        <v>70</v>
      </c>
      <c r="N201" s="2">
        <v>3</v>
      </c>
    </row>
    <row r="202" spans="1:14" x14ac:dyDescent="0.3">
      <c r="A202" s="3">
        <v>2025</v>
      </c>
      <c r="B202" s="3">
        <v>20</v>
      </c>
      <c r="C202" s="3" t="s">
        <v>196</v>
      </c>
      <c r="D202" s="5">
        <v>45858</v>
      </c>
      <c r="E202" s="3" t="s">
        <v>134</v>
      </c>
      <c r="F202" s="3" t="s">
        <v>2</v>
      </c>
      <c r="G202" s="3">
        <v>31</v>
      </c>
      <c r="H202" s="3" t="s">
        <v>187</v>
      </c>
      <c r="I202" s="4">
        <v>0.60570000000000002</v>
      </c>
      <c r="J202" s="3" t="s">
        <v>4</v>
      </c>
      <c r="K202" s="3" t="s">
        <v>16</v>
      </c>
      <c r="L202" s="3" t="s">
        <v>24</v>
      </c>
      <c r="M202" s="3" t="s">
        <v>60</v>
      </c>
      <c r="N202" s="2">
        <v>3</v>
      </c>
    </row>
    <row r="203" spans="1:14" x14ac:dyDescent="0.3">
      <c r="A203" s="3">
        <v>2025</v>
      </c>
      <c r="B203" s="3">
        <v>21</v>
      </c>
      <c r="C203" s="3" t="s">
        <v>196</v>
      </c>
      <c r="D203" s="5">
        <v>45859</v>
      </c>
      <c r="E203" s="3" t="s">
        <v>192</v>
      </c>
      <c r="F203" s="3" t="s">
        <v>9</v>
      </c>
      <c r="G203" s="3">
        <v>4</v>
      </c>
      <c r="H203" s="3" t="s">
        <v>20</v>
      </c>
      <c r="I203" s="4">
        <v>0.91</v>
      </c>
      <c r="J203" s="3" t="s">
        <v>4</v>
      </c>
      <c r="K203" s="3" t="s">
        <v>34</v>
      </c>
      <c r="L203" s="3" t="s">
        <v>17</v>
      </c>
      <c r="M203" s="3" t="s">
        <v>175</v>
      </c>
      <c r="N203" s="2">
        <v>14</v>
      </c>
    </row>
    <row r="204" spans="1:14" x14ac:dyDescent="0.3">
      <c r="A204" s="3">
        <v>2025</v>
      </c>
      <c r="B204" s="3">
        <v>22</v>
      </c>
      <c r="C204" s="3" t="s">
        <v>196</v>
      </c>
      <c r="D204" s="5">
        <v>45860</v>
      </c>
      <c r="E204" s="3" t="s">
        <v>192</v>
      </c>
      <c r="F204" s="3" t="s">
        <v>9</v>
      </c>
      <c r="G204" s="3">
        <v>30</v>
      </c>
      <c r="H204" s="3" t="s">
        <v>69</v>
      </c>
      <c r="I204" s="4">
        <v>0.61170000000000002</v>
      </c>
      <c r="J204" s="3" t="s">
        <v>4</v>
      </c>
      <c r="K204" s="3" t="s">
        <v>5</v>
      </c>
      <c r="L204" s="3" t="s">
        <v>108</v>
      </c>
      <c r="M204" s="3" t="s">
        <v>27</v>
      </c>
      <c r="N204" s="2">
        <v>7</v>
      </c>
    </row>
    <row r="205" spans="1:14" x14ac:dyDescent="0.3">
      <c r="A205" s="3">
        <v>2025</v>
      </c>
      <c r="B205" s="3">
        <v>23</v>
      </c>
      <c r="C205" s="3" t="s">
        <v>196</v>
      </c>
      <c r="D205" s="5">
        <v>45861</v>
      </c>
      <c r="E205" s="3" t="s">
        <v>52</v>
      </c>
      <c r="F205" s="3" t="s">
        <v>37</v>
      </c>
      <c r="G205" s="3">
        <v>24</v>
      </c>
      <c r="H205" s="3" t="s">
        <v>109</v>
      </c>
      <c r="I205" s="4">
        <v>0.65610000000000002</v>
      </c>
      <c r="J205" s="3" t="s">
        <v>4</v>
      </c>
      <c r="K205" s="3" t="s">
        <v>34</v>
      </c>
      <c r="L205" s="3" t="s">
        <v>11</v>
      </c>
      <c r="M205" s="3" t="s">
        <v>73</v>
      </c>
      <c r="N205" s="2">
        <v>21</v>
      </c>
    </row>
    <row r="206" spans="1:14" x14ac:dyDescent="0.3">
      <c r="A206" s="3">
        <v>2025</v>
      </c>
      <c r="B206" s="3">
        <v>24</v>
      </c>
      <c r="C206" s="3" t="s">
        <v>196</v>
      </c>
      <c r="D206" s="5">
        <v>45862</v>
      </c>
      <c r="E206" s="3" t="s">
        <v>130</v>
      </c>
      <c r="F206" s="3" t="s">
        <v>29</v>
      </c>
      <c r="G206" s="3">
        <v>14</v>
      </c>
      <c r="H206" s="3" t="s">
        <v>187</v>
      </c>
      <c r="I206" s="4">
        <v>0.80969999999999998</v>
      </c>
      <c r="J206" s="3" t="s">
        <v>4</v>
      </c>
      <c r="K206" s="3" t="s">
        <v>16</v>
      </c>
      <c r="L206" s="3" t="s">
        <v>39</v>
      </c>
      <c r="M206" s="3" t="s">
        <v>121</v>
      </c>
      <c r="N206" s="2">
        <v>2</v>
      </c>
    </row>
    <row r="207" spans="1:14" x14ac:dyDescent="0.3">
      <c r="A207" s="3">
        <v>2025</v>
      </c>
      <c r="B207" s="3">
        <v>25</v>
      </c>
      <c r="C207" s="3" t="s">
        <v>196</v>
      </c>
      <c r="D207" s="5">
        <v>45863</v>
      </c>
      <c r="E207" s="3" t="s">
        <v>200</v>
      </c>
      <c r="F207" s="3" t="s">
        <v>2</v>
      </c>
      <c r="G207" s="3">
        <v>3</v>
      </c>
      <c r="H207" s="3" t="s">
        <v>201</v>
      </c>
      <c r="I207" s="4">
        <v>0.94850000000000001</v>
      </c>
      <c r="J207" s="3" t="s">
        <v>82</v>
      </c>
      <c r="K207" s="3" t="s">
        <v>16</v>
      </c>
      <c r="L207" s="3" t="s">
        <v>17</v>
      </c>
      <c r="M207" s="3" t="s">
        <v>111</v>
      </c>
      <c r="N207" s="2">
        <v>1</v>
      </c>
    </row>
    <row r="208" spans="1:14" x14ac:dyDescent="0.3">
      <c r="A208" s="3">
        <v>2025</v>
      </c>
      <c r="B208" s="3">
        <v>26</v>
      </c>
      <c r="C208" s="3" t="s">
        <v>196</v>
      </c>
      <c r="D208" s="5">
        <v>45864</v>
      </c>
      <c r="E208" s="3" t="s">
        <v>192</v>
      </c>
      <c r="F208" s="3" t="s">
        <v>9</v>
      </c>
      <c r="G208" s="3">
        <v>10</v>
      </c>
      <c r="H208" s="3" t="s">
        <v>10</v>
      </c>
      <c r="I208" s="4">
        <v>0.83850000000000002</v>
      </c>
      <c r="J208" s="3" t="s">
        <v>4</v>
      </c>
      <c r="K208" s="3" t="s">
        <v>5</v>
      </c>
      <c r="L208" s="3" t="s">
        <v>24</v>
      </c>
      <c r="M208" s="3" t="s">
        <v>175</v>
      </c>
      <c r="N208" s="2">
        <v>16</v>
      </c>
    </row>
    <row r="209" spans="1:14" x14ac:dyDescent="0.3">
      <c r="A209" s="3">
        <v>2025</v>
      </c>
      <c r="B209" s="3">
        <v>27</v>
      </c>
      <c r="C209" s="3" t="s">
        <v>196</v>
      </c>
      <c r="D209" s="5">
        <v>45865</v>
      </c>
      <c r="E209" s="3" t="s">
        <v>68</v>
      </c>
      <c r="F209" s="3" t="s">
        <v>9</v>
      </c>
      <c r="G209" s="3">
        <v>27</v>
      </c>
      <c r="H209" s="3" t="s">
        <v>102</v>
      </c>
      <c r="I209" s="4">
        <v>0.64290000000000003</v>
      </c>
      <c r="J209" s="3" t="s">
        <v>4</v>
      </c>
      <c r="K209" s="3" t="s">
        <v>16</v>
      </c>
      <c r="L209" s="3" t="s">
        <v>39</v>
      </c>
      <c r="M209" s="3" t="s">
        <v>87</v>
      </c>
      <c r="N209" s="2">
        <v>6</v>
      </c>
    </row>
    <row r="210" spans="1:14" x14ac:dyDescent="0.3">
      <c r="A210" s="3">
        <v>2025</v>
      </c>
      <c r="B210" s="3">
        <v>28</v>
      </c>
      <c r="C210" s="3" t="s">
        <v>196</v>
      </c>
      <c r="D210" s="5">
        <v>45866</v>
      </c>
      <c r="E210" s="3" t="s">
        <v>104</v>
      </c>
      <c r="F210" s="3" t="s">
        <v>9</v>
      </c>
      <c r="G210" s="3">
        <v>11</v>
      </c>
      <c r="H210" s="3" t="s">
        <v>3</v>
      </c>
      <c r="I210" s="4">
        <v>0.82050000000000001</v>
      </c>
      <c r="J210" s="3" t="s">
        <v>4</v>
      </c>
      <c r="K210" s="3" t="s">
        <v>16</v>
      </c>
      <c r="L210" s="3" t="s">
        <v>39</v>
      </c>
      <c r="M210" s="3" t="s">
        <v>127</v>
      </c>
      <c r="N210" s="2">
        <v>4</v>
      </c>
    </row>
    <row r="211" spans="1:14" x14ac:dyDescent="0.3">
      <c r="A211" s="3">
        <v>2025</v>
      </c>
      <c r="B211" s="3">
        <v>29</v>
      </c>
      <c r="C211" s="3" t="s">
        <v>196</v>
      </c>
      <c r="D211" s="5">
        <v>45867</v>
      </c>
      <c r="E211" s="3" t="s">
        <v>91</v>
      </c>
      <c r="F211" s="3" t="s">
        <v>29</v>
      </c>
      <c r="G211" s="3">
        <v>8</v>
      </c>
      <c r="H211" s="3" t="s">
        <v>86</v>
      </c>
      <c r="I211" s="4">
        <v>0.88060000000000005</v>
      </c>
      <c r="J211" s="3" t="s">
        <v>4</v>
      </c>
      <c r="K211" s="3" t="s">
        <v>5</v>
      </c>
      <c r="L211" s="3" t="s">
        <v>108</v>
      </c>
      <c r="M211" s="3" t="s">
        <v>43</v>
      </c>
      <c r="N211" s="2">
        <v>10</v>
      </c>
    </row>
    <row r="212" spans="1:14" x14ac:dyDescent="0.3">
      <c r="A212" s="3">
        <v>2025</v>
      </c>
      <c r="B212" s="3">
        <v>30</v>
      </c>
      <c r="C212" s="3" t="s">
        <v>196</v>
      </c>
      <c r="D212" s="5">
        <v>45868</v>
      </c>
      <c r="E212" s="3" t="s">
        <v>202</v>
      </c>
      <c r="F212" s="3" t="s">
        <v>14</v>
      </c>
      <c r="G212" s="3">
        <v>21</v>
      </c>
      <c r="H212" s="3" t="s">
        <v>124</v>
      </c>
      <c r="I212" s="4">
        <v>0.72860000000000003</v>
      </c>
      <c r="J212" s="3" t="s">
        <v>4</v>
      </c>
      <c r="K212" s="3" t="s">
        <v>34</v>
      </c>
      <c r="L212" s="3" t="s">
        <v>6</v>
      </c>
      <c r="M212" s="3" t="s">
        <v>76</v>
      </c>
      <c r="N212" s="2">
        <v>16</v>
      </c>
    </row>
    <row r="213" spans="1:14" x14ac:dyDescent="0.3">
      <c r="A213" s="3">
        <v>2025</v>
      </c>
      <c r="B213" s="3">
        <v>31</v>
      </c>
      <c r="C213" s="3" t="s">
        <v>196</v>
      </c>
      <c r="D213" s="5">
        <v>45869</v>
      </c>
      <c r="E213" s="3" t="s">
        <v>66</v>
      </c>
      <c r="F213" s="3" t="s">
        <v>2</v>
      </c>
      <c r="G213" s="3">
        <v>23</v>
      </c>
      <c r="H213" s="3" t="s">
        <v>187</v>
      </c>
      <c r="I213" s="4">
        <v>0.66959999999999997</v>
      </c>
      <c r="J213" s="3" t="s">
        <v>4</v>
      </c>
      <c r="K213" s="3" t="s">
        <v>5</v>
      </c>
      <c r="L213" s="3" t="s">
        <v>6</v>
      </c>
      <c r="M213" s="3" t="s">
        <v>142</v>
      </c>
      <c r="N213" s="2">
        <v>17</v>
      </c>
    </row>
    <row r="214" spans="1:14" x14ac:dyDescent="0.3">
      <c r="A214" s="3">
        <v>2025</v>
      </c>
      <c r="B214" s="3">
        <v>1</v>
      </c>
      <c r="C214" s="3" t="s">
        <v>203</v>
      </c>
      <c r="D214" s="5">
        <v>45870</v>
      </c>
      <c r="E214" s="3" t="s">
        <v>144</v>
      </c>
      <c r="F214" s="3" t="s">
        <v>37</v>
      </c>
      <c r="G214" s="3">
        <v>31</v>
      </c>
      <c r="H214" s="3" t="s">
        <v>38</v>
      </c>
      <c r="I214" s="4">
        <v>0.6119</v>
      </c>
      <c r="J214" s="3" t="s">
        <v>4</v>
      </c>
      <c r="K214" s="3" t="s">
        <v>16</v>
      </c>
      <c r="L214" s="3" t="s">
        <v>24</v>
      </c>
      <c r="M214" s="3" t="s">
        <v>155</v>
      </c>
      <c r="N214" s="2">
        <v>3</v>
      </c>
    </row>
    <row r="215" spans="1:14" x14ac:dyDescent="0.3">
      <c r="A215" s="3">
        <v>2025</v>
      </c>
      <c r="B215" s="3">
        <v>2</v>
      </c>
      <c r="C215" s="3" t="s">
        <v>203</v>
      </c>
      <c r="D215" s="5">
        <v>45871</v>
      </c>
      <c r="E215" s="3" t="s">
        <v>151</v>
      </c>
      <c r="F215" s="3" t="s">
        <v>9</v>
      </c>
      <c r="G215" s="3">
        <v>7</v>
      </c>
      <c r="H215" s="3" t="s">
        <v>138</v>
      </c>
      <c r="I215" s="4">
        <v>0.88080000000000003</v>
      </c>
      <c r="J215" s="3" t="s">
        <v>4</v>
      </c>
      <c r="K215" s="3" t="s">
        <v>16</v>
      </c>
      <c r="L215" s="3" t="s">
        <v>39</v>
      </c>
      <c r="M215" s="3" t="s">
        <v>70</v>
      </c>
      <c r="N215" s="2">
        <v>7</v>
      </c>
    </row>
    <row r="216" spans="1:14" x14ac:dyDescent="0.3">
      <c r="A216" s="3">
        <v>2025</v>
      </c>
      <c r="B216" s="3">
        <v>3</v>
      </c>
      <c r="C216" s="3" t="s">
        <v>203</v>
      </c>
      <c r="D216" s="5">
        <v>45872</v>
      </c>
      <c r="E216" s="3" t="s">
        <v>195</v>
      </c>
      <c r="F216" s="3" t="s">
        <v>29</v>
      </c>
      <c r="G216" s="3">
        <v>20</v>
      </c>
      <c r="H216" s="3" t="s">
        <v>102</v>
      </c>
      <c r="I216" s="4">
        <v>0.76359999999999995</v>
      </c>
      <c r="J216" s="3" t="s">
        <v>4</v>
      </c>
      <c r="K216" s="3" t="s">
        <v>34</v>
      </c>
      <c r="L216" s="3" t="s">
        <v>6</v>
      </c>
      <c r="M216" s="3" t="s">
        <v>7</v>
      </c>
      <c r="N216" s="2">
        <v>10</v>
      </c>
    </row>
    <row r="217" spans="1:14" x14ac:dyDescent="0.3">
      <c r="A217" s="3">
        <v>2025</v>
      </c>
      <c r="B217" s="3">
        <v>4</v>
      </c>
      <c r="C217" s="3" t="s">
        <v>203</v>
      </c>
      <c r="D217" s="5">
        <v>45873</v>
      </c>
      <c r="E217" s="3" t="s">
        <v>99</v>
      </c>
      <c r="F217" s="3" t="s">
        <v>37</v>
      </c>
      <c r="G217" s="3">
        <v>23</v>
      </c>
      <c r="H217" s="3" t="s">
        <v>165</v>
      </c>
      <c r="I217" s="4">
        <v>0.73009999999999997</v>
      </c>
      <c r="J217" s="3" t="s">
        <v>4</v>
      </c>
      <c r="K217" s="3" t="s">
        <v>34</v>
      </c>
      <c r="L217" s="3" t="s">
        <v>17</v>
      </c>
      <c r="M217" s="3" t="s">
        <v>58</v>
      </c>
      <c r="N217" s="2">
        <v>8</v>
      </c>
    </row>
    <row r="218" spans="1:14" x14ac:dyDescent="0.3">
      <c r="A218" s="3">
        <v>2025</v>
      </c>
      <c r="B218" s="3">
        <v>5</v>
      </c>
      <c r="C218" s="3" t="s">
        <v>203</v>
      </c>
      <c r="D218" s="5">
        <v>45874</v>
      </c>
      <c r="E218" s="3" t="s">
        <v>144</v>
      </c>
      <c r="F218" s="3" t="s">
        <v>37</v>
      </c>
      <c r="G218" s="3">
        <v>1</v>
      </c>
      <c r="H218" s="3" t="s">
        <v>204</v>
      </c>
      <c r="I218" s="4">
        <v>0.99299999999999999</v>
      </c>
      <c r="J218" s="3" t="s">
        <v>23</v>
      </c>
      <c r="K218" s="3" t="s">
        <v>34</v>
      </c>
      <c r="L218" s="3" t="s">
        <v>108</v>
      </c>
      <c r="M218" s="3" t="s">
        <v>96</v>
      </c>
      <c r="N218" s="2">
        <v>10</v>
      </c>
    </row>
    <row r="219" spans="1:14" x14ac:dyDescent="0.3">
      <c r="A219" s="3">
        <v>2025</v>
      </c>
      <c r="B219" s="3">
        <v>6</v>
      </c>
      <c r="C219" s="3" t="s">
        <v>203</v>
      </c>
      <c r="D219" s="5">
        <v>45875</v>
      </c>
      <c r="E219" s="3" t="s">
        <v>141</v>
      </c>
      <c r="F219" s="3" t="s">
        <v>9</v>
      </c>
      <c r="G219" s="3">
        <v>30</v>
      </c>
      <c r="H219" s="3" t="s">
        <v>79</v>
      </c>
      <c r="I219" s="4">
        <v>0.65810000000000002</v>
      </c>
      <c r="J219" s="3" t="s">
        <v>4</v>
      </c>
      <c r="K219" s="3" t="s">
        <v>16</v>
      </c>
      <c r="L219" s="3" t="s">
        <v>17</v>
      </c>
      <c r="M219" s="3" t="s">
        <v>58</v>
      </c>
      <c r="N219" s="2">
        <v>1</v>
      </c>
    </row>
    <row r="220" spans="1:14" x14ac:dyDescent="0.3">
      <c r="A220" s="3">
        <v>2025</v>
      </c>
      <c r="B220" s="3">
        <v>7</v>
      </c>
      <c r="C220" s="3" t="s">
        <v>203</v>
      </c>
      <c r="D220" s="5">
        <v>45876</v>
      </c>
      <c r="E220" s="3" t="s">
        <v>88</v>
      </c>
      <c r="F220" s="3" t="s">
        <v>37</v>
      </c>
      <c r="G220" s="3">
        <v>12</v>
      </c>
      <c r="H220" s="3" t="s">
        <v>158</v>
      </c>
      <c r="I220" s="4">
        <v>0.84379999999999999</v>
      </c>
      <c r="J220" s="3" t="s">
        <v>4</v>
      </c>
      <c r="K220" s="3" t="s">
        <v>5</v>
      </c>
      <c r="L220" s="3" t="s">
        <v>108</v>
      </c>
      <c r="M220" s="3" t="s">
        <v>95</v>
      </c>
      <c r="N220" s="2">
        <v>11</v>
      </c>
    </row>
    <row r="221" spans="1:14" x14ac:dyDescent="0.3">
      <c r="A221" s="3">
        <v>2025</v>
      </c>
      <c r="B221" s="3">
        <v>8</v>
      </c>
      <c r="C221" s="3" t="s">
        <v>203</v>
      </c>
      <c r="D221" s="5">
        <v>45877</v>
      </c>
      <c r="E221" s="3" t="s">
        <v>189</v>
      </c>
      <c r="F221" s="3" t="s">
        <v>29</v>
      </c>
      <c r="G221" s="3">
        <v>25</v>
      </c>
      <c r="H221" s="3" t="s">
        <v>116</v>
      </c>
      <c r="I221" s="4">
        <v>0.71989999999999998</v>
      </c>
      <c r="J221" s="3" t="s">
        <v>4</v>
      </c>
      <c r="K221" s="3" t="s">
        <v>34</v>
      </c>
      <c r="L221" s="3" t="s">
        <v>39</v>
      </c>
      <c r="M221" s="3" t="s">
        <v>142</v>
      </c>
      <c r="N221" s="2">
        <v>15</v>
      </c>
    </row>
    <row r="222" spans="1:14" x14ac:dyDescent="0.3">
      <c r="A222" s="3">
        <v>2025</v>
      </c>
      <c r="B222" s="3">
        <v>9</v>
      </c>
      <c r="C222" s="3" t="s">
        <v>203</v>
      </c>
      <c r="D222" s="5">
        <v>45878</v>
      </c>
      <c r="E222" s="3" t="s">
        <v>131</v>
      </c>
      <c r="F222" s="3" t="s">
        <v>9</v>
      </c>
      <c r="G222" s="3">
        <v>29</v>
      </c>
      <c r="H222" s="3" t="s">
        <v>153</v>
      </c>
      <c r="I222" s="4">
        <v>0.67469999999999997</v>
      </c>
      <c r="J222" s="3" t="s">
        <v>4</v>
      </c>
      <c r="K222" s="3" t="s">
        <v>16</v>
      </c>
      <c r="L222" s="3" t="s">
        <v>108</v>
      </c>
      <c r="M222" s="3" t="s">
        <v>90</v>
      </c>
      <c r="N222" s="2">
        <v>1</v>
      </c>
    </row>
    <row r="223" spans="1:14" x14ac:dyDescent="0.3">
      <c r="A223" s="3">
        <v>2025</v>
      </c>
      <c r="B223" s="3">
        <v>10</v>
      </c>
      <c r="C223" s="3" t="s">
        <v>203</v>
      </c>
      <c r="D223" s="5">
        <v>45879</v>
      </c>
      <c r="E223" s="3" t="s">
        <v>8</v>
      </c>
      <c r="F223" s="3" t="s">
        <v>9</v>
      </c>
      <c r="G223" s="3">
        <v>19</v>
      </c>
      <c r="H223" s="3" t="s">
        <v>153</v>
      </c>
      <c r="I223" s="4">
        <v>0.76929999999999998</v>
      </c>
      <c r="J223" s="3" t="s">
        <v>4</v>
      </c>
      <c r="K223" s="3" t="s">
        <v>16</v>
      </c>
      <c r="L223" s="3" t="s">
        <v>17</v>
      </c>
      <c r="M223" s="3" t="s">
        <v>60</v>
      </c>
      <c r="N223" s="2">
        <v>6</v>
      </c>
    </row>
    <row r="224" spans="1:14" x14ac:dyDescent="0.3">
      <c r="A224" s="3">
        <v>2025</v>
      </c>
      <c r="B224" s="3">
        <v>11</v>
      </c>
      <c r="C224" s="3" t="s">
        <v>203</v>
      </c>
      <c r="D224" s="5">
        <v>45880</v>
      </c>
      <c r="E224" s="3" t="s">
        <v>139</v>
      </c>
      <c r="F224" s="3" t="s">
        <v>37</v>
      </c>
      <c r="G224" s="3">
        <v>15</v>
      </c>
      <c r="H224" s="3" t="s">
        <v>75</v>
      </c>
      <c r="I224" s="4">
        <v>0.82199999999999995</v>
      </c>
      <c r="J224" s="3" t="s">
        <v>4</v>
      </c>
      <c r="K224" s="3" t="s">
        <v>16</v>
      </c>
      <c r="L224" s="3" t="s">
        <v>39</v>
      </c>
      <c r="M224" s="3" t="s">
        <v>65</v>
      </c>
      <c r="N224" s="2">
        <v>9</v>
      </c>
    </row>
    <row r="225" spans="1:14" x14ac:dyDescent="0.3">
      <c r="A225" s="3">
        <v>2025</v>
      </c>
      <c r="B225" s="3">
        <v>12</v>
      </c>
      <c r="C225" s="3" t="s">
        <v>203</v>
      </c>
      <c r="D225" s="5">
        <v>45881</v>
      </c>
      <c r="E225" s="3" t="s">
        <v>74</v>
      </c>
      <c r="F225" s="3" t="s">
        <v>14</v>
      </c>
      <c r="G225" s="3">
        <v>27</v>
      </c>
      <c r="H225" s="3" t="s">
        <v>30</v>
      </c>
      <c r="I225" s="4">
        <v>0.69779999999999998</v>
      </c>
      <c r="J225" s="3" t="s">
        <v>4</v>
      </c>
      <c r="K225" s="3" t="s">
        <v>5</v>
      </c>
      <c r="L225" s="3" t="s">
        <v>6</v>
      </c>
      <c r="M225" s="3" t="s">
        <v>161</v>
      </c>
      <c r="N225" s="2">
        <v>16</v>
      </c>
    </row>
    <row r="226" spans="1:14" x14ac:dyDescent="0.3">
      <c r="A226" s="3">
        <v>2025</v>
      </c>
      <c r="B226" s="3">
        <v>13</v>
      </c>
      <c r="C226" s="3" t="s">
        <v>203</v>
      </c>
      <c r="D226" s="5">
        <v>45882</v>
      </c>
      <c r="E226" s="3" t="s">
        <v>28</v>
      </c>
      <c r="F226" s="3" t="s">
        <v>29</v>
      </c>
      <c r="G226" s="3">
        <v>13</v>
      </c>
      <c r="H226" s="3" t="s">
        <v>30</v>
      </c>
      <c r="I226" s="4">
        <v>0.83350000000000002</v>
      </c>
      <c r="J226" s="3" t="s">
        <v>4</v>
      </c>
      <c r="K226" s="3" t="s">
        <v>5</v>
      </c>
      <c r="L226" s="3" t="s">
        <v>11</v>
      </c>
      <c r="M226" s="3" t="s">
        <v>125</v>
      </c>
      <c r="N226" s="2">
        <v>5</v>
      </c>
    </row>
    <row r="227" spans="1:14" x14ac:dyDescent="0.3">
      <c r="A227" s="3">
        <v>2025</v>
      </c>
      <c r="B227" s="3">
        <v>14</v>
      </c>
      <c r="C227" s="3" t="s">
        <v>203</v>
      </c>
      <c r="D227" s="5">
        <v>45883</v>
      </c>
      <c r="E227" s="3" t="s">
        <v>19</v>
      </c>
      <c r="F227" s="3" t="s">
        <v>2</v>
      </c>
      <c r="G227" s="3">
        <v>10</v>
      </c>
      <c r="H227" s="3" t="s">
        <v>50</v>
      </c>
      <c r="I227" s="4">
        <v>0.8478</v>
      </c>
      <c r="J227" s="3" t="s">
        <v>4</v>
      </c>
      <c r="K227" s="3" t="s">
        <v>5</v>
      </c>
      <c r="L227" s="3" t="s">
        <v>108</v>
      </c>
      <c r="M227" s="3" t="s">
        <v>62</v>
      </c>
      <c r="N227" s="2">
        <v>4</v>
      </c>
    </row>
    <row r="228" spans="1:14" x14ac:dyDescent="0.3">
      <c r="A228" s="3">
        <v>2025</v>
      </c>
      <c r="B228" s="3">
        <v>15</v>
      </c>
      <c r="C228" s="3" t="s">
        <v>203</v>
      </c>
      <c r="D228" s="5">
        <v>45884</v>
      </c>
      <c r="E228" s="3" t="s">
        <v>166</v>
      </c>
      <c r="F228" s="3" t="s">
        <v>14</v>
      </c>
      <c r="G228" s="3">
        <v>2</v>
      </c>
      <c r="H228" s="3" t="s">
        <v>205</v>
      </c>
      <c r="I228" s="4">
        <v>0.96940000000000004</v>
      </c>
      <c r="J228" s="3" t="s">
        <v>57</v>
      </c>
      <c r="K228" s="3" t="s">
        <v>16</v>
      </c>
      <c r="L228" s="3" t="s">
        <v>39</v>
      </c>
      <c r="M228" s="3" t="s">
        <v>18</v>
      </c>
      <c r="N228" s="2">
        <v>6</v>
      </c>
    </row>
    <row r="229" spans="1:14" x14ac:dyDescent="0.3">
      <c r="A229" s="3">
        <v>2025</v>
      </c>
      <c r="B229" s="3">
        <v>16</v>
      </c>
      <c r="C229" s="3" t="s">
        <v>203</v>
      </c>
      <c r="D229" s="5">
        <v>45885</v>
      </c>
      <c r="E229" s="3" t="s">
        <v>126</v>
      </c>
      <c r="F229" s="3" t="s">
        <v>37</v>
      </c>
      <c r="G229" s="3">
        <v>28</v>
      </c>
      <c r="H229" s="3" t="s">
        <v>84</v>
      </c>
      <c r="I229" s="4">
        <v>0.69110000000000005</v>
      </c>
      <c r="J229" s="3" t="s">
        <v>4</v>
      </c>
      <c r="K229" s="3" t="s">
        <v>34</v>
      </c>
      <c r="L229" s="3" t="s">
        <v>39</v>
      </c>
      <c r="M229" s="3" t="s">
        <v>106</v>
      </c>
      <c r="N229" s="2">
        <v>13</v>
      </c>
    </row>
    <row r="230" spans="1:14" x14ac:dyDescent="0.3">
      <c r="A230" s="3">
        <v>2025</v>
      </c>
      <c r="B230" s="3">
        <v>17</v>
      </c>
      <c r="C230" s="3" t="s">
        <v>203</v>
      </c>
      <c r="D230" s="5">
        <v>45886</v>
      </c>
      <c r="E230" s="3" t="s">
        <v>162</v>
      </c>
      <c r="F230" s="3" t="s">
        <v>9</v>
      </c>
      <c r="G230" s="3">
        <v>18</v>
      </c>
      <c r="H230" s="3" t="s">
        <v>86</v>
      </c>
      <c r="I230" s="4">
        <v>0.78680000000000005</v>
      </c>
      <c r="J230" s="3" t="s">
        <v>4</v>
      </c>
      <c r="K230" s="3" t="s">
        <v>5</v>
      </c>
      <c r="L230" s="3" t="s">
        <v>24</v>
      </c>
      <c r="M230" s="3" t="s">
        <v>125</v>
      </c>
      <c r="N230" s="2">
        <v>7</v>
      </c>
    </row>
    <row r="231" spans="1:14" x14ac:dyDescent="0.3">
      <c r="A231" s="3">
        <v>2025</v>
      </c>
      <c r="B231" s="3">
        <v>18</v>
      </c>
      <c r="C231" s="3" t="s">
        <v>203</v>
      </c>
      <c r="D231" s="5">
        <v>45887</v>
      </c>
      <c r="E231" s="3" t="s">
        <v>126</v>
      </c>
      <c r="F231" s="3" t="s">
        <v>37</v>
      </c>
      <c r="G231" s="3">
        <v>14</v>
      </c>
      <c r="H231" s="3" t="s">
        <v>30</v>
      </c>
      <c r="I231" s="4">
        <v>0.82530000000000003</v>
      </c>
      <c r="J231" s="3" t="s">
        <v>4</v>
      </c>
      <c r="K231" s="3" t="s">
        <v>16</v>
      </c>
      <c r="L231" s="3" t="s">
        <v>39</v>
      </c>
      <c r="M231" s="3" t="s">
        <v>51</v>
      </c>
      <c r="N231" s="2">
        <v>7</v>
      </c>
    </row>
    <row r="232" spans="1:14" x14ac:dyDescent="0.3">
      <c r="A232" s="3">
        <v>2025</v>
      </c>
      <c r="B232" s="3">
        <v>19</v>
      </c>
      <c r="C232" s="3" t="s">
        <v>203</v>
      </c>
      <c r="D232" s="5">
        <v>45888</v>
      </c>
      <c r="E232" s="3" t="s">
        <v>172</v>
      </c>
      <c r="F232" s="3" t="s">
        <v>9</v>
      </c>
      <c r="G232" s="3">
        <v>17</v>
      </c>
      <c r="H232" s="3" t="s">
        <v>64</v>
      </c>
      <c r="I232" s="4">
        <v>0.79759999999999998</v>
      </c>
      <c r="J232" s="3" t="s">
        <v>4</v>
      </c>
      <c r="K232" s="3" t="s">
        <v>5</v>
      </c>
      <c r="L232" s="3" t="s">
        <v>17</v>
      </c>
      <c r="M232" s="3" t="s">
        <v>40</v>
      </c>
      <c r="N232" s="2">
        <v>7</v>
      </c>
    </row>
    <row r="233" spans="1:14" x14ac:dyDescent="0.3">
      <c r="A233" s="3">
        <v>2025</v>
      </c>
      <c r="B233" s="3">
        <v>20</v>
      </c>
      <c r="C233" s="3" t="s">
        <v>203</v>
      </c>
      <c r="D233" s="5">
        <v>45889</v>
      </c>
      <c r="E233" s="3" t="s">
        <v>162</v>
      </c>
      <c r="F233" s="3" t="s">
        <v>9</v>
      </c>
      <c r="G233" s="3">
        <v>9</v>
      </c>
      <c r="H233" s="3" t="s">
        <v>120</v>
      </c>
      <c r="I233" s="4">
        <v>0.86309999999999998</v>
      </c>
      <c r="J233" s="3" t="s">
        <v>4</v>
      </c>
      <c r="K233" s="3" t="s">
        <v>16</v>
      </c>
      <c r="L233" s="3" t="s">
        <v>24</v>
      </c>
      <c r="M233" s="3" t="s">
        <v>60</v>
      </c>
      <c r="N233" s="2">
        <v>4</v>
      </c>
    </row>
    <row r="234" spans="1:14" x14ac:dyDescent="0.3">
      <c r="A234" s="3">
        <v>2025</v>
      </c>
      <c r="B234" s="3">
        <v>21</v>
      </c>
      <c r="C234" s="3" t="s">
        <v>203</v>
      </c>
      <c r="D234" s="5">
        <v>45890</v>
      </c>
      <c r="E234" s="3" t="s">
        <v>93</v>
      </c>
      <c r="F234" s="3" t="s">
        <v>9</v>
      </c>
      <c r="G234" s="3">
        <v>26</v>
      </c>
      <c r="H234" s="3" t="s">
        <v>187</v>
      </c>
      <c r="I234" s="4">
        <v>0.71230000000000004</v>
      </c>
      <c r="J234" s="3" t="s">
        <v>4</v>
      </c>
      <c r="K234" s="3" t="s">
        <v>34</v>
      </c>
      <c r="L234" s="3" t="s">
        <v>108</v>
      </c>
      <c r="M234" s="3" t="s">
        <v>73</v>
      </c>
      <c r="N234" s="2">
        <v>21</v>
      </c>
    </row>
    <row r="235" spans="1:14" x14ac:dyDescent="0.3">
      <c r="A235" s="3">
        <v>2025</v>
      </c>
      <c r="B235" s="3">
        <v>22</v>
      </c>
      <c r="C235" s="3" t="s">
        <v>203</v>
      </c>
      <c r="D235" s="5">
        <v>45891</v>
      </c>
      <c r="E235" s="3" t="s">
        <v>179</v>
      </c>
      <c r="F235" s="3" t="s">
        <v>29</v>
      </c>
      <c r="G235" s="3">
        <v>22</v>
      </c>
      <c r="H235" s="3" t="s">
        <v>187</v>
      </c>
      <c r="I235" s="4">
        <v>0.73760000000000003</v>
      </c>
      <c r="J235" s="3" t="s">
        <v>4</v>
      </c>
      <c r="K235" s="3" t="s">
        <v>16</v>
      </c>
      <c r="L235" s="3" t="s">
        <v>6</v>
      </c>
      <c r="M235" s="3" t="s">
        <v>54</v>
      </c>
      <c r="N235" s="2">
        <v>4</v>
      </c>
    </row>
    <row r="236" spans="1:14" x14ac:dyDescent="0.3">
      <c r="A236" s="3">
        <v>2025</v>
      </c>
      <c r="B236" s="3">
        <v>23</v>
      </c>
      <c r="C236" s="3" t="s">
        <v>203</v>
      </c>
      <c r="D236" s="5">
        <v>45892</v>
      </c>
      <c r="E236" s="3" t="s">
        <v>117</v>
      </c>
      <c r="F236" s="3" t="s">
        <v>14</v>
      </c>
      <c r="G236" s="3">
        <v>16</v>
      </c>
      <c r="H236" s="3" t="s">
        <v>33</v>
      </c>
      <c r="I236" s="4">
        <v>0.8014</v>
      </c>
      <c r="J236" s="3" t="s">
        <v>4</v>
      </c>
      <c r="K236" s="3" t="s">
        <v>34</v>
      </c>
      <c r="L236" s="3" t="s">
        <v>11</v>
      </c>
      <c r="M236" s="3" t="s">
        <v>119</v>
      </c>
      <c r="N236" s="2">
        <v>21</v>
      </c>
    </row>
    <row r="237" spans="1:14" x14ac:dyDescent="0.3">
      <c r="A237" s="3">
        <v>2025</v>
      </c>
      <c r="B237" s="3">
        <v>24</v>
      </c>
      <c r="C237" s="3" t="s">
        <v>203</v>
      </c>
      <c r="D237" s="5">
        <v>45893</v>
      </c>
      <c r="E237" s="3" t="s">
        <v>189</v>
      </c>
      <c r="F237" s="3" t="s">
        <v>29</v>
      </c>
      <c r="G237" s="3">
        <v>24</v>
      </c>
      <c r="H237" s="3" t="s">
        <v>69</v>
      </c>
      <c r="I237" s="4">
        <v>0.72</v>
      </c>
      <c r="J237" s="3" t="s">
        <v>4</v>
      </c>
      <c r="K237" s="3" t="s">
        <v>34</v>
      </c>
      <c r="L237" s="3" t="s">
        <v>24</v>
      </c>
      <c r="M237" s="3" t="s">
        <v>90</v>
      </c>
      <c r="N237" s="2">
        <v>7</v>
      </c>
    </row>
    <row r="238" spans="1:14" x14ac:dyDescent="0.3">
      <c r="A238" s="3">
        <v>2025</v>
      </c>
      <c r="B238" s="3">
        <v>25</v>
      </c>
      <c r="C238" s="3" t="s">
        <v>203</v>
      </c>
      <c r="D238" s="5">
        <v>45894</v>
      </c>
      <c r="E238" s="3" t="s">
        <v>93</v>
      </c>
      <c r="F238" s="3" t="s">
        <v>9</v>
      </c>
      <c r="G238" s="3">
        <v>3</v>
      </c>
      <c r="H238" s="3" t="s">
        <v>206</v>
      </c>
      <c r="I238" s="4">
        <v>0.9516</v>
      </c>
      <c r="J238" s="3" t="s">
        <v>82</v>
      </c>
      <c r="K238" s="3" t="s">
        <v>5</v>
      </c>
      <c r="L238" s="3" t="s">
        <v>17</v>
      </c>
      <c r="M238" s="3" t="s">
        <v>169</v>
      </c>
      <c r="N238" s="2">
        <v>14</v>
      </c>
    </row>
    <row r="239" spans="1:14" x14ac:dyDescent="0.3">
      <c r="A239" s="3">
        <v>2025</v>
      </c>
      <c r="B239" s="3">
        <v>26</v>
      </c>
      <c r="C239" s="3" t="s">
        <v>203</v>
      </c>
      <c r="D239" s="5">
        <v>45895</v>
      </c>
      <c r="E239" s="3" t="s">
        <v>78</v>
      </c>
      <c r="F239" s="3" t="s">
        <v>9</v>
      </c>
      <c r="G239" s="3">
        <v>5</v>
      </c>
      <c r="H239" s="3" t="s">
        <v>86</v>
      </c>
      <c r="I239" s="4">
        <v>0.90920000000000001</v>
      </c>
      <c r="J239" s="3" t="s">
        <v>4</v>
      </c>
      <c r="K239" s="3" t="s">
        <v>34</v>
      </c>
      <c r="L239" s="3" t="s">
        <v>39</v>
      </c>
      <c r="M239" s="3" t="s">
        <v>62</v>
      </c>
      <c r="N239" s="2">
        <v>16</v>
      </c>
    </row>
    <row r="240" spans="1:14" x14ac:dyDescent="0.3">
      <c r="A240" s="3">
        <v>2025</v>
      </c>
      <c r="B240" s="3">
        <v>27</v>
      </c>
      <c r="C240" s="3" t="s">
        <v>203</v>
      </c>
      <c r="D240" s="5">
        <v>45896</v>
      </c>
      <c r="E240" s="3" t="s">
        <v>101</v>
      </c>
      <c r="F240" s="3" t="s">
        <v>9</v>
      </c>
      <c r="G240" s="3">
        <v>8</v>
      </c>
      <c r="H240" s="3" t="s">
        <v>94</v>
      </c>
      <c r="I240" s="4">
        <v>0.87629999999999997</v>
      </c>
      <c r="J240" s="3" t="s">
        <v>4</v>
      </c>
      <c r="K240" s="3" t="s">
        <v>16</v>
      </c>
      <c r="L240" s="3" t="s">
        <v>108</v>
      </c>
      <c r="M240" s="3" t="s">
        <v>18</v>
      </c>
      <c r="N240" s="2">
        <v>2</v>
      </c>
    </row>
    <row r="241" spans="1:14" x14ac:dyDescent="0.3">
      <c r="A241" s="3">
        <v>2025</v>
      </c>
      <c r="B241" s="3">
        <v>28</v>
      </c>
      <c r="C241" s="3" t="s">
        <v>203</v>
      </c>
      <c r="D241" s="5">
        <v>45897</v>
      </c>
      <c r="E241" s="3" t="s">
        <v>101</v>
      </c>
      <c r="F241" s="3" t="s">
        <v>9</v>
      </c>
      <c r="G241" s="3">
        <v>11</v>
      </c>
      <c r="H241" s="3" t="s">
        <v>143</v>
      </c>
      <c r="I241" s="4">
        <v>0.84550000000000003</v>
      </c>
      <c r="J241" s="3" t="s">
        <v>4</v>
      </c>
      <c r="K241" s="3" t="s">
        <v>5</v>
      </c>
      <c r="L241" s="3" t="s">
        <v>11</v>
      </c>
      <c r="M241" s="3" t="s">
        <v>65</v>
      </c>
      <c r="N241" s="2">
        <v>9</v>
      </c>
    </row>
    <row r="242" spans="1:14" x14ac:dyDescent="0.3">
      <c r="A242" s="3">
        <v>2025</v>
      </c>
      <c r="B242" s="3">
        <v>29</v>
      </c>
      <c r="C242" s="3" t="s">
        <v>203</v>
      </c>
      <c r="D242" s="5">
        <v>45898</v>
      </c>
      <c r="E242" s="3" t="s">
        <v>49</v>
      </c>
      <c r="F242" s="3" t="s">
        <v>9</v>
      </c>
      <c r="G242" s="3">
        <v>21</v>
      </c>
      <c r="H242" s="3" t="s">
        <v>187</v>
      </c>
      <c r="I242" s="4">
        <v>0.74490000000000001</v>
      </c>
      <c r="J242" s="3" t="s">
        <v>4</v>
      </c>
      <c r="K242" s="3" t="s">
        <v>34</v>
      </c>
      <c r="L242" s="3" t="s">
        <v>17</v>
      </c>
      <c r="M242" s="3" t="s">
        <v>100</v>
      </c>
      <c r="N242" s="2">
        <v>14</v>
      </c>
    </row>
    <row r="243" spans="1:14" x14ac:dyDescent="0.3">
      <c r="A243" s="3">
        <v>2025</v>
      </c>
      <c r="B243" s="3">
        <v>30</v>
      </c>
      <c r="C243" s="3" t="s">
        <v>203</v>
      </c>
      <c r="D243" s="5">
        <v>45899</v>
      </c>
      <c r="E243" s="3" t="s">
        <v>141</v>
      </c>
      <c r="F243" s="3" t="s">
        <v>9</v>
      </c>
      <c r="G243" s="3">
        <v>4</v>
      </c>
      <c r="H243" s="3" t="s">
        <v>92</v>
      </c>
      <c r="I243" s="4">
        <v>0.90990000000000004</v>
      </c>
      <c r="J243" s="3" t="s">
        <v>4</v>
      </c>
      <c r="K243" s="3" t="s">
        <v>16</v>
      </c>
      <c r="L243" s="3" t="s">
        <v>108</v>
      </c>
      <c r="M243" s="3" t="s">
        <v>121</v>
      </c>
      <c r="N243" s="2">
        <v>5</v>
      </c>
    </row>
    <row r="244" spans="1:14" x14ac:dyDescent="0.3">
      <c r="A244" s="3">
        <v>2025</v>
      </c>
      <c r="B244" s="3">
        <v>31</v>
      </c>
      <c r="C244" s="3" t="s">
        <v>203</v>
      </c>
      <c r="D244" s="5">
        <v>45900</v>
      </c>
      <c r="E244" s="3" t="s">
        <v>130</v>
      </c>
      <c r="F244" s="3" t="s">
        <v>29</v>
      </c>
      <c r="G244" s="3">
        <v>6</v>
      </c>
      <c r="H244" s="3" t="s">
        <v>38</v>
      </c>
      <c r="I244" s="4">
        <v>0.90139999999999998</v>
      </c>
      <c r="J244" s="3" t="s">
        <v>4</v>
      </c>
      <c r="K244" s="3" t="s">
        <v>5</v>
      </c>
      <c r="L244" s="3" t="s">
        <v>39</v>
      </c>
      <c r="M244" s="3" t="s">
        <v>90</v>
      </c>
      <c r="N244" s="2">
        <v>17</v>
      </c>
    </row>
    <row r="245" spans="1:14" x14ac:dyDescent="0.3">
      <c r="A245" s="3">
        <v>2025</v>
      </c>
      <c r="B245" s="3">
        <v>1</v>
      </c>
      <c r="C245" s="3" t="s">
        <v>207</v>
      </c>
      <c r="D245" s="5">
        <v>45901</v>
      </c>
      <c r="E245" s="3" t="s">
        <v>195</v>
      </c>
      <c r="F245" s="3" t="s">
        <v>29</v>
      </c>
      <c r="G245" s="3">
        <v>5</v>
      </c>
      <c r="H245" s="3" t="s">
        <v>38</v>
      </c>
      <c r="I245" s="4">
        <v>0.87219999999999998</v>
      </c>
      <c r="J245" s="3" t="s">
        <v>4</v>
      </c>
      <c r="K245" s="3" t="s">
        <v>5</v>
      </c>
      <c r="L245" s="3" t="s">
        <v>24</v>
      </c>
      <c r="M245" s="3" t="s">
        <v>51</v>
      </c>
      <c r="N245" s="2">
        <v>12</v>
      </c>
    </row>
    <row r="246" spans="1:14" x14ac:dyDescent="0.3">
      <c r="A246" s="3">
        <v>2025</v>
      </c>
      <c r="B246" s="3">
        <v>2</v>
      </c>
      <c r="C246" s="3" t="s">
        <v>207</v>
      </c>
      <c r="D246" s="5">
        <v>45902</v>
      </c>
      <c r="E246" s="3" t="s">
        <v>93</v>
      </c>
      <c r="F246" s="3" t="s">
        <v>9</v>
      </c>
      <c r="G246" s="3">
        <v>6</v>
      </c>
      <c r="H246" s="3" t="s">
        <v>45</v>
      </c>
      <c r="I246" s="4">
        <v>0.85770000000000002</v>
      </c>
      <c r="J246" s="3" t="s">
        <v>4</v>
      </c>
      <c r="K246" s="3" t="s">
        <v>34</v>
      </c>
      <c r="L246" s="3" t="s">
        <v>6</v>
      </c>
      <c r="M246" s="3" t="s">
        <v>95</v>
      </c>
      <c r="N246" s="2">
        <v>19</v>
      </c>
    </row>
    <row r="247" spans="1:14" x14ac:dyDescent="0.3">
      <c r="A247" s="3">
        <v>2025</v>
      </c>
      <c r="B247" s="3">
        <v>3</v>
      </c>
      <c r="C247" s="3" t="s">
        <v>207</v>
      </c>
      <c r="D247" s="5">
        <v>45903</v>
      </c>
      <c r="E247" s="3" t="s">
        <v>134</v>
      </c>
      <c r="F247" s="3" t="s">
        <v>2</v>
      </c>
      <c r="G247" s="3">
        <v>25</v>
      </c>
      <c r="H247" s="3" t="s">
        <v>20</v>
      </c>
      <c r="I247" s="4">
        <v>0.70730000000000004</v>
      </c>
      <c r="J247" s="3" t="s">
        <v>4</v>
      </c>
      <c r="K247" s="3" t="s">
        <v>5</v>
      </c>
      <c r="L247" s="3" t="s">
        <v>6</v>
      </c>
      <c r="M247" s="3" t="s">
        <v>54</v>
      </c>
      <c r="N247" s="2">
        <v>3</v>
      </c>
    </row>
    <row r="248" spans="1:14" x14ac:dyDescent="0.3">
      <c r="A248" s="3">
        <v>2025</v>
      </c>
      <c r="B248" s="3">
        <v>4</v>
      </c>
      <c r="C248" s="3" t="s">
        <v>207</v>
      </c>
      <c r="D248" s="5">
        <v>45904</v>
      </c>
      <c r="E248" s="3" t="s">
        <v>74</v>
      </c>
      <c r="F248" s="3" t="s">
        <v>14</v>
      </c>
      <c r="G248" s="3">
        <v>27</v>
      </c>
      <c r="H248" s="3" t="s">
        <v>72</v>
      </c>
      <c r="I248" s="4">
        <v>0.68510000000000004</v>
      </c>
      <c r="J248" s="3" t="s">
        <v>4</v>
      </c>
      <c r="K248" s="3" t="s">
        <v>34</v>
      </c>
      <c r="L248" s="3" t="s">
        <v>17</v>
      </c>
      <c r="M248" s="3" t="s">
        <v>150</v>
      </c>
      <c r="N248" s="2">
        <v>10</v>
      </c>
    </row>
    <row r="249" spans="1:14" x14ac:dyDescent="0.3">
      <c r="A249" s="3">
        <v>2025</v>
      </c>
      <c r="B249" s="3">
        <v>5</v>
      </c>
      <c r="C249" s="3" t="s">
        <v>207</v>
      </c>
      <c r="D249" s="5">
        <v>45905</v>
      </c>
      <c r="E249" s="3" t="s">
        <v>134</v>
      </c>
      <c r="F249" s="3" t="s">
        <v>2</v>
      </c>
      <c r="G249" s="3">
        <v>1</v>
      </c>
      <c r="H249" s="3" t="s">
        <v>208</v>
      </c>
      <c r="I249" s="4">
        <v>0.98750000000000004</v>
      </c>
      <c r="J249" s="3" t="s">
        <v>23</v>
      </c>
      <c r="K249" s="3" t="s">
        <v>16</v>
      </c>
      <c r="L249" s="3" t="s">
        <v>108</v>
      </c>
      <c r="M249" s="3" t="s">
        <v>65</v>
      </c>
      <c r="N249" s="2">
        <v>7</v>
      </c>
    </row>
    <row r="250" spans="1:14" x14ac:dyDescent="0.3">
      <c r="A250" s="3">
        <v>2025</v>
      </c>
      <c r="B250" s="3">
        <v>6</v>
      </c>
      <c r="C250" s="3" t="s">
        <v>207</v>
      </c>
      <c r="D250" s="5">
        <v>45906</v>
      </c>
      <c r="E250" s="3" t="s">
        <v>52</v>
      </c>
      <c r="F250" s="3" t="s">
        <v>37</v>
      </c>
      <c r="G250" s="3">
        <v>10</v>
      </c>
      <c r="H250" s="3" t="s">
        <v>182</v>
      </c>
      <c r="I250" s="4">
        <v>0.83899999999999997</v>
      </c>
      <c r="J250" s="3" t="s">
        <v>4</v>
      </c>
      <c r="K250" s="3" t="s">
        <v>34</v>
      </c>
      <c r="L250" s="3" t="s">
        <v>108</v>
      </c>
      <c r="M250" s="3" t="s">
        <v>175</v>
      </c>
      <c r="N250" s="2">
        <v>11</v>
      </c>
    </row>
    <row r="251" spans="1:14" x14ac:dyDescent="0.3">
      <c r="A251" s="3">
        <v>2025</v>
      </c>
      <c r="B251" s="3">
        <v>7</v>
      </c>
      <c r="C251" s="3" t="s">
        <v>207</v>
      </c>
      <c r="D251" s="5">
        <v>45907</v>
      </c>
      <c r="E251" s="3" t="s">
        <v>134</v>
      </c>
      <c r="F251" s="3" t="s">
        <v>2</v>
      </c>
      <c r="G251" s="3">
        <v>15</v>
      </c>
      <c r="H251" s="3" t="s">
        <v>124</v>
      </c>
      <c r="I251" s="4">
        <v>0.75439999999999996</v>
      </c>
      <c r="J251" s="3" t="s">
        <v>4</v>
      </c>
      <c r="K251" s="3" t="s">
        <v>16</v>
      </c>
      <c r="L251" s="3" t="s">
        <v>39</v>
      </c>
      <c r="M251" s="3" t="s">
        <v>18</v>
      </c>
      <c r="N251" s="2">
        <v>5</v>
      </c>
    </row>
    <row r="252" spans="1:14" x14ac:dyDescent="0.3">
      <c r="A252" s="3">
        <v>2025</v>
      </c>
      <c r="B252" s="3">
        <v>8</v>
      </c>
      <c r="C252" s="3" t="s">
        <v>207</v>
      </c>
      <c r="D252" s="5">
        <v>45908</v>
      </c>
      <c r="E252" s="3" t="s">
        <v>174</v>
      </c>
      <c r="F252" s="3" t="s">
        <v>9</v>
      </c>
      <c r="G252" s="3">
        <v>21</v>
      </c>
      <c r="H252" s="3" t="s">
        <v>114</v>
      </c>
      <c r="I252" s="4">
        <v>0.72589999999999999</v>
      </c>
      <c r="J252" s="3" t="s">
        <v>4</v>
      </c>
      <c r="K252" s="3" t="s">
        <v>16</v>
      </c>
      <c r="L252" s="3" t="s">
        <v>17</v>
      </c>
      <c r="M252" s="3" t="s">
        <v>112</v>
      </c>
      <c r="N252" s="2">
        <v>1</v>
      </c>
    </row>
    <row r="253" spans="1:14" x14ac:dyDescent="0.3">
      <c r="A253" s="3">
        <v>2025</v>
      </c>
      <c r="B253" s="3">
        <v>9</v>
      </c>
      <c r="C253" s="3" t="s">
        <v>207</v>
      </c>
      <c r="D253" s="5">
        <v>45909</v>
      </c>
      <c r="E253" s="3" t="s">
        <v>99</v>
      </c>
      <c r="F253" s="3" t="s">
        <v>37</v>
      </c>
      <c r="G253" s="3">
        <v>18</v>
      </c>
      <c r="H253" s="3" t="s">
        <v>79</v>
      </c>
      <c r="I253" s="4">
        <v>0.75009999999999999</v>
      </c>
      <c r="J253" s="3" t="s">
        <v>4</v>
      </c>
      <c r="K253" s="3" t="s">
        <v>16</v>
      </c>
      <c r="L253" s="3" t="s">
        <v>108</v>
      </c>
      <c r="M253" s="3" t="s">
        <v>112</v>
      </c>
      <c r="N253" s="2">
        <v>9</v>
      </c>
    </row>
    <row r="254" spans="1:14" x14ac:dyDescent="0.3">
      <c r="A254" s="3">
        <v>2025</v>
      </c>
      <c r="B254" s="3">
        <v>10</v>
      </c>
      <c r="C254" s="3" t="s">
        <v>207</v>
      </c>
      <c r="D254" s="5">
        <v>45910</v>
      </c>
      <c r="E254" s="3" t="s">
        <v>130</v>
      </c>
      <c r="F254" s="3" t="s">
        <v>29</v>
      </c>
      <c r="G254" s="3">
        <v>12</v>
      </c>
      <c r="H254" s="3" t="s">
        <v>33</v>
      </c>
      <c r="I254" s="4">
        <v>0.8276</v>
      </c>
      <c r="J254" s="3" t="s">
        <v>4</v>
      </c>
      <c r="K254" s="3" t="s">
        <v>16</v>
      </c>
      <c r="L254" s="3" t="s">
        <v>6</v>
      </c>
      <c r="M254" s="3" t="s">
        <v>18</v>
      </c>
      <c r="N254" s="2">
        <v>3</v>
      </c>
    </row>
    <row r="255" spans="1:14" x14ac:dyDescent="0.3">
      <c r="A255" s="3">
        <v>2025</v>
      </c>
      <c r="B255" s="3">
        <v>11</v>
      </c>
      <c r="C255" s="3" t="s">
        <v>207</v>
      </c>
      <c r="D255" s="5">
        <v>45911</v>
      </c>
      <c r="E255" s="3" t="s">
        <v>126</v>
      </c>
      <c r="F255" s="3" t="s">
        <v>37</v>
      </c>
      <c r="G255" s="3">
        <v>26</v>
      </c>
      <c r="H255" s="3" t="s">
        <v>3</v>
      </c>
      <c r="I255" s="4">
        <v>0.69889999999999997</v>
      </c>
      <c r="J255" s="3" t="s">
        <v>4</v>
      </c>
      <c r="K255" s="3" t="s">
        <v>34</v>
      </c>
      <c r="L255" s="3" t="s">
        <v>17</v>
      </c>
      <c r="M255" s="3" t="s">
        <v>54</v>
      </c>
      <c r="N255" s="2">
        <v>10</v>
      </c>
    </row>
    <row r="256" spans="1:14" x14ac:dyDescent="0.3">
      <c r="A256" s="3">
        <v>2025</v>
      </c>
      <c r="B256" s="3">
        <v>12</v>
      </c>
      <c r="C256" s="3" t="s">
        <v>207</v>
      </c>
      <c r="D256" s="5">
        <v>45912</v>
      </c>
      <c r="E256" s="3" t="s">
        <v>55</v>
      </c>
      <c r="F256" s="3" t="s">
        <v>9</v>
      </c>
      <c r="G256" s="3">
        <v>30</v>
      </c>
      <c r="H256" s="3" t="s">
        <v>3</v>
      </c>
      <c r="I256" s="4">
        <v>0.61570000000000003</v>
      </c>
      <c r="J256" s="3" t="s">
        <v>4</v>
      </c>
      <c r="K256" s="3" t="s">
        <v>5</v>
      </c>
      <c r="L256" s="3" t="s">
        <v>39</v>
      </c>
      <c r="M256" s="3" t="s">
        <v>87</v>
      </c>
      <c r="N256" s="2">
        <v>6</v>
      </c>
    </row>
    <row r="257" spans="1:14" x14ac:dyDescent="0.3">
      <c r="A257" s="3">
        <v>2025</v>
      </c>
      <c r="B257" s="3">
        <v>13</v>
      </c>
      <c r="C257" s="3" t="s">
        <v>207</v>
      </c>
      <c r="D257" s="5">
        <v>45913</v>
      </c>
      <c r="E257" s="3" t="s">
        <v>107</v>
      </c>
      <c r="F257" s="3" t="s">
        <v>9</v>
      </c>
      <c r="G257" s="3">
        <v>13</v>
      </c>
      <c r="H257" s="3" t="s">
        <v>15</v>
      </c>
      <c r="I257" s="4">
        <v>0.82350000000000001</v>
      </c>
      <c r="J257" s="3" t="s">
        <v>4</v>
      </c>
      <c r="K257" s="3" t="s">
        <v>5</v>
      </c>
      <c r="L257" s="3" t="s">
        <v>6</v>
      </c>
      <c r="M257" s="3" t="s">
        <v>43</v>
      </c>
      <c r="N257" s="2">
        <v>4</v>
      </c>
    </row>
    <row r="258" spans="1:14" x14ac:dyDescent="0.3">
      <c r="A258" s="3">
        <v>2025</v>
      </c>
      <c r="B258" s="3">
        <v>14</v>
      </c>
      <c r="C258" s="3" t="s">
        <v>207</v>
      </c>
      <c r="D258" s="5">
        <v>45914</v>
      </c>
      <c r="E258" s="3" t="s">
        <v>8</v>
      </c>
      <c r="F258" s="3" t="s">
        <v>9</v>
      </c>
      <c r="G258" s="3">
        <v>16</v>
      </c>
      <c r="H258" s="3" t="s">
        <v>156</v>
      </c>
      <c r="I258" s="4">
        <v>0.75419999999999998</v>
      </c>
      <c r="J258" s="3" t="s">
        <v>4</v>
      </c>
      <c r="K258" s="3" t="s">
        <v>5</v>
      </c>
      <c r="L258" s="3" t="s">
        <v>11</v>
      </c>
      <c r="M258" s="3" t="s">
        <v>27</v>
      </c>
      <c r="N258" s="2">
        <v>6</v>
      </c>
    </row>
    <row r="259" spans="1:14" x14ac:dyDescent="0.3">
      <c r="A259" s="3">
        <v>2025</v>
      </c>
      <c r="B259" s="3">
        <v>15</v>
      </c>
      <c r="C259" s="3" t="s">
        <v>207</v>
      </c>
      <c r="D259" s="5">
        <v>45915</v>
      </c>
      <c r="E259" s="3" t="s">
        <v>151</v>
      </c>
      <c r="F259" s="3" t="s">
        <v>9</v>
      </c>
      <c r="G259" s="3">
        <v>2</v>
      </c>
      <c r="H259" s="3" t="s">
        <v>209</v>
      </c>
      <c r="I259" s="4">
        <v>0.95640000000000003</v>
      </c>
      <c r="J259" s="3" t="s">
        <v>57</v>
      </c>
      <c r="K259" s="3" t="s">
        <v>16</v>
      </c>
      <c r="L259" s="3" t="s">
        <v>39</v>
      </c>
      <c r="M259" s="3" t="s">
        <v>169</v>
      </c>
      <c r="N259" s="2">
        <v>7</v>
      </c>
    </row>
    <row r="260" spans="1:14" x14ac:dyDescent="0.3">
      <c r="A260" s="3">
        <v>2025</v>
      </c>
      <c r="B260" s="3">
        <v>16</v>
      </c>
      <c r="C260" s="3" t="s">
        <v>207</v>
      </c>
      <c r="D260" s="5">
        <v>45916</v>
      </c>
      <c r="E260" s="3" t="s">
        <v>98</v>
      </c>
      <c r="F260" s="3" t="s">
        <v>37</v>
      </c>
      <c r="G260" s="3">
        <v>11</v>
      </c>
      <c r="H260" s="3" t="s">
        <v>187</v>
      </c>
      <c r="I260" s="4">
        <v>0.83679999999999999</v>
      </c>
      <c r="J260" s="3" t="s">
        <v>4</v>
      </c>
      <c r="K260" s="3" t="s">
        <v>34</v>
      </c>
      <c r="L260" s="3" t="s">
        <v>39</v>
      </c>
      <c r="M260" s="3" t="s">
        <v>112</v>
      </c>
      <c r="N260" s="2">
        <v>9</v>
      </c>
    </row>
    <row r="261" spans="1:14" x14ac:dyDescent="0.3">
      <c r="A261" s="3">
        <v>2025</v>
      </c>
      <c r="B261" s="3">
        <v>17</v>
      </c>
      <c r="C261" s="3" t="s">
        <v>207</v>
      </c>
      <c r="D261" s="5">
        <v>45917</v>
      </c>
      <c r="E261" s="3" t="s">
        <v>139</v>
      </c>
      <c r="F261" s="3" t="s">
        <v>37</v>
      </c>
      <c r="G261" s="3">
        <v>24</v>
      </c>
      <c r="H261" s="3" t="s">
        <v>143</v>
      </c>
      <c r="I261" s="4">
        <v>0.71240000000000003</v>
      </c>
      <c r="J261" s="3" t="s">
        <v>4</v>
      </c>
      <c r="K261" s="3" t="s">
        <v>5</v>
      </c>
      <c r="L261" s="3" t="s">
        <v>108</v>
      </c>
      <c r="M261" s="3" t="s">
        <v>80</v>
      </c>
      <c r="N261" s="2">
        <v>5</v>
      </c>
    </row>
    <row r="262" spans="1:14" x14ac:dyDescent="0.3">
      <c r="A262" s="3">
        <v>2025</v>
      </c>
      <c r="B262" s="3">
        <v>18</v>
      </c>
      <c r="C262" s="3" t="s">
        <v>207</v>
      </c>
      <c r="D262" s="5">
        <v>45918</v>
      </c>
      <c r="E262" s="3" t="s">
        <v>139</v>
      </c>
      <c r="F262" s="3" t="s">
        <v>37</v>
      </c>
      <c r="G262" s="3">
        <v>7</v>
      </c>
      <c r="H262" s="3" t="s">
        <v>149</v>
      </c>
      <c r="I262" s="4">
        <v>0.85580000000000001</v>
      </c>
      <c r="J262" s="3" t="s">
        <v>4</v>
      </c>
      <c r="K262" s="3" t="s">
        <v>5</v>
      </c>
      <c r="L262" s="3" t="s">
        <v>11</v>
      </c>
      <c r="M262" s="3" t="s">
        <v>121</v>
      </c>
      <c r="N262" s="2">
        <v>5</v>
      </c>
    </row>
    <row r="263" spans="1:14" x14ac:dyDescent="0.3">
      <c r="A263" s="3">
        <v>2025</v>
      </c>
      <c r="B263" s="3">
        <v>19</v>
      </c>
      <c r="C263" s="3" t="s">
        <v>207</v>
      </c>
      <c r="D263" s="5">
        <v>45919</v>
      </c>
      <c r="E263" s="3" t="s">
        <v>179</v>
      </c>
      <c r="F263" s="3" t="s">
        <v>29</v>
      </c>
      <c r="G263" s="3">
        <v>8</v>
      </c>
      <c r="H263" s="3" t="s">
        <v>187</v>
      </c>
      <c r="I263" s="4">
        <v>0.84640000000000004</v>
      </c>
      <c r="J263" s="3" t="s">
        <v>4</v>
      </c>
      <c r="K263" s="3" t="s">
        <v>34</v>
      </c>
      <c r="L263" s="3" t="s">
        <v>6</v>
      </c>
      <c r="M263" s="3" t="s">
        <v>58</v>
      </c>
      <c r="N263" s="2">
        <v>20</v>
      </c>
    </row>
    <row r="264" spans="1:14" x14ac:dyDescent="0.3">
      <c r="A264" s="3">
        <v>2025</v>
      </c>
      <c r="B264" s="3">
        <v>20</v>
      </c>
      <c r="C264" s="3" t="s">
        <v>207</v>
      </c>
      <c r="D264" s="5">
        <v>45920</v>
      </c>
      <c r="E264" s="3" t="s">
        <v>68</v>
      </c>
      <c r="F264" s="3" t="s">
        <v>9</v>
      </c>
      <c r="G264" s="3">
        <v>22</v>
      </c>
      <c r="H264" s="3" t="s">
        <v>158</v>
      </c>
      <c r="I264" s="4">
        <v>0.72440000000000004</v>
      </c>
      <c r="J264" s="3" t="s">
        <v>4</v>
      </c>
      <c r="K264" s="3" t="s">
        <v>5</v>
      </c>
      <c r="L264" s="3" t="s">
        <v>6</v>
      </c>
      <c r="M264" s="3" t="s">
        <v>137</v>
      </c>
      <c r="N264" s="2">
        <v>8</v>
      </c>
    </row>
    <row r="265" spans="1:14" x14ac:dyDescent="0.3">
      <c r="A265" s="3">
        <v>2025</v>
      </c>
      <c r="B265" s="3">
        <v>21</v>
      </c>
      <c r="C265" s="3" t="s">
        <v>207</v>
      </c>
      <c r="D265" s="5">
        <v>45921</v>
      </c>
      <c r="E265" s="3" t="s">
        <v>200</v>
      </c>
      <c r="F265" s="3" t="s">
        <v>2</v>
      </c>
      <c r="G265" s="3">
        <v>19</v>
      </c>
      <c r="H265" s="3" t="s">
        <v>69</v>
      </c>
      <c r="I265" s="4">
        <v>0.74170000000000003</v>
      </c>
      <c r="J265" s="3" t="s">
        <v>4</v>
      </c>
      <c r="K265" s="3" t="s">
        <v>34</v>
      </c>
      <c r="L265" s="3" t="s">
        <v>6</v>
      </c>
      <c r="M265" s="3" t="s">
        <v>175</v>
      </c>
      <c r="N265" s="2">
        <v>11</v>
      </c>
    </row>
    <row r="266" spans="1:14" x14ac:dyDescent="0.3">
      <c r="A266" s="3">
        <v>2025</v>
      </c>
      <c r="B266" s="3">
        <v>22</v>
      </c>
      <c r="C266" s="3" t="s">
        <v>207</v>
      </c>
      <c r="D266" s="5">
        <v>45922</v>
      </c>
      <c r="E266" s="3" t="s">
        <v>68</v>
      </c>
      <c r="F266" s="3" t="s">
        <v>9</v>
      </c>
      <c r="G266" s="3">
        <v>23</v>
      </c>
      <c r="H266" s="3" t="s">
        <v>109</v>
      </c>
      <c r="I266" s="4">
        <v>0.7218</v>
      </c>
      <c r="J266" s="3" t="s">
        <v>4</v>
      </c>
      <c r="K266" s="3" t="s">
        <v>34</v>
      </c>
      <c r="L266" s="3" t="s">
        <v>17</v>
      </c>
      <c r="M266" s="3" t="s">
        <v>73</v>
      </c>
      <c r="N266" s="2">
        <v>20</v>
      </c>
    </row>
    <row r="267" spans="1:14" x14ac:dyDescent="0.3">
      <c r="A267" s="3">
        <v>2025</v>
      </c>
      <c r="B267" s="3">
        <v>23</v>
      </c>
      <c r="C267" s="3" t="s">
        <v>207</v>
      </c>
      <c r="D267" s="5">
        <v>45923</v>
      </c>
      <c r="E267" s="3" t="s">
        <v>122</v>
      </c>
      <c r="F267" s="3" t="s">
        <v>14</v>
      </c>
      <c r="G267" s="3">
        <v>17</v>
      </c>
      <c r="H267" s="3" t="s">
        <v>84</v>
      </c>
      <c r="I267" s="4">
        <v>0.75190000000000001</v>
      </c>
      <c r="J267" s="3" t="s">
        <v>4</v>
      </c>
      <c r="K267" s="3" t="s">
        <v>16</v>
      </c>
      <c r="L267" s="3" t="s">
        <v>17</v>
      </c>
      <c r="M267" s="3" t="s">
        <v>121</v>
      </c>
      <c r="N267" s="2">
        <v>4</v>
      </c>
    </row>
    <row r="268" spans="1:14" x14ac:dyDescent="0.3">
      <c r="A268" s="3">
        <v>2025</v>
      </c>
      <c r="B268" s="3">
        <v>24</v>
      </c>
      <c r="C268" s="3" t="s">
        <v>207</v>
      </c>
      <c r="D268" s="5">
        <v>45924</v>
      </c>
      <c r="E268" s="3" t="s">
        <v>59</v>
      </c>
      <c r="F268" s="3" t="s">
        <v>29</v>
      </c>
      <c r="G268" s="3">
        <v>29</v>
      </c>
      <c r="H268" s="3" t="s">
        <v>114</v>
      </c>
      <c r="I268" s="4">
        <v>0.63400000000000001</v>
      </c>
      <c r="J268" s="3" t="s">
        <v>4</v>
      </c>
      <c r="K268" s="3" t="s">
        <v>5</v>
      </c>
      <c r="L268" s="3" t="s">
        <v>108</v>
      </c>
      <c r="M268" s="3" t="s">
        <v>175</v>
      </c>
      <c r="N268" s="2">
        <v>11</v>
      </c>
    </row>
    <row r="269" spans="1:14" x14ac:dyDescent="0.3">
      <c r="A269" s="3">
        <v>2025</v>
      </c>
      <c r="B269" s="3">
        <v>25</v>
      </c>
      <c r="C269" s="3" t="s">
        <v>207</v>
      </c>
      <c r="D269" s="5">
        <v>45925</v>
      </c>
      <c r="E269" s="3" t="s">
        <v>131</v>
      </c>
      <c r="F269" s="3" t="s">
        <v>9</v>
      </c>
      <c r="G269" s="3">
        <v>3</v>
      </c>
      <c r="H269" s="3" t="s">
        <v>210</v>
      </c>
      <c r="I269" s="4">
        <v>0.94769999999999999</v>
      </c>
      <c r="J269" s="3" t="s">
        <v>82</v>
      </c>
      <c r="K269" s="3" t="s">
        <v>5</v>
      </c>
      <c r="L269" s="3" t="s">
        <v>24</v>
      </c>
      <c r="M269" s="3" t="s">
        <v>83</v>
      </c>
      <c r="N269" s="2">
        <v>16</v>
      </c>
    </row>
    <row r="270" spans="1:14" x14ac:dyDescent="0.3">
      <c r="A270" s="3">
        <v>2025</v>
      </c>
      <c r="B270" s="3">
        <v>26</v>
      </c>
      <c r="C270" s="3" t="s">
        <v>207</v>
      </c>
      <c r="D270" s="5">
        <v>45926</v>
      </c>
      <c r="E270" s="3" t="s">
        <v>147</v>
      </c>
      <c r="F270" s="3" t="s">
        <v>9</v>
      </c>
      <c r="G270" s="3">
        <v>9</v>
      </c>
      <c r="H270" s="3" t="s">
        <v>154</v>
      </c>
      <c r="I270" s="4">
        <v>0.84009999999999996</v>
      </c>
      <c r="J270" s="3" t="s">
        <v>4</v>
      </c>
      <c r="K270" s="3" t="s">
        <v>5</v>
      </c>
      <c r="L270" s="3" t="s">
        <v>6</v>
      </c>
      <c r="M270" s="3" t="s">
        <v>83</v>
      </c>
      <c r="N270" s="2">
        <v>12</v>
      </c>
    </row>
    <row r="271" spans="1:14" x14ac:dyDescent="0.3">
      <c r="A271" s="3">
        <v>2025</v>
      </c>
      <c r="B271" s="3">
        <v>27</v>
      </c>
      <c r="C271" s="3" t="s">
        <v>207</v>
      </c>
      <c r="D271" s="5">
        <v>45927</v>
      </c>
      <c r="E271" s="3" t="s">
        <v>104</v>
      </c>
      <c r="F271" s="3" t="s">
        <v>9</v>
      </c>
      <c r="G271" s="3">
        <v>28</v>
      </c>
      <c r="H271" s="3" t="s">
        <v>50</v>
      </c>
      <c r="I271" s="4">
        <v>0.65910000000000002</v>
      </c>
      <c r="J271" s="3" t="s">
        <v>4</v>
      </c>
      <c r="K271" s="3" t="s">
        <v>16</v>
      </c>
      <c r="L271" s="3" t="s">
        <v>6</v>
      </c>
      <c r="M271" s="3" t="s">
        <v>178</v>
      </c>
      <c r="N271" s="2">
        <v>6</v>
      </c>
    </row>
    <row r="272" spans="1:14" x14ac:dyDescent="0.3">
      <c r="A272" s="3">
        <v>2025</v>
      </c>
      <c r="B272" s="3">
        <v>28</v>
      </c>
      <c r="C272" s="3" t="s">
        <v>207</v>
      </c>
      <c r="D272" s="5">
        <v>45928</v>
      </c>
      <c r="E272" s="3" t="s">
        <v>61</v>
      </c>
      <c r="F272" s="3" t="s">
        <v>9</v>
      </c>
      <c r="G272" s="3">
        <v>20</v>
      </c>
      <c r="H272" s="3" t="s">
        <v>67</v>
      </c>
      <c r="I272" s="4">
        <v>0.72719999999999996</v>
      </c>
      <c r="J272" s="3" t="s">
        <v>4</v>
      </c>
      <c r="K272" s="3" t="s">
        <v>5</v>
      </c>
      <c r="L272" s="3" t="s">
        <v>6</v>
      </c>
      <c r="M272" s="3" t="s">
        <v>150</v>
      </c>
      <c r="N272" s="2">
        <v>8</v>
      </c>
    </row>
    <row r="273" spans="1:14" x14ac:dyDescent="0.3">
      <c r="A273" s="3">
        <v>2025</v>
      </c>
      <c r="B273" s="3">
        <v>29</v>
      </c>
      <c r="C273" s="3" t="s">
        <v>207</v>
      </c>
      <c r="D273" s="5">
        <v>45929</v>
      </c>
      <c r="E273" s="3" t="s">
        <v>162</v>
      </c>
      <c r="F273" s="3" t="s">
        <v>9</v>
      </c>
      <c r="G273" s="3">
        <v>14</v>
      </c>
      <c r="H273" s="3" t="s">
        <v>38</v>
      </c>
      <c r="I273" s="4">
        <v>0.76080000000000003</v>
      </c>
      <c r="J273" s="3" t="s">
        <v>4</v>
      </c>
      <c r="K273" s="3" t="s">
        <v>16</v>
      </c>
      <c r="L273" s="3" t="s">
        <v>24</v>
      </c>
      <c r="M273" s="3" t="s">
        <v>133</v>
      </c>
      <c r="N273" s="2">
        <v>3</v>
      </c>
    </row>
    <row r="274" spans="1:14" x14ac:dyDescent="0.3">
      <c r="A274" s="3">
        <v>2025</v>
      </c>
      <c r="B274" s="3">
        <v>30</v>
      </c>
      <c r="C274" s="3" t="s">
        <v>207</v>
      </c>
      <c r="D274" s="5">
        <v>45930</v>
      </c>
      <c r="E274" s="3" t="s">
        <v>36</v>
      </c>
      <c r="F274" s="3" t="s">
        <v>37</v>
      </c>
      <c r="G274" s="3">
        <v>4</v>
      </c>
      <c r="H274" s="3" t="s">
        <v>33</v>
      </c>
      <c r="I274" s="4">
        <v>0.89659999999999995</v>
      </c>
      <c r="J274" s="3" t="s">
        <v>4</v>
      </c>
      <c r="K274" s="3" t="s">
        <v>16</v>
      </c>
      <c r="L274" s="3" t="s">
        <v>39</v>
      </c>
      <c r="M274" s="3" t="s">
        <v>7</v>
      </c>
      <c r="N274" s="2">
        <v>4</v>
      </c>
    </row>
    <row r="275" spans="1:14" x14ac:dyDescent="0.3">
      <c r="A275" s="3">
        <v>2025</v>
      </c>
      <c r="B275" s="3">
        <v>1</v>
      </c>
      <c r="C275" s="3" t="s">
        <v>211</v>
      </c>
      <c r="D275" s="5">
        <v>45931</v>
      </c>
      <c r="E275" s="3" t="s">
        <v>202</v>
      </c>
      <c r="F275" s="3" t="s">
        <v>14</v>
      </c>
      <c r="G275" s="3">
        <v>14</v>
      </c>
      <c r="H275" s="3" t="s">
        <v>114</v>
      </c>
      <c r="I275" s="4">
        <v>0.7994</v>
      </c>
      <c r="J275" s="3" t="s">
        <v>4</v>
      </c>
      <c r="K275" s="3" t="s">
        <v>5</v>
      </c>
      <c r="L275" s="3" t="s">
        <v>11</v>
      </c>
      <c r="M275" s="3" t="s">
        <v>35</v>
      </c>
      <c r="N275" s="2">
        <v>4</v>
      </c>
    </row>
    <row r="276" spans="1:14" x14ac:dyDescent="0.3">
      <c r="A276" s="3">
        <v>2025</v>
      </c>
      <c r="B276" s="3">
        <v>2</v>
      </c>
      <c r="C276" s="3" t="s">
        <v>211</v>
      </c>
      <c r="D276" s="5">
        <v>45932</v>
      </c>
      <c r="E276" s="3" t="s">
        <v>41</v>
      </c>
      <c r="F276" s="3" t="s">
        <v>29</v>
      </c>
      <c r="G276" s="3">
        <v>22</v>
      </c>
      <c r="H276" s="3" t="s">
        <v>72</v>
      </c>
      <c r="I276" s="4">
        <v>0.6925</v>
      </c>
      <c r="J276" s="3" t="s">
        <v>4</v>
      </c>
      <c r="K276" s="3" t="s">
        <v>5</v>
      </c>
      <c r="L276" s="3" t="s">
        <v>6</v>
      </c>
      <c r="M276" s="3" t="s">
        <v>125</v>
      </c>
      <c r="N276" s="2">
        <v>12</v>
      </c>
    </row>
    <row r="277" spans="1:14" x14ac:dyDescent="0.3">
      <c r="A277" s="3">
        <v>2025</v>
      </c>
      <c r="B277" s="3">
        <v>3</v>
      </c>
      <c r="C277" s="3" t="s">
        <v>211</v>
      </c>
      <c r="D277" s="5">
        <v>45933</v>
      </c>
      <c r="E277" s="3" t="s">
        <v>162</v>
      </c>
      <c r="F277" s="3" t="s">
        <v>9</v>
      </c>
      <c r="G277" s="3">
        <v>20</v>
      </c>
      <c r="H277" s="3" t="s">
        <v>160</v>
      </c>
      <c r="I277" s="4">
        <v>0.70809999999999995</v>
      </c>
      <c r="J277" s="3" t="s">
        <v>4</v>
      </c>
      <c r="K277" s="3" t="s">
        <v>16</v>
      </c>
      <c r="L277" s="3" t="s">
        <v>6</v>
      </c>
      <c r="M277" s="3" t="s">
        <v>27</v>
      </c>
      <c r="N277" s="2">
        <v>6</v>
      </c>
    </row>
    <row r="278" spans="1:14" x14ac:dyDescent="0.3">
      <c r="A278" s="3">
        <v>2025</v>
      </c>
      <c r="B278" s="3">
        <v>4</v>
      </c>
      <c r="C278" s="3" t="s">
        <v>211</v>
      </c>
      <c r="D278" s="5">
        <v>45934</v>
      </c>
      <c r="E278" s="3" t="s">
        <v>122</v>
      </c>
      <c r="F278" s="3" t="s">
        <v>14</v>
      </c>
      <c r="G278" s="3">
        <v>7</v>
      </c>
      <c r="H278" s="3" t="s">
        <v>92</v>
      </c>
      <c r="I278" s="4">
        <v>0.85370000000000001</v>
      </c>
      <c r="J278" s="3" t="s">
        <v>4</v>
      </c>
      <c r="K278" s="3" t="s">
        <v>34</v>
      </c>
      <c r="L278" s="3" t="s">
        <v>11</v>
      </c>
      <c r="M278" s="3" t="s">
        <v>171</v>
      </c>
      <c r="N278" s="2">
        <v>15</v>
      </c>
    </row>
    <row r="279" spans="1:14" x14ac:dyDescent="0.3">
      <c r="A279" s="3">
        <v>2025</v>
      </c>
      <c r="B279" s="3">
        <v>5</v>
      </c>
      <c r="C279" s="3" t="s">
        <v>211</v>
      </c>
      <c r="D279" s="5">
        <v>45935</v>
      </c>
      <c r="E279" s="3" t="s">
        <v>78</v>
      </c>
      <c r="F279" s="3" t="s">
        <v>9</v>
      </c>
      <c r="G279" s="3">
        <v>1</v>
      </c>
      <c r="H279" s="3" t="s">
        <v>212</v>
      </c>
      <c r="I279" s="4">
        <v>0.99890000000000001</v>
      </c>
      <c r="J279" s="3" t="s">
        <v>23</v>
      </c>
      <c r="K279" s="3" t="s">
        <v>34</v>
      </c>
      <c r="L279" s="3" t="s">
        <v>17</v>
      </c>
      <c r="M279" s="3" t="s">
        <v>80</v>
      </c>
      <c r="N279" s="2">
        <v>7</v>
      </c>
    </row>
    <row r="280" spans="1:14" x14ac:dyDescent="0.3">
      <c r="A280" s="3">
        <v>2025</v>
      </c>
      <c r="B280" s="3">
        <v>6</v>
      </c>
      <c r="C280" s="3" t="s">
        <v>211</v>
      </c>
      <c r="D280" s="5">
        <v>45936</v>
      </c>
      <c r="E280" s="3" t="s">
        <v>88</v>
      </c>
      <c r="F280" s="3" t="s">
        <v>37</v>
      </c>
      <c r="G280" s="3">
        <v>15</v>
      </c>
      <c r="H280" s="3" t="s">
        <v>3</v>
      </c>
      <c r="I280" s="4">
        <v>0.79090000000000005</v>
      </c>
      <c r="J280" s="3" t="s">
        <v>4</v>
      </c>
      <c r="K280" s="3" t="s">
        <v>5</v>
      </c>
      <c r="L280" s="3" t="s">
        <v>11</v>
      </c>
      <c r="M280" s="3" t="s">
        <v>121</v>
      </c>
      <c r="N280" s="2">
        <v>6</v>
      </c>
    </row>
    <row r="281" spans="1:14" x14ac:dyDescent="0.3">
      <c r="A281" s="3">
        <v>2025</v>
      </c>
      <c r="B281" s="3">
        <v>7</v>
      </c>
      <c r="C281" s="3" t="s">
        <v>211</v>
      </c>
      <c r="D281" s="5">
        <v>45937</v>
      </c>
      <c r="E281" s="3" t="s">
        <v>151</v>
      </c>
      <c r="F281" s="3" t="s">
        <v>9</v>
      </c>
      <c r="G281" s="3">
        <v>23</v>
      </c>
      <c r="H281" s="3" t="s">
        <v>116</v>
      </c>
      <c r="I281" s="4">
        <v>0.67220000000000002</v>
      </c>
      <c r="J281" s="3" t="s">
        <v>4</v>
      </c>
      <c r="K281" s="3" t="s">
        <v>34</v>
      </c>
      <c r="L281" s="3" t="s">
        <v>108</v>
      </c>
      <c r="M281" s="3" t="s">
        <v>178</v>
      </c>
      <c r="N281" s="2">
        <v>8</v>
      </c>
    </row>
    <row r="282" spans="1:14" x14ac:dyDescent="0.3">
      <c r="A282" s="3">
        <v>2025</v>
      </c>
      <c r="B282" s="3">
        <v>8</v>
      </c>
      <c r="C282" s="3" t="s">
        <v>211</v>
      </c>
      <c r="D282" s="5">
        <v>45938</v>
      </c>
      <c r="E282" s="3" t="s">
        <v>147</v>
      </c>
      <c r="F282" s="3" t="s">
        <v>9</v>
      </c>
      <c r="G282" s="3">
        <v>9</v>
      </c>
      <c r="H282" s="3" t="s">
        <v>114</v>
      </c>
      <c r="I282" s="4">
        <v>0.83889999999999998</v>
      </c>
      <c r="J282" s="3" t="s">
        <v>4</v>
      </c>
      <c r="K282" s="3" t="s">
        <v>5</v>
      </c>
      <c r="L282" s="3" t="s">
        <v>24</v>
      </c>
      <c r="M282" s="3" t="s">
        <v>163</v>
      </c>
      <c r="N282" s="2">
        <v>3</v>
      </c>
    </row>
    <row r="283" spans="1:14" x14ac:dyDescent="0.3">
      <c r="A283" s="3">
        <v>2025</v>
      </c>
      <c r="B283" s="3">
        <v>9</v>
      </c>
      <c r="C283" s="3" t="s">
        <v>211</v>
      </c>
      <c r="D283" s="5">
        <v>45939</v>
      </c>
      <c r="E283" s="3" t="s">
        <v>200</v>
      </c>
      <c r="F283" s="3" t="s">
        <v>2</v>
      </c>
      <c r="G283" s="3">
        <v>25</v>
      </c>
      <c r="H283" s="3" t="s">
        <v>182</v>
      </c>
      <c r="I283" s="4">
        <v>0.66180000000000005</v>
      </c>
      <c r="J283" s="3" t="s">
        <v>4</v>
      </c>
      <c r="K283" s="3" t="s">
        <v>34</v>
      </c>
      <c r="L283" s="3" t="s">
        <v>39</v>
      </c>
      <c r="M283" s="3" t="s">
        <v>27</v>
      </c>
      <c r="N283" s="2">
        <v>8</v>
      </c>
    </row>
    <row r="284" spans="1:14" x14ac:dyDescent="0.3">
      <c r="A284" s="3">
        <v>2025</v>
      </c>
      <c r="B284" s="3">
        <v>10</v>
      </c>
      <c r="C284" s="3" t="s">
        <v>211</v>
      </c>
      <c r="D284" s="5">
        <v>45940</v>
      </c>
      <c r="E284" s="3" t="s">
        <v>19</v>
      </c>
      <c r="F284" s="3" t="s">
        <v>2</v>
      </c>
      <c r="G284" s="3">
        <v>17</v>
      </c>
      <c r="H284" s="3" t="s">
        <v>182</v>
      </c>
      <c r="I284" s="4">
        <v>0.77800000000000002</v>
      </c>
      <c r="J284" s="3" t="s">
        <v>4</v>
      </c>
      <c r="K284" s="3" t="s">
        <v>5</v>
      </c>
      <c r="L284" s="3" t="s">
        <v>24</v>
      </c>
      <c r="M284" s="3" t="s">
        <v>46</v>
      </c>
      <c r="N284" s="2">
        <v>8</v>
      </c>
    </row>
    <row r="285" spans="1:14" x14ac:dyDescent="0.3">
      <c r="A285" s="3">
        <v>2025</v>
      </c>
      <c r="B285" s="3">
        <v>11</v>
      </c>
      <c r="C285" s="3" t="s">
        <v>211</v>
      </c>
      <c r="D285" s="5">
        <v>45941</v>
      </c>
      <c r="E285" s="3" t="s">
        <v>63</v>
      </c>
      <c r="F285" s="3" t="s">
        <v>14</v>
      </c>
      <c r="G285" s="3">
        <v>8</v>
      </c>
      <c r="H285" s="3" t="s">
        <v>92</v>
      </c>
      <c r="I285" s="4">
        <v>0.84430000000000005</v>
      </c>
      <c r="J285" s="3" t="s">
        <v>4</v>
      </c>
      <c r="K285" s="3" t="s">
        <v>34</v>
      </c>
      <c r="L285" s="3" t="s">
        <v>39</v>
      </c>
      <c r="M285" s="3" t="s">
        <v>150</v>
      </c>
      <c r="N285" s="2">
        <v>11</v>
      </c>
    </row>
    <row r="286" spans="1:14" x14ac:dyDescent="0.3">
      <c r="A286" s="3">
        <v>2025</v>
      </c>
      <c r="B286" s="3">
        <v>12</v>
      </c>
      <c r="C286" s="3" t="s">
        <v>211</v>
      </c>
      <c r="D286" s="5">
        <v>45942</v>
      </c>
      <c r="E286" s="3" t="s">
        <v>101</v>
      </c>
      <c r="F286" s="3" t="s">
        <v>9</v>
      </c>
      <c r="G286" s="3">
        <v>29</v>
      </c>
      <c r="H286" s="3" t="s">
        <v>102</v>
      </c>
      <c r="I286" s="4">
        <v>0.63329999999999997</v>
      </c>
      <c r="J286" s="3" t="s">
        <v>4</v>
      </c>
      <c r="K286" s="3" t="s">
        <v>34</v>
      </c>
      <c r="L286" s="3" t="s">
        <v>108</v>
      </c>
      <c r="M286" s="3" t="s">
        <v>62</v>
      </c>
      <c r="N286" s="2">
        <v>21</v>
      </c>
    </row>
    <row r="287" spans="1:14" x14ac:dyDescent="0.3">
      <c r="A287" s="3">
        <v>2025</v>
      </c>
      <c r="B287" s="3">
        <v>13</v>
      </c>
      <c r="C287" s="3" t="s">
        <v>211</v>
      </c>
      <c r="D287" s="5">
        <v>45943</v>
      </c>
      <c r="E287" s="3" t="s">
        <v>71</v>
      </c>
      <c r="F287" s="3" t="s">
        <v>29</v>
      </c>
      <c r="G287" s="3">
        <v>5</v>
      </c>
      <c r="H287" s="3" t="s">
        <v>77</v>
      </c>
      <c r="I287" s="4">
        <v>0.87570000000000003</v>
      </c>
      <c r="J287" s="3" t="s">
        <v>4</v>
      </c>
      <c r="K287" s="3" t="s">
        <v>5</v>
      </c>
      <c r="L287" s="3" t="s">
        <v>24</v>
      </c>
      <c r="M287" s="3" t="s">
        <v>169</v>
      </c>
      <c r="N287" s="2">
        <v>4</v>
      </c>
    </row>
    <row r="288" spans="1:14" x14ac:dyDescent="0.3">
      <c r="A288" s="3">
        <v>2025</v>
      </c>
      <c r="B288" s="3">
        <v>14</v>
      </c>
      <c r="C288" s="3" t="s">
        <v>211</v>
      </c>
      <c r="D288" s="5">
        <v>45944</v>
      </c>
      <c r="E288" s="3" t="s">
        <v>134</v>
      </c>
      <c r="F288" s="3" t="s">
        <v>2</v>
      </c>
      <c r="G288" s="3">
        <v>26</v>
      </c>
      <c r="H288" s="3" t="s">
        <v>128</v>
      </c>
      <c r="I288" s="4">
        <v>0.65039999999999998</v>
      </c>
      <c r="J288" s="3" t="s">
        <v>4</v>
      </c>
      <c r="K288" s="3" t="s">
        <v>5</v>
      </c>
      <c r="L288" s="3" t="s">
        <v>17</v>
      </c>
      <c r="M288" s="3" t="s">
        <v>76</v>
      </c>
      <c r="N288" s="2">
        <v>13</v>
      </c>
    </row>
    <row r="289" spans="1:14" x14ac:dyDescent="0.3">
      <c r="A289" s="3">
        <v>2025</v>
      </c>
      <c r="B289" s="3">
        <v>15</v>
      </c>
      <c r="C289" s="3" t="s">
        <v>211</v>
      </c>
      <c r="D289" s="5">
        <v>45945</v>
      </c>
      <c r="E289" s="3" t="s">
        <v>202</v>
      </c>
      <c r="F289" s="3" t="s">
        <v>14</v>
      </c>
      <c r="G289" s="3">
        <v>2</v>
      </c>
      <c r="H289" s="3" t="s">
        <v>213</v>
      </c>
      <c r="I289" s="4">
        <v>0.96360000000000001</v>
      </c>
      <c r="J289" s="3" t="s">
        <v>57</v>
      </c>
      <c r="K289" s="3" t="s">
        <v>16</v>
      </c>
      <c r="L289" s="3" t="s">
        <v>6</v>
      </c>
      <c r="M289" s="3" t="s">
        <v>133</v>
      </c>
      <c r="N289" s="2">
        <v>6</v>
      </c>
    </row>
    <row r="290" spans="1:14" x14ac:dyDescent="0.3">
      <c r="A290" s="3">
        <v>2025</v>
      </c>
      <c r="B290" s="3">
        <v>16</v>
      </c>
      <c r="C290" s="3" t="s">
        <v>211</v>
      </c>
      <c r="D290" s="5">
        <v>45946</v>
      </c>
      <c r="E290" s="3" t="s">
        <v>172</v>
      </c>
      <c r="F290" s="3" t="s">
        <v>9</v>
      </c>
      <c r="G290" s="3">
        <v>13</v>
      </c>
      <c r="H290" s="3" t="s">
        <v>92</v>
      </c>
      <c r="I290" s="4">
        <v>0.8075</v>
      </c>
      <c r="J290" s="3" t="s">
        <v>4</v>
      </c>
      <c r="K290" s="3" t="s">
        <v>5</v>
      </c>
      <c r="L290" s="3" t="s">
        <v>11</v>
      </c>
      <c r="M290" s="3" t="s">
        <v>171</v>
      </c>
      <c r="N290" s="2">
        <v>15</v>
      </c>
    </row>
    <row r="291" spans="1:14" x14ac:dyDescent="0.3">
      <c r="A291" s="3">
        <v>2025</v>
      </c>
      <c r="B291" s="3">
        <v>17</v>
      </c>
      <c r="C291" s="3" t="s">
        <v>211</v>
      </c>
      <c r="D291" s="5">
        <v>45947</v>
      </c>
      <c r="E291" s="3" t="s">
        <v>93</v>
      </c>
      <c r="F291" s="3" t="s">
        <v>9</v>
      </c>
      <c r="G291" s="3">
        <v>19</v>
      </c>
      <c r="H291" s="3" t="s">
        <v>118</v>
      </c>
      <c r="I291" s="4">
        <v>0.71889999999999998</v>
      </c>
      <c r="J291" s="3" t="s">
        <v>4</v>
      </c>
      <c r="K291" s="3" t="s">
        <v>5</v>
      </c>
      <c r="L291" s="3" t="s">
        <v>17</v>
      </c>
      <c r="M291" s="3" t="s">
        <v>161</v>
      </c>
      <c r="N291" s="2">
        <v>10</v>
      </c>
    </row>
    <row r="292" spans="1:14" x14ac:dyDescent="0.3">
      <c r="A292" s="3">
        <v>2025</v>
      </c>
      <c r="B292" s="3">
        <v>18</v>
      </c>
      <c r="C292" s="3" t="s">
        <v>211</v>
      </c>
      <c r="D292" s="5">
        <v>45948</v>
      </c>
      <c r="E292" s="3" t="s">
        <v>197</v>
      </c>
      <c r="F292" s="3" t="s">
        <v>2</v>
      </c>
      <c r="G292" s="3">
        <v>30</v>
      </c>
      <c r="H292" s="3" t="s">
        <v>15</v>
      </c>
      <c r="I292" s="4">
        <v>0.60350000000000004</v>
      </c>
      <c r="J292" s="3" t="s">
        <v>4</v>
      </c>
      <c r="K292" s="3" t="s">
        <v>5</v>
      </c>
      <c r="L292" s="3" t="s">
        <v>17</v>
      </c>
      <c r="M292" s="3" t="s">
        <v>83</v>
      </c>
      <c r="N292" s="2">
        <v>7</v>
      </c>
    </row>
    <row r="293" spans="1:14" x14ac:dyDescent="0.3">
      <c r="A293" s="3">
        <v>2025</v>
      </c>
      <c r="B293" s="3">
        <v>19</v>
      </c>
      <c r="C293" s="3" t="s">
        <v>211</v>
      </c>
      <c r="D293" s="5">
        <v>45949</v>
      </c>
      <c r="E293" s="3" t="s">
        <v>202</v>
      </c>
      <c r="F293" s="3" t="s">
        <v>14</v>
      </c>
      <c r="G293" s="3">
        <v>27</v>
      </c>
      <c r="H293" s="3" t="s">
        <v>156</v>
      </c>
      <c r="I293" s="4">
        <v>0.64949999999999997</v>
      </c>
      <c r="J293" s="3" t="s">
        <v>4</v>
      </c>
      <c r="K293" s="3" t="s">
        <v>34</v>
      </c>
      <c r="L293" s="3" t="s">
        <v>24</v>
      </c>
      <c r="M293" s="3" t="s">
        <v>46</v>
      </c>
      <c r="N293" s="2">
        <v>13</v>
      </c>
    </row>
    <row r="294" spans="1:14" x14ac:dyDescent="0.3">
      <c r="A294" s="3">
        <v>2025</v>
      </c>
      <c r="B294" s="3">
        <v>20</v>
      </c>
      <c r="C294" s="3" t="s">
        <v>211</v>
      </c>
      <c r="D294" s="5">
        <v>45950</v>
      </c>
      <c r="E294" s="3" t="s">
        <v>98</v>
      </c>
      <c r="F294" s="3" t="s">
        <v>37</v>
      </c>
      <c r="G294" s="3">
        <v>24</v>
      </c>
      <c r="H294" s="3" t="s">
        <v>154</v>
      </c>
      <c r="I294" s="4">
        <v>0.66849999999999998</v>
      </c>
      <c r="J294" s="3" t="s">
        <v>4</v>
      </c>
      <c r="K294" s="3" t="s">
        <v>16</v>
      </c>
      <c r="L294" s="3" t="s">
        <v>108</v>
      </c>
      <c r="M294" s="3" t="s">
        <v>178</v>
      </c>
      <c r="N294" s="2">
        <v>4</v>
      </c>
    </row>
    <row r="295" spans="1:14" x14ac:dyDescent="0.3">
      <c r="A295" s="3">
        <v>2025</v>
      </c>
      <c r="B295" s="3">
        <v>21</v>
      </c>
      <c r="C295" s="3" t="s">
        <v>211</v>
      </c>
      <c r="D295" s="5">
        <v>45951</v>
      </c>
      <c r="E295" s="3" t="s">
        <v>192</v>
      </c>
      <c r="F295" s="3" t="s">
        <v>9</v>
      </c>
      <c r="G295" s="3">
        <v>11</v>
      </c>
      <c r="H295" s="3" t="s">
        <v>79</v>
      </c>
      <c r="I295" s="4">
        <v>0.81759999999999999</v>
      </c>
      <c r="J295" s="3" t="s">
        <v>4</v>
      </c>
      <c r="K295" s="3" t="s">
        <v>34</v>
      </c>
      <c r="L295" s="3" t="s">
        <v>39</v>
      </c>
      <c r="M295" s="3" t="s">
        <v>21</v>
      </c>
      <c r="N295" s="2">
        <v>20</v>
      </c>
    </row>
    <row r="296" spans="1:14" x14ac:dyDescent="0.3">
      <c r="A296" s="3">
        <v>2025</v>
      </c>
      <c r="B296" s="3">
        <v>22</v>
      </c>
      <c r="C296" s="3" t="s">
        <v>211</v>
      </c>
      <c r="D296" s="5">
        <v>45952</v>
      </c>
      <c r="E296" s="3" t="s">
        <v>117</v>
      </c>
      <c r="F296" s="3" t="s">
        <v>14</v>
      </c>
      <c r="G296" s="3">
        <v>6</v>
      </c>
      <c r="H296" s="3" t="s">
        <v>102</v>
      </c>
      <c r="I296" s="4">
        <v>0.87070000000000003</v>
      </c>
      <c r="J296" s="3" t="s">
        <v>4</v>
      </c>
      <c r="K296" s="3" t="s">
        <v>16</v>
      </c>
      <c r="L296" s="3" t="s">
        <v>6</v>
      </c>
      <c r="M296" s="3" t="s">
        <v>103</v>
      </c>
      <c r="N296" s="2">
        <v>4</v>
      </c>
    </row>
    <row r="297" spans="1:14" x14ac:dyDescent="0.3">
      <c r="A297" s="3">
        <v>2025</v>
      </c>
      <c r="B297" s="3">
        <v>23</v>
      </c>
      <c r="C297" s="3" t="s">
        <v>211</v>
      </c>
      <c r="D297" s="5">
        <v>45953</v>
      </c>
      <c r="E297" s="3" t="s">
        <v>192</v>
      </c>
      <c r="F297" s="3" t="s">
        <v>9</v>
      </c>
      <c r="G297" s="3">
        <v>28</v>
      </c>
      <c r="H297" s="3" t="s">
        <v>15</v>
      </c>
      <c r="I297" s="4">
        <v>0.63480000000000003</v>
      </c>
      <c r="J297" s="3" t="s">
        <v>4</v>
      </c>
      <c r="K297" s="3" t="s">
        <v>5</v>
      </c>
      <c r="L297" s="3" t="s">
        <v>11</v>
      </c>
      <c r="M297" s="3" t="s">
        <v>58</v>
      </c>
      <c r="N297" s="2">
        <v>15</v>
      </c>
    </row>
    <row r="298" spans="1:14" x14ac:dyDescent="0.3">
      <c r="A298" s="3">
        <v>2025</v>
      </c>
      <c r="B298" s="3">
        <v>24</v>
      </c>
      <c r="C298" s="3" t="s">
        <v>211</v>
      </c>
      <c r="D298" s="5">
        <v>45954</v>
      </c>
      <c r="E298" s="3" t="s">
        <v>113</v>
      </c>
      <c r="F298" s="3" t="s">
        <v>14</v>
      </c>
      <c r="G298" s="3">
        <v>21</v>
      </c>
      <c r="H298" s="3" t="s">
        <v>109</v>
      </c>
      <c r="I298" s="4">
        <v>0.70169999999999999</v>
      </c>
      <c r="J298" s="3" t="s">
        <v>4</v>
      </c>
      <c r="K298" s="3" t="s">
        <v>34</v>
      </c>
      <c r="L298" s="3" t="s">
        <v>11</v>
      </c>
      <c r="M298" s="3" t="s">
        <v>60</v>
      </c>
      <c r="N298" s="2">
        <v>21</v>
      </c>
    </row>
    <row r="299" spans="1:14" x14ac:dyDescent="0.3">
      <c r="A299" s="3">
        <v>2025</v>
      </c>
      <c r="B299" s="3">
        <v>25</v>
      </c>
      <c r="C299" s="3" t="s">
        <v>211</v>
      </c>
      <c r="D299" s="5">
        <v>45955</v>
      </c>
      <c r="E299" s="3" t="s">
        <v>202</v>
      </c>
      <c r="F299" s="3" t="s">
        <v>14</v>
      </c>
      <c r="G299" s="3">
        <v>3</v>
      </c>
      <c r="H299" s="3" t="s">
        <v>214</v>
      </c>
      <c r="I299" s="4">
        <v>0.93979999999999997</v>
      </c>
      <c r="J299" s="3" t="s">
        <v>82</v>
      </c>
      <c r="K299" s="3" t="s">
        <v>34</v>
      </c>
      <c r="L299" s="3" t="s">
        <v>24</v>
      </c>
      <c r="M299" s="3" t="s">
        <v>31</v>
      </c>
      <c r="N299" s="2">
        <v>15</v>
      </c>
    </row>
    <row r="300" spans="1:14" x14ac:dyDescent="0.3">
      <c r="A300" s="3">
        <v>2025</v>
      </c>
      <c r="B300" s="3">
        <v>26</v>
      </c>
      <c r="C300" s="3" t="s">
        <v>211</v>
      </c>
      <c r="D300" s="5">
        <v>45956</v>
      </c>
      <c r="E300" s="3" t="s">
        <v>136</v>
      </c>
      <c r="F300" s="3" t="s">
        <v>9</v>
      </c>
      <c r="G300" s="3">
        <v>18</v>
      </c>
      <c r="H300" s="3" t="s">
        <v>72</v>
      </c>
      <c r="I300" s="4">
        <v>0.74329999999999996</v>
      </c>
      <c r="J300" s="3" t="s">
        <v>4</v>
      </c>
      <c r="K300" s="3" t="s">
        <v>5</v>
      </c>
      <c r="L300" s="3" t="s">
        <v>39</v>
      </c>
      <c r="M300" s="3" t="s">
        <v>127</v>
      </c>
      <c r="N300" s="2">
        <v>5</v>
      </c>
    </row>
    <row r="301" spans="1:14" x14ac:dyDescent="0.3">
      <c r="A301" s="3">
        <v>2025</v>
      </c>
      <c r="B301" s="3">
        <v>27</v>
      </c>
      <c r="C301" s="3" t="s">
        <v>211</v>
      </c>
      <c r="D301" s="5">
        <v>45957</v>
      </c>
      <c r="E301" s="3" t="s">
        <v>85</v>
      </c>
      <c r="F301" s="3" t="s">
        <v>29</v>
      </c>
      <c r="G301" s="3">
        <v>16</v>
      </c>
      <c r="H301" s="3" t="s">
        <v>67</v>
      </c>
      <c r="I301" s="4">
        <v>0.77929999999999999</v>
      </c>
      <c r="J301" s="3" t="s">
        <v>4</v>
      </c>
      <c r="K301" s="3" t="s">
        <v>5</v>
      </c>
      <c r="L301" s="3" t="s">
        <v>17</v>
      </c>
      <c r="M301" s="3" t="s">
        <v>150</v>
      </c>
      <c r="N301" s="2">
        <v>14</v>
      </c>
    </row>
    <row r="302" spans="1:14" x14ac:dyDescent="0.3">
      <c r="A302" s="3">
        <v>2025</v>
      </c>
      <c r="B302" s="3">
        <v>28</v>
      </c>
      <c r="C302" s="3" t="s">
        <v>211</v>
      </c>
      <c r="D302" s="5">
        <v>45958</v>
      </c>
      <c r="E302" s="3" t="s">
        <v>146</v>
      </c>
      <c r="F302" s="3" t="s">
        <v>37</v>
      </c>
      <c r="G302" s="3">
        <v>4</v>
      </c>
      <c r="H302" s="3" t="s">
        <v>45</v>
      </c>
      <c r="I302" s="4">
        <v>0.88970000000000005</v>
      </c>
      <c r="J302" s="3" t="s">
        <v>4</v>
      </c>
      <c r="K302" s="3" t="s">
        <v>5</v>
      </c>
      <c r="L302" s="3" t="s">
        <v>24</v>
      </c>
      <c r="M302" s="3" t="s">
        <v>87</v>
      </c>
      <c r="N302" s="2">
        <v>3</v>
      </c>
    </row>
    <row r="303" spans="1:14" x14ac:dyDescent="0.3">
      <c r="A303" s="3">
        <v>2025</v>
      </c>
      <c r="B303" s="3">
        <v>29</v>
      </c>
      <c r="C303" s="3" t="s">
        <v>211</v>
      </c>
      <c r="D303" s="5">
        <v>45959</v>
      </c>
      <c r="E303" s="3" t="s">
        <v>88</v>
      </c>
      <c r="F303" s="3" t="s">
        <v>37</v>
      </c>
      <c r="G303" s="3">
        <v>10</v>
      </c>
      <c r="H303" s="3" t="s">
        <v>38</v>
      </c>
      <c r="I303" s="4">
        <v>0.83740000000000003</v>
      </c>
      <c r="J303" s="3" t="s">
        <v>4</v>
      </c>
      <c r="K303" s="3" t="s">
        <v>34</v>
      </c>
      <c r="L303" s="3" t="s">
        <v>17</v>
      </c>
      <c r="M303" s="3" t="s">
        <v>18</v>
      </c>
      <c r="N303" s="2">
        <v>13</v>
      </c>
    </row>
    <row r="304" spans="1:14" x14ac:dyDescent="0.3">
      <c r="A304" s="3">
        <v>2025</v>
      </c>
      <c r="B304" s="3">
        <v>30</v>
      </c>
      <c r="C304" s="3" t="s">
        <v>211</v>
      </c>
      <c r="D304" s="5">
        <v>45960</v>
      </c>
      <c r="E304" s="3" t="s">
        <v>63</v>
      </c>
      <c r="F304" s="3" t="s">
        <v>14</v>
      </c>
      <c r="G304" s="3">
        <v>12</v>
      </c>
      <c r="H304" s="3" t="s">
        <v>89</v>
      </c>
      <c r="I304" s="4">
        <v>0.81159999999999999</v>
      </c>
      <c r="J304" s="3" t="s">
        <v>4</v>
      </c>
      <c r="K304" s="3" t="s">
        <v>5</v>
      </c>
      <c r="L304" s="3" t="s">
        <v>39</v>
      </c>
      <c r="M304" s="3" t="s">
        <v>175</v>
      </c>
      <c r="N304" s="2">
        <v>3</v>
      </c>
    </row>
    <row r="305" spans="1:14" x14ac:dyDescent="0.3">
      <c r="A305" s="3">
        <v>2025</v>
      </c>
      <c r="B305" s="3">
        <v>31</v>
      </c>
      <c r="C305" s="3" t="s">
        <v>211</v>
      </c>
      <c r="D305" s="5">
        <v>45961</v>
      </c>
      <c r="E305" s="3" t="s">
        <v>78</v>
      </c>
      <c r="F305" s="3" t="s">
        <v>9</v>
      </c>
      <c r="G305" s="3">
        <v>19</v>
      </c>
      <c r="H305" s="3" t="s">
        <v>84</v>
      </c>
      <c r="I305" s="4">
        <v>0.7218</v>
      </c>
      <c r="J305" s="3" t="s">
        <v>4</v>
      </c>
      <c r="K305" s="3" t="s">
        <v>16</v>
      </c>
      <c r="L305" s="3" t="s">
        <v>17</v>
      </c>
      <c r="M305" s="3" t="s">
        <v>155</v>
      </c>
      <c r="N305" s="2">
        <v>2</v>
      </c>
    </row>
    <row r="306" spans="1:14" x14ac:dyDescent="0.3">
      <c r="A306" s="3">
        <v>2025</v>
      </c>
      <c r="B306" s="3">
        <v>1</v>
      </c>
      <c r="C306" s="3" t="s">
        <v>215</v>
      </c>
      <c r="D306" s="5">
        <v>45962</v>
      </c>
      <c r="E306" s="3" t="s">
        <v>78</v>
      </c>
      <c r="F306" s="3" t="s">
        <v>9</v>
      </c>
      <c r="G306" s="3">
        <v>14</v>
      </c>
      <c r="H306" s="3" t="s">
        <v>114</v>
      </c>
      <c r="I306" s="4">
        <v>0.82289999999999996</v>
      </c>
      <c r="J306" s="3" t="s">
        <v>4</v>
      </c>
      <c r="K306" s="3" t="s">
        <v>34</v>
      </c>
      <c r="L306" s="3" t="s">
        <v>108</v>
      </c>
      <c r="M306" s="3" t="s">
        <v>161</v>
      </c>
      <c r="N306" s="2">
        <v>19</v>
      </c>
    </row>
    <row r="307" spans="1:14" x14ac:dyDescent="0.3">
      <c r="A307" s="3">
        <v>2025</v>
      </c>
      <c r="B307" s="3">
        <v>2</v>
      </c>
      <c r="C307" s="3" t="s">
        <v>215</v>
      </c>
      <c r="D307" s="5">
        <v>45963</v>
      </c>
      <c r="E307" s="3" t="s">
        <v>63</v>
      </c>
      <c r="F307" s="3" t="s">
        <v>14</v>
      </c>
      <c r="G307" s="3">
        <v>29</v>
      </c>
      <c r="H307" s="3" t="s">
        <v>153</v>
      </c>
      <c r="I307" s="4">
        <v>0.64810000000000001</v>
      </c>
      <c r="J307" s="3" t="s">
        <v>4</v>
      </c>
      <c r="K307" s="3" t="s">
        <v>5</v>
      </c>
      <c r="L307" s="3" t="s">
        <v>6</v>
      </c>
      <c r="M307" s="3" t="s">
        <v>27</v>
      </c>
      <c r="N307" s="2">
        <v>8</v>
      </c>
    </row>
    <row r="308" spans="1:14" x14ac:dyDescent="0.3">
      <c r="A308" s="3">
        <v>2025</v>
      </c>
      <c r="B308" s="3">
        <v>3</v>
      </c>
      <c r="C308" s="3" t="s">
        <v>215</v>
      </c>
      <c r="D308" s="5">
        <v>45964</v>
      </c>
      <c r="E308" s="3" t="s">
        <v>93</v>
      </c>
      <c r="F308" s="3" t="s">
        <v>9</v>
      </c>
      <c r="G308" s="3">
        <v>27</v>
      </c>
      <c r="H308" s="3" t="s">
        <v>124</v>
      </c>
      <c r="I308" s="4">
        <v>0.67459999999999998</v>
      </c>
      <c r="J308" s="3" t="s">
        <v>4</v>
      </c>
      <c r="K308" s="3" t="s">
        <v>34</v>
      </c>
      <c r="L308" s="3" t="s">
        <v>24</v>
      </c>
      <c r="M308" s="3" t="s">
        <v>191</v>
      </c>
      <c r="N308" s="2">
        <v>8</v>
      </c>
    </row>
    <row r="309" spans="1:14" x14ac:dyDescent="0.3">
      <c r="A309" s="3">
        <v>2025</v>
      </c>
      <c r="B309" s="3">
        <v>4</v>
      </c>
      <c r="C309" s="3" t="s">
        <v>215</v>
      </c>
      <c r="D309" s="5">
        <v>45965</v>
      </c>
      <c r="E309" s="3" t="s">
        <v>162</v>
      </c>
      <c r="F309" s="3" t="s">
        <v>9</v>
      </c>
      <c r="G309" s="3">
        <v>15</v>
      </c>
      <c r="H309" s="3" t="s">
        <v>114</v>
      </c>
      <c r="I309" s="4">
        <v>0.81799999999999995</v>
      </c>
      <c r="J309" s="3" t="s">
        <v>4</v>
      </c>
      <c r="K309" s="3" t="s">
        <v>16</v>
      </c>
      <c r="L309" s="3" t="s">
        <v>108</v>
      </c>
      <c r="M309" s="3" t="s">
        <v>129</v>
      </c>
      <c r="N309" s="2">
        <v>1</v>
      </c>
    </row>
    <row r="310" spans="1:14" x14ac:dyDescent="0.3">
      <c r="A310" s="3">
        <v>2025</v>
      </c>
      <c r="B310" s="3">
        <v>5</v>
      </c>
      <c r="C310" s="3" t="s">
        <v>215</v>
      </c>
      <c r="D310" s="5">
        <v>45966</v>
      </c>
      <c r="E310" s="3" t="s">
        <v>104</v>
      </c>
      <c r="F310" s="3" t="s">
        <v>9</v>
      </c>
      <c r="G310" s="3">
        <v>1</v>
      </c>
      <c r="H310" s="3" t="s">
        <v>216</v>
      </c>
      <c r="I310" s="4">
        <v>0.98850000000000005</v>
      </c>
      <c r="J310" s="3" t="s">
        <v>23</v>
      </c>
      <c r="K310" s="3" t="s">
        <v>16</v>
      </c>
      <c r="L310" s="3" t="s">
        <v>108</v>
      </c>
      <c r="M310" s="3" t="s">
        <v>73</v>
      </c>
      <c r="N310" s="2">
        <v>2</v>
      </c>
    </row>
    <row r="311" spans="1:14" x14ac:dyDescent="0.3">
      <c r="A311" s="3">
        <v>2025</v>
      </c>
      <c r="B311" s="3">
        <v>6</v>
      </c>
      <c r="C311" s="3" t="s">
        <v>215</v>
      </c>
      <c r="D311" s="5">
        <v>45967</v>
      </c>
      <c r="E311" s="3" t="s">
        <v>162</v>
      </c>
      <c r="F311" s="3" t="s">
        <v>9</v>
      </c>
      <c r="G311" s="3">
        <v>18</v>
      </c>
      <c r="H311" s="3" t="s">
        <v>15</v>
      </c>
      <c r="I311" s="4">
        <v>0.78539999999999999</v>
      </c>
      <c r="J311" s="3" t="s">
        <v>4</v>
      </c>
      <c r="K311" s="3" t="s">
        <v>34</v>
      </c>
      <c r="L311" s="3" t="s">
        <v>24</v>
      </c>
      <c r="M311" s="3" t="s">
        <v>171</v>
      </c>
      <c r="N311" s="2">
        <v>8</v>
      </c>
    </row>
    <row r="312" spans="1:14" x14ac:dyDescent="0.3">
      <c r="A312" s="3">
        <v>2025</v>
      </c>
      <c r="B312" s="3">
        <v>7</v>
      </c>
      <c r="C312" s="3" t="s">
        <v>215</v>
      </c>
      <c r="D312" s="5">
        <v>45968</v>
      </c>
      <c r="E312" s="3" t="s">
        <v>200</v>
      </c>
      <c r="F312" s="3" t="s">
        <v>2</v>
      </c>
      <c r="G312" s="3">
        <v>25</v>
      </c>
      <c r="H312" s="3" t="s">
        <v>79</v>
      </c>
      <c r="I312" s="4">
        <v>0.69320000000000004</v>
      </c>
      <c r="J312" s="3" t="s">
        <v>4</v>
      </c>
      <c r="K312" s="3" t="s">
        <v>5</v>
      </c>
      <c r="L312" s="3" t="s">
        <v>6</v>
      </c>
      <c r="M312" s="3" t="s">
        <v>60</v>
      </c>
      <c r="N312" s="2">
        <v>15</v>
      </c>
    </row>
    <row r="313" spans="1:14" x14ac:dyDescent="0.3">
      <c r="A313" s="3">
        <v>2025</v>
      </c>
      <c r="B313" s="3">
        <v>8</v>
      </c>
      <c r="C313" s="3" t="s">
        <v>215</v>
      </c>
      <c r="D313" s="5">
        <v>45969</v>
      </c>
      <c r="E313" s="3" t="s">
        <v>162</v>
      </c>
      <c r="F313" s="3" t="s">
        <v>9</v>
      </c>
      <c r="G313" s="3">
        <v>22</v>
      </c>
      <c r="H313" s="3" t="s">
        <v>114</v>
      </c>
      <c r="I313" s="4">
        <v>0.73240000000000005</v>
      </c>
      <c r="J313" s="3" t="s">
        <v>4</v>
      </c>
      <c r="K313" s="3" t="s">
        <v>16</v>
      </c>
      <c r="L313" s="3" t="s">
        <v>24</v>
      </c>
      <c r="M313" s="3" t="s">
        <v>161</v>
      </c>
      <c r="N313" s="2">
        <v>4</v>
      </c>
    </row>
    <row r="314" spans="1:14" x14ac:dyDescent="0.3">
      <c r="A314" s="3">
        <v>2025</v>
      </c>
      <c r="B314" s="3">
        <v>9</v>
      </c>
      <c r="C314" s="3" t="s">
        <v>215</v>
      </c>
      <c r="D314" s="5">
        <v>45970</v>
      </c>
      <c r="E314" s="3" t="s">
        <v>217</v>
      </c>
      <c r="F314" s="3" t="s">
        <v>2</v>
      </c>
      <c r="G314" s="3">
        <v>16</v>
      </c>
      <c r="H314" s="3" t="s">
        <v>33</v>
      </c>
      <c r="I314" s="4">
        <v>0.81589999999999996</v>
      </c>
      <c r="J314" s="3" t="s">
        <v>4</v>
      </c>
      <c r="K314" s="3" t="s">
        <v>5</v>
      </c>
      <c r="L314" s="3" t="s">
        <v>24</v>
      </c>
      <c r="M314" s="3" t="s">
        <v>125</v>
      </c>
      <c r="N314" s="2">
        <v>9</v>
      </c>
    </row>
    <row r="315" spans="1:14" x14ac:dyDescent="0.3">
      <c r="A315" s="3">
        <v>2025</v>
      </c>
      <c r="B315" s="3">
        <v>10</v>
      </c>
      <c r="C315" s="3" t="s">
        <v>215</v>
      </c>
      <c r="D315" s="5">
        <v>45971</v>
      </c>
      <c r="E315" s="3" t="s">
        <v>197</v>
      </c>
      <c r="F315" s="3" t="s">
        <v>2</v>
      </c>
      <c r="G315" s="3">
        <v>21</v>
      </c>
      <c r="H315" s="3" t="s">
        <v>84</v>
      </c>
      <c r="I315" s="4">
        <v>0.74680000000000002</v>
      </c>
      <c r="J315" s="3" t="s">
        <v>4</v>
      </c>
      <c r="K315" s="3" t="s">
        <v>5</v>
      </c>
      <c r="L315" s="3" t="s">
        <v>39</v>
      </c>
      <c r="M315" s="3" t="s">
        <v>100</v>
      </c>
      <c r="N315" s="2">
        <v>7</v>
      </c>
    </row>
    <row r="316" spans="1:14" x14ac:dyDescent="0.3">
      <c r="A316" s="3">
        <v>2025</v>
      </c>
      <c r="B316" s="3">
        <v>11</v>
      </c>
      <c r="C316" s="3" t="s">
        <v>215</v>
      </c>
      <c r="D316" s="5">
        <v>45972</v>
      </c>
      <c r="E316" s="3" t="s">
        <v>126</v>
      </c>
      <c r="F316" s="3" t="s">
        <v>37</v>
      </c>
      <c r="G316" s="3">
        <v>23</v>
      </c>
      <c r="H316" s="3" t="s">
        <v>72</v>
      </c>
      <c r="I316" s="4">
        <v>0.72789999999999999</v>
      </c>
      <c r="J316" s="3" t="s">
        <v>4</v>
      </c>
      <c r="K316" s="3" t="s">
        <v>16</v>
      </c>
      <c r="L316" s="3" t="s">
        <v>6</v>
      </c>
      <c r="M316" s="3" t="s">
        <v>60</v>
      </c>
      <c r="N316" s="2">
        <v>4</v>
      </c>
    </row>
    <row r="317" spans="1:14" x14ac:dyDescent="0.3">
      <c r="A317" s="3">
        <v>2025</v>
      </c>
      <c r="B317" s="3">
        <v>12</v>
      </c>
      <c r="C317" s="3" t="s">
        <v>215</v>
      </c>
      <c r="D317" s="5">
        <v>45973</v>
      </c>
      <c r="E317" s="3" t="s">
        <v>162</v>
      </c>
      <c r="F317" s="3" t="s">
        <v>9</v>
      </c>
      <c r="G317" s="3">
        <v>28</v>
      </c>
      <c r="H317" s="3" t="s">
        <v>118</v>
      </c>
      <c r="I317" s="4">
        <v>0.66300000000000003</v>
      </c>
      <c r="J317" s="3" t="s">
        <v>4</v>
      </c>
      <c r="K317" s="3" t="s">
        <v>16</v>
      </c>
      <c r="L317" s="3" t="s">
        <v>6</v>
      </c>
      <c r="M317" s="3" t="s">
        <v>142</v>
      </c>
      <c r="N317" s="2">
        <v>2</v>
      </c>
    </row>
    <row r="318" spans="1:14" x14ac:dyDescent="0.3">
      <c r="A318" s="3">
        <v>2025</v>
      </c>
      <c r="B318" s="3">
        <v>13</v>
      </c>
      <c r="C318" s="3" t="s">
        <v>215</v>
      </c>
      <c r="D318" s="5">
        <v>45974</v>
      </c>
      <c r="E318" s="3" t="s">
        <v>184</v>
      </c>
      <c r="F318" s="3" t="s">
        <v>14</v>
      </c>
      <c r="G318" s="3">
        <v>30</v>
      </c>
      <c r="H318" s="3" t="s">
        <v>143</v>
      </c>
      <c r="I318" s="4">
        <v>0.61599999999999999</v>
      </c>
      <c r="J318" s="3" t="s">
        <v>4</v>
      </c>
      <c r="K318" s="3" t="s">
        <v>5</v>
      </c>
      <c r="L318" s="3" t="s">
        <v>108</v>
      </c>
      <c r="M318" s="3" t="s">
        <v>119</v>
      </c>
      <c r="N318" s="2">
        <v>8</v>
      </c>
    </row>
    <row r="319" spans="1:14" x14ac:dyDescent="0.3">
      <c r="A319" s="3">
        <v>2025</v>
      </c>
      <c r="B319" s="3">
        <v>14</v>
      </c>
      <c r="C319" s="3" t="s">
        <v>215</v>
      </c>
      <c r="D319" s="5">
        <v>45975</v>
      </c>
      <c r="E319" s="3" t="s">
        <v>131</v>
      </c>
      <c r="F319" s="3" t="s">
        <v>9</v>
      </c>
      <c r="G319" s="3">
        <v>10</v>
      </c>
      <c r="H319" s="3" t="s">
        <v>42</v>
      </c>
      <c r="I319" s="4">
        <v>0.82450000000000001</v>
      </c>
      <c r="J319" s="3" t="s">
        <v>4</v>
      </c>
      <c r="K319" s="3" t="s">
        <v>16</v>
      </c>
      <c r="L319" s="3" t="s">
        <v>108</v>
      </c>
      <c r="M319" s="3" t="s">
        <v>21</v>
      </c>
      <c r="N319" s="2">
        <v>5</v>
      </c>
    </row>
    <row r="320" spans="1:14" x14ac:dyDescent="0.3">
      <c r="A320" s="3">
        <v>2025</v>
      </c>
      <c r="B320" s="3">
        <v>15</v>
      </c>
      <c r="C320" s="3" t="s">
        <v>215</v>
      </c>
      <c r="D320" s="5">
        <v>45976</v>
      </c>
      <c r="E320" s="3" t="s">
        <v>189</v>
      </c>
      <c r="F320" s="3" t="s">
        <v>29</v>
      </c>
      <c r="G320" s="3">
        <v>2</v>
      </c>
      <c r="H320" s="3" t="s">
        <v>218</v>
      </c>
      <c r="I320" s="4">
        <v>0.95540000000000003</v>
      </c>
      <c r="J320" s="3" t="s">
        <v>57</v>
      </c>
      <c r="K320" s="3" t="s">
        <v>5</v>
      </c>
      <c r="L320" s="3" t="s">
        <v>6</v>
      </c>
      <c r="M320" s="3" t="s">
        <v>155</v>
      </c>
      <c r="N320" s="2">
        <v>6</v>
      </c>
    </row>
    <row r="321" spans="1:14" x14ac:dyDescent="0.3">
      <c r="A321" s="3">
        <v>2025</v>
      </c>
      <c r="B321" s="3">
        <v>16</v>
      </c>
      <c r="C321" s="3" t="s">
        <v>215</v>
      </c>
      <c r="D321" s="5">
        <v>45977</v>
      </c>
      <c r="E321" s="3" t="s">
        <v>52</v>
      </c>
      <c r="F321" s="3" t="s">
        <v>37</v>
      </c>
      <c r="G321" s="3">
        <v>24</v>
      </c>
      <c r="H321" s="3" t="s">
        <v>67</v>
      </c>
      <c r="I321" s="4">
        <v>0.72299999999999998</v>
      </c>
      <c r="J321" s="3" t="s">
        <v>4</v>
      </c>
      <c r="K321" s="3" t="s">
        <v>34</v>
      </c>
      <c r="L321" s="3" t="s">
        <v>24</v>
      </c>
      <c r="M321" s="3" t="s">
        <v>142</v>
      </c>
      <c r="N321" s="2">
        <v>10</v>
      </c>
    </row>
    <row r="322" spans="1:14" x14ac:dyDescent="0.3">
      <c r="A322" s="3">
        <v>2025</v>
      </c>
      <c r="B322" s="3">
        <v>17</v>
      </c>
      <c r="C322" s="3" t="s">
        <v>215</v>
      </c>
      <c r="D322" s="5">
        <v>45978</v>
      </c>
      <c r="E322" s="3" t="s">
        <v>71</v>
      </c>
      <c r="F322" s="3" t="s">
        <v>29</v>
      </c>
      <c r="G322" s="3">
        <v>17</v>
      </c>
      <c r="H322" s="3" t="s">
        <v>84</v>
      </c>
      <c r="I322" s="4">
        <v>0.80110000000000003</v>
      </c>
      <c r="J322" s="3" t="s">
        <v>4</v>
      </c>
      <c r="K322" s="3" t="s">
        <v>5</v>
      </c>
      <c r="L322" s="3" t="s">
        <v>17</v>
      </c>
      <c r="M322" s="3" t="s">
        <v>163</v>
      </c>
      <c r="N322" s="2">
        <v>17</v>
      </c>
    </row>
    <row r="323" spans="1:14" x14ac:dyDescent="0.3">
      <c r="A323" s="3">
        <v>2025</v>
      </c>
      <c r="B323" s="3">
        <v>18</v>
      </c>
      <c r="C323" s="3" t="s">
        <v>215</v>
      </c>
      <c r="D323" s="5">
        <v>45979</v>
      </c>
      <c r="E323" s="3" t="s">
        <v>147</v>
      </c>
      <c r="F323" s="3" t="s">
        <v>9</v>
      </c>
      <c r="G323" s="3">
        <v>9</v>
      </c>
      <c r="H323" s="3" t="s">
        <v>3</v>
      </c>
      <c r="I323" s="4">
        <v>0.84889999999999999</v>
      </c>
      <c r="J323" s="3" t="s">
        <v>4</v>
      </c>
      <c r="K323" s="3" t="s">
        <v>5</v>
      </c>
      <c r="L323" s="3" t="s">
        <v>11</v>
      </c>
      <c r="M323" s="3" t="s">
        <v>133</v>
      </c>
      <c r="N323" s="2">
        <v>4</v>
      </c>
    </row>
    <row r="324" spans="1:14" x14ac:dyDescent="0.3">
      <c r="A324" s="3">
        <v>2025</v>
      </c>
      <c r="B324" s="3">
        <v>19</v>
      </c>
      <c r="C324" s="3" t="s">
        <v>215</v>
      </c>
      <c r="D324" s="5">
        <v>45980</v>
      </c>
      <c r="E324" s="3" t="s">
        <v>170</v>
      </c>
      <c r="F324" s="3" t="s">
        <v>9</v>
      </c>
      <c r="G324" s="3">
        <v>19</v>
      </c>
      <c r="H324" s="3" t="s">
        <v>30</v>
      </c>
      <c r="I324" s="4">
        <v>0.77439999999999998</v>
      </c>
      <c r="J324" s="3" t="s">
        <v>4</v>
      </c>
      <c r="K324" s="3" t="s">
        <v>34</v>
      </c>
      <c r="L324" s="3" t="s">
        <v>17</v>
      </c>
      <c r="M324" s="3" t="s">
        <v>35</v>
      </c>
      <c r="N324" s="2">
        <v>11</v>
      </c>
    </row>
    <row r="325" spans="1:14" x14ac:dyDescent="0.3">
      <c r="A325" s="3">
        <v>2025</v>
      </c>
      <c r="B325" s="3">
        <v>20</v>
      </c>
      <c r="C325" s="3" t="s">
        <v>215</v>
      </c>
      <c r="D325" s="5">
        <v>45981</v>
      </c>
      <c r="E325" s="3" t="s">
        <v>117</v>
      </c>
      <c r="F325" s="3" t="s">
        <v>14</v>
      </c>
      <c r="G325" s="3">
        <v>13</v>
      </c>
      <c r="H325" s="3" t="s">
        <v>42</v>
      </c>
      <c r="I325" s="4">
        <v>0.82320000000000004</v>
      </c>
      <c r="J325" s="3" t="s">
        <v>4</v>
      </c>
      <c r="K325" s="3" t="s">
        <v>34</v>
      </c>
      <c r="L325" s="3" t="s">
        <v>17</v>
      </c>
      <c r="M325" s="3" t="s">
        <v>46</v>
      </c>
      <c r="N325" s="2">
        <v>12</v>
      </c>
    </row>
    <row r="326" spans="1:14" x14ac:dyDescent="0.3">
      <c r="A326" s="3">
        <v>2025</v>
      </c>
      <c r="B326" s="3">
        <v>21</v>
      </c>
      <c r="C326" s="3" t="s">
        <v>215</v>
      </c>
      <c r="D326" s="5">
        <v>45982</v>
      </c>
      <c r="E326" s="3" t="s">
        <v>66</v>
      </c>
      <c r="F326" s="3" t="s">
        <v>2</v>
      </c>
      <c r="G326" s="3">
        <v>7</v>
      </c>
      <c r="H326" s="3" t="s">
        <v>15</v>
      </c>
      <c r="I326" s="4">
        <v>0.85829999999999995</v>
      </c>
      <c r="J326" s="3" t="s">
        <v>4</v>
      </c>
      <c r="K326" s="3" t="s">
        <v>34</v>
      </c>
      <c r="L326" s="3" t="s">
        <v>17</v>
      </c>
      <c r="M326" s="3" t="s">
        <v>65</v>
      </c>
      <c r="N326" s="2">
        <v>11</v>
      </c>
    </row>
    <row r="327" spans="1:14" x14ac:dyDescent="0.3">
      <c r="A327" s="3">
        <v>2025</v>
      </c>
      <c r="B327" s="3">
        <v>22</v>
      </c>
      <c r="C327" s="3" t="s">
        <v>215</v>
      </c>
      <c r="D327" s="5">
        <v>45983</v>
      </c>
      <c r="E327" s="3" t="s">
        <v>217</v>
      </c>
      <c r="F327" s="3" t="s">
        <v>2</v>
      </c>
      <c r="G327" s="3">
        <v>4</v>
      </c>
      <c r="H327" s="3" t="s">
        <v>77</v>
      </c>
      <c r="I327" s="4">
        <v>0.89959999999999996</v>
      </c>
      <c r="J327" s="3" t="s">
        <v>4</v>
      </c>
      <c r="K327" s="3" t="s">
        <v>16</v>
      </c>
      <c r="L327" s="3" t="s">
        <v>24</v>
      </c>
      <c r="M327" s="3" t="s">
        <v>121</v>
      </c>
      <c r="N327" s="2">
        <v>2</v>
      </c>
    </row>
    <row r="328" spans="1:14" x14ac:dyDescent="0.3">
      <c r="A328" s="3">
        <v>2025</v>
      </c>
      <c r="B328" s="3">
        <v>23</v>
      </c>
      <c r="C328" s="3" t="s">
        <v>215</v>
      </c>
      <c r="D328" s="5">
        <v>45984</v>
      </c>
      <c r="E328" s="3" t="s">
        <v>104</v>
      </c>
      <c r="F328" s="3" t="s">
        <v>9</v>
      </c>
      <c r="G328" s="3">
        <v>12</v>
      </c>
      <c r="H328" s="3" t="s">
        <v>38</v>
      </c>
      <c r="I328" s="4">
        <v>0.82330000000000003</v>
      </c>
      <c r="J328" s="3" t="s">
        <v>4</v>
      </c>
      <c r="K328" s="3" t="s">
        <v>34</v>
      </c>
      <c r="L328" s="3" t="s">
        <v>24</v>
      </c>
      <c r="M328" s="3" t="s">
        <v>18</v>
      </c>
      <c r="N328" s="2">
        <v>7</v>
      </c>
    </row>
    <row r="329" spans="1:14" x14ac:dyDescent="0.3">
      <c r="A329" s="3">
        <v>2025</v>
      </c>
      <c r="B329" s="3">
        <v>24</v>
      </c>
      <c r="C329" s="3" t="s">
        <v>215</v>
      </c>
      <c r="D329" s="5">
        <v>45985</v>
      </c>
      <c r="E329" s="3" t="s">
        <v>66</v>
      </c>
      <c r="F329" s="3" t="s">
        <v>2</v>
      </c>
      <c r="G329" s="3">
        <v>6</v>
      </c>
      <c r="H329" s="3" t="s">
        <v>30</v>
      </c>
      <c r="I329" s="4">
        <v>0.86009999999999998</v>
      </c>
      <c r="J329" s="3" t="s">
        <v>4</v>
      </c>
      <c r="K329" s="3" t="s">
        <v>16</v>
      </c>
      <c r="L329" s="3" t="s">
        <v>24</v>
      </c>
      <c r="M329" s="3" t="s">
        <v>95</v>
      </c>
      <c r="N329" s="2">
        <v>2</v>
      </c>
    </row>
    <row r="330" spans="1:14" x14ac:dyDescent="0.3">
      <c r="A330" s="3">
        <v>2025</v>
      </c>
      <c r="B330" s="3">
        <v>25</v>
      </c>
      <c r="C330" s="3" t="s">
        <v>215</v>
      </c>
      <c r="D330" s="5">
        <v>45986</v>
      </c>
      <c r="E330" s="3" t="s">
        <v>174</v>
      </c>
      <c r="F330" s="3" t="s">
        <v>9</v>
      </c>
      <c r="G330" s="3">
        <v>3</v>
      </c>
      <c r="H330" s="3" t="s">
        <v>219</v>
      </c>
      <c r="I330" s="4">
        <v>0.92530000000000001</v>
      </c>
      <c r="J330" s="3" t="s">
        <v>82</v>
      </c>
      <c r="K330" s="3" t="s">
        <v>34</v>
      </c>
      <c r="L330" s="3" t="s">
        <v>39</v>
      </c>
      <c r="M330" s="3" t="s">
        <v>60</v>
      </c>
      <c r="N330" s="2">
        <v>16</v>
      </c>
    </row>
    <row r="331" spans="1:14" x14ac:dyDescent="0.3">
      <c r="A331" s="3">
        <v>2025</v>
      </c>
      <c r="B331" s="3">
        <v>26</v>
      </c>
      <c r="C331" s="3" t="s">
        <v>215</v>
      </c>
      <c r="D331" s="5">
        <v>45987</v>
      </c>
      <c r="E331" s="3" t="s">
        <v>98</v>
      </c>
      <c r="F331" s="3" t="s">
        <v>37</v>
      </c>
      <c r="G331" s="3">
        <v>20</v>
      </c>
      <c r="H331" s="3" t="s">
        <v>64</v>
      </c>
      <c r="I331" s="4">
        <v>0.75119999999999998</v>
      </c>
      <c r="J331" s="3" t="s">
        <v>4</v>
      </c>
      <c r="K331" s="3" t="s">
        <v>16</v>
      </c>
      <c r="L331" s="3" t="s">
        <v>24</v>
      </c>
      <c r="M331" s="3" t="s">
        <v>175</v>
      </c>
      <c r="N331" s="2">
        <v>4</v>
      </c>
    </row>
    <row r="332" spans="1:14" x14ac:dyDescent="0.3">
      <c r="A332" s="3">
        <v>2025</v>
      </c>
      <c r="B332" s="3">
        <v>27</v>
      </c>
      <c r="C332" s="3" t="s">
        <v>215</v>
      </c>
      <c r="D332" s="5">
        <v>45988</v>
      </c>
      <c r="E332" s="3" t="s">
        <v>47</v>
      </c>
      <c r="F332" s="3" t="s">
        <v>9</v>
      </c>
      <c r="G332" s="3">
        <v>11</v>
      </c>
      <c r="H332" s="3" t="s">
        <v>69</v>
      </c>
      <c r="I332" s="4">
        <v>0.82389999999999997</v>
      </c>
      <c r="J332" s="3" t="s">
        <v>4</v>
      </c>
      <c r="K332" s="3" t="s">
        <v>16</v>
      </c>
      <c r="L332" s="3" t="s">
        <v>39</v>
      </c>
      <c r="M332" s="3" t="s">
        <v>35</v>
      </c>
      <c r="N332" s="2">
        <v>3</v>
      </c>
    </row>
    <row r="333" spans="1:14" x14ac:dyDescent="0.3">
      <c r="A333" s="3">
        <v>2025</v>
      </c>
      <c r="B333" s="3">
        <v>28</v>
      </c>
      <c r="C333" s="3" t="s">
        <v>215</v>
      </c>
      <c r="D333" s="5">
        <v>45989</v>
      </c>
      <c r="E333" s="3" t="s">
        <v>74</v>
      </c>
      <c r="F333" s="3" t="s">
        <v>14</v>
      </c>
      <c r="G333" s="3">
        <v>5</v>
      </c>
      <c r="H333" s="3" t="s">
        <v>3</v>
      </c>
      <c r="I333" s="4">
        <v>0.88460000000000005</v>
      </c>
      <c r="J333" s="3" t="s">
        <v>4</v>
      </c>
      <c r="K333" s="3" t="s">
        <v>34</v>
      </c>
      <c r="L333" s="3" t="s">
        <v>11</v>
      </c>
      <c r="M333" s="3" t="s">
        <v>161</v>
      </c>
      <c r="N333" s="2">
        <v>16</v>
      </c>
    </row>
    <row r="334" spans="1:14" x14ac:dyDescent="0.3">
      <c r="A334" s="3">
        <v>2025</v>
      </c>
      <c r="B334" s="3">
        <v>29</v>
      </c>
      <c r="C334" s="3" t="s">
        <v>215</v>
      </c>
      <c r="D334" s="5">
        <v>45990</v>
      </c>
      <c r="E334" s="3" t="s">
        <v>148</v>
      </c>
      <c r="F334" s="3" t="s">
        <v>37</v>
      </c>
      <c r="G334" s="3">
        <v>8</v>
      </c>
      <c r="H334" s="3" t="s">
        <v>118</v>
      </c>
      <c r="I334" s="4">
        <v>0.85270000000000001</v>
      </c>
      <c r="J334" s="3" t="s">
        <v>4</v>
      </c>
      <c r="K334" s="3" t="s">
        <v>34</v>
      </c>
      <c r="L334" s="3" t="s">
        <v>6</v>
      </c>
      <c r="M334" s="3" t="s">
        <v>137</v>
      </c>
      <c r="N334" s="2">
        <v>17</v>
      </c>
    </row>
    <row r="335" spans="1:14" x14ac:dyDescent="0.3">
      <c r="A335" s="3">
        <v>2025</v>
      </c>
      <c r="B335" s="3">
        <v>30</v>
      </c>
      <c r="C335" s="3" t="s">
        <v>215</v>
      </c>
      <c r="D335" s="5">
        <v>45991</v>
      </c>
      <c r="E335" s="3" t="s">
        <v>32</v>
      </c>
      <c r="F335" s="3" t="s">
        <v>9</v>
      </c>
      <c r="G335" s="3">
        <v>26</v>
      </c>
      <c r="H335" s="3" t="s">
        <v>15</v>
      </c>
      <c r="I335" s="4">
        <v>0.6754</v>
      </c>
      <c r="J335" s="3" t="s">
        <v>4</v>
      </c>
      <c r="K335" s="3" t="s">
        <v>34</v>
      </c>
      <c r="L335" s="3" t="s">
        <v>17</v>
      </c>
      <c r="M335" s="3" t="s">
        <v>142</v>
      </c>
      <c r="N335" s="2">
        <v>17</v>
      </c>
    </row>
    <row r="336" spans="1:14" x14ac:dyDescent="0.3">
      <c r="A336" s="3">
        <v>2025</v>
      </c>
      <c r="B336" s="3">
        <v>1</v>
      </c>
      <c r="C336" s="3" t="s">
        <v>220</v>
      </c>
      <c r="D336" s="5">
        <v>45992</v>
      </c>
      <c r="E336" s="3" t="s">
        <v>117</v>
      </c>
      <c r="F336" s="3" t="s">
        <v>14</v>
      </c>
      <c r="G336" s="3">
        <v>17</v>
      </c>
      <c r="H336" s="3" t="s">
        <v>92</v>
      </c>
      <c r="I336" s="4">
        <v>0.71760000000000002</v>
      </c>
      <c r="J336" s="3" t="s">
        <v>4</v>
      </c>
      <c r="K336" s="3" t="s">
        <v>16</v>
      </c>
      <c r="L336" s="3" t="s">
        <v>108</v>
      </c>
      <c r="M336" s="3" t="s">
        <v>58</v>
      </c>
      <c r="N336" s="2">
        <v>5</v>
      </c>
    </row>
    <row r="337" spans="1:14" x14ac:dyDescent="0.3">
      <c r="A337" s="3">
        <v>2025</v>
      </c>
      <c r="B337" s="3">
        <v>2</v>
      </c>
      <c r="C337" s="3" t="s">
        <v>220</v>
      </c>
      <c r="D337" s="5">
        <v>45993</v>
      </c>
      <c r="E337" s="3" t="s">
        <v>88</v>
      </c>
      <c r="F337" s="3" t="s">
        <v>37</v>
      </c>
      <c r="G337" s="3">
        <v>30</v>
      </c>
      <c r="H337" s="3" t="s">
        <v>109</v>
      </c>
      <c r="I337" s="4">
        <v>0.62560000000000004</v>
      </c>
      <c r="J337" s="3" t="s">
        <v>4</v>
      </c>
      <c r="K337" s="3" t="s">
        <v>34</v>
      </c>
      <c r="L337" s="3" t="s">
        <v>24</v>
      </c>
      <c r="M337" s="3" t="s">
        <v>40</v>
      </c>
      <c r="N337" s="2">
        <v>14</v>
      </c>
    </row>
    <row r="338" spans="1:14" x14ac:dyDescent="0.3">
      <c r="A338" s="3">
        <v>2025</v>
      </c>
      <c r="B338" s="3">
        <v>3</v>
      </c>
      <c r="C338" s="3" t="s">
        <v>220</v>
      </c>
      <c r="D338" s="5">
        <v>45994</v>
      </c>
      <c r="E338" s="3" t="s">
        <v>144</v>
      </c>
      <c r="F338" s="3" t="s">
        <v>37</v>
      </c>
      <c r="G338" s="3">
        <v>24</v>
      </c>
      <c r="H338" s="3" t="s">
        <v>20</v>
      </c>
      <c r="I338" s="4">
        <v>0.66549999999999998</v>
      </c>
      <c r="J338" s="3" t="s">
        <v>4</v>
      </c>
      <c r="K338" s="3" t="s">
        <v>16</v>
      </c>
      <c r="L338" s="3" t="s">
        <v>108</v>
      </c>
      <c r="M338" s="3" t="s">
        <v>142</v>
      </c>
      <c r="N338" s="2">
        <v>6</v>
      </c>
    </row>
    <row r="339" spans="1:14" x14ac:dyDescent="0.3">
      <c r="A339" s="3">
        <v>2025</v>
      </c>
      <c r="B339" s="3">
        <v>4</v>
      </c>
      <c r="C339" s="3" t="s">
        <v>220</v>
      </c>
      <c r="D339" s="5">
        <v>45995</v>
      </c>
      <c r="E339" s="3" t="s">
        <v>1</v>
      </c>
      <c r="F339" s="3" t="s">
        <v>2</v>
      </c>
      <c r="G339" s="3">
        <v>6</v>
      </c>
      <c r="H339" s="3" t="s">
        <v>149</v>
      </c>
      <c r="I339" s="4">
        <v>0.87880000000000003</v>
      </c>
      <c r="J339" s="3" t="s">
        <v>4</v>
      </c>
      <c r="K339" s="3" t="s">
        <v>5</v>
      </c>
      <c r="L339" s="3" t="s">
        <v>108</v>
      </c>
      <c r="M339" s="3" t="s">
        <v>43</v>
      </c>
      <c r="N339" s="2">
        <v>8</v>
      </c>
    </row>
    <row r="340" spans="1:14" x14ac:dyDescent="0.3">
      <c r="A340" s="3">
        <v>2025</v>
      </c>
      <c r="B340" s="3">
        <v>5</v>
      </c>
      <c r="C340" s="3" t="s">
        <v>220</v>
      </c>
      <c r="D340" s="5">
        <v>45996</v>
      </c>
      <c r="E340" s="3" t="s">
        <v>170</v>
      </c>
      <c r="F340" s="3" t="s">
        <v>9</v>
      </c>
      <c r="G340" s="3">
        <v>1</v>
      </c>
      <c r="H340" s="3" t="s">
        <v>221</v>
      </c>
      <c r="I340" s="4">
        <v>0.99380000000000002</v>
      </c>
      <c r="J340" s="3" t="s">
        <v>23</v>
      </c>
      <c r="K340" s="3" t="s">
        <v>34</v>
      </c>
      <c r="L340" s="3" t="s">
        <v>17</v>
      </c>
      <c r="M340" s="3" t="s">
        <v>43</v>
      </c>
      <c r="N340" s="2">
        <v>10</v>
      </c>
    </row>
    <row r="341" spans="1:14" x14ac:dyDescent="0.3">
      <c r="A341" s="3">
        <v>2025</v>
      </c>
      <c r="B341" s="3">
        <v>6</v>
      </c>
      <c r="C341" s="3" t="s">
        <v>220</v>
      </c>
      <c r="D341" s="5">
        <v>45997</v>
      </c>
      <c r="E341" s="3" t="s">
        <v>189</v>
      </c>
      <c r="F341" s="3" t="s">
        <v>29</v>
      </c>
      <c r="G341" s="3">
        <v>8</v>
      </c>
      <c r="H341" s="3" t="s">
        <v>48</v>
      </c>
      <c r="I341" s="4">
        <v>0.80989999999999995</v>
      </c>
      <c r="J341" s="3" t="s">
        <v>4</v>
      </c>
      <c r="K341" s="3" t="s">
        <v>34</v>
      </c>
      <c r="L341" s="3" t="s">
        <v>11</v>
      </c>
      <c r="M341" s="3" t="s">
        <v>87</v>
      </c>
      <c r="N341" s="2">
        <v>20</v>
      </c>
    </row>
    <row r="342" spans="1:14" x14ac:dyDescent="0.3">
      <c r="A342" s="3">
        <v>2025</v>
      </c>
      <c r="B342" s="3">
        <v>7</v>
      </c>
      <c r="C342" s="3" t="s">
        <v>220</v>
      </c>
      <c r="D342" s="5">
        <v>45998</v>
      </c>
      <c r="E342" s="3" t="s">
        <v>170</v>
      </c>
      <c r="F342" s="3" t="s">
        <v>9</v>
      </c>
      <c r="G342" s="3">
        <v>12</v>
      </c>
      <c r="H342" s="3" t="s">
        <v>89</v>
      </c>
      <c r="I342" s="4">
        <v>0.75519999999999998</v>
      </c>
      <c r="J342" s="3" t="s">
        <v>4</v>
      </c>
      <c r="K342" s="3" t="s">
        <v>5</v>
      </c>
      <c r="L342" s="3" t="s">
        <v>24</v>
      </c>
      <c r="M342" s="3" t="s">
        <v>87</v>
      </c>
      <c r="N342" s="2">
        <v>15</v>
      </c>
    </row>
    <row r="343" spans="1:14" x14ac:dyDescent="0.3">
      <c r="A343" s="3">
        <v>2025</v>
      </c>
      <c r="B343" s="3">
        <v>8</v>
      </c>
      <c r="C343" s="3" t="s">
        <v>220</v>
      </c>
      <c r="D343" s="5">
        <v>45999</v>
      </c>
      <c r="E343" s="3" t="s">
        <v>41</v>
      </c>
      <c r="F343" s="3" t="s">
        <v>29</v>
      </c>
      <c r="G343" s="3">
        <v>10</v>
      </c>
      <c r="H343" s="3" t="s">
        <v>128</v>
      </c>
      <c r="I343" s="4">
        <v>0.78759999999999997</v>
      </c>
      <c r="J343" s="3" t="s">
        <v>4</v>
      </c>
      <c r="K343" s="3" t="s">
        <v>34</v>
      </c>
      <c r="L343" s="3" t="s">
        <v>39</v>
      </c>
      <c r="M343" s="3" t="s">
        <v>169</v>
      </c>
      <c r="N343" s="2">
        <v>16</v>
      </c>
    </row>
    <row r="344" spans="1:14" x14ac:dyDescent="0.3">
      <c r="A344" s="3">
        <v>2025</v>
      </c>
      <c r="B344" s="3">
        <v>9</v>
      </c>
      <c r="C344" s="3" t="s">
        <v>220</v>
      </c>
      <c r="D344" s="5">
        <v>46000</v>
      </c>
      <c r="E344" s="3" t="s">
        <v>44</v>
      </c>
      <c r="F344" s="3" t="s">
        <v>9</v>
      </c>
      <c r="G344" s="3">
        <v>7</v>
      </c>
      <c r="H344" s="3" t="s">
        <v>149</v>
      </c>
      <c r="I344" s="4">
        <v>0.84289999999999998</v>
      </c>
      <c r="J344" s="3" t="s">
        <v>4</v>
      </c>
      <c r="K344" s="3" t="s">
        <v>5</v>
      </c>
      <c r="L344" s="3" t="s">
        <v>17</v>
      </c>
      <c r="M344" s="3" t="s">
        <v>175</v>
      </c>
      <c r="N344" s="2">
        <v>11</v>
      </c>
    </row>
    <row r="345" spans="1:14" x14ac:dyDescent="0.3">
      <c r="A345" s="3">
        <v>2025</v>
      </c>
      <c r="B345" s="3">
        <v>10</v>
      </c>
      <c r="C345" s="3" t="s">
        <v>220</v>
      </c>
      <c r="D345" s="5">
        <v>46001</v>
      </c>
      <c r="E345" s="3" t="s">
        <v>13</v>
      </c>
      <c r="F345" s="3" t="s">
        <v>14</v>
      </c>
      <c r="G345" s="3">
        <v>25</v>
      </c>
      <c r="H345" s="3" t="s">
        <v>53</v>
      </c>
      <c r="I345" s="4">
        <v>0.65759999999999996</v>
      </c>
      <c r="J345" s="3" t="s">
        <v>4</v>
      </c>
      <c r="K345" s="3" t="s">
        <v>34</v>
      </c>
      <c r="L345" s="3" t="s">
        <v>17</v>
      </c>
      <c r="M345" s="3" t="s">
        <v>175</v>
      </c>
      <c r="N345" s="2">
        <v>7</v>
      </c>
    </row>
    <row r="346" spans="1:14" x14ac:dyDescent="0.3">
      <c r="A346" s="3">
        <v>2025</v>
      </c>
      <c r="B346" s="3">
        <v>11</v>
      </c>
      <c r="C346" s="3" t="s">
        <v>220</v>
      </c>
      <c r="D346" s="5">
        <v>46002</v>
      </c>
      <c r="E346" s="3" t="s">
        <v>126</v>
      </c>
      <c r="F346" s="3" t="s">
        <v>37</v>
      </c>
      <c r="G346" s="3">
        <v>31</v>
      </c>
      <c r="H346" s="3" t="s">
        <v>75</v>
      </c>
      <c r="I346" s="4">
        <v>0.62539999999999996</v>
      </c>
      <c r="J346" s="3" t="s">
        <v>4</v>
      </c>
      <c r="K346" s="3" t="s">
        <v>34</v>
      </c>
      <c r="L346" s="3" t="s">
        <v>11</v>
      </c>
      <c r="M346" s="3" t="s">
        <v>163</v>
      </c>
      <c r="N346" s="2">
        <v>15</v>
      </c>
    </row>
    <row r="347" spans="1:14" x14ac:dyDescent="0.3">
      <c r="A347" s="3">
        <v>2025</v>
      </c>
      <c r="B347" s="3">
        <v>12</v>
      </c>
      <c r="C347" s="3" t="s">
        <v>220</v>
      </c>
      <c r="D347" s="5">
        <v>46003</v>
      </c>
      <c r="E347" s="3" t="s">
        <v>47</v>
      </c>
      <c r="F347" s="3" t="s">
        <v>9</v>
      </c>
      <c r="G347" s="3">
        <v>22</v>
      </c>
      <c r="H347" s="3" t="s">
        <v>48</v>
      </c>
      <c r="I347" s="4">
        <v>0.69820000000000004</v>
      </c>
      <c r="J347" s="3" t="s">
        <v>4</v>
      </c>
      <c r="K347" s="3" t="s">
        <v>16</v>
      </c>
      <c r="L347" s="3" t="s">
        <v>24</v>
      </c>
      <c r="M347" s="3" t="s">
        <v>90</v>
      </c>
      <c r="N347" s="2">
        <v>3</v>
      </c>
    </row>
    <row r="348" spans="1:14" x14ac:dyDescent="0.3">
      <c r="A348" s="3">
        <v>2025</v>
      </c>
      <c r="B348" s="3">
        <v>13</v>
      </c>
      <c r="C348" s="3" t="s">
        <v>220</v>
      </c>
      <c r="D348" s="5">
        <v>46004</v>
      </c>
      <c r="E348" s="3" t="s">
        <v>99</v>
      </c>
      <c r="F348" s="3" t="s">
        <v>37</v>
      </c>
      <c r="G348" s="3">
        <v>29</v>
      </c>
      <c r="H348" s="3" t="s">
        <v>149</v>
      </c>
      <c r="I348" s="4">
        <v>0.63170000000000004</v>
      </c>
      <c r="J348" s="3" t="s">
        <v>4</v>
      </c>
      <c r="K348" s="3" t="s">
        <v>34</v>
      </c>
      <c r="L348" s="3" t="s">
        <v>17</v>
      </c>
      <c r="M348" s="3" t="s">
        <v>40</v>
      </c>
      <c r="N348" s="2">
        <v>13</v>
      </c>
    </row>
    <row r="349" spans="1:14" x14ac:dyDescent="0.3">
      <c r="A349" s="3">
        <v>2025</v>
      </c>
      <c r="B349" s="3">
        <v>14</v>
      </c>
      <c r="C349" s="3" t="s">
        <v>220</v>
      </c>
      <c r="D349" s="5">
        <v>46005</v>
      </c>
      <c r="E349" s="3" t="s">
        <v>36</v>
      </c>
      <c r="F349" s="3" t="s">
        <v>37</v>
      </c>
      <c r="G349" s="3">
        <v>16</v>
      </c>
      <c r="H349" s="3" t="s">
        <v>158</v>
      </c>
      <c r="I349" s="4">
        <v>0.72650000000000003</v>
      </c>
      <c r="J349" s="3" t="s">
        <v>4</v>
      </c>
      <c r="K349" s="3" t="s">
        <v>5</v>
      </c>
      <c r="L349" s="3" t="s">
        <v>39</v>
      </c>
      <c r="M349" s="3" t="s">
        <v>169</v>
      </c>
      <c r="N349" s="2">
        <v>8</v>
      </c>
    </row>
    <row r="350" spans="1:14" x14ac:dyDescent="0.3">
      <c r="A350" s="3">
        <v>2025</v>
      </c>
      <c r="B350" s="3">
        <v>15</v>
      </c>
      <c r="C350" s="3" t="s">
        <v>220</v>
      </c>
      <c r="D350" s="5">
        <v>46006</v>
      </c>
      <c r="E350" s="3" t="s">
        <v>192</v>
      </c>
      <c r="F350" s="3" t="s">
        <v>9</v>
      </c>
      <c r="G350" s="3">
        <v>2</v>
      </c>
      <c r="H350" s="3" t="s">
        <v>222</v>
      </c>
      <c r="I350" s="4">
        <v>0.96440000000000003</v>
      </c>
      <c r="J350" s="3" t="s">
        <v>57</v>
      </c>
      <c r="K350" s="3" t="s">
        <v>5</v>
      </c>
      <c r="L350" s="3" t="s">
        <v>11</v>
      </c>
      <c r="M350" s="3" t="s">
        <v>51</v>
      </c>
      <c r="N350" s="2">
        <v>10</v>
      </c>
    </row>
    <row r="351" spans="1:14" x14ac:dyDescent="0.3">
      <c r="A351" s="3">
        <v>2025</v>
      </c>
      <c r="B351" s="3">
        <v>16</v>
      </c>
      <c r="C351" s="3" t="s">
        <v>220</v>
      </c>
      <c r="D351" s="5">
        <v>46007</v>
      </c>
      <c r="E351" s="3" t="s">
        <v>99</v>
      </c>
      <c r="F351" s="3" t="s">
        <v>37</v>
      </c>
      <c r="G351" s="3">
        <v>26</v>
      </c>
      <c r="H351" s="3" t="s">
        <v>69</v>
      </c>
      <c r="I351" s="4">
        <v>0.65259999999999996</v>
      </c>
      <c r="J351" s="3" t="s">
        <v>4</v>
      </c>
      <c r="K351" s="3" t="s">
        <v>16</v>
      </c>
      <c r="L351" s="3" t="s">
        <v>11</v>
      </c>
      <c r="M351" s="3" t="s">
        <v>119</v>
      </c>
      <c r="N351" s="2">
        <v>3</v>
      </c>
    </row>
    <row r="352" spans="1:14" x14ac:dyDescent="0.3">
      <c r="A352" s="3">
        <v>2025</v>
      </c>
      <c r="B352" s="3">
        <v>17</v>
      </c>
      <c r="C352" s="3" t="s">
        <v>220</v>
      </c>
      <c r="D352" s="5">
        <v>46008</v>
      </c>
      <c r="E352" s="3" t="s">
        <v>148</v>
      </c>
      <c r="F352" s="3" t="s">
        <v>37</v>
      </c>
      <c r="G352" s="3">
        <v>27</v>
      </c>
      <c r="H352" s="3" t="s">
        <v>77</v>
      </c>
      <c r="I352" s="4">
        <v>0.6452</v>
      </c>
      <c r="J352" s="3" t="s">
        <v>4</v>
      </c>
      <c r="K352" s="3" t="s">
        <v>34</v>
      </c>
      <c r="L352" s="3" t="s">
        <v>17</v>
      </c>
      <c r="M352" s="3" t="s">
        <v>40</v>
      </c>
      <c r="N352" s="2">
        <v>8</v>
      </c>
    </row>
    <row r="353" spans="1:14" x14ac:dyDescent="0.3">
      <c r="A353" s="3">
        <v>2025</v>
      </c>
      <c r="B353" s="3">
        <v>18</v>
      </c>
      <c r="C353" s="3" t="s">
        <v>220</v>
      </c>
      <c r="D353" s="5">
        <v>46009</v>
      </c>
      <c r="E353" s="3" t="s">
        <v>141</v>
      </c>
      <c r="F353" s="3" t="s">
        <v>9</v>
      </c>
      <c r="G353" s="3">
        <v>19</v>
      </c>
      <c r="H353" s="3" t="s">
        <v>75</v>
      </c>
      <c r="I353" s="4">
        <v>0.71189999999999998</v>
      </c>
      <c r="J353" s="3" t="s">
        <v>4</v>
      </c>
      <c r="K353" s="3" t="s">
        <v>5</v>
      </c>
      <c r="L353" s="3" t="s">
        <v>39</v>
      </c>
      <c r="M353" s="3" t="s">
        <v>70</v>
      </c>
      <c r="N353" s="2">
        <v>9</v>
      </c>
    </row>
    <row r="354" spans="1:14" x14ac:dyDescent="0.3">
      <c r="A354" s="3">
        <v>2025</v>
      </c>
      <c r="B354" s="3">
        <v>19</v>
      </c>
      <c r="C354" s="3" t="s">
        <v>220</v>
      </c>
      <c r="D354" s="5">
        <v>46010</v>
      </c>
      <c r="E354" s="3" t="s">
        <v>98</v>
      </c>
      <c r="F354" s="3" t="s">
        <v>37</v>
      </c>
      <c r="G354" s="3">
        <v>28</v>
      </c>
      <c r="H354" s="3" t="s">
        <v>3</v>
      </c>
      <c r="I354" s="4">
        <v>0.64200000000000002</v>
      </c>
      <c r="J354" s="3" t="s">
        <v>4</v>
      </c>
      <c r="K354" s="3" t="s">
        <v>16</v>
      </c>
      <c r="L354" s="3" t="s">
        <v>11</v>
      </c>
      <c r="M354" s="3" t="s">
        <v>40</v>
      </c>
      <c r="N354" s="2">
        <v>8</v>
      </c>
    </row>
    <row r="355" spans="1:14" x14ac:dyDescent="0.3">
      <c r="A355" s="3">
        <v>2025</v>
      </c>
      <c r="B355" s="3">
        <v>20</v>
      </c>
      <c r="C355" s="3" t="s">
        <v>220</v>
      </c>
      <c r="D355" s="5">
        <v>46011</v>
      </c>
      <c r="E355" s="3" t="s">
        <v>91</v>
      </c>
      <c r="F355" s="3" t="s">
        <v>29</v>
      </c>
      <c r="G355" s="3">
        <v>20</v>
      </c>
      <c r="H355" s="3" t="s">
        <v>86</v>
      </c>
      <c r="I355" s="4">
        <v>0.70379999999999998</v>
      </c>
      <c r="J355" s="3" t="s">
        <v>4</v>
      </c>
      <c r="K355" s="3" t="s">
        <v>5</v>
      </c>
      <c r="L355" s="3" t="s">
        <v>11</v>
      </c>
      <c r="M355" s="3" t="s">
        <v>106</v>
      </c>
      <c r="N355" s="2">
        <v>9</v>
      </c>
    </row>
    <row r="356" spans="1:14" x14ac:dyDescent="0.3">
      <c r="A356" s="3">
        <v>2025</v>
      </c>
      <c r="B356" s="3">
        <v>21</v>
      </c>
      <c r="C356" s="3" t="s">
        <v>220</v>
      </c>
      <c r="D356" s="5">
        <v>46012</v>
      </c>
      <c r="E356" s="3" t="s">
        <v>134</v>
      </c>
      <c r="F356" s="3" t="s">
        <v>2</v>
      </c>
      <c r="G356" s="3">
        <v>14</v>
      </c>
      <c r="H356" s="3" t="s">
        <v>143</v>
      </c>
      <c r="I356" s="4">
        <v>0.74850000000000005</v>
      </c>
      <c r="J356" s="3" t="s">
        <v>4</v>
      </c>
      <c r="K356" s="3" t="s">
        <v>5</v>
      </c>
      <c r="L356" s="3" t="s">
        <v>17</v>
      </c>
      <c r="M356" s="3" t="s">
        <v>121</v>
      </c>
      <c r="N356" s="2">
        <v>13</v>
      </c>
    </row>
    <row r="357" spans="1:14" x14ac:dyDescent="0.3">
      <c r="A357" s="3">
        <v>2025</v>
      </c>
      <c r="B357" s="3">
        <v>22</v>
      </c>
      <c r="C357" s="3" t="s">
        <v>220</v>
      </c>
      <c r="D357" s="5">
        <v>46013</v>
      </c>
      <c r="E357" s="3" t="s">
        <v>185</v>
      </c>
      <c r="F357" s="3" t="s">
        <v>29</v>
      </c>
      <c r="G357" s="3">
        <v>21</v>
      </c>
      <c r="H357" s="3" t="s">
        <v>165</v>
      </c>
      <c r="I357" s="4">
        <v>0.70099999999999996</v>
      </c>
      <c r="J357" s="3" t="s">
        <v>4</v>
      </c>
      <c r="K357" s="3" t="s">
        <v>5</v>
      </c>
      <c r="L357" s="3" t="s">
        <v>17</v>
      </c>
      <c r="M357" s="3" t="s">
        <v>58</v>
      </c>
      <c r="N357" s="2">
        <v>13</v>
      </c>
    </row>
    <row r="358" spans="1:14" x14ac:dyDescent="0.3">
      <c r="A358" s="3">
        <v>2025</v>
      </c>
      <c r="B358" s="3">
        <v>23</v>
      </c>
      <c r="C358" s="3" t="s">
        <v>220</v>
      </c>
      <c r="D358" s="5">
        <v>46014</v>
      </c>
      <c r="E358" s="3" t="s">
        <v>32</v>
      </c>
      <c r="F358" s="3" t="s">
        <v>9</v>
      </c>
      <c r="G358" s="3">
        <v>4</v>
      </c>
      <c r="H358" s="3" t="s">
        <v>42</v>
      </c>
      <c r="I358" s="4">
        <v>0.90920000000000001</v>
      </c>
      <c r="J358" s="3" t="s">
        <v>4</v>
      </c>
      <c r="K358" s="3" t="s">
        <v>5</v>
      </c>
      <c r="L358" s="3" t="s">
        <v>108</v>
      </c>
      <c r="M358" s="3" t="s">
        <v>161</v>
      </c>
      <c r="N358" s="2">
        <v>4</v>
      </c>
    </row>
    <row r="359" spans="1:14" x14ac:dyDescent="0.3">
      <c r="A359" s="3">
        <v>2025</v>
      </c>
      <c r="B359" s="3">
        <v>24</v>
      </c>
      <c r="C359" s="3" t="s">
        <v>220</v>
      </c>
      <c r="D359" s="5">
        <v>46015</v>
      </c>
      <c r="E359" s="3" t="s">
        <v>157</v>
      </c>
      <c r="F359" s="3" t="s">
        <v>29</v>
      </c>
      <c r="G359" s="3">
        <v>15</v>
      </c>
      <c r="H359" s="3" t="s">
        <v>67</v>
      </c>
      <c r="I359" s="4">
        <v>0.7359</v>
      </c>
      <c r="J359" s="3" t="s">
        <v>4</v>
      </c>
      <c r="K359" s="3" t="s">
        <v>34</v>
      </c>
      <c r="L359" s="3" t="s">
        <v>24</v>
      </c>
      <c r="M359" s="3" t="s">
        <v>80</v>
      </c>
      <c r="N359" s="2">
        <v>20</v>
      </c>
    </row>
    <row r="360" spans="1:14" x14ac:dyDescent="0.3">
      <c r="A360" s="3">
        <v>2025</v>
      </c>
      <c r="B360" s="3">
        <v>25</v>
      </c>
      <c r="C360" s="3" t="s">
        <v>220</v>
      </c>
      <c r="D360" s="5">
        <v>46016</v>
      </c>
      <c r="E360" s="3" t="s">
        <v>117</v>
      </c>
      <c r="F360" s="3" t="s">
        <v>14</v>
      </c>
      <c r="G360" s="3">
        <v>3</v>
      </c>
      <c r="H360" s="3" t="s">
        <v>223</v>
      </c>
      <c r="I360" s="4">
        <v>0.94410000000000005</v>
      </c>
      <c r="J360" s="3" t="s">
        <v>82</v>
      </c>
      <c r="K360" s="3" t="s">
        <v>5</v>
      </c>
      <c r="L360" s="3" t="s">
        <v>24</v>
      </c>
      <c r="M360" s="3" t="s">
        <v>161</v>
      </c>
      <c r="N360" s="2">
        <v>10</v>
      </c>
    </row>
    <row r="361" spans="1:14" x14ac:dyDescent="0.3">
      <c r="A361" s="3">
        <v>2025</v>
      </c>
      <c r="B361" s="3">
        <v>26</v>
      </c>
      <c r="C361" s="3" t="s">
        <v>220</v>
      </c>
      <c r="D361" s="5">
        <v>46017</v>
      </c>
      <c r="E361" s="3" t="s">
        <v>19</v>
      </c>
      <c r="F361" s="3" t="s">
        <v>2</v>
      </c>
      <c r="G361" s="3">
        <v>11</v>
      </c>
      <c r="H361" s="3" t="s">
        <v>92</v>
      </c>
      <c r="I361" s="4">
        <v>0.76570000000000005</v>
      </c>
      <c r="J361" s="3" t="s">
        <v>4</v>
      </c>
      <c r="K361" s="3" t="s">
        <v>5</v>
      </c>
      <c r="L361" s="3" t="s">
        <v>11</v>
      </c>
      <c r="M361" s="3" t="s">
        <v>87</v>
      </c>
      <c r="N361" s="2">
        <v>7</v>
      </c>
    </row>
    <row r="362" spans="1:14" x14ac:dyDescent="0.3">
      <c r="A362" s="3">
        <v>2025</v>
      </c>
      <c r="B362" s="3">
        <v>27</v>
      </c>
      <c r="C362" s="3" t="s">
        <v>220</v>
      </c>
      <c r="D362" s="5">
        <v>46018</v>
      </c>
      <c r="E362" s="3" t="s">
        <v>134</v>
      </c>
      <c r="F362" s="3" t="s">
        <v>2</v>
      </c>
      <c r="G362" s="3">
        <v>5</v>
      </c>
      <c r="H362" s="3" t="s">
        <v>116</v>
      </c>
      <c r="I362" s="4">
        <v>0.88349999999999995</v>
      </c>
      <c r="J362" s="3" t="s">
        <v>4</v>
      </c>
      <c r="K362" s="3" t="s">
        <v>34</v>
      </c>
      <c r="L362" s="3" t="s">
        <v>17</v>
      </c>
      <c r="M362" s="3" t="s">
        <v>191</v>
      </c>
      <c r="N362" s="2">
        <v>9</v>
      </c>
    </row>
    <row r="363" spans="1:14" x14ac:dyDescent="0.3">
      <c r="A363" s="3">
        <v>2025</v>
      </c>
      <c r="B363" s="3">
        <v>28</v>
      </c>
      <c r="C363" s="3" t="s">
        <v>220</v>
      </c>
      <c r="D363" s="5">
        <v>46019</v>
      </c>
      <c r="E363" s="3" t="s">
        <v>144</v>
      </c>
      <c r="F363" s="3" t="s">
        <v>37</v>
      </c>
      <c r="G363" s="3">
        <v>9</v>
      </c>
      <c r="H363" s="3" t="s">
        <v>182</v>
      </c>
      <c r="I363" s="4">
        <v>0.78990000000000005</v>
      </c>
      <c r="J363" s="3" t="s">
        <v>4</v>
      </c>
      <c r="K363" s="3" t="s">
        <v>16</v>
      </c>
      <c r="L363" s="3" t="s">
        <v>24</v>
      </c>
      <c r="M363" s="3" t="s">
        <v>43</v>
      </c>
      <c r="N363" s="2">
        <v>6</v>
      </c>
    </row>
    <row r="364" spans="1:14" x14ac:dyDescent="0.3">
      <c r="A364" s="3">
        <v>2025</v>
      </c>
      <c r="B364" s="3">
        <v>29</v>
      </c>
      <c r="C364" s="3" t="s">
        <v>220</v>
      </c>
      <c r="D364" s="5">
        <v>46020</v>
      </c>
      <c r="E364" s="3" t="s">
        <v>59</v>
      </c>
      <c r="F364" s="3" t="s">
        <v>29</v>
      </c>
      <c r="G364" s="3">
        <v>23</v>
      </c>
      <c r="H364" s="3" t="s">
        <v>3</v>
      </c>
      <c r="I364" s="4">
        <v>0.68020000000000003</v>
      </c>
      <c r="J364" s="3" t="s">
        <v>4</v>
      </c>
      <c r="K364" s="3" t="s">
        <v>5</v>
      </c>
      <c r="L364" s="3" t="s">
        <v>39</v>
      </c>
      <c r="M364" s="3" t="s">
        <v>106</v>
      </c>
      <c r="N364" s="2">
        <v>5</v>
      </c>
    </row>
    <row r="365" spans="1:14" x14ac:dyDescent="0.3">
      <c r="A365" s="3">
        <v>2025</v>
      </c>
      <c r="B365" s="3">
        <v>30</v>
      </c>
      <c r="C365" s="3" t="s">
        <v>220</v>
      </c>
      <c r="D365" s="5">
        <v>46021</v>
      </c>
      <c r="E365" s="3" t="s">
        <v>36</v>
      </c>
      <c r="F365" s="3" t="s">
        <v>37</v>
      </c>
      <c r="G365" s="3">
        <v>18</v>
      </c>
      <c r="H365" s="3" t="s">
        <v>86</v>
      </c>
      <c r="I365" s="4">
        <v>0.71599999999999997</v>
      </c>
      <c r="J365" s="3" t="s">
        <v>4</v>
      </c>
      <c r="K365" s="3" t="s">
        <v>16</v>
      </c>
      <c r="L365" s="3" t="s">
        <v>11</v>
      </c>
      <c r="M365" s="3" t="s">
        <v>163</v>
      </c>
      <c r="N365" s="2">
        <v>8</v>
      </c>
    </row>
    <row r="366" spans="1:14" x14ac:dyDescent="0.3">
      <c r="A366" s="3">
        <v>2025</v>
      </c>
      <c r="B366" s="3">
        <v>31</v>
      </c>
      <c r="C366" s="3" t="s">
        <v>220</v>
      </c>
      <c r="D366" s="5">
        <v>46022</v>
      </c>
      <c r="E366" s="3" t="s">
        <v>71</v>
      </c>
      <c r="F366" s="3" t="s">
        <v>29</v>
      </c>
      <c r="G366" s="3">
        <v>13</v>
      </c>
      <c r="H366" s="3" t="s">
        <v>124</v>
      </c>
      <c r="I366" s="4">
        <v>0.74970000000000003</v>
      </c>
      <c r="J366" s="3" t="s">
        <v>4</v>
      </c>
      <c r="K366" s="3" t="s">
        <v>16</v>
      </c>
      <c r="L366" s="3" t="s">
        <v>11</v>
      </c>
      <c r="M366" s="3" t="s">
        <v>83</v>
      </c>
      <c r="N366" s="2">
        <v>5</v>
      </c>
    </row>
  </sheetData>
  <conditionalFormatting sqref="G2:G366">
    <cfRule type="expression" dxfId="17" priority="1">
      <formula>OR($G2=1,$G2=2,$G2=3)</formula>
    </cfRule>
  </conditionalFormatting>
  <conditionalFormatting sqref="J2:J366">
    <cfRule type="expression" dxfId="16" priority="2">
      <formula>$J2="Normal"</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Dashboard</vt:lpstr>
      <vt:lpstr>Teachers</vt:lpstr>
      <vt:lpstr>Student</vt:lpstr>
      <vt:lpstr>Event</vt:lpstr>
      <vt:lpstr>Exam</vt:lpstr>
      <vt:lpstr>Sheet1</vt:lpstr>
      <vt:lpstr>Students Image</vt:lpstr>
      <vt:lpstr>Pivot</vt:lpstr>
      <vt:lpstr>Data</vt:lpstr>
      <vt:lpstr>'Students Image'!Abigail_Foster</vt:lpstr>
      <vt:lpstr>'Students Image'!Aiden_James</vt:lpstr>
      <vt:lpstr>'Students Image'!Alexander_Gray</vt:lpstr>
      <vt:lpstr>'Students Image'!Amelia_Brooks</vt:lpstr>
      <vt:lpstr>'Students Image'!Ava_Morgan</vt:lpstr>
      <vt:lpstr>'Students Image'!Benjamin_Scott</vt:lpstr>
      <vt:lpstr>'Students Image'!Charlotte_Lane</vt:lpstr>
      <vt:lpstr>'Students Image'!Chloe_Madison</vt:lpstr>
      <vt:lpstr>'Students Image'!Daniel_King</vt:lpstr>
      <vt:lpstr>'Students Image'!Elijah_Turner</vt:lpstr>
      <vt:lpstr>'Students Image'!Ella_Bennett</vt:lpstr>
      <vt:lpstr>'Students Image'!Emma_Claire</vt:lpstr>
      <vt:lpstr>'Students Image'!Ethan_Walker</vt:lpstr>
      <vt:lpstr>'Students Image'!Evelyn_Parker</vt:lpstr>
      <vt:lpstr>'Students Image'!Grace_Turner</vt:lpstr>
      <vt:lpstr>'Students Image'!Harper_Quinn</vt:lpstr>
      <vt:lpstr>'Students Image'!Henry_Morgan</vt:lpstr>
      <vt:lpstr>'Students Image'!Isabella_Reed</vt:lpstr>
      <vt:lpstr>'Students Image'!Jackson_Cole</vt:lpstr>
      <vt:lpstr>'Students Image'!James_Cooper</vt:lpstr>
      <vt:lpstr>'Students Image'!Liam_Brooks</vt:lpstr>
      <vt:lpstr>'Students Image'!Lily_Cooper</vt:lpstr>
      <vt:lpstr>'Students Image'!Logan_Hayes</vt:lpstr>
      <vt:lpstr>'Students Image'!Lucas_Bennett</vt:lpstr>
      <vt:lpstr>'Students Image'!Mason_Reed</vt:lpstr>
      <vt:lpstr>'Students Image'!Matthew_Price</vt:lpstr>
      <vt:lpstr>'Students Image'!Mia_Harper</vt:lpstr>
      <vt:lpstr>'Students Image'!Michael_Foster</vt:lpstr>
      <vt:lpstr>'Students Image'!Noah_Carter</vt:lpstr>
      <vt:lpstr>'Students Image'!Olivia_Rose</vt:lpstr>
      <vt:lpstr>'Students Image'!Riley_Adams</vt:lpstr>
      <vt:lpstr>'Students Image'!Samuel_Green</vt:lpstr>
      <vt:lpstr>'Students Image'!Scarlett_Hayes</vt:lpstr>
      <vt:lpstr>'Students Image'!Sophia_Grace</vt:lpstr>
      <vt:lpstr>'Students Image'!Victoria_Price</vt:lpstr>
      <vt:lpstr>'Students Image'!William_Parker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2026-10-14T18:04:49Z</cp:lastPrinted>
  <dcterms:created xsi:type="dcterms:W3CDTF">2026-10-11T06:12:04Z</dcterms:created>
  <dcterms:modified xsi:type="dcterms:W3CDTF">2026-10-14T18:05:16Z</dcterms:modified>
</cp:coreProperties>
</file>