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ubham Naik\Desktop\Excel Project\"/>
    </mc:Choice>
  </mc:AlternateContent>
  <xr:revisionPtr revIDLastSave="0" documentId="13_ncr:1_{688E18A9-9536-416B-B4DD-DD57E9E48A08}" xr6:coauthVersionLast="47" xr6:coauthVersionMax="47" xr10:uidLastSave="{00000000-0000-0000-0000-000000000000}"/>
  <bookViews>
    <workbookView xWindow="-108" yWindow="-108" windowWidth="23256" windowHeight="12456" tabRatio="618" firstSheet="4" activeTab="6" xr2:uid="{00000000-000D-0000-FFFF-FFFF00000000}"/>
  </bookViews>
  <sheets>
    <sheet name="Summary of Every User" sheetId="1" r:id="rId1"/>
    <sheet name="Category on Count of days" sheetId="3" r:id="rId2"/>
    <sheet name=" Category on distance" sheetId="4" r:id="rId3"/>
    <sheet name="Total Steps" sheetId="5" r:id="rId4"/>
    <sheet name="Total Calories burned" sheetId="6" r:id="rId5"/>
    <sheet name="Active Categories in Minutes" sheetId="7" r:id="rId6"/>
    <sheet name="distinct dates" sheetId="8" r:id="rId7"/>
  </sheets>
  <externalReferences>
    <externalReference r:id="rId8"/>
  </externalReferences>
  <calcPr calcId="191029"/>
  <pivotCaches>
    <pivotCache cacheId="0" r:id="rId9"/>
    <pivotCache cacheId="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8" l="1"/>
  <c r="E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9" i="8"/>
  <c r="E32" i="8" s="1"/>
  <c r="B39" i="8"/>
  <c r="E18" i="8" s="1"/>
  <c r="C36" i="8"/>
  <c r="B36" i="8"/>
  <c r="C2" i="8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E3" i="8" l="1"/>
  <c r="E19" i="8"/>
  <c r="E4" i="8"/>
  <c r="E20" i="8"/>
  <c r="E5" i="8"/>
  <c r="E21" i="8"/>
  <c r="E6" i="8"/>
  <c r="E22" i="8"/>
  <c r="E7" i="8"/>
  <c r="E23" i="8"/>
  <c r="E8" i="8"/>
  <c r="E24" i="8"/>
  <c r="E9" i="8"/>
  <c r="E25" i="8"/>
  <c r="E10" i="8"/>
  <c r="E26" i="8"/>
  <c r="E11" i="8"/>
  <c r="E27" i="8"/>
  <c r="E12" i="8"/>
  <c r="E28" i="8"/>
  <c r="E13" i="8"/>
  <c r="E29" i="8"/>
  <c r="E14" i="8"/>
  <c r="E30" i="8"/>
  <c r="E15" i="8"/>
  <c r="E31" i="8"/>
  <c r="E16" i="8"/>
</calcChain>
</file>

<file path=xl/sharedStrings.xml><?xml version="1.0" encoding="utf-8"?>
<sst xmlns="http://schemas.openxmlformats.org/spreadsheetml/2006/main" count="163" uniqueCount="88">
  <si>
    <t>Count of ActivityDate</t>
  </si>
  <si>
    <t>Users Type</t>
  </si>
  <si>
    <t>Average Distance</t>
  </si>
  <si>
    <t>Users</t>
  </si>
  <si>
    <t>Total Steps</t>
  </si>
  <si>
    <t>Total Calories Burned</t>
  </si>
  <si>
    <t>Total VeryActiveMin</t>
  </si>
  <si>
    <t>Total LightlyActiveMin</t>
  </si>
  <si>
    <t>User Id</t>
  </si>
  <si>
    <t>Total averageActiveMin</t>
  </si>
  <si>
    <t>Row Labels</t>
  </si>
  <si>
    <t>Grand Total</t>
  </si>
  <si>
    <t>Light User</t>
  </si>
  <si>
    <t>Moderate User</t>
  </si>
  <si>
    <t>Active User</t>
  </si>
  <si>
    <t>To Categorize User in "Active", "Moderate" and "Light" based on their Count .</t>
  </si>
  <si>
    <t>Intermediate User</t>
  </si>
  <si>
    <t>Begineer User</t>
  </si>
  <si>
    <t>Pro User</t>
  </si>
  <si>
    <t>To Group Users based on Average Distance covered as "Pro","Intermediate"and "Beginner".</t>
  </si>
  <si>
    <t>Count of category</t>
  </si>
  <si>
    <t>category</t>
  </si>
  <si>
    <t>count of category</t>
  </si>
  <si>
    <t>Sum of Total Steps</t>
  </si>
  <si>
    <t>id</t>
  </si>
  <si>
    <t>Sum of Total Calories Burned</t>
  </si>
  <si>
    <t>Total Calories burned</t>
  </si>
  <si>
    <t>Sum of Total VeryActiveMin</t>
  </si>
  <si>
    <t>Sum of Total averageActiveMin</t>
  </si>
  <si>
    <t>Sum of Total LightlyActiveMin</t>
  </si>
  <si>
    <t>Active Categories in Minutes</t>
  </si>
  <si>
    <t>Dates</t>
  </si>
  <si>
    <t>Count of Users</t>
  </si>
  <si>
    <t>Activity Category</t>
  </si>
  <si>
    <t>Average of TotalDistance</t>
  </si>
  <si>
    <t>Travel Category</t>
  </si>
  <si>
    <t>Sum of TotalSteps</t>
  </si>
  <si>
    <t>Sum of Calories</t>
  </si>
  <si>
    <t>Sum of VeryActiveMinutes</t>
  </si>
  <si>
    <t>Sum of FairlyActiveMinutes</t>
  </si>
  <si>
    <t>Sum of LightlyActiveMinutes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</si>
  <si>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</si>
  <si>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</si>
  <si>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</si>
  <si>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</si>
  <si>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</si>
  <si>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</si>
  <si>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</si>
  <si>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</si>
  <si>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</si>
  <si>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</si>
  <si>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</si>
  <si>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</si>
  <si>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</si>
  <si>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</si>
  <si>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</si>
  <si>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</si>
  <si>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</si>
  <si>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</si>
  <si>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</si>
  <si>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</si>
  <si>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</si>
  <si>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</si>
  <si>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</si>
  <si>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</si>
  <si>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</si>
  <si>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</si>
  <si>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</si>
  <si>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</si>
  <si>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</si>
  <si>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</si>
  <si>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</si>
  <si>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High Activity</t>
  </si>
  <si>
    <t>Count of Activity Category</t>
  </si>
  <si>
    <t>1st Quartile of count of Users</t>
  </si>
  <si>
    <t>3rd Quartile of count of Users</t>
  </si>
  <si>
    <t>1st Quartile of average of TotalDistance</t>
  </si>
  <si>
    <t>3rd Quartile of average of TotalDistance</t>
  </si>
  <si>
    <t>Low Activity</t>
  </si>
  <si>
    <t>Moderate Activity</t>
  </si>
  <si>
    <t>Less Distance Travellers</t>
  </si>
  <si>
    <t>Long Distance Travellers</t>
  </si>
  <si>
    <t>Moderate Distance Travellers</t>
  </si>
  <si>
    <t>Count of Travel Category</t>
  </si>
  <si>
    <t>Travel category</t>
  </si>
  <si>
    <t>activity category</t>
  </si>
  <si>
    <t>Sum of Sum of TotalSteps</t>
  </si>
  <si>
    <t>Sum of Sum of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</si>
</sst>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4.xlsx]Category on Count of days!PivotTable1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54087068742967"/>
              <c:y val="-1.402778089710786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'Category on Count of days'!$B$3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27-48E8-95A7-4254B9C00D09}"/>
              </c:ext>
            </c:extLst>
          </c:dPt>
          <c:dPt>
            <c:idx val="1"/>
            <c:bubble3D val="0"/>
            <c:explosion val="2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27-48E8-95A7-4254B9C00D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227-48E8-95A7-4254B9C00D09}"/>
              </c:ext>
            </c:extLst>
          </c:dPt>
          <c:dLbls>
            <c:dLbl>
              <c:idx val="2"/>
              <c:layout>
                <c:manualLayout>
                  <c:x val="0.10254087068742967"/>
                  <c:y val="-1.402778089710786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227-48E8-95A7-4254B9C00D0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'Category on Count of days'!$A$4:$A$7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'Category on Count of days'!$B$4:$B$7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7-48E8-95A7-4254B9C00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 Category on distance!PivotTable2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Category on distance'!$B$3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Category on distance'!$A$4:$A$7</c:f>
              <c:strCache>
                <c:ptCount val="3"/>
                <c:pt idx="0">
                  <c:v>Begineer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 Category on distance'!$B$4:$B$7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E-4E95-8513-1D47A4D2C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254144"/>
        <c:axId val="1998238304"/>
      </c:barChart>
      <c:catAx>
        <c:axId val="150625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38304"/>
        <c:crosses val="autoZero"/>
        <c:auto val="1"/>
        <c:lblAlgn val="ctr"/>
        <c:lblOffset val="100"/>
        <c:noMultiLvlLbl val="0"/>
      </c:catAx>
      <c:valAx>
        <c:axId val="19982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25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4.xlsx]Total Steps!PivotTable3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Steps'!$B$3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Steps'!$A$4:$A$37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'Total Steps'!$B$4:$B$37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9-45DF-83B1-39CCBE8210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2016832"/>
        <c:axId val="1998246736"/>
      </c:barChart>
      <c:catAx>
        <c:axId val="142201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46736"/>
        <c:crosses val="autoZero"/>
        <c:auto val="1"/>
        <c:lblAlgn val="ctr"/>
        <c:lblOffset val="100"/>
        <c:noMultiLvlLbl val="0"/>
      </c:catAx>
      <c:valAx>
        <c:axId val="199824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1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4.xlsx]Total Calories burned!PivotTable4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Calories burned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Calories burned'!$B$3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Calories burned'!$A$4:$A$37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'Total Calories burned'!$B$4:$B$37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2-4731-8A63-90DD9804FD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69953616"/>
        <c:axId val="1998257648"/>
      </c:barChart>
      <c:catAx>
        <c:axId val="1269953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57648"/>
        <c:crosses val="autoZero"/>
        <c:auto val="1"/>
        <c:lblAlgn val="ctr"/>
        <c:lblOffset val="100"/>
        <c:noMultiLvlLbl val="0"/>
      </c:catAx>
      <c:valAx>
        <c:axId val="199825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4.xlsx]Active Categories in Minutes!PivotTable5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93635098350694"/>
          <c:y val="8.8925541102328365E-2"/>
          <c:w val="0.52751385167197484"/>
          <c:h val="0.865844940393076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'Active Categories in Minutes'!$B$3</c:f>
              <c:strCache>
                <c:ptCount val="1"/>
                <c:pt idx="0">
                  <c:v>Sum of Total VeryActiveMin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'Active Categories in Minutes'!$A$4:$A$37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'Active Categories in Minutes'!$B$4:$B$37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0-47F4-ACB0-A7F925DF0464}"/>
            </c:ext>
          </c:extLst>
        </c:ser>
        <c:ser>
          <c:idx val="1"/>
          <c:order val="1"/>
          <c:tx>
            <c:strRef>
              <c:f>'Active Categories in Minutes'!$C$3</c:f>
              <c:strCache>
                <c:ptCount val="1"/>
                <c:pt idx="0">
                  <c:v>Sum of Total averageActiveMin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'Active Categories in Minutes'!$A$4:$A$37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'Active Categories in Minutes'!$C$4:$C$37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0-47F4-ACB0-A7F925DF0464}"/>
            </c:ext>
          </c:extLst>
        </c:ser>
        <c:ser>
          <c:idx val="2"/>
          <c:order val="2"/>
          <c:tx>
            <c:strRef>
              <c:f>'Active Categories in Minutes'!$D$3</c:f>
              <c:strCache>
                <c:ptCount val="1"/>
                <c:pt idx="0">
                  <c:v>Sum of Total LightlyActiveMin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'Active Categories in Minutes'!$A$4:$A$37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'Active Categories in Minutes'!$D$4:$D$37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40-47F4-ACB0-A7F925DF0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546080"/>
        <c:axId val="1998237312"/>
      </c:barChart>
      <c:catAx>
        <c:axId val="15954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37312"/>
        <c:crosses val="autoZero"/>
        <c:auto val="1"/>
        <c:lblAlgn val="ctr"/>
        <c:lblOffset val="100"/>
        <c:noMultiLvlLbl val="0"/>
      </c:catAx>
      <c:valAx>
        <c:axId val="199823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32011217722428"/>
          <c:y val="0.36905136761180707"/>
          <c:w val="0.19119446676550161"/>
          <c:h val="0.14426953378421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4.xlsx]distinct dates!PivotTable7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'distinct dates'!$M$2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'distinct dates'!$L$3:$L$6</c:f>
              <c:strCache>
                <c:ptCount val="3"/>
                <c:pt idx="0">
                  <c:v>High Activity</c:v>
                </c:pt>
                <c:pt idx="1">
                  <c:v>Low Activity</c:v>
                </c:pt>
                <c:pt idx="2">
                  <c:v>Moderate Activity</c:v>
                </c:pt>
              </c:strCache>
            </c:strRef>
          </c:cat>
          <c:val>
            <c:numRef>
              <c:f>'distinct dates'!$M$3:$M$6</c:f>
              <c:numCache>
                <c:formatCode>General</c:formatCode>
                <c:ptCount val="3"/>
                <c:pt idx="0">
                  <c:v>18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6-4538-BB00-A9501ACC7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557600"/>
        <c:axId val="1998228880"/>
        <c:axId val="0"/>
      </c:bar3DChart>
      <c:catAx>
        <c:axId val="1595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28880"/>
        <c:crosses val="autoZero"/>
        <c:auto val="1"/>
        <c:lblAlgn val="ctr"/>
        <c:lblOffset val="100"/>
        <c:noMultiLvlLbl val="0"/>
      </c:catAx>
      <c:valAx>
        <c:axId val="19982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4.xlsx]distinct dates!PivotTable8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'distinct dates'!$P$2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'distinct dates'!$O$3:$O$6</c:f>
              <c:strCache>
                <c:ptCount val="3"/>
                <c:pt idx="0">
                  <c:v>Less Distance Travellers</c:v>
                </c:pt>
                <c:pt idx="1">
                  <c:v>Long Distance Travellers</c:v>
                </c:pt>
                <c:pt idx="2">
                  <c:v>Moderate Distance Travellers</c:v>
                </c:pt>
              </c:strCache>
            </c:strRef>
          </c:cat>
          <c:val>
            <c:numRef>
              <c:f>'distinct dates'!$P$3:$P$6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D-4A0E-B628-5BB1E9E75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716048"/>
        <c:axId val="1426141984"/>
        <c:axId val="0"/>
      </c:bar3DChart>
      <c:catAx>
        <c:axId val="11657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141984"/>
        <c:crosses val="autoZero"/>
        <c:auto val="1"/>
        <c:lblAlgn val="ctr"/>
        <c:lblOffset val="100"/>
        <c:noMultiLvlLbl val="0"/>
      </c:catAx>
      <c:valAx>
        <c:axId val="14261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4.xlsx]distinct dates!PivotTable1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dates'!$C$46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dates'!$B$47:$B$78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'distinct dates'!$C$47:$C$78</c:f>
              <c:numCache>
                <c:formatCode>General</c:formatCode>
                <c:ptCount val="31"/>
                <c:pt idx="0">
                  <c:v>206870</c:v>
                </c:pt>
                <c:pt idx="1">
                  <c:v>204434</c:v>
                </c:pt>
                <c:pt idx="2">
                  <c:v>248203</c:v>
                </c:pt>
                <c:pt idx="3">
                  <c:v>196149</c:v>
                </c:pt>
                <c:pt idx="4">
                  <c:v>253200</c:v>
                </c:pt>
                <c:pt idx="5">
                  <c:v>217287</c:v>
                </c:pt>
                <c:pt idx="6">
                  <c:v>207386</c:v>
                </c:pt>
                <c:pt idx="7">
                  <c:v>190334</c:v>
                </c:pt>
                <c:pt idx="8">
                  <c:v>222718</c:v>
                </c:pt>
                <c:pt idx="9">
                  <c:v>206737</c:v>
                </c:pt>
                <c:pt idx="10">
                  <c:v>180468</c:v>
                </c:pt>
                <c:pt idx="11">
                  <c:v>271816</c:v>
                </c:pt>
                <c:pt idx="12">
                  <c:v>73129</c:v>
                </c:pt>
                <c:pt idx="13">
                  <c:v>237558</c:v>
                </c:pt>
                <c:pt idx="14">
                  <c:v>255538</c:v>
                </c:pt>
                <c:pt idx="15">
                  <c:v>248617</c:v>
                </c:pt>
                <c:pt idx="16">
                  <c:v>277733</c:v>
                </c:pt>
                <c:pt idx="17">
                  <c:v>205096</c:v>
                </c:pt>
                <c:pt idx="18">
                  <c:v>252703</c:v>
                </c:pt>
                <c:pt idx="19">
                  <c:v>257557</c:v>
                </c:pt>
                <c:pt idx="20">
                  <c:v>261215</c:v>
                </c:pt>
                <c:pt idx="21">
                  <c:v>263795</c:v>
                </c:pt>
                <c:pt idx="22">
                  <c:v>238284</c:v>
                </c:pt>
                <c:pt idx="23">
                  <c:v>267124</c:v>
                </c:pt>
                <c:pt idx="24">
                  <c:v>236621</c:v>
                </c:pt>
                <c:pt idx="25">
                  <c:v>253849</c:v>
                </c:pt>
                <c:pt idx="26">
                  <c:v>250688</c:v>
                </c:pt>
                <c:pt idx="27">
                  <c:v>258516</c:v>
                </c:pt>
                <c:pt idx="28">
                  <c:v>242996</c:v>
                </c:pt>
                <c:pt idx="29">
                  <c:v>234289</c:v>
                </c:pt>
                <c:pt idx="30">
                  <c:v>258726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A-45A2-B24E-8B2A5AB6F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325968"/>
        <c:axId val="1423842544"/>
      </c:barChart>
      <c:catAx>
        <c:axId val="15283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42544"/>
        <c:crosses val="autoZero"/>
        <c:auto val="1"/>
        <c:lblAlgn val="ctr"/>
        <c:lblOffset val="100"/>
        <c:noMultiLvlLbl val="0"/>
      </c:catAx>
      <c:valAx>
        <c:axId val="14238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3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4.xlsx]distinct dates!PivotTable2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dates'!$J$47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dates'!$I$48:$I$79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'distinct dates'!$J$48:$J$79</c:f>
              <c:numCache>
                <c:formatCode>General</c:formatCode>
                <c:ptCount val="31"/>
                <c:pt idx="0">
                  <c:v>66913</c:v>
                </c:pt>
                <c:pt idx="1">
                  <c:v>65988</c:v>
                </c:pt>
                <c:pt idx="2">
                  <c:v>71163</c:v>
                </c:pt>
                <c:pt idx="3">
                  <c:v>66211</c:v>
                </c:pt>
                <c:pt idx="4">
                  <c:v>70037</c:v>
                </c:pt>
                <c:pt idx="5">
                  <c:v>68877</c:v>
                </c:pt>
                <c:pt idx="6">
                  <c:v>65141</c:v>
                </c:pt>
                <c:pt idx="7">
                  <c:v>62193</c:v>
                </c:pt>
                <c:pt idx="8">
                  <c:v>63063</c:v>
                </c:pt>
                <c:pt idx="9">
                  <c:v>57963</c:v>
                </c:pt>
                <c:pt idx="10">
                  <c:v>52562</c:v>
                </c:pt>
                <c:pt idx="11">
                  <c:v>78893</c:v>
                </c:pt>
                <c:pt idx="12">
                  <c:v>23925</c:v>
                </c:pt>
                <c:pt idx="13">
                  <c:v>75459</c:v>
                </c:pt>
                <c:pt idx="14">
                  <c:v>77761</c:v>
                </c:pt>
                <c:pt idx="15">
                  <c:v>77721</c:v>
                </c:pt>
                <c:pt idx="16">
                  <c:v>76574</c:v>
                </c:pt>
                <c:pt idx="17">
                  <c:v>71391</c:v>
                </c:pt>
                <c:pt idx="18">
                  <c:v>74668</c:v>
                </c:pt>
                <c:pt idx="19">
                  <c:v>75491</c:v>
                </c:pt>
                <c:pt idx="20">
                  <c:v>76647</c:v>
                </c:pt>
                <c:pt idx="21">
                  <c:v>77500</c:v>
                </c:pt>
                <c:pt idx="22">
                  <c:v>74485</c:v>
                </c:pt>
                <c:pt idx="23">
                  <c:v>76709</c:v>
                </c:pt>
                <c:pt idx="24">
                  <c:v>73326</c:v>
                </c:pt>
                <c:pt idx="25">
                  <c:v>75186</c:v>
                </c:pt>
                <c:pt idx="26">
                  <c:v>74604</c:v>
                </c:pt>
                <c:pt idx="27">
                  <c:v>74514</c:v>
                </c:pt>
                <c:pt idx="28">
                  <c:v>74114</c:v>
                </c:pt>
                <c:pt idx="29">
                  <c:v>72722</c:v>
                </c:pt>
                <c:pt idx="30">
                  <c:v>73592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B-4B90-AA4D-0D626CEDA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957488"/>
        <c:axId val="1423861392"/>
      </c:barChart>
      <c:catAx>
        <c:axId val="112495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61392"/>
        <c:crosses val="autoZero"/>
        <c:auto val="1"/>
        <c:lblAlgn val="ctr"/>
        <c:lblOffset val="100"/>
        <c:noMultiLvlLbl val="0"/>
      </c:catAx>
      <c:valAx>
        <c:axId val="14238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5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371718</xdr:colOff>
      <xdr:row>8</xdr:row>
      <xdr:rowOff>170167</xdr:rowOff>
    </xdr:from>
    <xdr:to>
      <xdr:col>5</xdr:col>
      <xdr:colOff>337014</xdr:colOff>
      <xdr:row>23</xdr:row>
      <xdr:rowOff>170168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1160F-8A82-58AE-FA2F-2BA7260F8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120713</xdr:colOff>
      <xdr:row>1</xdr:row>
      <xdr:rowOff>150892</xdr:rowOff>
    </xdr:from>
    <xdr:to>
      <xdr:col>15</xdr:col>
      <xdr:colOff>183333</xdr:colOff>
      <xdr:row>10</xdr:row>
      <xdr:rowOff>90535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27CAA8-C4F2-40FC-B979-C15F1042CA32}"/>
            </a:ext>
          </a:extLst>
        </xdr:cNvPr>
        <xdr:cNvSpPr txBox="1"/>
      </xdr:nvSpPr>
      <xdr:spPr>
        <a:xfrm>
          <a:off x="5349089" y="414951"/>
          <a:ext cx="5562600" cy="15692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 baseline="0"/>
        </a:p>
        <a:p>
          <a:r>
            <a:rPr lang="en-IN" sz="1100" b="1" baseline="0"/>
            <a:t>Criteria  :-    </a:t>
          </a:r>
          <a:r>
            <a:rPr lang="en-IN" sz="1100" baseline="0"/>
            <a:t>1. If Users are </a:t>
          </a:r>
          <a:r>
            <a:rPr lang="en-IN" sz="1100" i="0" u="none" baseline="0"/>
            <a:t>Active more than 20 days</a:t>
          </a:r>
          <a:r>
            <a:rPr lang="en-IN" sz="1100" u="sng" baseline="0"/>
            <a:t>,</a:t>
          </a:r>
          <a:r>
            <a:rPr lang="en-IN" sz="1100" baseline="0"/>
            <a:t> they are </a:t>
          </a:r>
          <a:r>
            <a:rPr lang="en-IN" sz="1100" i="1" baseline="0"/>
            <a:t>"Active User".</a:t>
          </a:r>
        </a:p>
        <a:p>
          <a:endParaRPr lang="en-IN" sz="1100" baseline="0"/>
        </a:p>
        <a:p>
          <a:r>
            <a:rPr lang="en-IN" sz="1100" baseline="0"/>
            <a:t>	 2. If Users are </a:t>
          </a:r>
          <a:r>
            <a:rPr lang="en-IN" sz="1100" i="0" u="none" baseline="0"/>
            <a:t>Active between 10 and 20 days</a:t>
          </a:r>
          <a:r>
            <a:rPr lang="en-IN" sz="1100" i="1" baseline="0"/>
            <a:t>, </a:t>
          </a:r>
          <a:r>
            <a:rPr lang="en-IN" sz="1100" baseline="0"/>
            <a:t>they are </a:t>
          </a:r>
          <a:r>
            <a:rPr lang="en-IN" sz="1100" i="1" baseline="0"/>
            <a:t>"Moderate User".</a:t>
          </a:r>
        </a:p>
        <a:p>
          <a:endParaRPr lang="en-IN" sz="1100" baseline="0"/>
        </a:p>
        <a:p>
          <a:r>
            <a:rPr lang="en-IN" sz="1100" baseline="0"/>
            <a:t>	 3. And If Users </a:t>
          </a:r>
          <a:r>
            <a:rPr lang="en-IN" sz="1100" u="none" baseline="0"/>
            <a:t>are </a:t>
          </a:r>
          <a:r>
            <a:rPr lang="en-IN" sz="1100" i="0" u="none" baseline="0"/>
            <a:t>Active less than 10 days</a:t>
          </a:r>
          <a:r>
            <a:rPr lang="en-IN" sz="1100" i="1" baseline="0"/>
            <a:t>, </a:t>
          </a:r>
          <a:r>
            <a:rPr lang="en-IN" sz="1100" baseline="0"/>
            <a:t>they falls in category of </a:t>
          </a:r>
          <a:r>
            <a:rPr lang="en-IN" sz="1100" i="1" baseline="0"/>
            <a:t>"Light 	      User"</a:t>
          </a:r>
          <a:endParaRPr lang="en-IN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807720</xdr:colOff>
      <xdr:row>1</xdr:row>
      <xdr:rowOff>121920</xdr:rowOff>
    </xdr:from>
    <xdr:to>
      <xdr:col>16</xdr:col>
      <xdr:colOff>106680</xdr:colOff>
      <xdr:row>10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1D5E91-0FF1-481A-BF69-993BB76A310F}"/>
            </a:ext>
          </a:extLst>
        </xdr:cNvPr>
        <xdr:cNvSpPr txBox="1"/>
      </xdr:nvSpPr>
      <xdr:spPr>
        <a:xfrm>
          <a:off x="2819400" y="419100"/>
          <a:ext cx="5494020" cy="16459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 i="1" baseline="0"/>
        </a:p>
        <a:p>
          <a:endParaRPr lang="en-IN" sz="1100" baseline="0"/>
        </a:p>
        <a:p>
          <a:r>
            <a:rPr lang="en-IN" sz="1100" b="1" baseline="0"/>
            <a:t>Criteria  : </a:t>
          </a:r>
          <a:r>
            <a:rPr lang="en-IN" sz="1100" baseline="0"/>
            <a:t>	1. User covered the distance of </a:t>
          </a:r>
          <a:r>
            <a:rPr lang="en-IN" sz="1100" b="0" i="0" u="none" baseline="0"/>
            <a:t>more than 8 kms</a:t>
          </a:r>
          <a:r>
            <a:rPr lang="en-IN" sz="1100" b="0" baseline="0"/>
            <a:t>, </a:t>
          </a:r>
          <a:r>
            <a:rPr lang="en-IN" sz="1100" i="1" baseline="0"/>
            <a:t>"</a:t>
          </a:r>
          <a:r>
            <a:rPr lang="en-IN" sz="1100" b="0" i="0" baseline="0"/>
            <a:t>Pro User</a:t>
          </a:r>
          <a:r>
            <a:rPr lang="en-IN" sz="1100" i="1" baseline="0"/>
            <a:t>".</a:t>
          </a:r>
        </a:p>
        <a:p>
          <a:r>
            <a:rPr lang="en-IN" sz="1100" baseline="0"/>
            <a:t>	</a:t>
          </a:r>
        </a:p>
        <a:p>
          <a:r>
            <a:rPr lang="en-IN" sz="1100" baseline="0"/>
            <a:t>	2. User covered the distance </a:t>
          </a:r>
          <a:r>
            <a:rPr lang="en-IN" sz="1100" u="none" baseline="0"/>
            <a:t>between </a:t>
          </a:r>
          <a:r>
            <a:rPr lang="en-IN" sz="1100" i="0" u="none" baseline="0"/>
            <a:t>5 to 8 kms</a:t>
          </a:r>
          <a:r>
            <a:rPr lang="en-IN" sz="1100" i="1" baseline="0"/>
            <a:t>, "</a:t>
          </a:r>
          <a:r>
            <a:rPr lang="en-IN" sz="1100" i="0" baseline="0"/>
            <a:t>Intermediate User</a:t>
          </a:r>
          <a:r>
            <a:rPr lang="en-IN" sz="1100" i="1" baseline="0"/>
            <a:t>".</a:t>
          </a:r>
        </a:p>
        <a:p>
          <a:endParaRPr lang="en-IN" sz="1100" baseline="0"/>
        </a:p>
        <a:p>
          <a:r>
            <a:rPr lang="en-IN" sz="1100" baseline="0"/>
            <a:t>	3. And User covered distance </a:t>
          </a:r>
          <a:r>
            <a:rPr lang="en-IN" sz="1100" i="0" u="none" baseline="0"/>
            <a:t>less than 5 kms </a:t>
          </a:r>
          <a:r>
            <a:rPr lang="en-IN" sz="1100" i="0" baseline="0"/>
            <a:t>are</a:t>
          </a:r>
          <a:r>
            <a:rPr lang="en-IN" sz="1100" i="1" baseline="0"/>
            <a:t> "</a:t>
          </a:r>
          <a:r>
            <a:rPr lang="en-IN" sz="1100" i="0" u="none" baseline="0"/>
            <a:t>Beginner User</a:t>
          </a:r>
          <a:r>
            <a:rPr lang="en-IN" sz="1100" i="1" baseline="0"/>
            <a:t>".</a:t>
          </a:r>
        </a:p>
      </xdr:txBody>
    </xdr:sp>
    <xdr:clientData/>
  </xdr:twoCellAnchor>
  <xdr:twoCellAnchor>
    <xdr:from>
      <xdr:col>0</xdr:col>
      <xdr:colOff>1059180</xdr:colOff>
      <xdr:row>11</xdr:row>
      <xdr:rowOff>118110</xdr:rowOff>
    </xdr:from>
    <xdr:to>
      <xdr:col>7</xdr:col>
      <xdr:colOff>236220</xdr:colOff>
      <xdr:row>26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0A8218-A876-C376-2DDA-894AF4463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140970</xdr:rowOff>
    </xdr:from>
    <xdr:to>
      <xdr:col>14</xdr:col>
      <xdr:colOff>38100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0E1051-4484-7904-E692-BDA3CE194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</xdr:row>
      <xdr:rowOff>148590</xdr:rowOff>
    </xdr:from>
    <xdr:to>
      <xdr:col>13</xdr:col>
      <xdr:colOff>342900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6ECB4-D181-0953-68A0-6D0008703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9329</xdr:colOff>
      <xdr:row>1</xdr:row>
      <xdr:rowOff>86117</xdr:rowOff>
    </xdr:from>
    <xdr:to>
      <xdr:col>22</xdr:col>
      <xdr:colOff>438726</xdr:colOff>
      <xdr:row>40</xdr:row>
      <xdr:rowOff>173182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7B9ED7-F5D0-0595-CE4D-A6B6C41A5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1181100</xdr:colOff>
      <xdr:row>6</xdr:row>
      <xdr:rowOff>133350</xdr:rowOff>
    </xdr:from>
    <xdr:to>
      <xdr:col>13</xdr:col>
      <xdr:colOff>45720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7ECD6-A57F-EE8A-C1B6-C64E0DB39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1684020</xdr:colOff>
      <xdr:row>6</xdr:row>
      <xdr:rowOff>102870</xdr:rowOff>
    </xdr:from>
    <xdr:to>
      <xdr:col>16</xdr:col>
      <xdr:colOff>312420</xdr:colOff>
      <xdr:row>21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7B5F94-CECB-0201-C895-CB7A06336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1409700</xdr:colOff>
      <xdr:row>34</xdr:row>
      <xdr:rowOff>7620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345BCE-EA9C-4635-93F4-E64B32E9537F}"/>
            </a:ext>
          </a:extLst>
        </xdr:cNvPr>
        <xdr:cNvSpPr txBox="1"/>
      </xdr:nvSpPr>
      <xdr:spPr>
        <a:xfrm>
          <a:off x="15339060" y="4572000"/>
          <a:ext cx="3802380" cy="16535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Criteria</a:t>
          </a:r>
          <a:r>
            <a:rPr lang="en-IN" sz="1200" b="1" baseline="0"/>
            <a:t>  </a:t>
          </a:r>
        </a:p>
        <a:p>
          <a:r>
            <a:rPr lang="en-IN" sz="1100" b="1" baseline="0">
              <a:solidFill>
                <a:srgbClr val="FF0000"/>
              </a:solidFill>
            </a:rPr>
            <a:t> </a:t>
          </a:r>
          <a:r>
            <a:rPr lang="en-IN" sz="1100" b="0" u="none" baseline="0"/>
            <a:t>1st Quartile(29) </a:t>
          </a:r>
          <a:r>
            <a:rPr lang="en-IN" sz="1100" b="0" baseline="0"/>
            <a:t>of Count of Users are in </a:t>
          </a:r>
          <a:r>
            <a:rPr lang="en-IN" sz="1100" b="0" i="1" baseline="0"/>
            <a:t>"Low Activity" </a:t>
          </a:r>
          <a:r>
            <a:rPr lang="en-IN" sz="1100" b="0" baseline="0"/>
            <a:t>group.</a:t>
          </a:r>
        </a:p>
        <a:p>
          <a:endParaRPr lang="en-IN" sz="1100" b="0" baseline="0"/>
        </a:p>
        <a:p>
          <a:r>
            <a:rPr lang="en-IN" sz="1100" b="1" baseline="0">
              <a:solidFill>
                <a:srgbClr val="FF0000"/>
              </a:solidFill>
            </a:rPr>
            <a:t> </a:t>
          </a:r>
          <a:r>
            <a:rPr lang="en-IN" sz="1100" b="0" u="none" baseline="0"/>
            <a:t>3rd Quartile(32) </a:t>
          </a:r>
          <a:r>
            <a:rPr lang="en-IN" sz="1100" b="0" baseline="0"/>
            <a:t>of Count of Users are in </a:t>
          </a:r>
          <a:r>
            <a:rPr lang="en-IN" sz="1100" b="0" i="1" baseline="0"/>
            <a:t>"High Activity" </a:t>
          </a:r>
          <a:r>
            <a:rPr lang="en-IN" sz="1100" b="0" baseline="0"/>
            <a:t>group</a:t>
          </a:r>
          <a:r>
            <a:rPr lang="en-IN" sz="1100" baseline="0"/>
            <a:t>.</a:t>
          </a:r>
        </a:p>
        <a:p>
          <a:endParaRPr lang="en-IN" sz="1100" baseline="0"/>
        </a:p>
        <a:p>
          <a:r>
            <a:rPr lang="en-IN" sz="1100" baseline="0"/>
            <a:t> </a:t>
          </a:r>
          <a:r>
            <a:rPr lang="en-IN" sz="1100" b="0" baseline="0"/>
            <a:t>And if Count of Users are </a:t>
          </a:r>
          <a:r>
            <a:rPr lang="en-IN" sz="1100" b="0" u="none" baseline="0"/>
            <a:t>between 1st  and 3rd Quartile</a:t>
          </a:r>
          <a:r>
            <a:rPr lang="en-IN" sz="1100" b="0" baseline="0"/>
            <a:t>, then they are group   </a:t>
          </a:r>
          <a:r>
            <a:rPr lang="en-IN" sz="1100" b="0" i="1" baseline="0"/>
            <a:t>"</a:t>
          </a:r>
          <a:r>
            <a:rPr lang="en-IN" sz="1100" b="0" i="0" baseline="0"/>
            <a:t>Moderate Activity</a:t>
          </a:r>
          <a:r>
            <a:rPr lang="en-IN" sz="1100" b="0" i="1" baseline="0"/>
            <a:t>".</a:t>
          </a:r>
        </a:p>
      </xdr:txBody>
    </xdr:sp>
    <xdr:clientData/>
  </xdr:twoCellAnchor>
  <xdr:twoCellAnchor>
    <xdr:from>
      <xdr:col>14</xdr:col>
      <xdr:colOff>0</xdr:colOff>
      <xdr:row>24</xdr:row>
      <xdr:rowOff>0</xdr:rowOff>
    </xdr:from>
    <xdr:to>
      <xdr:col>15</xdr:col>
      <xdr:colOff>1203960</xdr:colOff>
      <xdr:row>32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7484AA7-7B57-4B2F-8AF0-41B01614223A}"/>
            </a:ext>
          </a:extLst>
        </xdr:cNvPr>
        <xdr:cNvSpPr txBox="1"/>
      </xdr:nvSpPr>
      <xdr:spPr>
        <a:xfrm>
          <a:off x="21709380" y="4389120"/>
          <a:ext cx="3253740" cy="163068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0"/>
            <a:t>Criteria </a:t>
          </a:r>
        </a:p>
        <a:p>
          <a:r>
            <a:rPr lang="en-IN" sz="1100" b="0" u="sng"/>
            <a:t> </a:t>
          </a:r>
          <a:r>
            <a:rPr lang="en-IN" sz="1100" b="0" u="none"/>
            <a:t>1st Quartile(5.16) </a:t>
          </a:r>
          <a:r>
            <a:rPr lang="en-IN" sz="1100" b="0"/>
            <a:t>of Avg of Distance travel</a:t>
          </a:r>
          <a:r>
            <a:rPr lang="en-IN" sz="1100" b="0" baseline="0"/>
            <a:t> by Users falla in category of </a:t>
          </a:r>
          <a:r>
            <a:rPr lang="en-IN" sz="1100" b="0" i="1" baseline="0"/>
            <a:t>"Less Distance Travellers"</a:t>
          </a:r>
        </a:p>
        <a:p>
          <a:endParaRPr lang="en-IN" sz="1100" b="0" baseline="0"/>
        </a:p>
        <a:p>
          <a:r>
            <a:rPr lang="en-IN" sz="1100" b="0" baseline="0"/>
            <a:t> </a:t>
          </a:r>
          <a:r>
            <a:rPr lang="en-IN" sz="1100" b="0" u="none" baseline="0"/>
            <a:t>3rd Quartile(5.93) </a:t>
          </a:r>
          <a:r>
            <a:rPr lang="en-IN" sz="1100" b="0" baseline="0"/>
            <a:t>of Avg of Distance travel by Users falls in category of </a:t>
          </a:r>
          <a:r>
            <a:rPr lang="en-IN" sz="1100" b="0" i="1" baseline="0"/>
            <a:t>"Long Distance Travellers".</a:t>
          </a:r>
        </a:p>
        <a:p>
          <a:endParaRPr lang="en-IN" sz="1100" b="0" baseline="0"/>
        </a:p>
        <a:p>
          <a:r>
            <a:rPr lang="en-IN" sz="1100" b="0" baseline="0"/>
            <a:t> And Inbetween, </a:t>
          </a:r>
          <a:r>
            <a:rPr lang="en-IN" sz="1100" b="0" i="1" baseline="0"/>
            <a:t>"Moderate travellers"</a:t>
          </a:r>
          <a:endParaRPr lang="en-IN" sz="1100" b="0" i="1"/>
        </a:p>
      </xdr:txBody>
    </xdr:sp>
    <xdr:clientData/>
  </xdr:twoCellAnchor>
  <xdr:twoCellAnchor>
    <xdr:from>
      <xdr:col>4</xdr:col>
      <xdr:colOff>126997</xdr:colOff>
      <xdr:row>34</xdr:row>
      <xdr:rowOff>162983</xdr:rowOff>
    </xdr:from>
    <xdr:to>
      <xdr:col>7</xdr:col>
      <xdr:colOff>1365248</xdr:colOff>
      <xdr:row>56</xdr:row>
      <xdr:rowOff>169333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0488EE-DCD3-6BC5-39B9-A95CAFF7E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349250</xdr:colOff>
      <xdr:row>39</xdr:row>
      <xdr:rowOff>35984</xdr:rowOff>
    </xdr:from>
    <xdr:to>
      <xdr:col>12</xdr:col>
      <xdr:colOff>1111250</xdr:colOff>
      <xdr:row>54</xdr:row>
      <xdr:rowOff>80434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CE7BB2-E8E3-DBAE-6B9C-F6B62A283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ubham%20Naik\Desktop\Task4.xlsx" TargetMode="External"/><Relationship Id="rId1" Type="http://schemas.openxmlformats.org/officeDocument/2006/relationships/externalLinkPath" Target="/Users/Shubham%20Naik/Desktop/Task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of Every Users"/>
      <sheetName val="Category on Count of days"/>
      <sheetName val="User's Category on distance"/>
      <sheetName val="Total Steps"/>
      <sheetName val="Total Calories burned"/>
      <sheetName val="Active Categories in Minutes"/>
      <sheetName val="Distinct Dates"/>
    </sheetNames>
    <sheetDataSet>
      <sheetData sheetId="0"/>
      <sheetData sheetId="1"/>
      <sheetData sheetId="2"/>
      <sheetData sheetId="3">
        <row r="2">
          <cell r="A2">
            <v>1503960366</v>
          </cell>
        </row>
      </sheetData>
      <sheetData sheetId="4">
        <row r="2">
          <cell r="A2">
            <v>1503960366</v>
          </cell>
        </row>
      </sheetData>
      <sheetData sheetId="5">
        <row r="2">
          <cell r="A2">
            <v>1503960366</v>
          </cell>
        </row>
      </sheetData>
      <sheetData sheetId="6">
        <row r="1">
          <cell r="G1" t="str">
            <v>Sum of Calories</v>
          </cell>
        </row>
        <row r="2">
          <cell r="A2" t="str">
            <v>12-Apr</v>
          </cell>
          <cell r="F2">
            <v>271816</v>
          </cell>
          <cell r="G2">
            <v>78893</v>
          </cell>
        </row>
        <row r="3">
          <cell r="A3" t="str">
            <v>13-Apr</v>
          </cell>
          <cell r="F3">
            <v>237558</v>
          </cell>
          <cell r="G3">
            <v>75459</v>
          </cell>
        </row>
        <row r="4">
          <cell r="A4" t="str">
            <v>14-Apr</v>
          </cell>
          <cell r="F4">
            <v>255538</v>
          </cell>
          <cell r="G4">
            <v>77761</v>
          </cell>
        </row>
        <row r="5">
          <cell r="A5" t="str">
            <v>15-Apr</v>
          </cell>
          <cell r="F5">
            <v>248617</v>
          </cell>
          <cell r="G5">
            <v>77721</v>
          </cell>
        </row>
        <row r="6">
          <cell r="A6" t="str">
            <v>16-Apr</v>
          </cell>
          <cell r="F6">
            <v>277733</v>
          </cell>
          <cell r="G6">
            <v>76574</v>
          </cell>
        </row>
        <row r="7">
          <cell r="A7" t="str">
            <v>17-Apr</v>
          </cell>
          <cell r="F7">
            <v>205096</v>
          </cell>
          <cell r="G7">
            <v>71391</v>
          </cell>
        </row>
        <row r="8">
          <cell r="A8" t="str">
            <v>18-Apr</v>
          </cell>
          <cell r="F8">
            <v>252703</v>
          </cell>
          <cell r="G8">
            <v>74668</v>
          </cell>
        </row>
        <row r="9">
          <cell r="A9" t="str">
            <v>19-Apr</v>
          </cell>
          <cell r="F9">
            <v>257557</v>
          </cell>
          <cell r="G9">
            <v>75491</v>
          </cell>
        </row>
        <row r="10">
          <cell r="A10" t="str">
            <v>20-Apr</v>
          </cell>
          <cell r="F10">
            <v>261215</v>
          </cell>
          <cell r="G10">
            <v>76647</v>
          </cell>
        </row>
        <row r="11">
          <cell r="A11" t="str">
            <v>21-Apr</v>
          </cell>
          <cell r="F11">
            <v>263795</v>
          </cell>
          <cell r="G11">
            <v>77500</v>
          </cell>
        </row>
        <row r="12">
          <cell r="A12" t="str">
            <v>22-Apr</v>
          </cell>
          <cell r="F12">
            <v>238284</v>
          </cell>
          <cell r="G12">
            <v>74485</v>
          </cell>
        </row>
        <row r="13">
          <cell r="A13" t="str">
            <v>23-Apr</v>
          </cell>
          <cell r="F13">
            <v>267124</v>
          </cell>
          <cell r="G13">
            <v>76709</v>
          </cell>
        </row>
        <row r="14">
          <cell r="A14" t="str">
            <v>24-Apr</v>
          </cell>
          <cell r="F14">
            <v>236621</v>
          </cell>
          <cell r="G14">
            <v>73326</v>
          </cell>
        </row>
        <row r="15">
          <cell r="A15" t="str">
            <v>25-Apr</v>
          </cell>
          <cell r="F15">
            <v>253849</v>
          </cell>
          <cell r="G15">
            <v>75186</v>
          </cell>
        </row>
        <row r="16">
          <cell r="A16" t="str">
            <v>26-Apr</v>
          </cell>
          <cell r="F16">
            <v>250688</v>
          </cell>
          <cell r="G16">
            <v>74604</v>
          </cell>
        </row>
        <row r="17">
          <cell r="A17" t="str">
            <v>27-Apr</v>
          </cell>
          <cell r="F17">
            <v>258516</v>
          </cell>
          <cell r="G17">
            <v>74514</v>
          </cell>
        </row>
        <row r="18">
          <cell r="A18" t="str">
            <v>28-Apr</v>
          </cell>
          <cell r="F18">
            <v>242996</v>
          </cell>
          <cell r="G18">
            <v>74114</v>
          </cell>
        </row>
        <row r="19">
          <cell r="A19" t="str">
            <v>29-Apr</v>
          </cell>
          <cell r="F19">
            <v>234289</v>
          </cell>
          <cell r="G19">
            <v>72722</v>
          </cell>
        </row>
        <row r="20">
          <cell r="A20" t="str">
            <v>30-Apr</v>
          </cell>
          <cell r="F20">
            <v>258726</v>
          </cell>
          <cell r="G20">
            <v>73592</v>
          </cell>
        </row>
        <row r="21">
          <cell r="A21" t="str">
            <v>01-May</v>
          </cell>
          <cell r="F21">
            <v>206870</v>
          </cell>
          <cell r="G21">
            <v>66913</v>
          </cell>
        </row>
        <row r="22">
          <cell r="A22" t="str">
            <v>02-May</v>
          </cell>
          <cell r="F22">
            <v>204434</v>
          </cell>
          <cell r="G22">
            <v>65988</v>
          </cell>
        </row>
        <row r="23">
          <cell r="A23" t="str">
            <v>03-May</v>
          </cell>
          <cell r="F23">
            <v>248203</v>
          </cell>
          <cell r="G23">
            <v>71163</v>
          </cell>
        </row>
        <row r="24">
          <cell r="A24" t="str">
            <v>04-May</v>
          </cell>
          <cell r="F24">
            <v>196149</v>
          </cell>
          <cell r="G24">
            <v>66211</v>
          </cell>
        </row>
        <row r="25">
          <cell r="A25" t="str">
            <v>05-May</v>
          </cell>
          <cell r="F25">
            <v>253200</v>
          </cell>
          <cell r="G25">
            <v>70037</v>
          </cell>
        </row>
        <row r="26">
          <cell r="A26" t="str">
            <v>06-May</v>
          </cell>
          <cell r="F26">
            <v>217287</v>
          </cell>
          <cell r="G26">
            <v>68877</v>
          </cell>
        </row>
        <row r="27">
          <cell r="A27" t="str">
            <v>07-May</v>
          </cell>
          <cell r="F27">
            <v>207386</v>
          </cell>
          <cell r="G27">
            <v>65141</v>
          </cell>
        </row>
        <row r="28">
          <cell r="A28" t="str">
            <v>08-May</v>
          </cell>
          <cell r="F28">
            <v>190334</v>
          </cell>
          <cell r="G28">
            <v>62193</v>
          </cell>
        </row>
        <row r="29">
          <cell r="A29" t="str">
            <v>09-May</v>
          </cell>
          <cell r="F29">
            <v>222718</v>
          </cell>
          <cell r="G29">
            <v>63063</v>
          </cell>
        </row>
        <row r="30">
          <cell r="A30" t="str">
            <v>10-May</v>
          </cell>
          <cell r="F30">
            <v>206737</v>
          </cell>
          <cell r="G30">
            <v>57963</v>
          </cell>
        </row>
        <row r="31">
          <cell r="A31" t="str">
            <v>11-May</v>
          </cell>
          <cell r="F31">
            <v>180468</v>
          </cell>
          <cell r="G31">
            <v>52562</v>
          </cell>
        </row>
        <row r="32">
          <cell r="A32" t="str">
            <v>12-May</v>
          </cell>
          <cell r="F32">
            <v>73129</v>
          </cell>
          <cell r="G32">
            <v>23925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Naik" refreshedDate="45289.933230439812" createdVersion="8" refreshedVersion="8" minRefreshableVersion="3" recordCount="33" xr:uid="{24D68239-33B7-4EA8-8E15-8FCE6677F7CA}">
  <cacheSource type="worksheet">
    <worksheetSource ref="A1:J34" sheet="Summary of Every User"/>
  </cacheSource>
  <cacheFields count="10">
    <cacheField name="User 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of ActivityDate" numFmtId="0">
      <sharedItems containsSemiMixedTypes="0" containsString="0" containsNumber="1" containsInteger="1" minValue="4" maxValue="31" count="9">
        <n v="31"/>
        <n v="30"/>
        <n v="18"/>
        <n v="20"/>
        <n v="4"/>
        <n v="28"/>
        <n v="29"/>
        <n v="26"/>
        <n v="19"/>
      </sharedItems>
    </cacheField>
    <cacheField name="Users Type" numFmtId="0">
      <sharedItems count="3">
        <s v="Active User"/>
        <s v="Moderate User"/>
        <s v="Light User"/>
      </sharedItems>
    </cacheField>
    <cacheField name="Average Distance" numFmtId="2">
      <sharedItems containsSemiMixedTypes="0" containsString="0" containsNumber="1" minValue="0.63451612308140759" maxValue="13.212903138129944" count="33">
        <n v="7.8096773855147799"/>
        <n v="3.9148387293661795"/>
        <n v="5.2953333536783873"/>
        <n v="1.7061290368437778"/>
        <n v="0.63451612308140759"/>
        <n v="8.0841934911666371"/>
        <n v="3.4548387152533384"/>
        <n v="3.1877419044894557"/>
        <n v="6.3555555359150011"/>
        <n v="5.1016128601566439"/>
        <n v="4.707000041007996"/>
        <n v="7.5169999440511095"/>
        <n v="1.6261290389323431"/>
        <n v="2.8625000119209298"/>
        <n v="4.8922580470361057"/>
        <n v="8.393225892897572"/>
        <n v="3.2458064402303388"/>
        <n v="5.0806451766721663"/>
        <n v="6.9551612830931147"/>
        <n v="5.6396774495801596"/>
        <n v="6.2133333047231041"/>
        <n v="5.342142914022717"/>
        <n v="4.2724138046133104"/>
        <n v="1.8134615161241252"/>
        <n v="6.585806477454403"/>
        <n v="8.0153845915427571"/>
        <n v="6.3880645078156268"/>
        <n v="11.475161198646786"/>
        <n v="4.6673684684853809"/>
        <n v="6.9135484618525318"/>
        <n v="5.6154838223611172"/>
        <n v="1.1865517168209478"/>
        <n v="13.212903138129944"/>
      </sharedItems>
    </cacheField>
    <cacheField name="Users" numFmtId="0">
      <sharedItems count="3">
        <s v="Intermediate User"/>
        <s v="Begineer User"/>
        <s v="Pro User"/>
      </sharedItems>
    </cacheField>
    <cacheField name="Total Steps" numFmtId="0">
      <sharedItems containsSemiMixedTypes="0" containsString="0" containsNumber="1" containsInteger="1" minValue="15352" maxValue="497241"/>
    </cacheField>
    <cacheField name="Total Calories Burned" numFmtId="0">
      <sharedItems containsSemiMixedTypes="0" containsString="0" containsNumber="1" containsInteger="1" minValue="7895" maxValue="106534"/>
    </cacheField>
    <cacheField name="Total VeryActiveMin" numFmtId="0">
      <sharedItems containsSemiMixedTypes="0" containsString="0" containsNumber="1" containsInteger="1" minValue="3" maxValue="2640"/>
    </cacheField>
    <cacheField name="Total averageActiveMin" numFmtId="0">
      <sharedItems containsSemiMixedTypes="0" containsString="0" containsNumber="1" containsInteger="1" minValue="6" maxValue="1838"/>
    </cacheField>
    <cacheField name="Total LightlyActiveMin" numFmtId="0">
      <sharedItems containsSemiMixedTypes="0" containsString="0" containsNumber="1" containsInteger="1" minValue="412" maxValue="9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Naik" refreshedDate="45289.967322685188" createdVersion="8" refreshedVersion="8" minRefreshableVersion="3" recordCount="31" xr:uid="{889389CD-DBF6-4B24-84FE-DC6C6C872E19}">
  <cacheSource type="worksheet">
    <worksheetSource ref="A1:J32" sheet="distinct dates"/>
  </cacheSource>
  <cacheFields count="10">
    <cacheField name="Dates" numFmtId="0">
      <sharedItems count="31">
        <s v="12-Apr"/>
        <s v="13-Apr"/>
        <s v="14-Apr"/>
        <s v="15-Apr"/>
        <s v="16-Apr"/>
        <s v="17-Apr"/>
        <s v="18-Apr"/>
        <s v="19-Apr"/>
        <s v="20-Apr"/>
        <s v="21-Apr"/>
        <s v="22-Apr"/>
        <s v="23-Apr"/>
        <s v="24-Apr"/>
        <s v="25-Apr"/>
        <s v="26-Apr"/>
        <s v="27-Apr"/>
        <s v="28-Apr"/>
        <s v="29-Apr"/>
        <s v="30-Apr"/>
        <s v="01-May"/>
        <s v="02-May"/>
        <s v="03-May"/>
        <s v="04-May"/>
        <s v="05-May"/>
        <s v="06-May"/>
        <s v="07-May"/>
        <s v="08-May"/>
        <s v="09-May"/>
        <s v="10-May"/>
        <s v="11-May"/>
        <s v="12-May"/>
      </sharedItems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 count="3">
        <s v="High Activity"/>
        <s v="Moderate Activity"/>
        <s v="Low Activity"/>
      </sharedItems>
    </cacheField>
    <cacheField name="Average of TotalDistance" numFmtId="2">
      <sharedItems containsSemiMixedTypes="0" containsString="0" containsNumber="1" minValue="2.4433333211179296" maxValue="6.2915625174646248"/>
    </cacheField>
    <cacheField name="Travel Category" numFmtId="2">
      <sharedItems count="3">
        <s v="Long Distance Travellers"/>
        <s v="Less Distance Travellers"/>
        <s v="Moderate Distance Travellers"/>
      </sharedItems>
    </cacheField>
    <cacheField name="Sum of TotalSteps" numFmtId="0">
      <sharedItems containsSemiMixedTypes="0" containsString="0" containsNumber="1" containsInteger="1" minValue="73129" maxValue="277733"/>
    </cacheField>
    <cacheField name="Sum of Calories" numFmtId="0">
      <sharedItems containsSemiMixedTypes="0" containsString="0" containsNumber="1" containsInteger="1" minValue="23925" maxValue="78893"/>
    </cacheField>
    <cacheField name="Sum of VeryActiveMinutes" numFmtId="0">
      <sharedItems containsSemiMixedTypes="0" containsString="0" containsNumber="1" containsInteger="1" minValue="88" maxValue="909"/>
    </cacheField>
    <cacheField name="Sum of FairlyActiveMinutes" numFmtId="0">
      <sharedItems containsSemiMixedTypes="0" containsString="0" containsNumber="1" containsInteger="1" minValue="45" maxValue="600"/>
    </cacheField>
    <cacheField name="Sum of LightlyActiveMinutes" numFmtId="0">
      <sharedItems containsSemiMixedTypes="0" containsString="0" containsNumber="1" containsInteger="1" minValue="2075" maxValue="74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  <x v="0"/>
    <x v="0"/>
    <n v="375619"/>
    <n v="56309"/>
    <n v="1200"/>
    <n v="594"/>
    <n v="6818"/>
  </r>
  <r>
    <x v="1"/>
    <x v="0"/>
    <x v="0"/>
    <x v="1"/>
    <x v="1"/>
    <n v="178061"/>
    <n v="45984"/>
    <n v="269"/>
    <n v="180"/>
    <n v="4758"/>
  </r>
  <r>
    <x v="2"/>
    <x v="1"/>
    <x v="0"/>
    <x v="2"/>
    <x v="0"/>
    <n v="218489"/>
    <n v="84339"/>
    <n v="287"/>
    <n v="641"/>
    <n v="5354"/>
  </r>
  <r>
    <x v="3"/>
    <x v="0"/>
    <x v="0"/>
    <x v="3"/>
    <x v="1"/>
    <n v="79982"/>
    <n v="48778"/>
    <n v="4"/>
    <n v="40"/>
    <n v="3579"/>
  </r>
  <r>
    <x v="4"/>
    <x v="0"/>
    <x v="0"/>
    <x v="4"/>
    <x v="1"/>
    <n v="28400"/>
    <n v="67357"/>
    <n v="41"/>
    <n v="24"/>
    <n v="1196"/>
  </r>
  <r>
    <x v="5"/>
    <x v="0"/>
    <x v="0"/>
    <x v="5"/>
    <x v="2"/>
    <n v="352490"/>
    <n v="77809"/>
    <n v="1125"/>
    <n v="600"/>
    <n v="7981"/>
  </r>
  <r>
    <x v="6"/>
    <x v="0"/>
    <x v="0"/>
    <x v="6"/>
    <x v="1"/>
    <n v="172573"/>
    <n v="47760"/>
    <n v="3"/>
    <n v="8"/>
    <n v="7956"/>
  </r>
  <r>
    <x v="7"/>
    <x v="0"/>
    <x v="0"/>
    <x v="7"/>
    <x v="1"/>
    <n v="146223"/>
    <n v="53449"/>
    <n v="42"/>
    <n v="80"/>
    <n v="6144"/>
  </r>
  <r>
    <x v="8"/>
    <x v="2"/>
    <x v="1"/>
    <x v="8"/>
    <x v="0"/>
    <n v="171354"/>
    <n v="36782"/>
    <n v="243"/>
    <n v="370"/>
    <n v="4545"/>
  </r>
  <r>
    <x v="9"/>
    <x v="0"/>
    <x v="0"/>
    <x v="9"/>
    <x v="0"/>
    <n v="234229"/>
    <n v="59426"/>
    <n v="437"/>
    <n v="190"/>
    <n v="9548"/>
  </r>
  <r>
    <x v="10"/>
    <x v="3"/>
    <x v="1"/>
    <x v="10"/>
    <x v="1"/>
    <n v="137233"/>
    <n v="38662"/>
    <n v="183"/>
    <n v="82"/>
    <n v="6558"/>
  </r>
  <r>
    <x v="11"/>
    <x v="1"/>
    <x v="0"/>
    <x v="11"/>
    <x v="0"/>
    <n v="329537"/>
    <n v="45410"/>
    <n v="567"/>
    <n v="1838"/>
    <n v="5243"/>
  </r>
  <r>
    <x v="12"/>
    <x v="0"/>
    <x v="0"/>
    <x v="12"/>
    <x v="1"/>
    <n v="70284"/>
    <n v="73960"/>
    <n v="161"/>
    <n v="166"/>
    <n v="2385"/>
  </r>
  <r>
    <x v="13"/>
    <x v="4"/>
    <x v="2"/>
    <x v="13"/>
    <x v="1"/>
    <n v="15352"/>
    <n v="7895"/>
    <n v="3"/>
    <n v="6"/>
    <n v="412"/>
  </r>
  <r>
    <x v="14"/>
    <x v="0"/>
    <x v="0"/>
    <x v="14"/>
    <x v="1"/>
    <n v="225334"/>
    <n v="63168"/>
    <n v="111"/>
    <n v="382"/>
    <n v="7092"/>
  </r>
  <r>
    <x v="15"/>
    <x v="0"/>
    <x v="0"/>
    <x v="15"/>
    <x v="2"/>
    <n v="335232"/>
    <n v="95910"/>
    <n v="718"/>
    <n v="631"/>
    <n v="7110"/>
  </r>
  <r>
    <x v="16"/>
    <x v="0"/>
    <x v="0"/>
    <x v="16"/>
    <x v="1"/>
    <n v="148693"/>
    <n v="67772"/>
    <n v="205"/>
    <n v="54"/>
    <n v="6482"/>
  </r>
  <r>
    <x v="17"/>
    <x v="0"/>
    <x v="0"/>
    <x v="17"/>
    <x v="0"/>
    <n v="238239"/>
    <n v="63031"/>
    <n v="322"/>
    <n v="425"/>
    <n v="8834"/>
  </r>
  <r>
    <x v="18"/>
    <x v="0"/>
    <x v="0"/>
    <x v="18"/>
    <x v="0"/>
    <n v="265734"/>
    <n v="91932"/>
    <n v="159"/>
    <n v="807"/>
    <n v="7362"/>
  </r>
  <r>
    <x v="19"/>
    <x v="0"/>
    <x v="0"/>
    <x v="19"/>
    <x v="0"/>
    <n v="266990"/>
    <n v="58146"/>
    <n v="726"/>
    <n v="403"/>
    <n v="6392"/>
  </r>
  <r>
    <x v="20"/>
    <x v="1"/>
    <x v="0"/>
    <x v="20"/>
    <x v="0"/>
    <n v="249133"/>
    <n v="100789"/>
    <n v="2620"/>
    <n v="895"/>
    <n v="4438"/>
  </r>
  <r>
    <x v="21"/>
    <x v="5"/>
    <x v="0"/>
    <x v="21"/>
    <x v="0"/>
    <n v="197308"/>
    <n v="63312"/>
    <n v="44"/>
    <n v="57"/>
    <n v="8074"/>
  </r>
  <r>
    <x v="22"/>
    <x v="6"/>
    <x v="0"/>
    <x v="22"/>
    <x v="1"/>
    <n v="163837"/>
    <n v="75389"/>
    <n v="80"/>
    <n v="110"/>
    <n v="6596"/>
  </r>
  <r>
    <x v="23"/>
    <x v="7"/>
    <x v="0"/>
    <x v="23"/>
    <x v="1"/>
    <n v="65512"/>
    <n v="55426"/>
    <n v="286"/>
    <n v="385"/>
    <n v="1044"/>
  </r>
  <r>
    <x v="24"/>
    <x v="0"/>
    <x v="0"/>
    <x v="24"/>
    <x v="0"/>
    <n v="303639"/>
    <n v="61443"/>
    <n v="707"/>
    <n v="574"/>
    <n v="7620"/>
  </r>
  <r>
    <x v="25"/>
    <x v="7"/>
    <x v="0"/>
    <x v="25"/>
    <x v="2"/>
    <n v="294409"/>
    <n v="66144"/>
    <n v="807"/>
    <n v="423"/>
    <n v="7299"/>
  </r>
  <r>
    <x v="26"/>
    <x v="0"/>
    <x v="0"/>
    <x v="26"/>
    <x v="0"/>
    <n v="290525"/>
    <n v="79557"/>
    <n v="1320"/>
    <n v="786"/>
    <n v="4459"/>
  </r>
  <r>
    <x v="27"/>
    <x v="0"/>
    <x v="0"/>
    <x v="27"/>
    <x v="2"/>
    <n v="457662"/>
    <n v="91320"/>
    <n v="2640"/>
    <n v="297"/>
    <n v="4680"/>
  </r>
  <r>
    <x v="28"/>
    <x v="8"/>
    <x v="1"/>
    <x v="28"/>
    <x v="1"/>
    <n v="123161"/>
    <n v="33972"/>
    <n v="390"/>
    <n v="272"/>
    <n v="2221"/>
  </r>
  <r>
    <x v="29"/>
    <x v="0"/>
    <x v="0"/>
    <x v="29"/>
    <x v="0"/>
    <n v="270249"/>
    <n v="106534"/>
    <n v="1819"/>
    <n v="318"/>
    <n v="4839"/>
  </r>
  <r>
    <x v="30"/>
    <x v="0"/>
    <x v="0"/>
    <x v="30"/>
    <x v="0"/>
    <n v="223154"/>
    <n v="84693"/>
    <n v="300"/>
    <n v="688"/>
    <n v="4287"/>
  </r>
  <r>
    <x v="31"/>
    <x v="6"/>
    <x v="0"/>
    <x v="31"/>
    <x v="1"/>
    <n v="53758"/>
    <n v="56907"/>
    <n v="28"/>
    <n v="117"/>
    <n v="2662"/>
  </r>
  <r>
    <x v="32"/>
    <x v="0"/>
    <x v="0"/>
    <x v="32"/>
    <x v="2"/>
    <n v="497241"/>
    <n v="106028"/>
    <n v="2048"/>
    <n v="308"/>
    <n v="727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3"/>
    <x v="0"/>
    <n v="5.9827272485602991"/>
    <x v="0"/>
    <n v="271816"/>
    <n v="78893"/>
    <n v="736"/>
    <n v="259"/>
    <n v="6567"/>
  </r>
  <r>
    <x v="1"/>
    <n v="33"/>
    <x v="0"/>
    <n v="5.1033333160660481"/>
    <x v="1"/>
    <n v="237558"/>
    <n v="75459"/>
    <n v="671"/>
    <n v="349"/>
    <n v="5998"/>
  </r>
  <r>
    <x v="2"/>
    <n v="33"/>
    <x v="0"/>
    <n v="5.5993939624591302"/>
    <x v="2"/>
    <n v="255538"/>
    <n v="77761"/>
    <n v="691"/>
    <n v="409"/>
    <n v="6633"/>
  </r>
  <r>
    <x v="3"/>
    <n v="33"/>
    <x v="0"/>
    <n v="5.2878787770415796"/>
    <x v="2"/>
    <n v="248617"/>
    <n v="77721"/>
    <n v="633"/>
    <n v="326"/>
    <n v="7057"/>
  </r>
  <r>
    <x v="4"/>
    <n v="32"/>
    <x v="0"/>
    <n v="6.2915625174646248"/>
    <x v="0"/>
    <n v="277733"/>
    <n v="76574"/>
    <n v="891"/>
    <n v="484"/>
    <n v="6202"/>
  </r>
  <r>
    <x v="5"/>
    <n v="32"/>
    <x v="0"/>
    <n v="4.5406249602674507"/>
    <x v="1"/>
    <n v="205096"/>
    <n v="71391"/>
    <n v="605"/>
    <n v="379"/>
    <n v="5291"/>
  </r>
  <r>
    <x v="6"/>
    <n v="32"/>
    <x v="0"/>
    <n v="5.657812474993988"/>
    <x v="2"/>
    <n v="252703"/>
    <n v="74668"/>
    <n v="781"/>
    <n v="516"/>
    <n v="6025"/>
  </r>
  <r>
    <x v="7"/>
    <n v="32"/>
    <x v="0"/>
    <n v="5.8718749247491324"/>
    <x v="2"/>
    <n v="257557"/>
    <n v="75491"/>
    <n v="767"/>
    <n v="441"/>
    <n v="6461"/>
  </r>
  <r>
    <x v="8"/>
    <n v="32"/>
    <x v="0"/>
    <n v="5.9503125439514415"/>
    <x v="0"/>
    <n v="261215"/>
    <n v="76647"/>
    <n v="774"/>
    <n v="600"/>
    <n v="6515"/>
  </r>
  <r>
    <x v="9"/>
    <n v="32"/>
    <x v="0"/>
    <n v="6.030000067315993"/>
    <x v="0"/>
    <n v="263795"/>
    <n v="77500"/>
    <n v="859"/>
    <n v="478"/>
    <n v="5845"/>
  </r>
  <r>
    <x v="10"/>
    <n v="32"/>
    <x v="0"/>
    <n v="5.3278124725911784"/>
    <x v="2"/>
    <n v="238284"/>
    <n v="74485"/>
    <n v="782"/>
    <n v="424"/>
    <n v="6257"/>
  </r>
  <r>
    <x v="11"/>
    <n v="32"/>
    <x v="0"/>
    <n v="5.8412500396370906"/>
    <x v="2"/>
    <n v="267124"/>
    <n v="76709"/>
    <n v="601"/>
    <n v="481"/>
    <n v="7453"/>
  </r>
  <r>
    <x v="12"/>
    <n v="32"/>
    <x v="0"/>
    <n v="5.4675000272691285"/>
    <x v="2"/>
    <n v="236621"/>
    <n v="73326"/>
    <n v="673"/>
    <n v="439"/>
    <n v="5962"/>
  </r>
  <r>
    <x v="13"/>
    <n v="32"/>
    <x v="0"/>
    <n v="5.6328125181607911"/>
    <x v="2"/>
    <n v="253849"/>
    <n v="75186"/>
    <n v="909"/>
    <n v="364"/>
    <n v="6172"/>
  </r>
  <r>
    <x v="14"/>
    <n v="32"/>
    <x v="0"/>
    <n v="5.5346875265240651"/>
    <x v="2"/>
    <n v="250688"/>
    <n v="74604"/>
    <n v="634"/>
    <n v="564"/>
    <n v="6408"/>
  </r>
  <r>
    <x v="15"/>
    <n v="32"/>
    <x v="0"/>
    <n v="5.9153124988079089"/>
    <x v="2"/>
    <n v="258516"/>
    <n v="74514"/>
    <n v="757"/>
    <n v="345"/>
    <n v="6322"/>
  </r>
  <r>
    <x v="16"/>
    <n v="32"/>
    <x v="0"/>
    <n v="5.3615625165402907"/>
    <x v="2"/>
    <n v="242996"/>
    <n v="74114"/>
    <n v="575"/>
    <n v="378"/>
    <n v="6694"/>
  </r>
  <r>
    <x v="17"/>
    <n v="32"/>
    <x v="0"/>
    <n v="5.1812499882071306"/>
    <x v="2"/>
    <n v="234289"/>
    <n v="72722"/>
    <n v="520"/>
    <n v="448"/>
    <n v="6559"/>
  </r>
  <r>
    <x v="18"/>
    <n v="31"/>
    <x v="1"/>
    <n v="6.1006451037622274"/>
    <x v="0"/>
    <n v="258726"/>
    <n v="73592"/>
    <n v="628"/>
    <n v="513"/>
    <n v="6775"/>
  </r>
  <r>
    <x v="19"/>
    <n v="30"/>
    <x v="1"/>
    <n v="4.9749999940395355"/>
    <x v="1"/>
    <n v="206870"/>
    <n v="66913"/>
    <n v="679"/>
    <n v="471"/>
    <n v="4808"/>
  </r>
  <r>
    <x v="20"/>
    <n v="29"/>
    <x v="1"/>
    <n v="4.9672413643064184"/>
    <x v="1"/>
    <n v="204434"/>
    <n v="65988"/>
    <n v="466"/>
    <n v="382"/>
    <n v="5418"/>
  </r>
  <r>
    <x v="21"/>
    <n v="29"/>
    <x v="1"/>
    <n v="6.0944827448833614"/>
    <x v="0"/>
    <n v="248203"/>
    <n v="71163"/>
    <n v="723"/>
    <n v="430"/>
    <n v="5897"/>
  </r>
  <r>
    <x v="22"/>
    <n v="29"/>
    <x v="1"/>
    <n v="4.9403447919878456"/>
    <x v="1"/>
    <n v="196149"/>
    <n v="66211"/>
    <n v="405"/>
    <n v="323"/>
    <n v="5214"/>
  </r>
  <r>
    <x v="23"/>
    <n v="29"/>
    <x v="1"/>
    <n v="6.2165517437046933"/>
    <x v="0"/>
    <n v="253200"/>
    <n v="70037"/>
    <n v="640"/>
    <n v="448"/>
    <n v="6010"/>
  </r>
  <r>
    <x v="24"/>
    <n v="29"/>
    <x v="1"/>
    <n v="5.4572413758342639"/>
    <x v="2"/>
    <n v="217287"/>
    <n v="68877"/>
    <n v="592"/>
    <n v="328"/>
    <n v="5856"/>
  </r>
  <r>
    <x v="25"/>
    <n v="29"/>
    <x v="1"/>
    <n v="5.1244827714459618"/>
    <x v="1"/>
    <n v="207386"/>
    <n v="65141"/>
    <n v="598"/>
    <n v="407"/>
    <n v="5256"/>
  </r>
  <r>
    <x v="26"/>
    <n v="27"/>
    <x v="2"/>
    <n v="5.1399999812797281"/>
    <x v="1"/>
    <n v="190334"/>
    <n v="62193"/>
    <n v="461"/>
    <n v="469"/>
    <n v="4990"/>
  </r>
  <r>
    <x v="27"/>
    <n v="27"/>
    <x v="2"/>
    <n v="5.9629629585478066"/>
    <x v="0"/>
    <n v="222718"/>
    <n v="63063"/>
    <n v="617"/>
    <n v="418"/>
    <n v="5432"/>
  </r>
  <r>
    <x v="28"/>
    <n v="26"/>
    <x v="2"/>
    <n v="5.6661537530330515"/>
    <x v="2"/>
    <n v="206737"/>
    <n v="57963"/>
    <n v="629"/>
    <n v="485"/>
    <n v="4663"/>
  </r>
  <r>
    <x v="29"/>
    <n v="24"/>
    <x v="2"/>
    <n v="5.4945833086967468"/>
    <x v="2"/>
    <n v="180468"/>
    <n v="52562"/>
    <n v="510"/>
    <n v="348"/>
    <n v="4429"/>
  </r>
  <r>
    <x v="30"/>
    <n v="21"/>
    <x v="2"/>
    <n v="2.4433333211179296"/>
    <x v="1"/>
    <n v="73129"/>
    <n v="23925"/>
    <n v="88"/>
    <n v="45"/>
    <n v="20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0960F-3D73-4E24-A249-487AEC0EDB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category">
  <location ref="A3:B7" firstHeaderRow="1" firstDataRow="1" firstDataCol="1"/>
  <pivotFields count="10">
    <pivotField showAll="0"/>
    <pivotField dataField="1" showAll="0">
      <items count="10">
        <item x="4"/>
        <item x="2"/>
        <item x="8"/>
        <item x="3"/>
        <item x="7"/>
        <item x="5"/>
        <item x="6"/>
        <item x="1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1" subtotal="count" baseField="2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53E0C-19E5-45F8-A60C-907769DA269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category">
  <location ref="A3:B7" firstHeaderRow="1" firstDataRow="1" firstDataCol="1"/>
  <pivotFields count="10">
    <pivotField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numFmtId="2" showAll="0">
      <items count="34">
        <item x="4"/>
        <item x="31"/>
        <item x="12"/>
        <item x="3"/>
        <item x="23"/>
        <item x="13"/>
        <item x="7"/>
        <item x="16"/>
        <item x="6"/>
        <item x="1"/>
        <item x="22"/>
        <item x="28"/>
        <item x="10"/>
        <item x="14"/>
        <item x="17"/>
        <item x="9"/>
        <item x="2"/>
        <item x="21"/>
        <item x="30"/>
        <item x="19"/>
        <item x="20"/>
        <item x="8"/>
        <item x="26"/>
        <item x="24"/>
        <item x="29"/>
        <item x="18"/>
        <item x="11"/>
        <item x="0"/>
        <item x="25"/>
        <item x="5"/>
        <item x="15"/>
        <item x="27"/>
        <item x="3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4" subtotal="count" baseField="4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6AF20-6C6A-4CEE-BCE0-38072E6FA00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id">
  <location ref="A3:B37" firstHeaderRow="1" firstDataRow="1" firstDataCol="1"/>
  <pivotFields count="10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numFmtId="2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Total Steps" fld="5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CA11E-63CC-45D0-AE4C-4494886C3D9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37" firstHeaderRow="1" firstDataRow="1" firstDataCol="1"/>
  <pivotFields count="10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Total Calories Burned" fld="6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F26E0-1EAC-427A-B17C-00EB454E309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D37" firstHeaderRow="0" firstDataRow="1" firstDataCol="1"/>
  <pivotFields count="10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VeryActiveMin" fld="7" baseField="0" baseItem="0"/>
    <dataField name="Sum of Total averageActiveMin" fld="8" baseField="0" baseItem="0"/>
    <dataField name="Sum of Total LightlyActiveMin" fld="9" baseField="0" baseItem="0"/>
  </dataFields>
  <chartFormats count="6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2E3E8-7667-4B42-9504-B685D0250C41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47:J79" firstHeaderRow="1" firstDataRow="1" firstDataCol="1"/>
  <pivotFields count="10">
    <pivotField axis="axisRow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Sum of Calories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19219-AE2F-475B-8FBE-5AEFE25C1A7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46:C78" firstHeaderRow="1" firstDataRow="1" firstDataCol="1"/>
  <pivotFields count="10">
    <pivotField axis="axisRow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numFmtId="2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Sum of TotalSteps" fld="5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F1CFE-8125-425B-9D9A-AB356DA5DDB9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Travel category">
  <location ref="O2:P6" firstHeaderRow="1" firstDataRow="1" firstDataCol="1"/>
  <pivotFields count="10">
    <pivotField showAll="0"/>
    <pivotField showAll="0"/>
    <pivotField showAll="0"/>
    <pivotField numFmtId="2"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ravel Category" fld="4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1F44E-4D7E-4515-8DBA-E11EECC55D9E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ctivity category">
  <location ref="L2:M6" firstHeaderRow="1" firstDataRow="1" firstDataCol="1"/>
  <pivotFields count="10"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ty Category" fld="2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6.xml"/><Relationship Id="rId4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D15" sqref="D15"/>
    </sheetView>
  </sheetViews>
  <sheetFormatPr defaultRowHeight="14.4" x14ac:dyDescent="0.3"/>
  <cols>
    <col min="1" max="2" width="18.6640625" bestFit="1" customWidth="1"/>
    <col min="3" max="3" width="13.44140625" bestFit="1" customWidth="1"/>
    <col min="4" max="4" width="15.109375" bestFit="1" customWidth="1"/>
    <col min="5" max="5" width="15.88671875" bestFit="1" customWidth="1"/>
    <col min="6" max="6" width="10" bestFit="1" customWidth="1"/>
    <col min="7" max="7" width="19" bestFit="1" customWidth="1"/>
    <col min="8" max="8" width="18.33203125" bestFit="1" customWidth="1"/>
    <col min="9" max="9" width="21.109375" bestFit="1" customWidth="1"/>
    <col min="10" max="10" width="20" bestFit="1" customWidth="1"/>
  </cols>
  <sheetData>
    <row r="1" spans="1:10" x14ac:dyDescent="0.3">
      <c r="A1" s="4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7</v>
      </c>
    </row>
    <row r="2" spans="1:10" x14ac:dyDescent="0.3">
      <c r="A2" s="1">
        <v>1503960366</v>
      </c>
      <c r="B2" s="1">
        <v>31</v>
      </c>
      <c r="C2" t="str">
        <f>IF(B2&gt;20,"Active User",IF(B2&lt;=10,"Light User","Moderate User"))</f>
        <v>Active User</v>
      </c>
      <c r="D2" s="2">
        <v>7.8096773855147799</v>
      </c>
      <c r="E2" t="str">
        <f>IF(D2 &gt;=8,"Pro User",IF(D2&lt;5, "Begineer User","Intermediate User"))</f>
        <v>Intermediate User</v>
      </c>
      <c r="F2" s="1">
        <v>375619</v>
      </c>
      <c r="G2" s="1">
        <v>56309</v>
      </c>
      <c r="H2" s="1">
        <v>1200</v>
      </c>
      <c r="I2" s="1">
        <v>594</v>
      </c>
      <c r="J2" s="1">
        <v>6818</v>
      </c>
    </row>
    <row r="3" spans="1:10" x14ac:dyDescent="0.3">
      <c r="A3" s="1">
        <v>1624580081</v>
      </c>
      <c r="B3" s="1">
        <v>31</v>
      </c>
      <c r="C3" t="str">
        <f t="shared" ref="C3:C34" si="0">IF(B3&gt;20,"Active User",IF(B3&lt;=10,"Light User","Moderate User"))</f>
        <v>Active User</v>
      </c>
      <c r="D3" s="2">
        <v>3.9148387293661795</v>
      </c>
      <c r="E3" t="str">
        <f t="shared" ref="E3:E34" si="1">IF(D3 &gt;=8,"Pro User",IF(D3&lt;5, "Begineer User","Intermediate User"))</f>
        <v>Begineer User</v>
      </c>
      <c r="F3" s="1">
        <v>178061</v>
      </c>
      <c r="G3" s="1">
        <v>45984</v>
      </c>
      <c r="H3" s="1">
        <v>269</v>
      </c>
      <c r="I3" s="1">
        <v>180</v>
      </c>
      <c r="J3" s="1">
        <v>4758</v>
      </c>
    </row>
    <row r="4" spans="1:10" x14ac:dyDescent="0.3">
      <c r="A4" s="1">
        <v>1644430081</v>
      </c>
      <c r="B4" s="1">
        <v>30</v>
      </c>
      <c r="C4" t="str">
        <f t="shared" si="0"/>
        <v>Active User</v>
      </c>
      <c r="D4" s="2">
        <v>5.2953333536783873</v>
      </c>
      <c r="E4" t="str">
        <f t="shared" si="1"/>
        <v>Intermediate User</v>
      </c>
      <c r="F4" s="1">
        <v>218489</v>
      </c>
      <c r="G4" s="1">
        <v>84339</v>
      </c>
      <c r="H4" s="1">
        <v>287</v>
      </c>
      <c r="I4" s="1">
        <v>641</v>
      </c>
      <c r="J4" s="1">
        <v>5354</v>
      </c>
    </row>
    <row r="5" spans="1:10" x14ac:dyDescent="0.3">
      <c r="A5" s="1">
        <v>1844505072</v>
      </c>
      <c r="B5" s="1">
        <v>31</v>
      </c>
      <c r="C5" t="str">
        <f t="shared" si="0"/>
        <v>Active User</v>
      </c>
      <c r="D5" s="2">
        <v>1.7061290368437778</v>
      </c>
      <c r="E5" t="str">
        <f t="shared" si="1"/>
        <v>Begineer User</v>
      </c>
      <c r="F5" s="1">
        <v>79982</v>
      </c>
      <c r="G5" s="1">
        <v>48778</v>
      </c>
      <c r="H5" s="1">
        <v>4</v>
      </c>
      <c r="I5" s="1">
        <v>40</v>
      </c>
      <c r="J5" s="1">
        <v>3579</v>
      </c>
    </row>
    <row r="6" spans="1:10" x14ac:dyDescent="0.3">
      <c r="A6" s="1">
        <v>1927972279</v>
      </c>
      <c r="B6" s="1">
        <v>31</v>
      </c>
      <c r="C6" t="str">
        <f t="shared" si="0"/>
        <v>Active User</v>
      </c>
      <c r="D6" s="2">
        <v>0.63451612308140759</v>
      </c>
      <c r="E6" t="str">
        <f t="shared" si="1"/>
        <v>Begineer User</v>
      </c>
      <c r="F6" s="1">
        <v>28400</v>
      </c>
      <c r="G6" s="1">
        <v>67357</v>
      </c>
      <c r="H6" s="1">
        <v>41</v>
      </c>
      <c r="I6" s="1">
        <v>24</v>
      </c>
      <c r="J6" s="1">
        <v>1196</v>
      </c>
    </row>
    <row r="7" spans="1:10" x14ac:dyDescent="0.3">
      <c r="A7" s="1">
        <v>2022484408</v>
      </c>
      <c r="B7" s="1">
        <v>31</v>
      </c>
      <c r="C7" t="str">
        <f t="shared" si="0"/>
        <v>Active User</v>
      </c>
      <c r="D7" s="2">
        <v>8.0841934911666371</v>
      </c>
      <c r="E7" t="str">
        <f t="shared" si="1"/>
        <v>Pro User</v>
      </c>
      <c r="F7" s="1">
        <v>352490</v>
      </c>
      <c r="G7" s="1">
        <v>77809</v>
      </c>
      <c r="H7" s="1">
        <v>1125</v>
      </c>
      <c r="I7" s="1">
        <v>600</v>
      </c>
      <c r="J7" s="1">
        <v>7981</v>
      </c>
    </row>
    <row r="8" spans="1:10" x14ac:dyDescent="0.3">
      <c r="A8" s="1">
        <v>2026352035</v>
      </c>
      <c r="B8" s="1">
        <v>31</v>
      </c>
      <c r="C8" t="str">
        <f t="shared" si="0"/>
        <v>Active User</v>
      </c>
      <c r="D8" s="2">
        <v>3.4548387152533384</v>
      </c>
      <c r="E8" t="str">
        <f t="shared" si="1"/>
        <v>Begineer User</v>
      </c>
      <c r="F8" s="1">
        <v>172573</v>
      </c>
      <c r="G8" s="1">
        <v>47760</v>
      </c>
      <c r="H8" s="1">
        <v>3</v>
      </c>
      <c r="I8" s="1">
        <v>8</v>
      </c>
      <c r="J8" s="1">
        <v>7956</v>
      </c>
    </row>
    <row r="9" spans="1:10" x14ac:dyDescent="0.3">
      <c r="A9" s="1">
        <v>2320127002</v>
      </c>
      <c r="B9" s="1">
        <v>31</v>
      </c>
      <c r="C9" t="str">
        <f t="shared" si="0"/>
        <v>Active User</v>
      </c>
      <c r="D9" s="2">
        <v>3.1877419044894557</v>
      </c>
      <c r="E9" t="str">
        <f t="shared" si="1"/>
        <v>Begineer User</v>
      </c>
      <c r="F9" s="1">
        <v>146223</v>
      </c>
      <c r="G9" s="1">
        <v>53449</v>
      </c>
      <c r="H9" s="1">
        <v>42</v>
      </c>
      <c r="I9" s="1">
        <v>80</v>
      </c>
      <c r="J9" s="1">
        <v>6144</v>
      </c>
    </row>
    <row r="10" spans="1:10" x14ac:dyDescent="0.3">
      <c r="A10" s="1">
        <v>2347167796</v>
      </c>
      <c r="B10" s="1">
        <v>18</v>
      </c>
      <c r="C10" t="str">
        <f t="shared" si="0"/>
        <v>Moderate User</v>
      </c>
      <c r="D10" s="2">
        <v>6.3555555359150011</v>
      </c>
      <c r="E10" t="str">
        <f t="shared" si="1"/>
        <v>Intermediate User</v>
      </c>
      <c r="F10" s="1">
        <v>171354</v>
      </c>
      <c r="G10" s="1">
        <v>36782</v>
      </c>
      <c r="H10" s="1">
        <v>243</v>
      </c>
      <c r="I10" s="1">
        <v>370</v>
      </c>
      <c r="J10" s="1">
        <v>4545</v>
      </c>
    </row>
    <row r="11" spans="1:10" x14ac:dyDescent="0.3">
      <c r="A11" s="1">
        <v>2873212765</v>
      </c>
      <c r="B11" s="1">
        <v>31</v>
      </c>
      <c r="C11" t="str">
        <f t="shared" si="0"/>
        <v>Active User</v>
      </c>
      <c r="D11" s="2">
        <v>5.1016128601566439</v>
      </c>
      <c r="E11" t="str">
        <f t="shared" si="1"/>
        <v>Intermediate User</v>
      </c>
      <c r="F11" s="1">
        <v>234229</v>
      </c>
      <c r="G11" s="1">
        <v>59426</v>
      </c>
      <c r="H11" s="1">
        <v>437</v>
      </c>
      <c r="I11" s="1">
        <v>190</v>
      </c>
      <c r="J11" s="1">
        <v>9548</v>
      </c>
    </row>
    <row r="12" spans="1:10" x14ac:dyDescent="0.3">
      <c r="A12" s="1">
        <v>3372868164</v>
      </c>
      <c r="B12" s="1">
        <v>20</v>
      </c>
      <c r="C12" t="str">
        <f t="shared" si="0"/>
        <v>Moderate User</v>
      </c>
      <c r="D12" s="2">
        <v>4.707000041007996</v>
      </c>
      <c r="E12" t="str">
        <f t="shared" si="1"/>
        <v>Begineer User</v>
      </c>
      <c r="F12" s="1">
        <v>137233</v>
      </c>
      <c r="G12" s="1">
        <v>38662</v>
      </c>
      <c r="H12" s="1">
        <v>183</v>
      </c>
      <c r="I12" s="1">
        <v>82</v>
      </c>
      <c r="J12" s="1">
        <v>6558</v>
      </c>
    </row>
    <row r="13" spans="1:10" x14ac:dyDescent="0.3">
      <c r="A13" s="1">
        <v>3977333714</v>
      </c>
      <c r="B13" s="1">
        <v>30</v>
      </c>
      <c r="C13" t="str">
        <f t="shared" si="0"/>
        <v>Active User</v>
      </c>
      <c r="D13" s="2">
        <v>7.5169999440511095</v>
      </c>
      <c r="E13" t="str">
        <f t="shared" si="1"/>
        <v>Intermediate User</v>
      </c>
      <c r="F13" s="1">
        <v>329537</v>
      </c>
      <c r="G13" s="1">
        <v>45410</v>
      </c>
      <c r="H13" s="1">
        <v>567</v>
      </c>
      <c r="I13" s="1">
        <v>1838</v>
      </c>
      <c r="J13" s="1">
        <v>5243</v>
      </c>
    </row>
    <row r="14" spans="1:10" x14ac:dyDescent="0.3">
      <c r="A14" s="1">
        <v>4020332650</v>
      </c>
      <c r="B14" s="1">
        <v>31</v>
      </c>
      <c r="C14" t="str">
        <f t="shared" si="0"/>
        <v>Active User</v>
      </c>
      <c r="D14" s="2">
        <v>1.6261290389323431</v>
      </c>
      <c r="E14" t="str">
        <f t="shared" si="1"/>
        <v>Begineer User</v>
      </c>
      <c r="F14" s="1">
        <v>70284</v>
      </c>
      <c r="G14" s="1">
        <v>73960</v>
      </c>
      <c r="H14" s="1">
        <v>161</v>
      </c>
      <c r="I14" s="1">
        <v>166</v>
      </c>
      <c r="J14" s="1">
        <v>2385</v>
      </c>
    </row>
    <row r="15" spans="1:10" x14ac:dyDescent="0.3">
      <c r="A15" s="1">
        <v>4057192912</v>
      </c>
      <c r="B15" s="1">
        <v>4</v>
      </c>
      <c r="C15" t="str">
        <f t="shared" si="0"/>
        <v>Light User</v>
      </c>
      <c r="D15" s="2">
        <v>2.8625000119209298</v>
      </c>
      <c r="E15" t="str">
        <f t="shared" si="1"/>
        <v>Begineer User</v>
      </c>
      <c r="F15" s="1">
        <v>15352</v>
      </c>
      <c r="G15" s="1">
        <v>7895</v>
      </c>
      <c r="H15" s="1">
        <v>3</v>
      </c>
      <c r="I15" s="1">
        <v>6</v>
      </c>
      <c r="J15" s="1">
        <v>412</v>
      </c>
    </row>
    <row r="16" spans="1:10" x14ac:dyDescent="0.3">
      <c r="A16" s="1">
        <v>4319703577</v>
      </c>
      <c r="B16" s="1">
        <v>31</v>
      </c>
      <c r="C16" t="str">
        <f t="shared" si="0"/>
        <v>Active User</v>
      </c>
      <c r="D16" s="2">
        <v>4.8922580470361057</v>
      </c>
      <c r="E16" t="str">
        <f t="shared" si="1"/>
        <v>Begineer User</v>
      </c>
      <c r="F16" s="1">
        <v>225334</v>
      </c>
      <c r="G16" s="1">
        <v>63168</v>
      </c>
      <c r="H16" s="1">
        <v>111</v>
      </c>
      <c r="I16" s="1">
        <v>382</v>
      </c>
      <c r="J16" s="1">
        <v>7092</v>
      </c>
    </row>
    <row r="17" spans="1:10" x14ac:dyDescent="0.3">
      <c r="A17" s="1">
        <v>4388161847</v>
      </c>
      <c r="B17" s="1">
        <v>31</v>
      </c>
      <c r="C17" t="str">
        <f t="shared" si="0"/>
        <v>Active User</v>
      </c>
      <c r="D17" s="2">
        <v>8.393225892897572</v>
      </c>
      <c r="E17" t="str">
        <f t="shared" si="1"/>
        <v>Pro User</v>
      </c>
      <c r="F17" s="1">
        <v>335232</v>
      </c>
      <c r="G17" s="1">
        <v>95910</v>
      </c>
      <c r="H17" s="1">
        <v>718</v>
      </c>
      <c r="I17" s="1">
        <v>631</v>
      </c>
      <c r="J17" s="1">
        <v>7110</v>
      </c>
    </row>
    <row r="18" spans="1:10" x14ac:dyDescent="0.3">
      <c r="A18" s="1">
        <v>4445114986</v>
      </c>
      <c r="B18" s="1">
        <v>31</v>
      </c>
      <c r="C18" t="str">
        <f t="shared" si="0"/>
        <v>Active User</v>
      </c>
      <c r="D18" s="2">
        <v>3.2458064402303388</v>
      </c>
      <c r="E18" t="str">
        <f t="shared" si="1"/>
        <v>Begineer User</v>
      </c>
      <c r="F18" s="1">
        <v>148693</v>
      </c>
      <c r="G18" s="1">
        <v>67772</v>
      </c>
      <c r="H18" s="1">
        <v>205</v>
      </c>
      <c r="I18" s="1">
        <v>54</v>
      </c>
      <c r="J18" s="1">
        <v>6482</v>
      </c>
    </row>
    <row r="19" spans="1:10" x14ac:dyDescent="0.3">
      <c r="A19" s="1">
        <v>4558609924</v>
      </c>
      <c r="B19" s="1">
        <v>31</v>
      </c>
      <c r="C19" t="str">
        <f t="shared" si="0"/>
        <v>Active User</v>
      </c>
      <c r="D19" s="2">
        <v>5.0806451766721663</v>
      </c>
      <c r="E19" t="str">
        <f t="shared" si="1"/>
        <v>Intermediate User</v>
      </c>
      <c r="F19" s="1">
        <v>238239</v>
      </c>
      <c r="G19" s="1">
        <v>63031</v>
      </c>
      <c r="H19" s="1">
        <v>322</v>
      </c>
      <c r="I19" s="1">
        <v>425</v>
      </c>
      <c r="J19" s="1">
        <v>8834</v>
      </c>
    </row>
    <row r="20" spans="1:10" x14ac:dyDescent="0.3">
      <c r="A20" s="1">
        <v>4702921684</v>
      </c>
      <c r="B20" s="1">
        <v>31</v>
      </c>
      <c r="C20" t="str">
        <f t="shared" si="0"/>
        <v>Active User</v>
      </c>
      <c r="D20" s="2">
        <v>6.9551612830931147</v>
      </c>
      <c r="E20" t="str">
        <f t="shared" si="1"/>
        <v>Intermediate User</v>
      </c>
      <c r="F20" s="1">
        <v>265734</v>
      </c>
      <c r="G20" s="1">
        <v>91932</v>
      </c>
      <c r="H20" s="1">
        <v>159</v>
      </c>
      <c r="I20" s="1">
        <v>807</v>
      </c>
      <c r="J20" s="1">
        <v>7362</v>
      </c>
    </row>
    <row r="21" spans="1:10" x14ac:dyDescent="0.3">
      <c r="A21" s="1">
        <v>5553957443</v>
      </c>
      <c r="B21" s="1">
        <v>31</v>
      </c>
      <c r="C21" t="str">
        <f t="shared" si="0"/>
        <v>Active User</v>
      </c>
      <c r="D21" s="2">
        <v>5.6396774495801596</v>
      </c>
      <c r="E21" t="str">
        <f t="shared" si="1"/>
        <v>Intermediate User</v>
      </c>
      <c r="F21" s="1">
        <v>266990</v>
      </c>
      <c r="G21" s="1">
        <v>58146</v>
      </c>
      <c r="H21" s="1">
        <v>726</v>
      </c>
      <c r="I21" s="1">
        <v>403</v>
      </c>
      <c r="J21" s="1">
        <v>6392</v>
      </c>
    </row>
    <row r="22" spans="1:10" x14ac:dyDescent="0.3">
      <c r="A22" s="1">
        <v>5577150313</v>
      </c>
      <c r="B22" s="1">
        <v>30</v>
      </c>
      <c r="C22" t="str">
        <f t="shared" si="0"/>
        <v>Active User</v>
      </c>
      <c r="D22" s="2">
        <v>6.2133333047231041</v>
      </c>
      <c r="E22" t="str">
        <f t="shared" si="1"/>
        <v>Intermediate User</v>
      </c>
      <c r="F22" s="1">
        <v>249133</v>
      </c>
      <c r="G22" s="1">
        <v>100789</v>
      </c>
      <c r="H22" s="1">
        <v>2620</v>
      </c>
      <c r="I22" s="1">
        <v>895</v>
      </c>
      <c r="J22" s="1">
        <v>4438</v>
      </c>
    </row>
    <row r="23" spans="1:10" x14ac:dyDescent="0.3">
      <c r="A23" s="1">
        <v>6117666160</v>
      </c>
      <c r="B23" s="1">
        <v>28</v>
      </c>
      <c r="C23" t="str">
        <f t="shared" si="0"/>
        <v>Active User</v>
      </c>
      <c r="D23" s="2">
        <v>5.342142914022717</v>
      </c>
      <c r="E23" t="str">
        <f t="shared" si="1"/>
        <v>Intermediate User</v>
      </c>
      <c r="F23" s="1">
        <v>197308</v>
      </c>
      <c r="G23" s="1">
        <v>63312</v>
      </c>
      <c r="H23" s="1">
        <v>44</v>
      </c>
      <c r="I23" s="1">
        <v>57</v>
      </c>
      <c r="J23" s="1">
        <v>8074</v>
      </c>
    </row>
    <row r="24" spans="1:10" x14ac:dyDescent="0.3">
      <c r="A24" s="1">
        <v>6290855005</v>
      </c>
      <c r="B24" s="1">
        <v>29</v>
      </c>
      <c r="C24" t="str">
        <f t="shared" si="0"/>
        <v>Active User</v>
      </c>
      <c r="D24" s="2">
        <v>4.2724138046133104</v>
      </c>
      <c r="E24" t="str">
        <f t="shared" si="1"/>
        <v>Begineer User</v>
      </c>
      <c r="F24" s="1">
        <v>163837</v>
      </c>
      <c r="G24" s="1">
        <v>75389</v>
      </c>
      <c r="H24" s="1">
        <v>80</v>
      </c>
      <c r="I24" s="1">
        <v>110</v>
      </c>
      <c r="J24" s="1">
        <v>6596</v>
      </c>
    </row>
    <row r="25" spans="1:10" x14ac:dyDescent="0.3">
      <c r="A25" s="1">
        <v>6775888955</v>
      </c>
      <c r="B25" s="1">
        <v>26</v>
      </c>
      <c r="C25" t="str">
        <f t="shared" si="0"/>
        <v>Active User</v>
      </c>
      <c r="D25" s="2">
        <v>1.8134615161241252</v>
      </c>
      <c r="E25" t="str">
        <f t="shared" si="1"/>
        <v>Begineer User</v>
      </c>
      <c r="F25" s="1">
        <v>65512</v>
      </c>
      <c r="G25" s="1">
        <v>55426</v>
      </c>
      <c r="H25" s="1">
        <v>286</v>
      </c>
      <c r="I25" s="1">
        <v>385</v>
      </c>
      <c r="J25" s="1">
        <v>1044</v>
      </c>
    </row>
    <row r="26" spans="1:10" x14ac:dyDescent="0.3">
      <c r="A26" s="1">
        <v>6962181067</v>
      </c>
      <c r="B26" s="1">
        <v>31</v>
      </c>
      <c r="C26" t="str">
        <f t="shared" si="0"/>
        <v>Active User</v>
      </c>
      <c r="D26" s="2">
        <v>6.585806477454403</v>
      </c>
      <c r="E26" t="str">
        <f t="shared" si="1"/>
        <v>Intermediate User</v>
      </c>
      <c r="F26" s="1">
        <v>303639</v>
      </c>
      <c r="G26" s="1">
        <v>61443</v>
      </c>
      <c r="H26" s="1">
        <v>707</v>
      </c>
      <c r="I26" s="1">
        <v>574</v>
      </c>
      <c r="J26" s="1">
        <v>7620</v>
      </c>
    </row>
    <row r="27" spans="1:10" x14ac:dyDescent="0.3">
      <c r="A27" s="1">
        <v>7007744171</v>
      </c>
      <c r="B27" s="1">
        <v>26</v>
      </c>
      <c r="C27" t="str">
        <f t="shared" si="0"/>
        <v>Active User</v>
      </c>
      <c r="D27" s="2">
        <v>8.0153845915427571</v>
      </c>
      <c r="E27" t="str">
        <f t="shared" si="1"/>
        <v>Pro User</v>
      </c>
      <c r="F27" s="1">
        <v>294409</v>
      </c>
      <c r="G27" s="1">
        <v>66144</v>
      </c>
      <c r="H27" s="1">
        <v>807</v>
      </c>
      <c r="I27" s="1">
        <v>423</v>
      </c>
      <c r="J27" s="1">
        <v>7299</v>
      </c>
    </row>
    <row r="28" spans="1:10" x14ac:dyDescent="0.3">
      <c r="A28" s="1">
        <v>7086361926</v>
      </c>
      <c r="B28" s="1">
        <v>31</v>
      </c>
      <c r="C28" t="str">
        <f t="shared" si="0"/>
        <v>Active User</v>
      </c>
      <c r="D28" s="2">
        <v>6.3880645078156268</v>
      </c>
      <c r="E28" t="str">
        <f t="shared" si="1"/>
        <v>Intermediate User</v>
      </c>
      <c r="F28" s="1">
        <v>290525</v>
      </c>
      <c r="G28" s="1">
        <v>79557</v>
      </c>
      <c r="H28" s="1">
        <v>1320</v>
      </c>
      <c r="I28" s="1">
        <v>786</v>
      </c>
      <c r="J28" s="1">
        <v>4459</v>
      </c>
    </row>
    <row r="29" spans="1:10" x14ac:dyDescent="0.3">
      <c r="A29" s="1">
        <v>8053475328</v>
      </c>
      <c r="B29" s="1">
        <v>31</v>
      </c>
      <c r="C29" t="str">
        <f t="shared" si="0"/>
        <v>Active User</v>
      </c>
      <c r="D29" s="2">
        <v>11.475161198646786</v>
      </c>
      <c r="E29" t="str">
        <f t="shared" si="1"/>
        <v>Pro User</v>
      </c>
      <c r="F29" s="1">
        <v>457662</v>
      </c>
      <c r="G29" s="1">
        <v>91320</v>
      </c>
      <c r="H29" s="1">
        <v>2640</v>
      </c>
      <c r="I29" s="1">
        <v>297</v>
      </c>
      <c r="J29" s="1">
        <v>4680</v>
      </c>
    </row>
    <row r="30" spans="1:10" x14ac:dyDescent="0.3">
      <c r="A30" s="1">
        <v>8253242879</v>
      </c>
      <c r="B30" s="1">
        <v>19</v>
      </c>
      <c r="C30" t="str">
        <f t="shared" si="0"/>
        <v>Moderate User</v>
      </c>
      <c r="D30" s="2">
        <v>4.6673684684853809</v>
      </c>
      <c r="E30" t="str">
        <f t="shared" si="1"/>
        <v>Begineer User</v>
      </c>
      <c r="F30" s="1">
        <v>123161</v>
      </c>
      <c r="G30" s="1">
        <v>33972</v>
      </c>
      <c r="H30" s="1">
        <v>390</v>
      </c>
      <c r="I30" s="1">
        <v>272</v>
      </c>
      <c r="J30" s="1">
        <v>2221</v>
      </c>
    </row>
    <row r="31" spans="1:10" x14ac:dyDescent="0.3">
      <c r="A31" s="1">
        <v>8378563200</v>
      </c>
      <c r="B31" s="1">
        <v>31</v>
      </c>
      <c r="C31" t="str">
        <f t="shared" si="0"/>
        <v>Active User</v>
      </c>
      <c r="D31" s="2">
        <v>6.9135484618525318</v>
      </c>
      <c r="E31" t="str">
        <f t="shared" si="1"/>
        <v>Intermediate User</v>
      </c>
      <c r="F31" s="1">
        <v>270249</v>
      </c>
      <c r="G31" s="1">
        <v>106534</v>
      </c>
      <c r="H31" s="1">
        <v>1819</v>
      </c>
      <c r="I31" s="1">
        <v>318</v>
      </c>
      <c r="J31" s="1">
        <v>4839</v>
      </c>
    </row>
    <row r="32" spans="1:10" x14ac:dyDescent="0.3">
      <c r="A32" s="1">
        <v>8583815059</v>
      </c>
      <c r="B32" s="1">
        <v>31</v>
      </c>
      <c r="C32" t="str">
        <f t="shared" si="0"/>
        <v>Active User</v>
      </c>
      <c r="D32" s="2">
        <v>5.6154838223611172</v>
      </c>
      <c r="E32" t="str">
        <f t="shared" si="1"/>
        <v>Intermediate User</v>
      </c>
      <c r="F32" s="1">
        <v>223154</v>
      </c>
      <c r="G32" s="1">
        <v>84693</v>
      </c>
      <c r="H32" s="1">
        <v>300</v>
      </c>
      <c r="I32" s="1">
        <v>688</v>
      </c>
      <c r="J32" s="1">
        <v>4287</v>
      </c>
    </row>
    <row r="33" spans="1:10" x14ac:dyDescent="0.3">
      <c r="A33" s="1">
        <v>8792009665</v>
      </c>
      <c r="B33" s="1">
        <v>29</v>
      </c>
      <c r="C33" t="str">
        <f t="shared" si="0"/>
        <v>Active User</v>
      </c>
      <c r="D33" s="2">
        <v>1.1865517168209478</v>
      </c>
      <c r="E33" t="str">
        <f t="shared" si="1"/>
        <v>Begineer User</v>
      </c>
      <c r="F33" s="1">
        <v>53758</v>
      </c>
      <c r="G33" s="1">
        <v>56907</v>
      </c>
      <c r="H33" s="1">
        <v>28</v>
      </c>
      <c r="I33" s="1">
        <v>117</v>
      </c>
      <c r="J33" s="1">
        <v>2662</v>
      </c>
    </row>
    <row r="34" spans="1:10" x14ac:dyDescent="0.3">
      <c r="A34" s="1">
        <v>8877689391</v>
      </c>
      <c r="B34" s="1">
        <v>31</v>
      </c>
      <c r="C34" t="str">
        <f t="shared" si="0"/>
        <v>Active User</v>
      </c>
      <c r="D34" s="2">
        <v>13.212903138129944</v>
      </c>
      <c r="E34" t="str">
        <f t="shared" si="1"/>
        <v>Pro User</v>
      </c>
      <c r="F34" s="1">
        <v>497241</v>
      </c>
      <c r="G34" s="1">
        <v>106028</v>
      </c>
      <c r="H34" s="1">
        <v>2048</v>
      </c>
      <c r="I34" s="1">
        <v>308</v>
      </c>
      <c r="J34" s="1">
        <v>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12E3-EEC0-473B-89A1-0743A0D5FF3D}">
  <dimension ref="A1:I7"/>
  <sheetViews>
    <sheetView zoomScale="101" workbookViewId="0">
      <selection activeCell="H19" sqref="H19"/>
    </sheetView>
  </sheetViews>
  <sheetFormatPr defaultRowHeight="14.4" x14ac:dyDescent="0.3"/>
  <cols>
    <col min="1" max="1" width="13.77734375" bestFit="1" customWidth="1"/>
    <col min="2" max="2" width="16.33203125" bestFit="1" customWidth="1"/>
  </cols>
  <sheetData>
    <row r="1" spans="1:9" ht="21" x14ac:dyDescent="0.4">
      <c r="A1" s="13" t="s">
        <v>15</v>
      </c>
      <c r="B1" s="13"/>
      <c r="C1" s="13"/>
      <c r="D1" s="13"/>
      <c r="E1" s="13"/>
      <c r="F1" s="13"/>
      <c r="G1" s="13"/>
      <c r="H1" s="13"/>
      <c r="I1" s="13"/>
    </row>
    <row r="3" spans="1:9" x14ac:dyDescent="0.3">
      <c r="A3" s="6" t="s">
        <v>21</v>
      </c>
      <c r="B3" t="s">
        <v>22</v>
      </c>
    </row>
    <row r="4" spans="1:9" x14ac:dyDescent="0.3">
      <c r="A4" s="7" t="s">
        <v>14</v>
      </c>
      <c r="B4">
        <v>29</v>
      </c>
    </row>
    <row r="5" spans="1:9" x14ac:dyDescent="0.3">
      <c r="A5" s="7" t="s">
        <v>12</v>
      </c>
      <c r="B5">
        <v>1</v>
      </c>
    </row>
    <row r="6" spans="1:9" x14ac:dyDescent="0.3">
      <c r="A6" s="7" t="s">
        <v>13</v>
      </c>
      <c r="B6">
        <v>3</v>
      </c>
    </row>
    <row r="7" spans="1:9" x14ac:dyDescent="0.3">
      <c r="A7" s="7" t="s">
        <v>11</v>
      </c>
      <c r="B7">
        <v>33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2451-84A5-490B-9737-8AC30D8B709E}">
  <dimension ref="A1:B7"/>
  <sheetViews>
    <sheetView workbookViewId="0">
      <selection activeCell="F29" sqref="F29"/>
    </sheetView>
  </sheetViews>
  <sheetFormatPr defaultRowHeight="14.4" x14ac:dyDescent="0.3"/>
  <cols>
    <col min="1" max="1" width="15.88671875" bestFit="1" customWidth="1"/>
    <col min="2" max="3" width="16.21875" bestFit="1" customWidth="1"/>
    <col min="4" max="5" width="12" bestFit="1" customWidth="1"/>
    <col min="6" max="32" width="4.5546875" bestFit="1" customWidth="1"/>
    <col min="33" max="34" width="5.5546875" bestFit="1" customWidth="1"/>
    <col min="35" max="35" width="10.77734375" bestFit="1" customWidth="1"/>
  </cols>
  <sheetData>
    <row r="1" spans="1:2" ht="23.4" x14ac:dyDescent="0.45">
      <c r="A1" s="8" t="s">
        <v>19</v>
      </c>
    </row>
    <row r="3" spans="1:2" x14ac:dyDescent="0.3">
      <c r="A3" s="6" t="s">
        <v>21</v>
      </c>
      <c r="B3" t="s">
        <v>20</v>
      </c>
    </row>
    <row r="4" spans="1:2" x14ac:dyDescent="0.3">
      <c r="A4" s="7" t="s">
        <v>17</v>
      </c>
      <c r="B4">
        <v>14</v>
      </c>
    </row>
    <row r="5" spans="1:2" x14ac:dyDescent="0.3">
      <c r="A5" s="7" t="s">
        <v>16</v>
      </c>
      <c r="B5">
        <v>14</v>
      </c>
    </row>
    <row r="6" spans="1:2" x14ac:dyDescent="0.3">
      <c r="A6" s="7" t="s">
        <v>18</v>
      </c>
      <c r="B6">
        <v>5</v>
      </c>
    </row>
    <row r="7" spans="1:2" x14ac:dyDescent="0.3">
      <c r="A7" s="7" t="s">
        <v>11</v>
      </c>
      <c r="B7">
        <v>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B043-95C7-4714-8546-DD7C543A7BA5}">
  <dimension ref="A1:B37"/>
  <sheetViews>
    <sheetView workbookViewId="0">
      <selection activeCell="D2" sqref="D2"/>
    </sheetView>
  </sheetViews>
  <sheetFormatPr defaultRowHeight="14.4" x14ac:dyDescent="0.3"/>
  <cols>
    <col min="1" max="1" width="12.5546875" bestFit="1" customWidth="1"/>
    <col min="2" max="2" width="16.77734375" bestFit="1" customWidth="1"/>
  </cols>
  <sheetData>
    <row r="1" spans="1:2" ht="23.4" x14ac:dyDescent="0.45">
      <c r="A1" s="8" t="s">
        <v>4</v>
      </c>
    </row>
    <row r="3" spans="1:2" x14ac:dyDescent="0.3">
      <c r="A3" s="6" t="s">
        <v>24</v>
      </c>
      <c r="B3" t="s">
        <v>23</v>
      </c>
    </row>
    <row r="4" spans="1:2" x14ac:dyDescent="0.3">
      <c r="A4" s="7">
        <v>1503960366</v>
      </c>
      <c r="B4">
        <v>375619</v>
      </c>
    </row>
    <row r="5" spans="1:2" x14ac:dyDescent="0.3">
      <c r="A5" s="7">
        <v>1624580081</v>
      </c>
      <c r="B5">
        <v>178061</v>
      </c>
    </row>
    <row r="6" spans="1:2" x14ac:dyDescent="0.3">
      <c r="A6" s="7">
        <v>1644430081</v>
      </c>
      <c r="B6">
        <v>218489</v>
      </c>
    </row>
    <row r="7" spans="1:2" x14ac:dyDescent="0.3">
      <c r="A7" s="7">
        <v>1844505072</v>
      </c>
      <c r="B7">
        <v>79982</v>
      </c>
    </row>
    <row r="8" spans="1:2" x14ac:dyDescent="0.3">
      <c r="A8" s="7">
        <v>1927972279</v>
      </c>
      <c r="B8">
        <v>28400</v>
      </c>
    </row>
    <row r="9" spans="1:2" x14ac:dyDescent="0.3">
      <c r="A9" s="7">
        <v>2022484408</v>
      </c>
      <c r="B9">
        <v>352490</v>
      </c>
    </row>
    <row r="10" spans="1:2" x14ac:dyDescent="0.3">
      <c r="A10" s="7">
        <v>2026352035</v>
      </c>
      <c r="B10">
        <v>172573</v>
      </c>
    </row>
    <row r="11" spans="1:2" x14ac:dyDescent="0.3">
      <c r="A11" s="7">
        <v>2320127002</v>
      </c>
      <c r="B11">
        <v>146223</v>
      </c>
    </row>
    <row r="12" spans="1:2" x14ac:dyDescent="0.3">
      <c r="A12" s="7">
        <v>2347167796</v>
      </c>
      <c r="B12">
        <v>171354</v>
      </c>
    </row>
    <row r="13" spans="1:2" x14ac:dyDescent="0.3">
      <c r="A13" s="7">
        <v>2873212765</v>
      </c>
      <c r="B13">
        <v>234229</v>
      </c>
    </row>
    <row r="14" spans="1:2" x14ac:dyDescent="0.3">
      <c r="A14" s="7">
        <v>3372868164</v>
      </c>
      <c r="B14">
        <v>137233</v>
      </c>
    </row>
    <row r="15" spans="1:2" x14ac:dyDescent="0.3">
      <c r="A15" s="7">
        <v>3977333714</v>
      </c>
      <c r="B15">
        <v>329537</v>
      </c>
    </row>
    <row r="16" spans="1:2" x14ac:dyDescent="0.3">
      <c r="A16" s="7">
        <v>4020332650</v>
      </c>
      <c r="B16">
        <v>70284</v>
      </c>
    </row>
    <row r="17" spans="1:2" x14ac:dyDescent="0.3">
      <c r="A17" s="7">
        <v>4057192912</v>
      </c>
      <c r="B17">
        <v>15352</v>
      </c>
    </row>
    <row r="18" spans="1:2" x14ac:dyDescent="0.3">
      <c r="A18" s="7">
        <v>4319703577</v>
      </c>
      <c r="B18">
        <v>225334</v>
      </c>
    </row>
    <row r="19" spans="1:2" x14ac:dyDescent="0.3">
      <c r="A19" s="7">
        <v>4388161847</v>
      </c>
      <c r="B19">
        <v>335232</v>
      </c>
    </row>
    <row r="20" spans="1:2" x14ac:dyDescent="0.3">
      <c r="A20" s="7">
        <v>4445114986</v>
      </c>
      <c r="B20">
        <v>148693</v>
      </c>
    </row>
    <row r="21" spans="1:2" x14ac:dyDescent="0.3">
      <c r="A21" s="7">
        <v>4558609924</v>
      </c>
      <c r="B21">
        <v>238239</v>
      </c>
    </row>
    <row r="22" spans="1:2" x14ac:dyDescent="0.3">
      <c r="A22" s="7">
        <v>4702921684</v>
      </c>
      <c r="B22">
        <v>265734</v>
      </c>
    </row>
    <row r="23" spans="1:2" x14ac:dyDescent="0.3">
      <c r="A23" s="7">
        <v>5553957443</v>
      </c>
      <c r="B23">
        <v>266990</v>
      </c>
    </row>
    <row r="24" spans="1:2" x14ac:dyDescent="0.3">
      <c r="A24" s="7">
        <v>5577150313</v>
      </c>
      <c r="B24">
        <v>249133</v>
      </c>
    </row>
    <row r="25" spans="1:2" x14ac:dyDescent="0.3">
      <c r="A25" s="7">
        <v>6117666160</v>
      </c>
      <c r="B25">
        <v>197308</v>
      </c>
    </row>
    <row r="26" spans="1:2" x14ac:dyDescent="0.3">
      <c r="A26" s="7">
        <v>6290855005</v>
      </c>
      <c r="B26">
        <v>163837</v>
      </c>
    </row>
    <row r="27" spans="1:2" x14ac:dyDescent="0.3">
      <c r="A27" s="7">
        <v>6775888955</v>
      </c>
      <c r="B27">
        <v>65512</v>
      </c>
    </row>
    <row r="28" spans="1:2" x14ac:dyDescent="0.3">
      <c r="A28" s="7">
        <v>6962181067</v>
      </c>
      <c r="B28">
        <v>303639</v>
      </c>
    </row>
    <row r="29" spans="1:2" x14ac:dyDescent="0.3">
      <c r="A29" s="7">
        <v>7007744171</v>
      </c>
      <c r="B29">
        <v>294409</v>
      </c>
    </row>
    <row r="30" spans="1:2" x14ac:dyDescent="0.3">
      <c r="A30" s="7">
        <v>7086361926</v>
      </c>
      <c r="B30">
        <v>290525</v>
      </c>
    </row>
    <row r="31" spans="1:2" x14ac:dyDescent="0.3">
      <c r="A31" s="7">
        <v>8053475328</v>
      </c>
      <c r="B31">
        <v>457662</v>
      </c>
    </row>
    <row r="32" spans="1:2" x14ac:dyDescent="0.3">
      <c r="A32" s="7">
        <v>8253242879</v>
      </c>
      <c r="B32">
        <v>123161</v>
      </c>
    </row>
    <row r="33" spans="1:2" x14ac:dyDescent="0.3">
      <c r="A33" s="7">
        <v>8378563200</v>
      </c>
      <c r="B33">
        <v>270249</v>
      </c>
    </row>
    <row r="34" spans="1:2" x14ac:dyDescent="0.3">
      <c r="A34" s="7">
        <v>8583815059</v>
      </c>
      <c r="B34">
        <v>223154</v>
      </c>
    </row>
    <row r="35" spans="1:2" x14ac:dyDescent="0.3">
      <c r="A35" s="7">
        <v>8792009665</v>
      </c>
      <c r="B35">
        <v>53758</v>
      </c>
    </row>
    <row r="36" spans="1:2" x14ac:dyDescent="0.3">
      <c r="A36" s="7">
        <v>8877689391</v>
      </c>
      <c r="B36">
        <v>497241</v>
      </c>
    </row>
    <row r="37" spans="1:2" x14ac:dyDescent="0.3">
      <c r="A37" s="7" t="s">
        <v>11</v>
      </c>
      <c r="B37">
        <v>7179636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E78-17AB-4FCD-9276-A3BD26371511}">
  <dimension ref="A1:B37"/>
  <sheetViews>
    <sheetView topLeftCell="A4" workbookViewId="0">
      <selection activeCell="C27" sqref="C27"/>
    </sheetView>
  </sheetViews>
  <sheetFormatPr defaultRowHeight="14.4" x14ac:dyDescent="0.3"/>
  <cols>
    <col min="1" max="1" width="12.5546875" bestFit="1" customWidth="1"/>
    <col min="2" max="2" width="25.6640625" bestFit="1" customWidth="1"/>
  </cols>
  <sheetData>
    <row r="1" spans="1:2" ht="23.4" x14ac:dyDescent="0.45">
      <c r="A1" s="8" t="s">
        <v>26</v>
      </c>
    </row>
    <row r="3" spans="1:2" x14ac:dyDescent="0.3">
      <c r="A3" s="6" t="s">
        <v>10</v>
      </c>
      <c r="B3" t="s">
        <v>25</v>
      </c>
    </row>
    <row r="4" spans="1:2" x14ac:dyDescent="0.3">
      <c r="A4" s="7">
        <v>1503960366</v>
      </c>
      <c r="B4">
        <v>56309</v>
      </c>
    </row>
    <row r="5" spans="1:2" x14ac:dyDescent="0.3">
      <c r="A5" s="7">
        <v>1624580081</v>
      </c>
      <c r="B5">
        <v>45984</v>
      </c>
    </row>
    <row r="6" spans="1:2" x14ac:dyDescent="0.3">
      <c r="A6" s="7">
        <v>1644430081</v>
      </c>
      <c r="B6">
        <v>84339</v>
      </c>
    </row>
    <row r="7" spans="1:2" x14ac:dyDescent="0.3">
      <c r="A7" s="7">
        <v>1844505072</v>
      </c>
      <c r="B7">
        <v>48778</v>
      </c>
    </row>
    <row r="8" spans="1:2" x14ac:dyDescent="0.3">
      <c r="A8" s="7">
        <v>1927972279</v>
      </c>
      <c r="B8">
        <v>67357</v>
      </c>
    </row>
    <row r="9" spans="1:2" x14ac:dyDescent="0.3">
      <c r="A9" s="7">
        <v>2022484408</v>
      </c>
      <c r="B9">
        <v>77809</v>
      </c>
    </row>
    <row r="10" spans="1:2" x14ac:dyDescent="0.3">
      <c r="A10" s="7">
        <v>2026352035</v>
      </c>
      <c r="B10">
        <v>47760</v>
      </c>
    </row>
    <row r="11" spans="1:2" x14ac:dyDescent="0.3">
      <c r="A11" s="7">
        <v>2320127002</v>
      </c>
      <c r="B11">
        <v>53449</v>
      </c>
    </row>
    <row r="12" spans="1:2" x14ac:dyDescent="0.3">
      <c r="A12" s="7">
        <v>2347167796</v>
      </c>
      <c r="B12">
        <v>36782</v>
      </c>
    </row>
    <row r="13" spans="1:2" x14ac:dyDescent="0.3">
      <c r="A13" s="7">
        <v>2873212765</v>
      </c>
      <c r="B13">
        <v>59426</v>
      </c>
    </row>
    <row r="14" spans="1:2" x14ac:dyDescent="0.3">
      <c r="A14" s="7">
        <v>3372868164</v>
      </c>
      <c r="B14">
        <v>38662</v>
      </c>
    </row>
    <row r="15" spans="1:2" x14ac:dyDescent="0.3">
      <c r="A15" s="7">
        <v>3977333714</v>
      </c>
      <c r="B15">
        <v>45410</v>
      </c>
    </row>
    <row r="16" spans="1:2" x14ac:dyDescent="0.3">
      <c r="A16" s="7">
        <v>4020332650</v>
      </c>
      <c r="B16">
        <v>73960</v>
      </c>
    </row>
    <row r="17" spans="1:2" x14ac:dyDescent="0.3">
      <c r="A17" s="7">
        <v>4057192912</v>
      </c>
      <c r="B17">
        <v>7895</v>
      </c>
    </row>
    <row r="18" spans="1:2" x14ac:dyDescent="0.3">
      <c r="A18" s="7">
        <v>4319703577</v>
      </c>
      <c r="B18">
        <v>63168</v>
      </c>
    </row>
    <row r="19" spans="1:2" x14ac:dyDescent="0.3">
      <c r="A19" s="7">
        <v>4388161847</v>
      </c>
      <c r="B19">
        <v>95910</v>
      </c>
    </row>
    <row r="20" spans="1:2" x14ac:dyDescent="0.3">
      <c r="A20" s="7">
        <v>4445114986</v>
      </c>
      <c r="B20">
        <v>67772</v>
      </c>
    </row>
    <row r="21" spans="1:2" x14ac:dyDescent="0.3">
      <c r="A21" s="7">
        <v>4558609924</v>
      </c>
      <c r="B21">
        <v>63031</v>
      </c>
    </row>
    <row r="22" spans="1:2" x14ac:dyDescent="0.3">
      <c r="A22" s="7">
        <v>4702921684</v>
      </c>
      <c r="B22">
        <v>91932</v>
      </c>
    </row>
    <row r="23" spans="1:2" x14ac:dyDescent="0.3">
      <c r="A23" s="7">
        <v>5553957443</v>
      </c>
      <c r="B23">
        <v>58146</v>
      </c>
    </row>
    <row r="24" spans="1:2" x14ac:dyDescent="0.3">
      <c r="A24" s="7">
        <v>5577150313</v>
      </c>
      <c r="B24">
        <v>100789</v>
      </c>
    </row>
    <row r="25" spans="1:2" x14ac:dyDescent="0.3">
      <c r="A25" s="7">
        <v>6117666160</v>
      </c>
      <c r="B25">
        <v>63312</v>
      </c>
    </row>
    <row r="26" spans="1:2" x14ac:dyDescent="0.3">
      <c r="A26" s="7">
        <v>6290855005</v>
      </c>
      <c r="B26">
        <v>75389</v>
      </c>
    </row>
    <row r="27" spans="1:2" x14ac:dyDescent="0.3">
      <c r="A27" s="7">
        <v>6775888955</v>
      </c>
      <c r="B27">
        <v>55426</v>
      </c>
    </row>
    <row r="28" spans="1:2" x14ac:dyDescent="0.3">
      <c r="A28" s="7">
        <v>6962181067</v>
      </c>
      <c r="B28">
        <v>61443</v>
      </c>
    </row>
    <row r="29" spans="1:2" x14ac:dyDescent="0.3">
      <c r="A29" s="7">
        <v>7007744171</v>
      </c>
      <c r="B29">
        <v>66144</v>
      </c>
    </row>
    <row r="30" spans="1:2" x14ac:dyDescent="0.3">
      <c r="A30" s="7">
        <v>7086361926</v>
      </c>
      <c r="B30">
        <v>79557</v>
      </c>
    </row>
    <row r="31" spans="1:2" x14ac:dyDescent="0.3">
      <c r="A31" s="7">
        <v>8053475328</v>
      </c>
      <c r="B31">
        <v>91320</v>
      </c>
    </row>
    <row r="32" spans="1:2" x14ac:dyDescent="0.3">
      <c r="A32" s="7">
        <v>8253242879</v>
      </c>
      <c r="B32">
        <v>33972</v>
      </c>
    </row>
    <row r="33" spans="1:2" x14ac:dyDescent="0.3">
      <c r="A33" s="7">
        <v>8378563200</v>
      </c>
      <c r="B33">
        <v>106534</v>
      </c>
    </row>
    <row r="34" spans="1:2" x14ac:dyDescent="0.3">
      <c r="A34" s="7">
        <v>8583815059</v>
      </c>
      <c r="B34">
        <v>84693</v>
      </c>
    </row>
    <row r="35" spans="1:2" x14ac:dyDescent="0.3">
      <c r="A35" s="7">
        <v>8792009665</v>
      </c>
      <c r="B35">
        <v>56907</v>
      </c>
    </row>
    <row r="36" spans="1:2" x14ac:dyDescent="0.3">
      <c r="A36" s="7">
        <v>8877689391</v>
      </c>
      <c r="B36">
        <v>106028</v>
      </c>
    </row>
    <row r="37" spans="1:2" x14ac:dyDescent="0.3">
      <c r="A37" s="7" t="s">
        <v>11</v>
      </c>
      <c r="B37">
        <v>2165393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F621-2055-4126-92D6-566B2BE50878}">
  <dimension ref="A1:D37"/>
  <sheetViews>
    <sheetView zoomScale="66" workbookViewId="0">
      <selection activeCell="E40" sqref="E40"/>
    </sheetView>
  </sheetViews>
  <sheetFormatPr defaultRowHeight="14.4" x14ac:dyDescent="0.3"/>
  <cols>
    <col min="1" max="1" width="12.5546875" bestFit="1" customWidth="1"/>
    <col min="2" max="2" width="24.88671875" bestFit="1" customWidth="1"/>
    <col min="3" max="3" width="27.77734375" bestFit="1" customWidth="1"/>
    <col min="4" max="4" width="26.6640625" bestFit="1" customWidth="1"/>
  </cols>
  <sheetData>
    <row r="1" spans="1:4" ht="25.8" x14ac:dyDescent="0.5">
      <c r="A1" s="9" t="s">
        <v>30</v>
      </c>
    </row>
    <row r="3" spans="1:4" x14ac:dyDescent="0.3">
      <c r="A3" s="6" t="s">
        <v>10</v>
      </c>
      <c r="B3" t="s">
        <v>27</v>
      </c>
      <c r="C3" t="s">
        <v>28</v>
      </c>
      <c r="D3" t="s">
        <v>29</v>
      </c>
    </row>
    <row r="4" spans="1:4" x14ac:dyDescent="0.3">
      <c r="A4" s="7">
        <v>1503960366</v>
      </c>
      <c r="B4">
        <v>1200</v>
      </c>
      <c r="C4">
        <v>594</v>
      </c>
      <c r="D4">
        <v>6818</v>
      </c>
    </row>
    <row r="5" spans="1:4" x14ac:dyDescent="0.3">
      <c r="A5" s="7">
        <v>1624580081</v>
      </c>
      <c r="B5">
        <v>269</v>
      </c>
      <c r="C5">
        <v>180</v>
      </c>
      <c r="D5">
        <v>4758</v>
      </c>
    </row>
    <row r="6" spans="1:4" x14ac:dyDescent="0.3">
      <c r="A6" s="7">
        <v>1644430081</v>
      </c>
      <c r="B6">
        <v>287</v>
      </c>
      <c r="C6">
        <v>641</v>
      </c>
      <c r="D6">
        <v>5354</v>
      </c>
    </row>
    <row r="7" spans="1:4" x14ac:dyDescent="0.3">
      <c r="A7" s="7">
        <v>1844505072</v>
      </c>
      <c r="B7">
        <v>4</v>
      </c>
      <c r="C7">
        <v>40</v>
      </c>
      <c r="D7">
        <v>3579</v>
      </c>
    </row>
    <row r="8" spans="1:4" x14ac:dyDescent="0.3">
      <c r="A8" s="7">
        <v>1927972279</v>
      </c>
      <c r="B8">
        <v>41</v>
      </c>
      <c r="C8">
        <v>24</v>
      </c>
      <c r="D8">
        <v>1196</v>
      </c>
    </row>
    <row r="9" spans="1:4" x14ac:dyDescent="0.3">
      <c r="A9" s="7">
        <v>2022484408</v>
      </c>
      <c r="B9">
        <v>1125</v>
      </c>
      <c r="C9">
        <v>600</v>
      </c>
      <c r="D9">
        <v>7981</v>
      </c>
    </row>
    <row r="10" spans="1:4" x14ac:dyDescent="0.3">
      <c r="A10" s="7">
        <v>2026352035</v>
      </c>
      <c r="B10">
        <v>3</v>
      </c>
      <c r="C10">
        <v>8</v>
      </c>
      <c r="D10">
        <v>7956</v>
      </c>
    </row>
    <row r="11" spans="1:4" x14ac:dyDescent="0.3">
      <c r="A11" s="7">
        <v>2320127002</v>
      </c>
      <c r="B11">
        <v>42</v>
      </c>
      <c r="C11">
        <v>80</v>
      </c>
      <c r="D11">
        <v>6144</v>
      </c>
    </row>
    <row r="12" spans="1:4" x14ac:dyDescent="0.3">
      <c r="A12" s="7">
        <v>2347167796</v>
      </c>
      <c r="B12">
        <v>243</v>
      </c>
      <c r="C12">
        <v>370</v>
      </c>
      <c r="D12">
        <v>4545</v>
      </c>
    </row>
    <row r="13" spans="1:4" x14ac:dyDescent="0.3">
      <c r="A13" s="7">
        <v>2873212765</v>
      </c>
      <c r="B13">
        <v>437</v>
      </c>
      <c r="C13">
        <v>190</v>
      </c>
      <c r="D13">
        <v>9548</v>
      </c>
    </row>
    <row r="14" spans="1:4" x14ac:dyDescent="0.3">
      <c r="A14" s="7">
        <v>3372868164</v>
      </c>
      <c r="B14">
        <v>183</v>
      </c>
      <c r="C14">
        <v>82</v>
      </c>
      <c r="D14">
        <v>6558</v>
      </c>
    </row>
    <row r="15" spans="1:4" x14ac:dyDescent="0.3">
      <c r="A15" s="7">
        <v>3977333714</v>
      </c>
      <c r="B15">
        <v>567</v>
      </c>
      <c r="C15">
        <v>1838</v>
      </c>
      <c r="D15">
        <v>5243</v>
      </c>
    </row>
    <row r="16" spans="1:4" x14ac:dyDescent="0.3">
      <c r="A16" s="7">
        <v>4020332650</v>
      </c>
      <c r="B16">
        <v>161</v>
      </c>
      <c r="C16">
        <v>166</v>
      </c>
      <c r="D16">
        <v>2385</v>
      </c>
    </row>
    <row r="17" spans="1:4" x14ac:dyDescent="0.3">
      <c r="A17" s="7">
        <v>4057192912</v>
      </c>
      <c r="B17">
        <v>3</v>
      </c>
      <c r="C17">
        <v>6</v>
      </c>
      <c r="D17">
        <v>412</v>
      </c>
    </row>
    <row r="18" spans="1:4" x14ac:dyDescent="0.3">
      <c r="A18" s="7">
        <v>4319703577</v>
      </c>
      <c r="B18">
        <v>111</v>
      </c>
      <c r="C18">
        <v>382</v>
      </c>
      <c r="D18">
        <v>7092</v>
      </c>
    </row>
    <row r="19" spans="1:4" x14ac:dyDescent="0.3">
      <c r="A19" s="7">
        <v>4388161847</v>
      </c>
      <c r="B19">
        <v>718</v>
      </c>
      <c r="C19">
        <v>631</v>
      </c>
      <c r="D19">
        <v>7110</v>
      </c>
    </row>
    <row r="20" spans="1:4" x14ac:dyDescent="0.3">
      <c r="A20" s="7">
        <v>4445114986</v>
      </c>
      <c r="B20">
        <v>205</v>
      </c>
      <c r="C20">
        <v>54</v>
      </c>
      <c r="D20">
        <v>6482</v>
      </c>
    </row>
    <row r="21" spans="1:4" x14ac:dyDescent="0.3">
      <c r="A21" s="7">
        <v>4558609924</v>
      </c>
      <c r="B21">
        <v>322</v>
      </c>
      <c r="C21">
        <v>425</v>
      </c>
      <c r="D21">
        <v>8834</v>
      </c>
    </row>
    <row r="22" spans="1:4" x14ac:dyDescent="0.3">
      <c r="A22" s="7">
        <v>4702921684</v>
      </c>
      <c r="B22">
        <v>159</v>
      </c>
      <c r="C22">
        <v>807</v>
      </c>
      <c r="D22">
        <v>7362</v>
      </c>
    </row>
    <row r="23" spans="1:4" x14ac:dyDescent="0.3">
      <c r="A23" s="7">
        <v>5553957443</v>
      </c>
      <c r="B23">
        <v>726</v>
      </c>
      <c r="C23">
        <v>403</v>
      </c>
      <c r="D23">
        <v>6392</v>
      </c>
    </row>
    <row r="24" spans="1:4" x14ac:dyDescent="0.3">
      <c r="A24" s="7">
        <v>5577150313</v>
      </c>
      <c r="B24">
        <v>2620</v>
      </c>
      <c r="C24">
        <v>895</v>
      </c>
      <c r="D24">
        <v>4438</v>
      </c>
    </row>
    <row r="25" spans="1:4" x14ac:dyDescent="0.3">
      <c r="A25" s="7">
        <v>6117666160</v>
      </c>
      <c r="B25">
        <v>44</v>
      </c>
      <c r="C25">
        <v>57</v>
      </c>
      <c r="D25">
        <v>8074</v>
      </c>
    </row>
    <row r="26" spans="1:4" x14ac:dyDescent="0.3">
      <c r="A26" s="7">
        <v>6290855005</v>
      </c>
      <c r="B26">
        <v>80</v>
      </c>
      <c r="C26">
        <v>110</v>
      </c>
      <c r="D26">
        <v>6596</v>
      </c>
    </row>
    <row r="27" spans="1:4" x14ac:dyDescent="0.3">
      <c r="A27" s="7">
        <v>6775888955</v>
      </c>
      <c r="B27">
        <v>286</v>
      </c>
      <c r="C27">
        <v>385</v>
      </c>
      <c r="D27">
        <v>1044</v>
      </c>
    </row>
    <row r="28" spans="1:4" x14ac:dyDescent="0.3">
      <c r="A28" s="7">
        <v>6962181067</v>
      </c>
      <c r="B28">
        <v>707</v>
      </c>
      <c r="C28">
        <v>574</v>
      </c>
      <c r="D28">
        <v>7620</v>
      </c>
    </row>
    <row r="29" spans="1:4" x14ac:dyDescent="0.3">
      <c r="A29" s="7">
        <v>7007744171</v>
      </c>
      <c r="B29">
        <v>807</v>
      </c>
      <c r="C29">
        <v>423</v>
      </c>
      <c r="D29">
        <v>7299</v>
      </c>
    </row>
    <row r="30" spans="1:4" x14ac:dyDescent="0.3">
      <c r="A30" s="7">
        <v>7086361926</v>
      </c>
      <c r="B30">
        <v>1320</v>
      </c>
      <c r="C30">
        <v>786</v>
      </c>
      <c r="D30">
        <v>4459</v>
      </c>
    </row>
    <row r="31" spans="1:4" x14ac:dyDescent="0.3">
      <c r="A31" s="7">
        <v>8053475328</v>
      </c>
      <c r="B31">
        <v>2640</v>
      </c>
      <c r="C31">
        <v>297</v>
      </c>
      <c r="D31">
        <v>4680</v>
      </c>
    </row>
    <row r="32" spans="1:4" x14ac:dyDescent="0.3">
      <c r="A32" s="7">
        <v>8253242879</v>
      </c>
      <c r="B32">
        <v>390</v>
      </c>
      <c r="C32">
        <v>272</v>
      </c>
      <c r="D32">
        <v>2221</v>
      </c>
    </row>
    <row r="33" spans="1:4" x14ac:dyDescent="0.3">
      <c r="A33" s="7">
        <v>8378563200</v>
      </c>
      <c r="B33">
        <v>1819</v>
      </c>
      <c r="C33">
        <v>318</v>
      </c>
      <c r="D33">
        <v>4839</v>
      </c>
    </row>
    <row r="34" spans="1:4" x14ac:dyDescent="0.3">
      <c r="A34" s="7">
        <v>8583815059</v>
      </c>
      <c r="B34">
        <v>300</v>
      </c>
      <c r="C34">
        <v>688</v>
      </c>
      <c r="D34">
        <v>4287</v>
      </c>
    </row>
    <row r="35" spans="1:4" x14ac:dyDescent="0.3">
      <c r="A35" s="7">
        <v>8792009665</v>
      </c>
      <c r="B35">
        <v>28</v>
      </c>
      <c r="C35">
        <v>117</v>
      </c>
      <c r="D35">
        <v>2662</v>
      </c>
    </row>
    <row r="36" spans="1:4" x14ac:dyDescent="0.3">
      <c r="A36" s="7">
        <v>8877689391</v>
      </c>
      <c r="B36">
        <v>2048</v>
      </c>
      <c r="C36">
        <v>308</v>
      </c>
      <c r="D36">
        <v>7276</v>
      </c>
    </row>
    <row r="37" spans="1:4" x14ac:dyDescent="0.3">
      <c r="A37" s="7" t="s">
        <v>11</v>
      </c>
      <c r="B37">
        <v>19895</v>
      </c>
      <c r="C37">
        <v>12751</v>
      </c>
      <c r="D37">
        <v>181244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C5CA-6C3C-4987-B063-BCDE5BDE7562}">
  <dimension ref="A1:P79"/>
  <sheetViews>
    <sheetView tabSelected="1" topLeftCell="A11" zoomScale="43" zoomScaleNormal="115" workbookViewId="0">
      <selection activeCell="I36" sqref="I36"/>
    </sheetView>
  </sheetViews>
  <sheetFormatPr defaultRowHeight="14.4" x14ac:dyDescent="0.3"/>
  <cols>
    <col min="1" max="1" width="7.21875" bestFit="1" customWidth="1"/>
    <col min="2" max="2" width="13.5546875" bestFit="1" customWidth="1"/>
    <col min="3" max="3" width="23" bestFit="1" customWidth="1"/>
    <col min="4" max="4" width="22.21875" bestFit="1" customWidth="1"/>
    <col min="5" max="5" width="25.21875" bestFit="1" customWidth="1"/>
    <col min="6" max="6" width="22.21875" bestFit="1" customWidth="1"/>
    <col min="7" max="7" width="14.109375" bestFit="1" customWidth="1"/>
    <col min="8" max="8" width="23.77734375" bestFit="1" customWidth="1"/>
    <col min="9" max="9" width="24.33203125" bestFit="1" customWidth="1"/>
    <col min="10" max="10" width="25.5546875" bestFit="1" customWidth="1"/>
    <col min="11" max="11" width="20.6640625" bestFit="1" customWidth="1"/>
    <col min="12" max="12" width="34.88671875" bestFit="1" customWidth="1"/>
    <col min="13" max="13" width="23.44140625" bestFit="1" customWidth="1"/>
    <col min="14" max="14" width="34.5546875" bestFit="1" customWidth="1"/>
    <col min="15" max="15" width="29.88671875" customWidth="1"/>
    <col min="16" max="16" width="22.21875" bestFit="1" customWidth="1"/>
  </cols>
  <sheetData>
    <row r="1" spans="1:16" x14ac:dyDescent="0.3">
      <c r="A1" s="5" t="s">
        <v>31</v>
      </c>
      <c r="B1" s="5" t="s">
        <v>32</v>
      </c>
      <c r="C1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</row>
    <row r="2" spans="1:16" x14ac:dyDescent="0.3">
      <c r="A2" t="s">
        <v>41</v>
      </c>
      <c r="B2">
        <v>33</v>
      </c>
      <c r="C2" t="str">
        <f t="shared" ref="C2:C32" si="0">IF(B2&gt;=$C$36,"High Activity",IF(B2&lt;$B$36,"Low Activity","Moderate Activity"))</f>
        <v>High Activity</v>
      </c>
      <c r="D2" s="10">
        <v>5.9827272485602991</v>
      </c>
      <c r="E2" s="10" t="str">
        <f t="shared" ref="E2:E32" si="1">IF(D2&gt;=$C$39,"Long Distance Travellers",IF(D2&lt;$B$39,"Less Distance Travellers","Moderate Distance Travellers"))</f>
        <v>Long Distance Travellers</v>
      </c>
      <c r="F2">
        <v>271816</v>
      </c>
      <c r="G2">
        <v>78893</v>
      </c>
      <c r="H2">
        <v>736</v>
      </c>
      <c r="I2">
        <v>259</v>
      </c>
      <c r="J2">
        <v>6567</v>
      </c>
      <c r="L2" s="6" t="s">
        <v>85</v>
      </c>
      <c r="M2" t="s">
        <v>73</v>
      </c>
      <c r="O2" s="6" t="s">
        <v>84</v>
      </c>
      <c r="P2" t="s">
        <v>83</v>
      </c>
    </row>
    <row r="3" spans="1:16" x14ac:dyDescent="0.3">
      <c r="A3" t="s">
        <v>42</v>
      </c>
      <c r="B3">
        <v>33</v>
      </c>
      <c r="C3" t="str">
        <f t="shared" si="0"/>
        <v>High Activity</v>
      </c>
      <c r="D3" s="10">
        <v>5.1033333160660481</v>
      </c>
      <c r="E3" s="10" t="str">
        <f t="shared" si="1"/>
        <v>Less Distance Travellers</v>
      </c>
      <c r="F3">
        <v>237558</v>
      </c>
      <c r="G3">
        <v>75459</v>
      </c>
      <c r="H3">
        <v>671</v>
      </c>
      <c r="I3">
        <v>349</v>
      </c>
      <c r="J3">
        <v>5998</v>
      </c>
      <c r="L3" s="7" t="s">
        <v>72</v>
      </c>
      <c r="M3">
        <v>18</v>
      </c>
      <c r="O3" s="7" t="s">
        <v>80</v>
      </c>
      <c r="P3">
        <v>8</v>
      </c>
    </row>
    <row r="4" spans="1:16" x14ac:dyDescent="0.3">
      <c r="A4" t="s">
        <v>43</v>
      </c>
      <c r="B4">
        <v>33</v>
      </c>
      <c r="C4" t="str">
        <f t="shared" si="0"/>
        <v>High Activity</v>
      </c>
      <c r="D4" s="10">
        <v>5.5993939624591302</v>
      </c>
      <c r="E4" s="10" t="str">
        <f t="shared" si="1"/>
        <v>Moderate Distance Travellers</v>
      </c>
      <c r="F4">
        <v>255538</v>
      </c>
      <c r="G4">
        <v>77761</v>
      </c>
      <c r="H4">
        <v>691</v>
      </c>
      <c r="I4">
        <v>409</v>
      </c>
      <c r="J4">
        <v>6633</v>
      </c>
      <c r="L4" s="7" t="s">
        <v>78</v>
      </c>
      <c r="M4">
        <v>5</v>
      </c>
      <c r="O4" s="7" t="s">
        <v>81</v>
      </c>
      <c r="P4">
        <v>8</v>
      </c>
    </row>
    <row r="5" spans="1:16" x14ac:dyDescent="0.3">
      <c r="A5" t="s">
        <v>44</v>
      </c>
      <c r="B5">
        <v>33</v>
      </c>
      <c r="C5" t="str">
        <f t="shared" si="0"/>
        <v>High Activity</v>
      </c>
      <c r="D5" s="10">
        <v>5.2878787770415796</v>
      </c>
      <c r="E5" s="10" t="str">
        <f t="shared" si="1"/>
        <v>Moderate Distance Travellers</v>
      </c>
      <c r="F5">
        <v>248617</v>
      </c>
      <c r="G5">
        <v>77721</v>
      </c>
      <c r="H5">
        <v>633</v>
      </c>
      <c r="I5">
        <v>326</v>
      </c>
      <c r="J5">
        <v>7057</v>
      </c>
      <c r="L5" s="7" t="s">
        <v>79</v>
      </c>
      <c r="M5">
        <v>8</v>
      </c>
      <c r="O5" s="7" t="s">
        <v>82</v>
      </c>
      <c r="P5">
        <v>15</v>
      </c>
    </row>
    <row r="6" spans="1:16" x14ac:dyDescent="0.3">
      <c r="A6" t="s">
        <v>45</v>
      </c>
      <c r="B6">
        <v>32</v>
      </c>
      <c r="C6" t="str">
        <f t="shared" si="0"/>
        <v>High Activity</v>
      </c>
      <c r="D6" s="10">
        <v>6.2915625174646248</v>
      </c>
      <c r="E6" s="10" t="str">
        <f t="shared" si="1"/>
        <v>Long Distance Travellers</v>
      </c>
      <c r="F6">
        <v>277733</v>
      </c>
      <c r="G6">
        <v>76574</v>
      </c>
      <c r="H6">
        <v>891</v>
      </c>
      <c r="I6">
        <v>484</v>
      </c>
      <c r="J6">
        <v>6202</v>
      </c>
      <c r="L6" s="7" t="s">
        <v>11</v>
      </c>
      <c r="M6">
        <v>31</v>
      </c>
      <c r="O6" s="7" t="s">
        <v>11</v>
      </c>
      <c r="P6">
        <v>31</v>
      </c>
    </row>
    <row r="7" spans="1:16" x14ac:dyDescent="0.3">
      <c r="A7" t="s">
        <v>46</v>
      </c>
      <c r="B7">
        <v>32</v>
      </c>
      <c r="C7" t="str">
        <f t="shared" si="0"/>
        <v>High Activity</v>
      </c>
      <c r="D7" s="10">
        <v>4.5406249602674507</v>
      </c>
      <c r="E7" s="10" t="str">
        <f t="shared" si="1"/>
        <v>Less Distance Travellers</v>
      </c>
      <c r="F7">
        <v>205096</v>
      </c>
      <c r="G7">
        <v>71391</v>
      </c>
      <c r="H7">
        <v>605</v>
      </c>
      <c r="I7">
        <v>379</v>
      </c>
      <c r="J7">
        <v>5291</v>
      </c>
    </row>
    <row r="8" spans="1:16" x14ac:dyDescent="0.3">
      <c r="A8" t="s">
        <v>47</v>
      </c>
      <c r="B8">
        <v>32</v>
      </c>
      <c r="C8" t="str">
        <f t="shared" si="0"/>
        <v>High Activity</v>
      </c>
      <c r="D8" s="10">
        <v>5.657812474993988</v>
      </c>
      <c r="E8" s="10" t="str">
        <f t="shared" si="1"/>
        <v>Moderate Distance Travellers</v>
      </c>
      <c r="F8">
        <v>252703</v>
      </c>
      <c r="G8">
        <v>74668</v>
      </c>
      <c r="H8">
        <v>781</v>
      </c>
      <c r="I8">
        <v>516</v>
      </c>
      <c r="J8">
        <v>6025</v>
      </c>
    </row>
    <row r="9" spans="1:16" x14ac:dyDescent="0.3">
      <c r="A9" t="s">
        <v>48</v>
      </c>
      <c r="B9">
        <v>32</v>
      </c>
      <c r="C9" t="str">
        <f t="shared" si="0"/>
        <v>High Activity</v>
      </c>
      <c r="D9" s="10">
        <v>5.8718749247491324</v>
      </c>
      <c r="E9" s="10" t="str">
        <f t="shared" si="1"/>
        <v>Moderate Distance Travellers</v>
      </c>
      <c r="F9">
        <v>257557</v>
      </c>
      <c r="G9">
        <v>75491</v>
      </c>
      <c r="H9">
        <v>767</v>
      </c>
      <c r="I9">
        <v>441</v>
      </c>
      <c r="J9">
        <v>6461</v>
      </c>
    </row>
    <row r="10" spans="1:16" x14ac:dyDescent="0.3">
      <c r="A10" t="s">
        <v>49</v>
      </c>
      <c r="B10">
        <v>32</v>
      </c>
      <c r="C10" t="str">
        <f t="shared" si="0"/>
        <v>High Activity</v>
      </c>
      <c r="D10" s="10">
        <v>5.9503125439514415</v>
      </c>
      <c r="E10" s="10" t="str">
        <f t="shared" si="1"/>
        <v>Long Distance Travellers</v>
      </c>
      <c r="F10">
        <v>261215</v>
      </c>
      <c r="G10">
        <v>76647</v>
      </c>
      <c r="H10">
        <v>774</v>
      </c>
      <c r="I10">
        <v>600</v>
      </c>
      <c r="J10">
        <v>6515</v>
      </c>
    </row>
    <row r="11" spans="1:16" x14ac:dyDescent="0.3">
      <c r="A11" t="s">
        <v>50</v>
      </c>
      <c r="B11">
        <v>32</v>
      </c>
      <c r="C11" t="str">
        <f t="shared" si="0"/>
        <v>High Activity</v>
      </c>
      <c r="D11" s="10">
        <v>6.030000067315993</v>
      </c>
      <c r="E11" s="10" t="str">
        <f t="shared" si="1"/>
        <v>Long Distance Travellers</v>
      </c>
      <c r="F11">
        <v>263795</v>
      </c>
      <c r="G11">
        <v>77500</v>
      </c>
      <c r="H11">
        <v>859</v>
      </c>
      <c r="I11">
        <v>478</v>
      </c>
      <c r="J11">
        <v>5845</v>
      </c>
    </row>
    <row r="12" spans="1:16" x14ac:dyDescent="0.3">
      <c r="A12" t="s">
        <v>51</v>
      </c>
      <c r="B12">
        <v>32</v>
      </c>
      <c r="C12" t="str">
        <f t="shared" si="0"/>
        <v>High Activity</v>
      </c>
      <c r="D12" s="10">
        <v>5.3278124725911784</v>
      </c>
      <c r="E12" s="10" t="str">
        <f t="shared" si="1"/>
        <v>Moderate Distance Travellers</v>
      </c>
      <c r="F12">
        <v>238284</v>
      </c>
      <c r="G12">
        <v>74485</v>
      </c>
      <c r="H12">
        <v>782</v>
      </c>
      <c r="I12">
        <v>424</v>
      </c>
      <c r="J12">
        <v>6257</v>
      </c>
    </row>
    <row r="13" spans="1:16" x14ac:dyDescent="0.3">
      <c r="A13" t="s">
        <v>52</v>
      </c>
      <c r="B13">
        <v>32</v>
      </c>
      <c r="C13" t="str">
        <f t="shared" si="0"/>
        <v>High Activity</v>
      </c>
      <c r="D13" s="10">
        <v>5.8412500396370906</v>
      </c>
      <c r="E13" s="10" t="str">
        <f t="shared" si="1"/>
        <v>Moderate Distance Travellers</v>
      </c>
      <c r="F13">
        <v>267124</v>
      </c>
      <c r="G13">
        <v>76709</v>
      </c>
      <c r="H13">
        <v>601</v>
      </c>
      <c r="I13">
        <v>481</v>
      </c>
      <c r="J13">
        <v>7453</v>
      </c>
    </row>
    <row r="14" spans="1:16" x14ac:dyDescent="0.3">
      <c r="A14" t="s">
        <v>53</v>
      </c>
      <c r="B14">
        <v>32</v>
      </c>
      <c r="C14" t="str">
        <f t="shared" si="0"/>
        <v>High Activity</v>
      </c>
      <c r="D14" s="10">
        <v>5.4675000272691285</v>
      </c>
      <c r="E14" s="10" t="str">
        <f t="shared" si="1"/>
        <v>Moderate Distance Travellers</v>
      </c>
      <c r="F14">
        <v>236621</v>
      </c>
      <c r="G14">
        <v>73326</v>
      </c>
      <c r="H14">
        <v>673</v>
      </c>
      <c r="I14">
        <v>439</v>
      </c>
      <c r="J14">
        <v>5962</v>
      </c>
    </row>
    <row r="15" spans="1:16" x14ac:dyDescent="0.3">
      <c r="A15" t="s">
        <v>54</v>
      </c>
      <c r="B15">
        <v>32</v>
      </c>
      <c r="C15" t="str">
        <f t="shared" si="0"/>
        <v>High Activity</v>
      </c>
      <c r="D15" s="10">
        <v>5.6328125181607911</v>
      </c>
      <c r="E15" s="10" t="str">
        <f t="shared" si="1"/>
        <v>Moderate Distance Travellers</v>
      </c>
      <c r="F15">
        <v>253849</v>
      </c>
      <c r="G15">
        <v>75186</v>
      </c>
      <c r="H15">
        <v>909</v>
      </c>
      <c r="I15">
        <v>364</v>
      </c>
      <c r="J15">
        <v>6172</v>
      </c>
    </row>
    <row r="16" spans="1:16" x14ac:dyDescent="0.3">
      <c r="A16" t="s">
        <v>55</v>
      </c>
      <c r="B16">
        <v>32</v>
      </c>
      <c r="C16" t="str">
        <f t="shared" si="0"/>
        <v>High Activity</v>
      </c>
      <c r="D16" s="10">
        <v>5.5346875265240651</v>
      </c>
      <c r="E16" s="10" t="str">
        <f t="shared" si="1"/>
        <v>Moderate Distance Travellers</v>
      </c>
      <c r="F16">
        <v>250688</v>
      </c>
      <c r="G16">
        <v>74604</v>
      </c>
      <c r="H16">
        <v>634</v>
      </c>
      <c r="I16">
        <v>564</v>
      </c>
      <c r="J16">
        <v>6408</v>
      </c>
    </row>
    <row r="17" spans="1:10" x14ac:dyDescent="0.3">
      <c r="A17" t="s">
        <v>56</v>
      </c>
      <c r="B17">
        <v>32</v>
      </c>
      <c r="C17" t="str">
        <f t="shared" si="0"/>
        <v>High Activity</v>
      </c>
      <c r="D17" s="10">
        <v>5.9153124988079089</v>
      </c>
      <c r="E17" s="10" t="str">
        <f t="shared" si="1"/>
        <v>Moderate Distance Travellers</v>
      </c>
      <c r="F17">
        <v>258516</v>
      </c>
      <c r="G17">
        <v>74514</v>
      </c>
      <c r="H17">
        <v>757</v>
      </c>
      <c r="I17">
        <v>345</v>
      </c>
      <c r="J17">
        <v>6322</v>
      </c>
    </row>
    <row r="18" spans="1:10" x14ac:dyDescent="0.3">
      <c r="A18" t="s">
        <v>57</v>
      </c>
      <c r="B18">
        <v>32</v>
      </c>
      <c r="C18" t="str">
        <f t="shared" si="0"/>
        <v>High Activity</v>
      </c>
      <c r="D18" s="10">
        <v>5.3615625165402907</v>
      </c>
      <c r="E18" s="10" t="str">
        <f t="shared" si="1"/>
        <v>Moderate Distance Travellers</v>
      </c>
      <c r="F18">
        <v>242996</v>
      </c>
      <c r="G18">
        <v>74114</v>
      </c>
      <c r="H18">
        <v>575</v>
      </c>
      <c r="I18">
        <v>378</v>
      </c>
      <c r="J18">
        <v>6694</v>
      </c>
    </row>
    <row r="19" spans="1:10" x14ac:dyDescent="0.3">
      <c r="A19" t="s">
        <v>58</v>
      </c>
      <c r="B19">
        <v>32</v>
      </c>
      <c r="C19" t="str">
        <f t="shared" si="0"/>
        <v>High Activity</v>
      </c>
      <c r="D19" s="10">
        <v>5.1812499882071306</v>
      </c>
      <c r="E19" s="10" t="str">
        <f t="shared" si="1"/>
        <v>Moderate Distance Travellers</v>
      </c>
      <c r="F19">
        <v>234289</v>
      </c>
      <c r="G19">
        <v>72722</v>
      </c>
      <c r="H19">
        <v>520</v>
      </c>
      <c r="I19">
        <v>448</v>
      </c>
      <c r="J19">
        <v>6559</v>
      </c>
    </row>
    <row r="20" spans="1:10" x14ac:dyDescent="0.3">
      <c r="A20" t="s">
        <v>59</v>
      </c>
      <c r="B20">
        <v>31</v>
      </c>
      <c r="C20" t="str">
        <f t="shared" si="0"/>
        <v>Moderate Activity</v>
      </c>
      <c r="D20" s="10">
        <v>6.1006451037622274</v>
      </c>
      <c r="E20" s="10" t="str">
        <f t="shared" si="1"/>
        <v>Long Distance Travellers</v>
      </c>
      <c r="F20">
        <v>258726</v>
      </c>
      <c r="G20">
        <v>73592</v>
      </c>
      <c r="H20">
        <v>628</v>
      </c>
      <c r="I20">
        <v>513</v>
      </c>
      <c r="J20">
        <v>6775</v>
      </c>
    </row>
    <row r="21" spans="1:10" x14ac:dyDescent="0.3">
      <c r="A21" t="s">
        <v>60</v>
      </c>
      <c r="B21">
        <v>30</v>
      </c>
      <c r="C21" t="str">
        <f t="shared" si="0"/>
        <v>Moderate Activity</v>
      </c>
      <c r="D21" s="10">
        <v>4.9749999940395355</v>
      </c>
      <c r="E21" s="10" t="str">
        <f t="shared" si="1"/>
        <v>Less Distance Travellers</v>
      </c>
      <c r="F21">
        <v>206870</v>
      </c>
      <c r="G21">
        <v>66913</v>
      </c>
      <c r="H21">
        <v>679</v>
      </c>
      <c r="I21">
        <v>471</v>
      </c>
      <c r="J21">
        <v>4808</v>
      </c>
    </row>
    <row r="22" spans="1:10" x14ac:dyDescent="0.3">
      <c r="A22" t="s">
        <v>61</v>
      </c>
      <c r="B22">
        <v>29</v>
      </c>
      <c r="C22" t="str">
        <f t="shared" si="0"/>
        <v>Moderate Activity</v>
      </c>
      <c r="D22" s="10">
        <v>4.9672413643064184</v>
      </c>
      <c r="E22" s="10" t="str">
        <f t="shared" si="1"/>
        <v>Less Distance Travellers</v>
      </c>
      <c r="F22">
        <v>204434</v>
      </c>
      <c r="G22">
        <v>65988</v>
      </c>
      <c r="H22">
        <v>466</v>
      </c>
      <c r="I22">
        <v>382</v>
      </c>
      <c r="J22">
        <v>5418</v>
      </c>
    </row>
    <row r="23" spans="1:10" x14ac:dyDescent="0.3">
      <c r="A23" t="s">
        <v>62</v>
      </c>
      <c r="B23">
        <v>29</v>
      </c>
      <c r="C23" t="str">
        <f t="shared" si="0"/>
        <v>Moderate Activity</v>
      </c>
      <c r="D23" s="10">
        <v>6.0944827448833614</v>
      </c>
      <c r="E23" s="10" t="str">
        <f t="shared" si="1"/>
        <v>Long Distance Travellers</v>
      </c>
      <c r="F23">
        <v>248203</v>
      </c>
      <c r="G23">
        <v>71163</v>
      </c>
      <c r="H23">
        <v>723</v>
      </c>
      <c r="I23">
        <v>430</v>
      </c>
      <c r="J23">
        <v>5897</v>
      </c>
    </row>
    <row r="24" spans="1:10" x14ac:dyDescent="0.3">
      <c r="A24" t="s">
        <v>63</v>
      </c>
      <c r="B24">
        <v>29</v>
      </c>
      <c r="C24" t="str">
        <f t="shared" si="0"/>
        <v>Moderate Activity</v>
      </c>
      <c r="D24" s="10">
        <v>4.9403447919878456</v>
      </c>
      <c r="E24" s="10" t="str">
        <f t="shared" si="1"/>
        <v>Less Distance Travellers</v>
      </c>
      <c r="F24">
        <v>196149</v>
      </c>
      <c r="G24">
        <v>66211</v>
      </c>
      <c r="H24">
        <v>405</v>
      </c>
      <c r="I24">
        <v>323</v>
      </c>
      <c r="J24">
        <v>5214</v>
      </c>
    </row>
    <row r="25" spans="1:10" x14ac:dyDescent="0.3">
      <c r="A25" t="s">
        <v>64</v>
      </c>
      <c r="B25">
        <v>29</v>
      </c>
      <c r="C25" t="str">
        <f t="shared" si="0"/>
        <v>Moderate Activity</v>
      </c>
      <c r="D25" s="10">
        <v>6.2165517437046933</v>
      </c>
      <c r="E25" s="10" t="str">
        <f t="shared" si="1"/>
        <v>Long Distance Travellers</v>
      </c>
      <c r="F25">
        <v>253200</v>
      </c>
      <c r="G25">
        <v>70037</v>
      </c>
      <c r="H25">
        <v>640</v>
      </c>
      <c r="I25">
        <v>448</v>
      </c>
      <c r="J25">
        <v>6010</v>
      </c>
    </row>
    <row r="26" spans="1:10" x14ac:dyDescent="0.3">
      <c r="A26" t="s">
        <v>65</v>
      </c>
      <c r="B26">
        <v>29</v>
      </c>
      <c r="C26" t="str">
        <f t="shared" si="0"/>
        <v>Moderate Activity</v>
      </c>
      <c r="D26" s="10">
        <v>5.4572413758342639</v>
      </c>
      <c r="E26" s="10" t="str">
        <f t="shared" si="1"/>
        <v>Moderate Distance Travellers</v>
      </c>
      <c r="F26">
        <v>217287</v>
      </c>
      <c r="G26">
        <v>68877</v>
      </c>
      <c r="H26">
        <v>592</v>
      </c>
      <c r="I26">
        <v>328</v>
      </c>
      <c r="J26">
        <v>5856</v>
      </c>
    </row>
    <row r="27" spans="1:10" x14ac:dyDescent="0.3">
      <c r="A27" t="s">
        <v>66</v>
      </c>
      <c r="B27">
        <v>29</v>
      </c>
      <c r="C27" t="str">
        <f t="shared" si="0"/>
        <v>Moderate Activity</v>
      </c>
      <c r="D27" s="10">
        <v>5.1244827714459618</v>
      </c>
      <c r="E27" s="10" t="str">
        <f t="shared" si="1"/>
        <v>Less Distance Travellers</v>
      </c>
      <c r="F27">
        <v>207386</v>
      </c>
      <c r="G27">
        <v>65141</v>
      </c>
      <c r="H27">
        <v>598</v>
      </c>
      <c r="I27">
        <v>407</v>
      </c>
      <c r="J27">
        <v>5256</v>
      </c>
    </row>
    <row r="28" spans="1:10" x14ac:dyDescent="0.3">
      <c r="A28" t="s">
        <v>67</v>
      </c>
      <c r="B28">
        <v>27</v>
      </c>
      <c r="C28" t="str">
        <f t="shared" si="0"/>
        <v>Low Activity</v>
      </c>
      <c r="D28" s="10">
        <v>5.1399999812797281</v>
      </c>
      <c r="E28" s="10" t="str">
        <f t="shared" si="1"/>
        <v>Less Distance Travellers</v>
      </c>
      <c r="F28">
        <v>190334</v>
      </c>
      <c r="G28">
        <v>62193</v>
      </c>
      <c r="H28">
        <v>461</v>
      </c>
      <c r="I28">
        <v>469</v>
      </c>
      <c r="J28">
        <v>4990</v>
      </c>
    </row>
    <row r="29" spans="1:10" x14ac:dyDescent="0.3">
      <c r="A29" t="s">
        <v>68</v>
      </c>
      <c r="B29">
        <v>27</v>
      </c>
      <c r="C29" t="str">
        <f t="shared" si="0"/>
        <v>Low Activity</v>
      </c>
      <c r="D29" s="10">
        <v>5.9629629585478066</v>
      </c>
      <c r="E29" s="10" t="str">
        <f t="shared" si="1"/>
        <v>Long Distance Travellers</v>
      </c>
      <c r="F29">
        <v>222718</v>
      </c>
      <c r="G29">
        <v>63063</v>
      </c>
      <c r="H29">
        <v>617</v>
      </c>
      <c r="I29">
        <v>418</v>
      </c>
      <c r="J29">
        <v>5432</v>
      </c>
    </row>
    <row r="30" spans="1:10" x14ac:dyDescent="0.3">
      <c r="A30" t="s">
        <v>69</v>
      </c>
      <c r="B30">
        <v>26</v>
      </c>
      <c r="C30" t="str">
        <f t="shared" si="0"/>
        <v>Low Activity</v>
      </c>
      <c r="D30" s="10">
        <v>5.6661537530330515</v>
      </c>
      <c r="E30" s="10" t="str">
        <f t="shared" si="1"/>
        <v>Moderate Distance Travellers</v>
      </c>
      <c r="F30">
        <v>206737</v>
      </c>
      <c r="G30">
        <v>57963</v>
      </c>
      <c r="H30">
        <v>629</v>
      </c>
      <c r="I30">
        <v>485</v>
      </c>
      <c r="J30">
        <v>4663</v>
      </c>
    </row>
    <row r="31" spans="1:10" x14ac:dyDescent="0.3">
      <c r="A31" t="s">
        <v>70</v>
      </c>
      <c r="B31">
        <v>24</v>
      </c>
      <c r="C31" t="str">
        <f t="shared" si="0"/>
        <v>Low Activity</v>
      </c>
      <c r="D31" s="10">
        <v>5.4945833086967468</v>
      </c>
      <c r="E31" s="10" t="str">
        <f t="shared" si="1"/>
        <v>Moderate Distance Travellers</v>
      </c>
      <c r="F31">
        <v>180468</v>
      </c>
      <c r="G31">
        <v>52562</v>
      </c>
      <c r="H31">
        <v>510</v>
      </c>
      <c r="I31">
        <v>348</v>
      </c>
      <c r="J31">
        <v>4429</v>
      </c>
    </row>
    <row r="32" spans="1:10" x14ac:dyDescent="0.3">
      <c r="A32" t="s">
        <v>71</v>
      </c>
      <c r="B32">
        <v>21</v>
      </c>
      <c r="C32" t="str">
        <f t="shared" si="0"/>
        <v>Low Activity</v>
      </c>
      <c r="D32" s="10">
        <v>2.4433333211179296</v>
      </c>
      <c r="E32" s="10" t="str">
        <f t="shared" si="1"/>
        <v>Less Distance Travellers</v>
      </c>
      <c r="F32">
        <v>73129</v>
      </c>
      <c r="G32">
        <v>23925</v>
      </c>
      <c r="H32">
        <v>88</v>
      </c>
      <c r="I32">
        <v>45</v>
      </c>
      <c r="J32">
        <v>2075</v>
      </c>
    </row>
    <row r="35" spans="2:10" x14ac:dyDescent="0.3">
      <c r="B35" s="3" t="s">
        <v>74</v>
      </c>
      <c r="C35" s="3" t="s">
        <v>75</v>
      </c>
    </row>
    <row r="36" spans="2:10" x14ac:dyDescent="0.3">
      <c r="B36" s="11">
        <f>_xlfn.QUARTILE.INC(B2:B32,1)</f>
        <v>29</v>
      </c>
      <c r="C36" s="11">
        <f>_xlfn.QUARTILE.INC(B2:B32,3)</f>
        <v>32</v>
      </c>
    </row>
    <row r="37" spans="2:10" x14ac:dyDescent="0.3">
      <c r="B37" s="12"/>
      <c r="C37" s="12"/>
      <c r="E37" s="5"/>
    </row>
    <row r="38" spans="2:10" x14ac:dyDescent="0.3">
      <c r="B38" s="3" t="s">
        <v>76</v>
      </c>
      <c r="C38" s="3" t="s">
        <v>77</v>
      </c>
    </row>
    <row r="39" spans="2:10" x14ac:dyDescent="0.3">
      <c r="B39" s="11">
        <f>_xlfn.QUARTILE.INC(D2:D32,1)</f>
        <v>5.1606249847434293</v>
      </c>
      <c r="C39" s="11">
        <f>_xlfn.QUARTILE.INC(D2:D32,3)</f>
        <v>5.9328125213796756</v>
      </c>
    </row>
    <row r="46" spans="2:10" x14ac:dyDescent="0.3">
      <c r="B46" s="6" t="s">
        <v>10</v>
      </c>
      <c r="C46" t="s">
        <v>86</v>
      </c>
    </row>
    <row r="47" spans="2:10" x14ac:dyDescent="0.3">
      <c r="B47" s="7" t="s">
        <v>60</v>
      </c>
      <c r="C47" s="14">
        <v>206870</v>
      </c>
      <c r="I47" s="6" t="s">
        <v>10</v>
      </c>
      <c r="J47" t="s">
        <v>87</v>
      </c>
    </row>
    <row r="48" spans="2:10" x14ac:dyDescent="0.3">
      <c r="B48" s="7" t="s">
        <v>61</v>
      </c>
      <c r="C48" s="14">
        <v>204434</v>
      </c>
      <c r="I48" s="7" t="s">
        <v>60</v>
      </c>
      <c r="J48" s="14">
        <v>66913</v>
      </c>
    </row>
    <row r="49" spans="2:10" x14ac:dyDescent="0.3">
      <c r="B49" s="7" t="s">
        <v>62</v>
      </c>
      <c r="C49" s="14">
        <v>248203</v>
      </c>
      <c r="I49" s="7" t="s">
        <v>61</v>
      </c>
      <c r="J49" s="14">
        <v>65988</v>
      </c>
    </row>
    <row r="50" spans="2:10" x14ac:dyDescent="0.3">
      <c r="B50" s="7" t="s">
        <v>63</v>
      </c>
      <c r="C50" s="14">
        <v>196149</v>
      </c>
      <c r="I50" s="7" t="s">
        <v>62</v>
      </c>
      <c r="J50" s="14">
        <v>71163</v>
      </c>
    </row>
    <row r="51" spans="2:10" x14ac:dyDescent="0.3">
      <c r="B51" s="7" t="s">
        <v>64</v>
      </c>
      <c r="C51" s="14">
        <v>253200</v>
      </c>
      <c r="I51" s="7" t="s">
        <v>63</v>
      </c>
      <c r="J51" s="14">
        <v>66211</v>
      </c>
    </row>
    <row r="52" spans="2:10" x14ac:dyDescent="0.3">
      <c r="B52" s="7" t="s">
        <v>65</v>
      </c>
      <c r="C52" s="14">
        <v>217287</v>
      </c>
      <c r="I52" s="7" t="s">
        <v>64</v>
      </c>
      <c r="J52" s="14">
        <v>70037</v>
      </c>
    </row>
    <row r="53" spans="2:10" x14ac:dyDescent="0.3">
      <c r="B53" s="7" t="s">
        <v>66</v>
      </c>
      <c r="C53" s="14">
        <v>207386</v>
      </c>
      <c r="I53" s="7" t="s">
        <v>65</v>
      </c>
      <c r="J53" s="14">
        <v>68877</v>
      </c>
    </row>
    <row r="54" spans="2:10" x14ac:dyDescent="0.3">
      <c r="B54" s="7" t="s">
        <v>67</v>
      </c>
      <c r="C54" s="14">
        <v>190334</v>
      </c>
      <c r="I54" s="7" t="s">
        <v>66</v>
      </c>
      <c r="J54" s="14">
        <v>65141</v>
      </c>
    </row>
    <row r="55" spans="2:10" x14ac:dyDescent="0.3">
      <c r="B55" s="7" t="s">
        <v>68</v>
      </c>
      <c r="C55" s="14">
        <v>222718</v>
      </c>
      <c r="I55" s="7" t="s">
        <v>67</v>
      </c>
      <c r="J55" s="14">
        <v>62193</v>
      </c>
    </row>
    <row r="56" spans="2:10" x14ac:dyDescent="0.3">
      <c r="B56" s="7" t="s">
        <v>69</v>
      </c>
      <c r="C56" s="14">
        <v>206737</v>
      </c>
      <c r="I56" s="7" t="s">
        <v>68</v>
      </c>
      <c r="J56" s="14">
        <v>63063</v>
      </c>
    </row>
    <row r="57" spans="2:10" x14ac:dyDescent="0.3">
      <c r="B57" s="7" t="s">
        <v>70</v>
      </c>
      <c r="C57" s="14">
        <v>180468</v>
      </c>
      <c r="I57" s="7" t="s">
        <v>69</v>
      </c>
      <c r="J57" s="14">
        <v>57963</v>
      </c>
    </row>
    <row r="58" spans="2:10" x14ac:dyDescent="0.3">
      <c r="B58" s="7" t="s">
        <v>41</v>
      </c>
      <c r="C58" s="14">
        <v>271816</v>
      </c>
      <c r="I58" s="7" t="s">
        <v>70</v>
      </c>
      <c r="J58" s="14">
        <v>52562</v>
      </c>
    </row>
    <row r="59" spans="2:10" x14ac:dyDescent="0.3">
      <c r="B59" s="7" t="s">
        <v>71</v>
      </c>
      <c r="C59" s="14">
        <v>73129</v>
      </c>
      <c r="I59" s="7" t="s">
        <v>41</v>
      </c>
      <c r="J59" s="14">
        <v>78893</v>
      </c>
    </row>
    <row r="60" spans="2:10" x14ac:dyDescent="0.3">
      <c r="B60" s="7" t="s">
        <v>42</v>
      </c>
      <c r="C60" s="14">
        <v>237558</v>
      </c>
      <c r="I60" s="7" t="s">
        <v>71</v>
      </c>
      <c r="J60" s="14">
        <v>23925</v>
      </c>
    </row>
    <row r="61" spans="2:10" x14ac:dyDescent="0.3">
      <c r="B61" s="7" t="s">
        <v>43</v>
      </c>
      <c r="C61" s="14">
        <v>255538</v>
      </c>
      <c r="I61" s="7" t="s">
        <v>42</v>
      </c>
      <c r="J61" s="14">
        <v>75459</v>
      </c>
    </row>
    <row r="62" spans="2:10" x14ac:dyDescent="0.3">
      <c r="B62" s="7" t="s">
        <v>44</v>
      </c>
      <c r="C62" s="14">
        <v>248617</v>
      </c>
      <c r="I62" s="7" t="s">
        <v>43</v>
      </c>
      <c r="J62" s="14">
        <v>77761</v>
      </c>
    </row>
    <row r="63" spans="2:10" x14ac:dyDescent="0.3">
      <c r="B63" s="7" t="s">
        <v>45</v>
      </c>
      <c r="C63" s="14">
        <v>277733</v>
      </c>
      <c r="I63" s="7" t="s">
        <v>44</v>
      </c>
      <c r="J63" s="14">
        <v>77721</v>
      </c>
    </row>
    <row r="64" spans="2:10" x14ac:dyDescent="0.3">
      <c r="B64" s="7" t="s">
        <v>46</v>
      </c>
      <c r="C64" s="14">
        <v>205096</v>
      </c>
      <c r="I64" s="7" t="s">
        <v>45</v>
      </c>
      <c r="J64" s="14">
        <v>76574</v>
      </c>
    </row>
    <row r="65" spans="2:10" x14ac:dyDescent="0.3">
      <c r="B65" s="7" t="s">
        <v>47</v>
      </c>
      <c r="C65" s="14">
        <v>252703</v>
      </c>
      <c r="I65" s="7" t="s">
        <v>46</v>
      </c>
      <c r="J65" s="14">
        <v>71391</v>
      </c>
    </row>
    <row r="66" spans="2:10" x14ac:dyDescent="0.3">
      <c r="B66" s="7" t="s">
        <v>48</v>
      </c>
      <c r="C66" s="14">
        <v>257557</v>
      </c>
      <c r="I66" s="7" t="s">
        <v>47</v>
      </c>
      <c r="J66" s="14">
        <v>74668</v>
      </c>
    </row>
    <row r="67" spans="2:10" x14ac:dyDescent="0.3">
      <c r="B67" s="7" t="s">
        <v>49</v>
      </c>
      <c r="C67" s="14">
        <v>261215</v>
      </c>
      <c r="I67" s="7" t="s">
        <v>48</v>
      </c>
      <c r="J67" s="14">
        <v>75491</v>
      </c>
    </row>
    <row r="68" spans="2:10" x14ac:dyDescent="0.3">
      <c r="B68" s="7" t="s">
        <v>50</v>
      </c>
      <c r="C68" s="14">
        <v>263795</v>
      </c>
      <c r="I68" s="7" t="s">
        <v>49</v>
      </c>
      <c r="J68" s="14">
        <v>76647</v>
      </c>
    </row>
    <row r="69" spans="2:10" x14ac:dyDescent="0.3">
      <c r="B69" s="7" t="s">
        <v>51</v>
      </c>
      <c r="C69" s="14">
        <v>238284</v>
      </c>
      <c r="I69" s="7" t="s">
        <v>50</v>
      </c>
      <c r="J69" s="14">
        <v>77500</v>
      </c>
    </row>
    <row r="70" spans="2:10" x14ac:dyDescent="0.3">
      <c r="B70" s="7" t="s">
        <v>52</v>
      </c>
      <c r="C70" s="14">
        <v>267124</v>
      </c>
      <c r="I70" s="7" t="s">
        <v>51</v>
      </c>
      <c r="J70" s="14">
        <v>74485</v>
      </c>
    </row>
    <row r="71" spans="2:10" x14ac:dyDescent="0.3">
      <c r="B71" s="7" t="s">
        <v>53</v>
      </c>
      <c r="C71" s="14">
        <v>236621</v>
      </c>
      <c r="I71" s="7" t="s">
        <v>52</v>
      </c>
      <c r="J71" s="14">
        <v>76709</v>
      </c>
    </row>
    <row r="72" spans="2:10" x14ac:dyDescent="0.3">
      <c r="B72" s="7" t="s">
        <v>54</v>
      </c>
      <c r="C72" s="14">
        <v>253849</v>
      </c>
      <c r="I72" s="7" t="s">
        <v>53</v>
      </c>
      <c r="J72" s="14">
        <v>73326</v>
      </c>
    </row>
    <row r="73" spans="2:10" x14ac:dyDescent="0.3">
      <c r="B73" s="7" t="s">
        <v>55</v>
      </c>
      <c r="C73" s="14">
        <v>250688</v>
      </c>
      <c r="I73" s="7" t="s">
        <v>54</v>
      </c>
      <c r="J73" s="14">
        <v>75186</v>
      </c>
    </row>
    <row r="74" spans="2:10" x14ac:dyDescent="0.3">
      <c r="B74" s="7" t="s">
        <v>56</v>
      </c>
      <c r="C74" s="14">
        <v>258516</v>
      </c>
      <c r="I74" s="7" t="s">
        <v>55</v>
      </c>
      <c r="J74" s="14">
        <v>74604</v>
      </c>
    </row>
    <row r="75" spans="2:10" x14ac:dyDescent="0.3">
      <c r="B75" s="7" t="s">
        <v>57</v>
      </c>
      <c r="C75" s="14">
        <v>242996</v>
      </c>
      <c r="I75" s="7" t="s">
        <v>56</v>
      </c>
      <c r="J75" s="14">
        <v>74514</v>
      </c>
    </row>
    <row r="76" spans="2:10" x14ac:dyDescent="0.3">
      <c r="B76" s="7" t="s">
        <v>58</v>
      </c>
      <c r="C76" s="14">
        <v>234289</v>
      </c>
      <c r="I76" s="7" t="s">
        <v>57</v>
      </c>
      <c r="J76" s="14">
        <v>74114</v>
      </c>
    </row>
    <row r="77" spans="2:10" x14ac:dyDescent="0.3">
      <c r="B77" s="7" t="s">
        <v>59</v>
      </c>
      <c r="C77" s="14">
        <v>258726</v>
      </c>
      <c r="I77" s="7" t="s">
        <v>58</v>
      </c>
      <c r="J77" s="14">
        <v>72722</v>
      </c>
    </row>
    <row r="78" spans="2:10" x14ac:dyDescent="0.3">
      <c r="B78" s="7" t="s">
        <v>11</v>
      </c>
      <c r="C78" s="14">
        <v>7179636</v>
      </c>
      <c r="I78" s="7" t="s">
        <v>59</v>
      </c>
      <c r="J78" s="14">
        <v>73592</v>
      </c>
    </row>
    <row r="79" spans="2:10" x14ac:dyDescent="0.3">
      <c r="I79" s="7" t="s">
        <v>11</v>
      </c>
      <c r="J79" s="14">
        <v>2165393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of Every User</vt:lpstr>
      <vt:lpstr>Category on Count of days</vt:lpstr>
      <vt:lpstr> Category on distance</vt:lpstr>
      <vt:lpstr>Total Steps</vt:lpstr>
      <vt:lpstr>Total Calories burned</vt:lpstr>
      <vt:lpstr>Active Categories in Minutes</vt:lpstr>
      <vt:lpstr>distinct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Naik</dc:creator>
  <cp:lastModifiedBy>Shubham Naik</cp:lastModifiedBy>
  <dcterms:created xsi:type="dcterms:W3CDTF">2015-06-05T18:17:20Z</dcterms:created>
  <dcterms:modified xsi:type="dcterms:W3CDTF">2023-12-29T18:08:01Z</dcterms:modified>
</cp:coreProperties>
</file>