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esktop\"/>
    </mc:Choice>
  </mc:AlternateContent>
  <bookViews>
    <workbookView xWindow="0" yWindow="0" windowWidth="17256" windowHeight="4824" activeTab="1"/>
  </bookViews>
  <sheets>
    <sheet name="Policy" sheetId="3" r:id="rId1"/>
    <sheet name="Data" sheetId="2" r:id="rId2"/>
  </sheets>
  <definedNames>
    <definedName name="_xlnm._FilterDatabase" localSheetId="1" hidden="1">Data!$A$1:$I$128</definedName>
    <definedName name="Slicer_Group_Qualification">#N/A</definedName>
    <definedName name="Slicer_Group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2" l="1"/>
  <c r="U3" i="2" l="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20" i="2"/>
  <c r="U121" i="2"/>
  <c r="U122" i="2"/>
  <c r="U123" i="2"/>
  <c r="U124" i="2"/>
  <c r="U125" i="2"/>
  <c r="U126" i="2"/>
  <c r="U127" i="2"/>
  <c r="U128" i="2"/>
  <c r="O3" i="2"/>
  <c r="O4" i="2"/>
  <c r="Q4" i="2" s="1"/>
  <c r="O5" i="2"/>
  <c r="O6" i="2"/>
  <c r="O7" i="2"/>
  <c r="O8" i="2"/>
  <c r="O9" i="2"/>
  <c r="O10" i="2"/>
  <c r="Q10" i="2" s="1"/>
  <c r="O11" i="2"/>
  <c r="Q11" i="2" s="1"/>
  <c r="O12" i="2"/>
  <c r="O13" i="2"/>
  <c r="O14" i="2"/>
  <c r="O15" i="2"/>
  <c r="O16" i="2"/>
  <c r="O17" i="2"/>
  <c r="O18" i="2"/>
  <c r="O19" i="2"/>
  <c r="O20" i="2"/>
  <c r="Q20" i="2" s="1"/>
  <c r="O21" i="2"/>
  <c r="Q21" i="2" s="1"/>
  <c r="O22" i="2"/>
  <c r="O23" i="2"/>
  <c r="O24" i="2"/>
  <c r="O2" i="2"/>
  <c r="N3" i="2"/>
  <c r="P3" i="2" s="1"/>
  <c r="N4" i="2"/>
  <c r="P4" i="2" s="1"/>
  <c r="N5" i="2"/>
  <c r="N6" i="2"/>
  <c r="N7" i="2"/>
  <c r="N8" i="2"/>
  <c r="N9" i="2"/>
  <c r="N10" i="2"/>
  <c r="N11" i="2"/>
  <c r="N12" i="2"/>
  <c r="N13" i="2"/>
  <c r="P13" i="2" s="1"/>
  <c r="N14" i="2"/>
  <c r="P14" i="2" s="1"/>
  <c r="N15" i="2"/>
  <c r="N16" i="2"/>
  <c r="N17" i="2"/>
  <c r="N18" i="2"/>
  <c r="N19" i="2"/>
  <c r="P19" i="2" s="1"/>
  <c r="N20" i="2"/>
  <c r="N21" i="2"/>
  <c r="N22" i="2"/>
  <c r="N23" i="2"/>
  <c r="N24" i="2"/>
  <c r="N2" i="2"/>
  <c r="M3" i="2"/>
  <c r="M4" i="2"/>
  <c r="M5" i="2"/>
  <c r="M6" i="2"/>
  <c r="M7" i="2"/>
  <c r="M8" i="2"/>
  <c r="M9" i="2"/>
  <c r="M10" i="2"/>
  <c r="M11" i="2"/>
  <c r="M12" i="2"/>
  <c r="M13" i="2"/>
  <c r="M14" i="2"/>
  <c r="M15" i="2"/>
  <c r="M16" i="2"/>
  <c r="M17" i="2"/>
  <c r="M18" i="2"/>
  <c r="M19" i="2"/>
  <c r="M20" i="2"/>
  <c r="M21" i="2"/>
  <c r="M22" i="2"/>
  <c r="M23" i="2"/>
  <c r="M24" i="2"/>
  <c r="M2" i="2"/>
  <c r="L3" i="2"/>
  <c r="L4" i="2"/>
  <c r="L5" i="2"/>
  <c r="L6" i="2"/>
  <c r="L7" i="2"/>
  <c r="L8" i="2"/>
  <c r="L9" i="2"/>
  <c r="L10" i="2"/>
  <c r="L11" i="2"/>
  <c r="L12" i="2"/>
  <c r="L13" i="2"/>
  <c r="L14" i="2"/>
  <c r="L15" i="2"/>
  <c r="L16" i="2"/>
  <c r="L17" i="2"/>
  <c r="L18" i="2"/>
  <c r="L19" i="2"/>
  <c r="L20" i="2"/>
  <c r="L21" i="2"/>
  <c r="L22" i="2"/>
  <c r="L23" i="2"/>
  <c r="L24" i="2"/>
  <c r="L2" i="2"/>
  <c r="P2" i="2" l="1"/>
  <c r="P9" i="2"/>
  <c r="Q16" i="2"/>
  <c r="P10" i="2"/>
  <c r="R10" i="2" s="1"/>
  <c r="Q17" i="2"/>
  <c r="P20" i="2"/>
  <c r="R20" i="2" s="1"/>
  <c r="P21" i="2"/>
  <c r="R21" i="2" s="1"/>
  <c r="P5" i="2"/>
  <c r="R5" i="2" s="1"/>
  <c r="Q12" i="2"/>
  <c r="Q9" i="2"/>
  <c r="P22" i="2"/>
  <c r="P6" i="2"/>
  <c r="Q13" i="2"/>
  <c r="R13" i="2" s="1"/>
  <c r="P18" i="2"/>
  <c r="Q2" i="2"/>
  <c r="R2" i="2" s="1"/>
  <c r="P17" i="2"/>
  <c r="R17" i="2" s="1"/>
  <c r="Q24" i="2"/>
  <c r="Q8" i="2"/>
  <c r="P16" i="2"/>
  <c r="R16" i="2" s="1"/>
  <c r="P15" i="2"/>
  <c r="P12" i="2"/>
  <c r="Q19" i="2"/>
  <c r="R19" i="2" s="1"/>
  <c r="Q3" i="2"/>
  <c r="R3" i="2" s="1"/>
  <c r="P11" i="2"/>
  <c r="R11" i="2" s="1"/>
  <c r="Q18" i="2"/>
  <c r="P8" i="2"/>
  <c r="P7" i="2"/>
  <c r="Q23" i="2"/>
  <c r="Q7" i="2"/>
  <c r="P24" i="2"/>
  <c r="Q15" i="2"/>
  <c r="P23" i="2"/>
  <c r="R23" i="2" s="1"/>
  <c r="R14" i="2"/>
  <c r="Q22" i="2"/>
  <c r="Q6" i="2"/>
  <c r="R4" i="2"/>
  <c r="R9" i="2" l="1"/>
  <c r="V65" i="2" s="1"/>
  <c r="R6" i="2"/>
  <c r="W21" i="2" s="1"/>
  <c r="R12" i="2"/>
  <c r="R22" i="2"/>
  <c r="W124" i="2" s="1"/>
  <c r="R8" i="2"/>
  <c r="V31" i="2" s="1"/>
  <c r="R24" i="2"/>
  <c r="V48" i="2" s="1"/>
  <c r="R18" i="2"/>
  <c r="W107" i="2" s="1"/>
  <c r="W76" i="2"/>
  <c r="W77" i="2"/>
  <c r="W78" i="2"/>
  <c r="V76" i="2"/>
  <c r="V77" i="2"/>
  <c r="V78" i="2"/>
  <c r="W90" i="2"/>
  <c r="W91" i="2"/>
  <c r="W92" i="2"/>
  <c r="W93" i="2"/>
  <c r="V90" i="2"/>
  <c r="V91" i="2"/>
  <c r="V92" i="2"/>
  <c r="V93" i="2"/>
  <c r="W94" i="2"/>
  <c r="W95" i="2"/>
  <c r="W96" i="2"/>
  <c r="W97" i="2"/>
  <c r="V94" i="2"/>
  <c r="V95" i="2"/>
  <c r="V96" i="2"/>
  <c r="X96" i="2" s="1"/>
  <c r="V97" i="2"/>
  <c r="X97" i="2" s="1"/>
  <c r="W3" i="2"/>
  <c r="W2" i="2"/>
  <c r="V2" i="2"/>
  <c r="V3" i="2"/>
  <c r="W126" i="2"/>
  <c r="W127" i="2"/>
  <c r="W128" i="2"/>
  <c r="V126" i="2"/>
  <c r="V127" i="2"/>
  <c r="V128" i="2"/>
  <c r="R15" i="2"/>
  <c r="W38" i="2"/>
  <c r="W54" i="2"/>
  <c r="V47" i="2"/>
  <c r="V63" i="2"/>
  <c r="W39" i="2"/>
  <c r="W55" i="2"/>
  <c r="W44" i="2"/>
  <c r="V40" i="2"/>
  <c r="W122" i="2"/>
  <c r="W123" i="2"/>
  <c r="V122" i="2"/>
  <c r="V123" i="2"/>
  <c r="V12" i="2"/>
  <c r="W4" i="2"/>
  <c r="V13" i="2"/>
  <c r="W5" i="2"/>
  <c r="V14" i="2"/>
  <c r="W6" i="2"/>
  <c r="W7" i="2"/>
  <c r="W8" i="2"/>
  <c r="W9" i="2"/>
  <c r="W10" i="2"/>
  <c r="W11" i="2"/>
  <c r="V4" i="2"/>
  <c r="W12" i="2"/>
  <c r="V5" i="2"/>
  <c r="W13" i="2"/>
  <c r="V6" i="2"/>
  <c r="W14" i="2"/>
  <c r="V7" i="2"/>
  <c r="V8" i="2"/>
  <c r="V9" i="2"/>
  <c r="V10" i="2"/>
  <c r="V11" i="2"/>
  <c r="W72" i="2"/>
  <c r="W73" i="2"/>
  <c r="W74" i="2"/>
  <c r="W75" i="2"/>
  <c r="V72" i="2"/>
  <c r="V73" i="2"/>
  <c r="V74" i="2"/>
  <c r="V75" i="2"/>
  <c r="V120" i="2"/>
  <c r="V121" i="2"/>
  <c r="W120" i="2"/>
  <c r="W121" i="2"/>
  <c r="V15" i="2"/>
  <c r="V16" i="2"/>
  <c r="V17" i="2"/>
  <c r="W15" i="2"/>
  <c r="W16" i="2"/>
  <c r="W17" i="2"/>
  <c r="R7" i="2"/>
  <c r="W22" i="2"/>
  <c r="V21" i="2"/>
  <c r="V22" i="2"/>
  <c r="V80" i="2"/>
  <c r="V81" i="2"/>
  <c r="W79" i="2"/>
  <c r="W80" i="2"/>
  <c r="W81" i="2"/>
  <c r="V79" i="2"/>
  <c r="W125" i="2"/>
  <c r="V124" i="2"/>
  <c r="V125" i="2"/>
  <c r="W70" i="2"/>
  <c r="V67" i="2"/>
  <c r="V68" i="2"/>
  <c r="V69" i="2"/>
  <c r="V70" i="2"/>
  <c r="W67" i="2"/>
  <c r="W68" i="2"/>
  <c r="W69" i="2"/>
  <c r="V114" i="2"/>
  <c r="V115" i="2"/>
  <c r="V116" i="2"/>
  <c r="V117" i="2"/>
  <c r="V118" i="2"/>
  <c r="W110" i="2"/>
  <c r="W111" i="2"/>
  <c r="W112" i="2"/>
  <c r="W113" i="2"/>
  <c r="W114" i="2"/>
  <c r="W115" i="2"/>
  <c r="W116" i="2"/>
  <c r="W117" i="2"/>
  <c r="V110" i="2"/>
  <c r="W118" i="2"/>
  <c r="V111" i="2"/>
  <c r="V112" i="2"/>
  <c r="V113" i="2"/>
  <c r="V83" i="2"/>
  <c r="W82" i="2"/>
  <c r="V82" i="2"/>
  <c r="X82" i="2" s="1"/>
  <c r="W83" i="2"/>
  <c r="X118" i="2" l="1"/>
  <c r="W66" i="2"/>
  <c r="W65" i="2"/>
  <c r="V66" i="2"/>
  <c r="X126" i="2"/>
  <c r="W53" i="2"/>
  <c r="V45" i="2"/>
  <c r="W52" i="2"/>
  <c r="V60" i="2"/>
  <c r="V44" i="2"/>
  <c r="W63" i="2"/>
  <c r="X63" i="2" s="1"/>
  <c r="W47" i="2"/>
  <c r="X47" i="2" s="1"/>
  <c r="V55" i="2"/>
  <c r="X55" i="2" s="1"/>
  <c r="V39" i="2"/>
  <c r="X39" i="2" s="1"/>
  <c r="W62" i="2"/>
  <c r="W46" i="2"/>
  <c r="X2" i="2"/>
  <c r="W61" i="2"/>
  <c r="W60" i="2"/>
  <c r="V107" i="2"/>
  <c r="X107" i="2" s="1"/>
  <c r="W98" i="2"/>
  <c r="V46" i="2"/>
  <c r="V64" i="2"/>
  <c r="W105" i="2"/>
  <c r="X90" i="2"/>
  <c r="X3" i="2"/>
  <c r="X76" i="2"/>
  <c r="W100" i="2"/>
  <c r="X44" i="2"/>
  <c r="W103" i="2"/>
  <c r="W104" i="2"/>
  <c r="V109" i="2"/>
  <c r="W51" i="2"/>
  <c r="V35" i="2"/>
  <c r="W33" i="2"/>
  <c r="W58" i="2"/>
  <c r="W49" i="2"/>
  <c r="W42" i="2"/>
  <c r="W31" i="2"/>
  <c r="X31" i="2" s="1"/>
  <c r="W64" i="2"/>
  <c r="W57" i="2"/>
  <c r="V51" i="2"/>
  <c r="W35" i="2"/>
  <c r="V59" i="2"/>
  <c r="W32" i="2"/>
  <c r="V33" i="2"/>
  <c r="W48" i="2"/>
  <c r="X48" i="2" s="1"/>
  <c r="W40" i="2"/>
  <c r="X40" i="2" s="1"/>
  <c r="X123" i="2"/>
  <c r="V108" i="2"/>
  <c r="W99" i="2"/>
  <c r="X122" i="2"/>
  <c r="V106" i="2"/>
  <c r="V43" i="2"/>
  <c r="V36" i="2"/>
  <c r="V103" i="2"/>
  <c r="V32" i="2"/>
  <c r="W50" i="2"/>
  <c r="W59" i="2"/>
  <c r="W106" i="2"/>
  <c r="X92" i="2"/>
  <c r="V42" i="2"/>
  <c r="W43" i="2"/>
  <c r="V98" i="2"/>
  <c r="X91" i="2"/>
  <c r="W108" i="2"/>
  <c r="X108" i="2" s="1"/>
  <c r="V100" i="2"/>
  <c r="X74" i="2"/>
  <c r="X67" i="2"/>
  <c r="X22" i="2"/>
  <c r="X73" i="2"/>
  <c r="X4" i="2"/>
  <c r="X72" i="2"/>
  <c r="X117" i="2"/>
  <c r="X125" i="2"/>
  <c r="W34" i="2"/>
  <c r="V54" i="2"/>
  <c r="X54" i="2" s="1"/>
  <c r="V50" i="2"/>
  <c r="X128" i="2"/>
  <c r="V105" i="2"/>
  <c r="X78" i="2"/>
  <c r="X124" i="2"/>
  <c r="V62" i="2"/>
  <c r="V58" i="2"/>
  <c r="V38" i="2"/>
  <c r="X38" i="2" s="1"/>
  <c r="V34" i="2"/>
  <c r="X127" i="2"/>
  <c r="V104" i="2"/>
  <c r="X77" i="2"/>
  <c r="X14" i="2"/>
  <c r="V53" i="2"/>
  <c r="X53" i="2" s="1"/>
  <c r="W45" i="2"/>
  <c r="W41" i="2"/>
  <c r="V102" i="2"/>
  <c r="X79" i="2"/>
  <c r="W37" i="2"/>
  <c r="V57" i="2"/>
  <c r="V49" i="2"/>
  <c r="W109" i="2"/>
  <c r="V61" i="2"/>
  <c r="V41" i="2"/>
  <c r="V37" i="2"/>
  <c r="W56" i="2"/>
  <c r="V101" i="2"/>
  <c r="W36" i="2"/>
  <c r="V56" i="2"/>
  <c r="V52" i="2"/>
  <c r="X52" i="2" s="1"/>
  <c r="W102" i="2"/>
  <c r="V99" i="2"/>
  <c r="X93" i="2"/>
  <c r="X69" i="2"/>
  <c r="X81" i="2"/>
  <c r="X120" i="2"/>
  <c r="X68" i="2"/>
  <c r="X80" i="2"/>
  <c r="X75" i="2"/>
  <c r="X5" i="2"/>
  <c r="W101" i="2"/>
  <c r="X66" i="2"/>
  <c r="X65" i="2"/>
  <c r="X116" i="2"/>
  <c r="X113" i="2"/>
  <c r="X10" i="2"/>
  <c r="X112" i="2"/>
  <c r="X16" i="2"/>
  <c r="X111" i="2"/>
  <c r="X8" i="2"/>
  <c r="X95" i="2"/>
  <c r="X7" i="2"/>
  <c r="X94" i="2"/>
  <c r="W23" i="2"/>
  <c r="W24" i="2"/>
  <c r="W25" i="2"/>
  <c r="W26" i="2"/>
  <c r="W27" i="2"/>
  <c r="W28" i="2"/>
  <c r="W29" i="2"/>
  <c r="W30" i="2"/>
  <c r="V23" i="2"/>
  <c r="V24" i="2"/>
  <c r="V25" i="2"/>
  <c r="V26" i="2"/>
  <c r="V27" i="2"/>
  <c r="V28" i="2"/>
  <c r="V29" i="2"/>
  <c r="V30" i="2"/>
  <c r="W89" i="2"/>
  <c r="V84" i="2"/>
  <c r="V85" i="2"/>
  <c r="V86" i="2"/>
  <c r="V87" i="2"/>
  <c r="V88" i="2"/>
  <c r="V89" i="2"/>
  <c r="W84" i="2"/>
  <c r="W85" i="2"/>
  <c r="W86" i="2"/>
  <c r="W87" i="2"/>
  <c r="W88" i="2"/>
  <c r="X115" i="2"/>
  <c r="X17" i="2"/>
  <c r="X114" i="2"/>
  <c r="X9" i="2"/>
  <c r="X15" i="2"/>
  <c r="X12" i="2"/>
  <c r="X21" i="2"/>
  <c r="X11" i="2"/>
  <c r="X13" i="2"/>
  <c r="X110" i="2"/>
  <c r="X70" i="2"/>
  <c r="X121" i="2"/>
  <c r="X6" i="2"/>
  <c r="X83" i="2"/>
  <c r="X62" i="2" l="1"/>
  <c r="X51" i="2"/>
  <c r="X46" i="2"/>
  <c r="X45" i="2"/>
  <c r="X60" i="2"/>
  <c r="X64" i="2"/>
  <c r="X61" i="2"/>
  <c r="X105" i="2"/>
  <c r="X98" i="2"/>
  <c r="X109" i="2"/>
  <c r="X104" i="2"/>
  <c r="X100" i="2"/>
  <c r="X56" i="2"/>
  <c r="X35" i="2"/>
  <c r="X36" i="2"/>
  <c r="X34" i="2"/>
  <c r="X106" i="2"/>
  <c r="X58" i="2"/>
  <c r="X103" i="2"/>
  <c r="X32" i="2"/>
  <c r="X99" i="2"/>
  <c r="X42" i="2"/>
  <c r="X33" i="2"/>
  <c r="X50" i="2"/>
  <c r="X102" i="2"/>
  <c r="X49" i="2"/>
  <c r="X59" i="2"/>
  <c r="X57" i="2"/>
  <c r="X43" i="2"/>
  <c r="X30" i="2"/>
  <c r="X29" i="2"/>
  <c r="X37" i="2"/>
  <c r="X41" i="2"/>
  <c r="X28" i="2"/>
  <c r="X27" i="2"/>
  <c r="X84" i="2"/>
  <c r="X101" i="2"/>
  <c r="X26" i="2"/>
  <c r="X24" i="2"/>
  <c r="X23" i="2"/>
  <c r="X89" i="2"/>
  <c r="X88" i="2"/>
  <c r="X87" i="2"/>
  <c r="X86" i="2"/>
  <c r="X25" i="2"/>
  <c r="X85" i="2"/>
</calcChain>
</file>

<file path=xl/sharedStrings.xml><?xml version="1.0" encoding="utf-8"?>
<sst xmlns="http://schemas.openxmlformats.org/spreadsheetml/2006/main" count="317" uniqueCount="181">
  <si>
    <t>City name</t>
  </si>
  <si>
    <t>Group</t>
  </si>
  <si>
    <t>Q2 23 Bike Target</t>
  </si>
  <si>
    <t>Q2 23 Addon Target</t>
  </si>
  <si>
    <t>Q2 23 Bike +  Addon Target</t>
  </si>
  <si>
    <t>Q2 23 Bike Achivment</t>
  </si>
  <si>
    <t>Q2 23 Addon Achivement</t>
  </si>
  <si>
    <t>Q2 23 Bike + Addon Achivements</t>
  </si>
  <si>
    <t>Group 1</t>
  </si>
  <si>
    <t>Group 2</t>
  </si>
  <si>
    <t>Kolkata</t>
  </si>
  <si>
    <t>Chennai</t>
  </si>
  <si>
    <t>Bengaluru</t>
  </si>
  <si>
    <t>Hyderabad</t>
  </si>
  <si>
    <t>Pune</t>
  </si>
  <si>
    <t>Ahmedabad</t>
  </si>
  <si>
    <t>Surat</t>
  </si>
  <si>
    <t>Jaipur</t>
  </si>
  <si>
    <t>Lucknow</t>
  </si>
  <si>
    <t>Group 3</t>
  </si>
  <si>
    <t>Kanpur</t>
  </si>
  <si>
    <t>Nagpur</t>
  </si>
  <si>
    <t>Visakhapatnam</t>
  </si>
  <si>
    <t>Group 4</t>
  </si>
  <si>
    <t>Indore</t>
  </si>
  <si>
    <t>Thane</t>
  </si>
  <si>
    <t>Bhopal</t>
  </si>
  <si>
    <t>Group 5</t>
  </si>
  <si>
    <t>Pimpri-Chinchwad</t>
  </si>
  <si>
    <t>Patna</t>
  </si>
  <si>
    <t>Group 6</t>
  </si>
  <si>
    <t>Vadodara</t>
  </si>
  <si>
    <t>Ghaziabad</t>
  </si>
  <si>
    <t>Ludhiana</t>
  </si>
  <si>
    <t>Agra</t>
  </si>
  <si>
    <t>Nashik</t>
  </si>
  <si>
    <t>Faridabad</t>
  </si>
  <si>
    <t>Meerut</t>
  </si>
  <si>
    <t>Rajkot</t>
  </si>
  <si>
    <t>Group 7</t>
  </si>
  <si>
    <t>Kalyan-Dombivali</t>
  </si>
  <si>
    <t>Vasai-Virar</t>
  </si>
  <si>
    <t>Varanasi</t>
  </si>
  <si>
    <t>Individual</t>
  </si>
  <si>
    <t>Srinagar</t>
  </si>
  <si>
    <t>Aurangabad</t>
  </si>
  <si>
    <t>Dhanbad</t>
  </si>
  <si>
    <t>Amritsar</t>
  </si>
  <si>
    <t>Navi Mumbai</t>
  </si>
  <si>
    <t>Allahabad</t>
  </si>
  <si>
    <t>Ranchi</t>
  </si>
  <si>
    <t>Howrah</t>
  </si>
  <si>
    <t>Jabalpur</t>
  </si>
  <si>
    <t>Gwalior</t>
  </si>
  <si>
    <t>Vijayawada</t>
  </si>
  <si>
    <t>Jodhpur</t>
  </si>
  <si>
    <t>Raipur</t>
  </si>
  <si>
    <t>Kota</t>
  </si>
  <si>
    <t>Tirunelveli</t>
  </si>
  <si>
    <t>Salem</t>
  </si>
  <si>
    <t>Bhubaneswar</t>
  </si>
  <si>
    <t>Warangal</t>
  </si>
  <si>
    <t>Cuttack</t>
  </si>
  <si>
    <t>Solapur</t>
  </si>
  <si>
    <t>Bhilai</t>
  </si>
  <si>
    <t>Jamshedpur</t>
  </si>
  <si>
    <t>Bhiwandi</t>
  </si>
  <si>
    <t>Saharanpur</t>
  </si>
  <si>
    <t>Gorakhpur</t>
  </si>
  <si>
    <t>Bikaner</t>
  </si>
  <si>
    <t>Amravati</t>
  </si>
  <si>
    <t>Noida</t>
  </si>
  <si>
    <t>Jhansi</t>
  </si>
  <si>
    <t>Kollam</t>
  </si>
  <si>
    <t>Nellore</t>
  </si>
  <si>
    <t>group 8</t>
  </si>
  <si>
    <t>Kolhapur</t>
  </si>
  <si>
    <t>Ajmer</t>
  </si>
  <si>
    <t>Group 9</t>
  </si>
  <si>
    <t>Siliguri</t>
  </si>
  <si>
    <t>Jammu</t>
  </si>
  <si>
    <t>Gaya</t>
  </si>
  <si>
    <t>Jalgaon</t>
  </si>
  <si>
    <t>Udaipur</t>
  </si>
  <si>
    <t>Group 10</t>
  </si>
  <si>
    <t>Maheshtala</t>
  </si>
  <si>
    <t>Tirupur</t>
  </si>
  <si>
    <t>Mysore</t>
  </si>
  <si>
    <t>Group 11</t>
  </si>
  <si>
    <t>Bellary</t>
  </si>
  <si>
    <t>Guntur</t>
  </si>
  <si>
    <t>Hubli-Dharwad</t>
  </si>
  <si>
    <t>Group 12</t>
  </si>
  <si>
    <t>Muzaffarpur</t>
  </si>
  <si>
    <t>Gandhinagar</t>
  </si>
  <si>
    <t>Kurnool</t>
  </si>
  <si>
    <t>Group 13</t>
  </si>
  <si>
    <t>Thiruvananthapuram</t>
  </si>
  <si>
    <t>Rohtak</t>
  </si>
  <si>
    <t>Group 14</t>
  </si>
  <si>
    <t>Mathura</t>
  </si>
  <si>
    <t>Panipat</t>
  </si>
  <si>
    <t>Tirupati</t>
  </si>
  <si>
    <t>Bilaspur</t>
  </si>
  <si>
    <t>Bathinda</t>
  </si>
  <si>
    <t>Group 15</t>
  </si>
  <si>
    <t>Belgaum</t>
  </si>
  <si>
    <t>Alwar</t>
  </si>
  <si>
    <t>Bharatpur</t>
  </si>
  <si>
    <t>Sonipat</t>
  </si>
  <si>
    <t>Group 16</t>
  </si>
  <si>
    <t>Bhagalpur</t>
  </si>
  <si>
    <t>Moradabad</t>
  </si>
  <si>
    <t>Saharsa</t>
  </si>
  <si>
    <t>Dehradun</t>
  </si>
  <si>
    <t>Group 17</t>
  </si>
  <si>
    <t>Rudrapur</t>
  </si>
  <si>
    <t>Asansol</t>
  </si>
  <si>
    <t>Durgapur</t>
  </si>
  <si>
    <t>Bardhaman</t>
  </si>
  <si>
    <t>Haldia</t>
  </si>
  <si>
    <t>Darbhanga</t>
  </si>
  <si>
    <t>Munger</t>
  </si>
  <si>
    <t>Serampore</t>
  </si>
  <si>
    <t>Raniganj</t>
  </si>
  <si>
    <t>Kulti</t>
  </si>
  <si>
    <t>Group 18</t>
  </si>
  <si>
    <t>Panihati</t>
  </si>
  <si>
    <t>Kamarhati</t>
  </si>
  <si>
    <t>Bhatpara</t>
  </si>
  <si>
    <t>Amaravati</t>
  </si>
  <si>
    <t>Chandrapur</t>
  </si>
  <si>
    <t>Malegaon</t>
  </si>
  <si>
    <t>Nanded</t>
  </si>
  <si>
    <t>Akola</t>
  </si>
  <si>
    <t>Dhule</t>
  </si>
  <si>
    <t>Satara</t>
  </si>
  <si>
    <t>Group 19</t>
  </si>
  <si>
    <t>Sangli</t>
  </si>
  <si>
    <t>Group 20</t>
  </si>
  <si>
    <t>Ichalkaranji</t>
  </si>
  <si>
    <t>Nizamabad</t>
  </si>
  <si>
    <t>Group 21</t>
  </si>
  <si>
    <t>Kakinada</t>
  </si>
  <si>
    <t>Group 22</t>
  </si>
  <si>
    <t>Kadapa</t>
  </si>
  <si>
    <t>Mahbubnagar</t>
  </si>
  <si>
    <t>1. Incentives to Dealer Staff on Bike/Add-On</t>
  </si>
  <si>
    <t>Applicable to Bike/Add-on. Collective achievement against target of Bike and Add-on will be taken into consideration for achievement calculation</t>
  </si>
  <si>
    <t>Product</t>
  </si>
  <si>
    <t>Achievement Slab Bike + Add-on for Q3-23</t>
  </si>
  <si>
    <t>Incentive amount per policy Bike</t>
  </si>
  <si>
    <t>Incentive amount per policy Add-on</t>
  </si>
  <si>
    <t>(V/S Business plan Target)</t>
  </si>
  <si>
    <t>Bike/Add-on</t>
  </si>
  <si>
    <t>&gt;=80%</t>
  </si>
  <si>
    <t>Rs 1000</t>
  </si>
  <si>
    <t>Rs 1200</t>
  </si>
  <si>
    <t>&gt;=70%&lt;80%</t>
  </si>
  <si>
    <t>Rs 800</t>
  </si>
  <si>
    <t>&gt;=60%&lt;70%</t>
  </si>
  <si>
    <t>Rs 500</t>
  </si>
  <si>
    <t>Rs 700</t>
  </si>
  <si>
    <t xml:space="preserve">Note: To achieve individual workshop outlet Incentive as per the above slab in Table 1, Group or Key account dealers have to achieve cumulative Group target of &gt;=60% V/S Business Plan in Bike/Add-on. </t>
  </si>
  <si>
    <t>Workshop ID</t>
  </si>
  <si>
    <t>Mumbai</t>
  </si>
  <si>
    <t>Delhi</t>
  </si>
  <si>
    <t>Group 8</t>
  </si>
  <si>
    <t>Groups</t>
  </si>
  <si>
    <t xml:space="preserve">Group Bike Target </t>
  </si>
  <si>
    <t xml:space="preserve">Group Addon Target </t>
  </si>
  <si>
    <t>Group Bike Achievment</t>
  </si>
  <si>
    <t>Group Addon Achievment</t>
  </si>
  <si>
    <t>Group Bike Achievment %</t>
  </si>
  <si>
    <t>Group Addon Achievment %</t>
  </si>
  <si>
    <t>Group Qualification</t>
  </si>
  <si>
    <t>Workshop Sales %</t>
  </si>
  <si>
    <t xml:space="preserve">Bike Incentive </t>
  </si>
  <si>
    <t>Addon incentive</t>
  </si>
  <si>
    <t>Total Incentive</t>
  </si>
  <si>
    <t>WorkShop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</si>
</sst>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2"/>
      <color theme="1"/>
      <name val="Calibri"/>
      <family val="2"/>
      <scheme val="minor"/>
    </font>
    <font>
      <b/>
      <sz val="11"/>
      <color theme="1"/>
      <name val="Times New Roman"/>
      <family val="1"/>
    </font>
    <font>
      <sz val="11"/>
      <color theme="1"/>
      <name val="Times New Roman"/>
      <family val="1"/>
    </font>
    <font>
      <b/>
      <sz val="11"/>
      <color rgb="FF222222"/>
      <name val="Arial"/>
      <family val="2"/>
    </font>
    <font>
      <sz val="10"/>
      <color rgb="FF222222"/>
      <name val="Arial"/>
      <family val="2"/>
    </font>
    <font>
      <b/>
      <sz val="10"/>
      <color rgb="FFFFFFFF"/>
      <name val="Arial"/>
      <family val="2"/>
    </font>
    <font>
      <b/>
      <sz val="10"/>
      <color rgb="FF000000"/>
      <name val="Arial"/>
      <family val="2"/>
    </font>
    <font>
      <b/>
      <sz val="10"/>
      <color rgb="FF222222"/>
      <name val="Arial"/>
      <family val="2"/>
    </font>
    <font>
      <b/>
      <sz val="12"/>
      <color theme="1"/>
      <name val="Calibri"/>
      <scheme val="minor"/>
    </font>
  </fonts>
  <fills count="5">
    <fill>
      <patternFill patternType="none"/>
    </fill>
    <fill>
      <patternFill patternType="gray125"/>
    </fill>
    <fill>
      <patternFill patternType="solid">
        <fgColor theme="7" tint="0.59999389629810485"/>
        <bgColor indexed="65"/>
      </patternFill>
    </fill>
    <fill>
      <patternFill patternType="solid">
        <fgColor theme="0"/>
        <bgColor indexed="64"/>
      </patternFill>
    </fill>
    <fill>
      <patternFill patternType="solid">
        <fgColor rgb="FF24406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21">
    <xf numFmtId="0" fontId="0" fillId="0" borderId="0" xfId="0"/>
    <xf numFmtId="0" fontId="2" fillId="3" borderId="1" xfId="1" applyFont="1" applyFill="1" applyBorder="1" applyAlignment="1">
      <alignment horizontal="center" vertical="center" wrapText="1"/>
    </xf>
    <xf numFmtId="0" fontId="3" fillId="3" borderId="1" xfId="0" applyFont="1" applyFill="1" applyBorder="1"/>
    <xf numFmtId="0" fontId="4" fillId="0" borderId="0" xfId="0" applyFont="1" applyAlignment="1">
      <alignment horizontal="justify" vertical="center"/>
    </xf>
    <xf numFmtId="0" fontId="5" fillId="0" borderId="0" xfId="0" applyFont="1" applyAlignment="1">
      <alignment horizontal="justify" vertic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8" fillId="0" borderId="0" xfId="0" applyFont="1" applyAlignment="1">
      <alignment horizontal="justify" vertical="center"/>
    </xf>
    <xf numFmtId="0" fontId="7" fillId="0" borderId="5" xfId="0" applyFont="1" applyBorder="1" applyAlignment="1">
      <alignment horizontal="center" vertical="center"/>
    </xf>
    <xf numFmtId="0" fontId="0" fillId="0" borderId="0" xfId="0" applyAlignment="1">
      <alignment wrapText="1"/>
    </xf>
    <xf numFmtId="0" fontId="3" fillId="0" borderId="1" xfId="0" applyFont="1" applyFill="1" applyBorder="1"/>
    <xf numFmtId="0" fontId="2" fillId="3" borderId="10" xfId="1" applyFont="1" applyFill="1" applyBorder="1" applyAlignment="1">
      <alignment horizontal="center" vertical="center" wrapText="1"/>
    </xf>
    <xf numFmtId="0" fontId="8" fillId="0" borderId="9" xfId="0" applyFont="1" applyBorder="1" applyAlignment="1">
      <alignment horizontal="center" vertical="center" wrapText="1"/>
    </xf>
    <xf numFmtId="0" fontId="5" fillId="0" borderId="0" xfId="0" applyFont="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9" fillId="0" borderId="0" xfId="0" applyFont="1"/>
  </cellXfs>
  <cellStyles count="2">
    <cellStyle name="40% - Accent4" xfId="1" builtinId="43"/>
    <cellStyle name="Normal" xfId="0" builtinId="0"/>
  </cellStyles>
  <dxfs count="2">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1"/>
        <color theme="1"/>
        <name val="Times New Roman"/>
        <scheme val="none"/>
      </font>
      <fill>
        <patternFill patternType="solid">
          <fgColor indexed="64"/>
          <bgColor theme="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Group</a:t>
            </a:r>
            <a:r>
              <a:rPr lang="en-US" baseline="0"/>
              <a:t> Achievment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Data!$P$1</c:f>
              <c:strCache>
                <c:ptCount val="1"/>
                <c:pt idx="0">
                  <c:v>Group Bike Achievment %</c:v>
                </c:pt>
              </c:strCache>
            </c:strRef>
          </c:tx>
          <c:spPr>
            <a:solidFill>
              <a:schemeClr val="accent1"/>
            </a:solidFill>
            <a:ln>
              <a:noFill/>
            </a:ln>
            <a:effectLst/>
          </c:spPr>
          <c:invertIfNegative val="0"/>
          <c:cat>
            <c:strRef>
              <c:f>Data!$K$2:$K$24</c:f>
              <c:strCache>
                <c:ptCount val="23"/>
                <c:pt idx="0">
                  <c:v>Group 1</c:v>
                </c:pt>
                <c:pt idx="1">
                  <c:v>Group 2</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pt idx="15">
                  <c:v>Group 16</c:v>
                </c:pt>
                <c:pt idx="16">
                  <c:v>Group 17</c:v>
                </c:pt>
                <c:pt idx="17">
                  <c:v>Group 18</c:v>
                </c:pt>
                <c:pt idx="18">
                  <c:v>Group 19</c:v>
                </c:pt>
                <c:pt idx="19">
                  <c:v>Group 20</c:v>
                </c:pt>
                <c:pt idx="20">
                  <c:v>Group 21</c:v>
                </c:pt>
                <c:pt idx="21">
                  <c:v>Group 22</c:v>
                </c:pt>
                <c:pt idx="22">
                  <c:v>Individual</c:v>
                </c:pt>
              </c:strCache>
            </c:strRef>
          </c:cat>
          <c:val>
            <c:numRef>
              <c:f>Data!$P$2:$P$24</c:f>
              <c:numCache>
                <c:formatCode>General</c:formatCode>
                <c:ptCount val="23"/>
                <c:pt idx="0">
                  <c:v>2.7777777777777777</c:v>
                </c:pt>
                <c:pt idx="1">
                  <c:v>61.549925484351711</c:v>
                </c:pt>
                <c:pt idx="2">
                  <c:v>22.826086956521738</c:v>
                </c:pt>
                <c:pt idx="3">
                  <c:v>43.859649122807014</c:v>
                </c:pt>
                <c:pt idx="4">
                  <c:v>58.203125</c:v>
                </c:pt>
                <c:pt idx="5">
                  <c:v>51.950078003120126</c:v>
                </c:pt>
                <c:pt idx="6">
                  <c:v>71.739130434782609</c:v>
                </c:pt>
                <c:pt idx="7">
                  <c:v>33.766233766233768</c:v>
                </c:pt>
                <c:pt idx="8">
                  <c:v>103.17460317460319</c:v>
                </c:pt>
                <c:pt idx="9">
                  <c:v>29.716981132075471</c:v>
                </c:pt>
                <c:pt idx="10">
                  <c:v>62</c:v>
                </c:pt>
                <c:pt idx="11">
                  <c:v>13.084112149532709</c:v>
                </c:pt>
                <c:pt idx="12">
                  <c:v>29.166666666666668</c:v>
                </c:pt>
                <c:pt idx="13">
                  <c:v>39.163498098859314</c:v>
                </c:pt>
                <c:pt idx="14">
                  <c:v>22.5</c:v>
                </c:pt>
                <c:pt idx="15">
                  <c:v>38.333333333333336</c:v>
                </c:pt>
                <c:pt idx="16">
                  <c:v>36.93516699410609</c:v>
                </c:pt>
                <c:pt idx="17">
                  <c:v>64.039408866995075</c:v>
                </c:pt>
                <c:pt idx="18">
                  <c:v>54.385964912280706</c:v>
                </c:pt>
                <c:pt idx="19">
                  <c:v>71.844660194174764</c:v>
                </c:pt>
                <c:pt idx="20">
                  <c:v>15.841584158415841</c:v>
                </c:pt>
                <c:pt idx="21">
                  <c:v>51.94805194805194</c:v>
                </c:pt>
                <c:pt idx="22">
                  <c:v>31.313993174061434</c:v>
                </c:pt>
              </c:numCache>
            </c:numRef>
          </c:val>
          <c:extLst>
            <c:ext xmlns:c16="http://schemas.microsoft.com/office/drawing/2014/chart" uri="{C3380CC4-5D6E-409C-BE32-E72D297353CC}">
              <c16:uniqueId val="{00000000-98E7-437F-955C-0211C410EE0F}"/>
            </c:ext>
          </c:extLst>
        </c:ser>
        <c:ser>
          <c:idx val="1"/>
          <c:order val="1"/>
          <c:tx>
            <c:strRef>
              <c:f>Data!$Q$1</c:f>
              <c:strCache>
                <c:ptCount val="1"/>
                <c:pt idx="0">
                  <c:v>Group Addon Achievment %</c:v>
                </c:pt>
              </c:strCache>
            </c:strRef>
          </c:tx>
          <c:spPr>
            <a:solidFill>
              <a:schemeClr val="accent2"/>
            </a:solidFill>
            <a:ln>
              <a:noFill/>
            </a:ln>
            <a:effectLst/>
          </c:spPr>
          <c:invertIfNegative val="0"/>
          <c:cat>
            <c:strRef>
              <c:f>Data!$K$2:$K$24</c:f>
              <c:strCache>
                <c:ptCount val="23"/>
                <c:pt idx="0">
                  <c:v>Group 1</c:v>
                </c:pt>
                <c:pt idx="1">
                  <c:v>Group 2</c:v>
                </c:pt>
                <c:pt idx="2">
                  <c:v>Group 3</c:v>
                </c:pt>
                <c:pt idx="3">
                  <c:v>Group 4</c:v>
                </c:pt>
                <c:pt idx="4">
                  <c:v>Group 5</c:v>
                </c:pt>
                <c:pt idx="5">
                  <c:v>Group 6</c:v>
                </c:pt>
                <c:pt idx="6">
                  <c:v>Group 7</c:v>
                </c:pt>
                <c:pt idx="7">
                  <c:v>Group 8</c:v>
                </c:pt>
                <c:pt idx="8">
                  <c:v>Group 9</c:v>
                </c:pt>
                <c:pt idx="9">
                  <c:v>Group 10</c:v>
                </c:pt>
                <c:pt idx="10">
                  <c:v>Group 11</c:v>
                </c:pt>
                <c:pt idx="11">
                  <c:v>Group 12</c:v>
                </c:pt>
                <c:pt idx="12">
                  <c:v>Group 13</c:v>
                </c:pt>
                <c:pt idx="13">
                  <c:v>Group 14</c:v>
                </c:pt>
                <c:pt idx="14">
                  <c:v>Group 15</c:v>
                </c:pt>
                <c:pt idx="15">
                  <c:v>Group 16</c:v>
                </c:pt>
                <c:pt idx="16">
                  <c:v>Group 17</c:v>
                </c:pt>
                <c:pt idx="17">
                  <c:v>Group 18</c:v>
                </c:pt>
                <c:pt idx="18">
                  <c:v>Group 19</c:v>
                </c:pt>
                <c:pt idx="19">
                  <c:v>Group 20</c:v>
                </c:pt>
                <c:pt idx="20">
                  <c:v>Group 21</c:v>
                </c:pt>
                <c:pt idx="21">
                  <c:v>Group 22</c:v>
                </c:pt>
                <c:pt idx="22">
                  <c:v>Individual</c:v>
                </c:pt>
              </c:strCache>
            </c:strRef>
          </c:cat>
          <c:val>
            <c:numRef>
              <c:f>Data!$Q$2:$Q$24</c:f>
              <c:numCache>
                <c:formatCode>General</c:formatCode>
                <c:ptCount val="23"/>
                <c:pt idx="0">
                  <c:v>0</c:v>
                </c:pt>
                <c:pt idx="1">
                  <c:v>212.82051282051282</c:v>
                </c:pt>
                <c:pt idx="2">
                  <c:v>58.333333333333336</c:v>
                </c:pt>
                <c:pt idx="3">
                  <c:v>0</c:v>
                </c:pt>
                <c:pt idx="4">
                  <c:v>220.00000000000003</c:v>
                </c:pt>
                <c:pt idx="5">
                  <c:v>1629.1666666666667</c:v>
                </c:pt>
                <c:pt idx="6">
                  <c:v>300</c:v>
                </c:pt>
                <c:pt idx="7">
                  <c:v>0</c:v>
                </c:pt>
                <c:pt idx="8">
                  <c:v>82.35294117647058</c:v>
                </c:pt>
                <c:pt idx="9">
                  <c:v>100</c:v>
                </c:pt>
                <c:pt idx="10">
                  <c:v>244.44444444444446</c:v>
                </c:pt>
                <c:pt idx="11">
                  <c:v>533.33333333333326</c:v>
                </c:pt>
                <c:pt idx="12">
                  <c:v>0</c:v>
                </c:pt>
                <c:pt idx="13">
                  <c:v>36.84210526315789</c:v>
                </c:pt>
                <c:pt idx="14">
                  <c:v>0</c:v>
                </c:pt>
                <c:pt idx="15">
                  <c:v>550</c:v>
                </c:pt>
                <c:pt idx="16">
                  <c:v>45.454545454545453</c:v>
                </c:pt>
                <c:pt idx="17">
                  <c:v>400</c:v>
                </c:pt>
                <c:pt idx="18">
                  <c:v>66.666666666666657</c:v>
                </c:pt>
                <c:pt idx="19">
                  <c:v>350</c:v>
                </c:pt>
                <c:pt idx="20">
                  <c:v>33.333333333333329</c:v>
                </c:pt>
                <c:pt idx="21">
                  <c:v>200</c:v>
                </c:pt>
                <c:pt idx="22">
                  <c:v>95.744680851063833</c:v>
                </c:pt>
              </c:numCache>
            </c:numRef>
          </c:val>
          <c:extLst>
            <c:ext xmlns:c16="http://schemas.microsoft.com/office/drawing/2014/chart" uri="{C3380CC4-5D6E-409C-BE32-E72D297353CC}">
              <c16:uniqueId val="{00000001-98E7-437F-955C-0211C410EE0F}"/>
            </c:ext>
          </c:extLst>
        </c:ser>
        <c:dLbls>
          <c:showLegendKey val="0"/>
          <c:showVal val="0"/>
          <c:showCatName val="0"/>
          <c:showSerName val="0"/>
          <c:showPercent val="0"/>
          <c:showBubbleSize val="0"/>
        </c:dLbls>
        <c:gapWidth val="219"/>
        <c:overlap val="-27"/>
        <c:axId val="157035488"/>
        <c:axId val="157027584"/>
      </c:barChart>
      <c:catAx>
        <c:axId val="15703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7584"/>
        <c:crosses val="autoZero"/>
        <c:auto val="1"/>
        <c:lblAlgn val="ctr"/>
        <c:lblOffset val="100"/>
        <c:noMultiLvlLbl val="0"/>
      </c:catAx>
      <c:valAx>
        <c:axId val="1570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35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93591426071742"/>
          <c:y val="0.15319444444444447"/>
          <c:w val="0.85219685039370074"/>
          <c:h val="0.70841097987751533"/>
        </c:manualLayout>
      </c:layout>
      <c:barChart>
        <c:barDir val="col"/>
        <c:grouping val="clustered"/>
        <c:varyColors val="0"/>
        <c:ser>
          <c:idx val="0"/>
          <c:order val="0"/>
          <c:tx>
            <c:strRef>
              <c:f>Data!$X$1</c:f>
              <c:strCache>
                <c:ptCount val="1"/>
                <c:pt idx="0">
                  <c:v>Total Incentive</c:v>
                </c:pt>
              </c:strCache>
            </c:strRef>
          </c:tx>
          <c:spPr>
            <a:solidFill>
              <a:schemeClr val="accent1"/>
            </a:solidFill>
            <a:ln>
              <a:noFill/>
            </a:ln>
            <a:effectLst/>
          </c:spPr>
          <c:invertIfNegative val="0"/>
          <c:cat>
            <c:numRef>
              <c:f>Data!$A$2:$A$128</c:f>
              <c:numCache>
                <c:formatCode>General</c:formatCode>
                <c:ptCount val="1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numCache>
            </c:numRef>
          </c:cat>
          <c:val>
            <c:numRef>
              <c:f>Data!$X$2:$X$128</c:f>
              <c:numCache>
                <c:formatCode>General</c:formatCode>
                <c:ptCount val="127"/>
                <c:pt idx="0">
                  <c:v>0</c:v>
                </c:pt>
                <c:pt idx="1">
                  <c:v>0</c:v>
                </c:pt>
                <c:pt idx="2">
                  <c:v>0</c:v>
                </c:pt>
                <c:pt idx="3">
                  <c:v>0</c:v>
                </c:pt>
                <c:pt idx="4">
                  <c:v>26100</c:v>
                </c:pt>
                <c:pt idx="5">
                  <c:v>83600</c:v>
                </c:pt>
                <c:pt idx="6">
                  <c:v>135200</c:v>
                </c:pt>
                <c:pt idx="7">
                  <c:v>9800</c:v>
                </c:pt>
                <c:pt idx="8">
                  <c:v>53000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72200</c:v>
                </c:pt>
                <c:pt idx="30">
                  <c:v>38200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66600</c:v>
                </c:pt>
                <c:pt idx="66">
                  <c:v>25200</c:v>
                </c:pt>
                <c:pt idx="67">
                  <c:v>89000</c:v>
                </c:pt>
                <c:pt idx="68">
                  <c:v>17000</c:v>
                </c:pt>
                <c:pt idx="69">
                  <c:v>0</c:v>
                </c:pt>
                <c:pt idx="70">
                  <c:v>0</c:v>
                </c:pt>
                <c:pt idx="71">
                  <c:v>0</c:v>
                </c:pt>
                <c:pt idx="72">
                  <c:v>0</c:v>
                </c:pt>
                <c:pt idx="73">
                  <c:v>0</c:v>
                </c:pt>
                <c:pt idx="74">
                  <c:v>30400</c:v>
                </c:pt>
                <c:pt idx="75">
                  <c:v>63600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20200</c:v>
                </c:pt>
                <c:pt idx="112">
                  <c:v>204600</c:v>
                </c:pt>
                <c:pt idx="113">
                  <c:v>48600</c:v>
                </c:pt>
                <c:pt idx="114">
                  <c:v>53800</c:v>
                </c:pt>
                <c:pt idx="115">
                  <c:v>15600</c:v>
                </c:pt>
                <c:pt idx="116">
                  <c:v>31400</c:v>
                </c:pt>
                <c:pt idx="117">
                  <c:v>0</c:v>
                </c:pt>
                <c:pt idx="118">
                  <c:v>0</c:v>
                </c:pt>
                <c:pt idx="119">
                  <c:v>0</c:v>
                </c:pt>
                <c:pt idx="120">
                  <c:v>92000</c:v>
                </c:pt>
                <c:pt idx="121">
                  <c:v>0</c:v>
                </c:pt>
                <c:pt idx="122">
                  <c:v>0</c:v>
                </c:pt>
                <c:pt idx="123">
                  <c:v>0</c:v>
                </c:pt>
                <c:pt idx="124">
                  <c:v>0</c:v>
                </c:pt>
                <c:pt idx="125">
                  <c:v>0</c:v>
                </c:pt>
                <c:pt idx="126">
                  <c:v>0</c:v>
                </c:pt>
              </c:numCache>
            </c:numRef>
          </c:val>
          <c:extLst>
            <c:ext xmlns:c16="http://schemas.microsoft.com/office/drawing/2014/chart" uri="{C3380CC4-5D6E-409C-BE32-E72D297353CC}">
              <c16:uniqueId val="{00000000-5DD2-4E0C-B9C3-6162CAE0826B}"/>
            </c:ext>
          </c:extLst>
        </c:ser>
        <c:dLbls>
          <c:showLegendKey val="0"/>
          <c:showVal val="0"/>
          <c:showCatName val="0"/>
          <c:showSerName val="0"/>
          <c:showPercent val="0"/>
          <c:showBubbleSize val="0"/>
        </c:dLbls>
        <c:gapWidth val="219"/>
        <c:overlap val="-27"/>
        <c:axId val="157546704"/>
        <c:axId val="157534224"/>
      </c:barChart>
      <c:catAx>
        <c:axId val="15754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WORKSHOPS</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4224"/>
        <c:crosses val="autoZero"/>
        <c:auto val="1"/>
        <c:lblAlgn val="ctr"/>
        <c:lblOffset val="100"/>
        <c:noMultiLvlLbl val="0"/>
      </c:catAx>
      <c:valAx>
        <c:axId val="15753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INCENTIVE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4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xdr:colOff>
      <xdr:row>24</xdr:row>
      <xdr:rowOff>169458</xdr:rowOff>
    </xdr:from>
    <xdr:to>
      <xdr:col>18</xdr:col>
      <xdr:colOff>-1</xdr:colOff>
      <xdr:row>47</xdr:row>
      <xdr:rowOff>193342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24580</xdr:colOff>
      <xdr:row>48</xdr:row>
      <xdr:rowOff>133964</xdr:rowOff>
    </xdr:from>
    <xdr:to>
      <xdr:col>18</xdr:col>
      <xdr:colOff>24581</xdr:colOff>
      <xdr:row>77</xdr:row>
      <xdr:rowOff>73740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24</xdr:col>
      <xdr:colOff>331285</xdr:colOff>
      <xdr:row>2</xdr:row>
      <xdr:rowOff>40435</xdr:rowOff>
    </xdr:from>
    <xdr:to>
      <xdr:col>26</xdr:col>
      <xdr:colOff>486696</xdr:colOff>
      <xdr:row>15</xdr:row>
      <xdr:rowOff>183003</xdr:rowOff>
    </xdr:to>
    <mc:AlternateContent xmlns:mc="http://schemas.openxmlformats.org/markup-compatibility/2006">
      <mc:Choice xmlns:sle15="http://schemas.microsoft.com/office/drawing/2012/slicer" Requires="sle15">
        <xdr:graphicFrame macro="">
          <xdr:nvGraphicFramePr>
            <xdr:cNvPr id="4" name="Groups"/>
            <xdr:cNvGraphicFramePr/>
          </xdr:nvGraphicFramePr>
          <xdr:xfrm>
            <a:off x="0" y="0"/>
            <a:ext cx="0" cy="0"/>
          </xdr:xfrm>
          <a:graphic>
            <a:graphicData uri="http://schemas.microsoft.com/office/drawing/2010/slicer">
              <sle:slicer xmlns:sle="http://schemas.microsoft.com/office/drawing/2010/slicer" name="Groups"/>
            </a:graphicData>
          </a:graphic>
        </xdr:graphicFrame>
      </mc:Choice>
      <mc:Fallback>
        <xdr:sp macro="" textlink="">
          <xdr:nvSpPr>
            <xdr:cNvPr id="0" name=""/>
            <xdr:cNvSpPr>
              <a:spLocks noTextEdit="1"/>
            </xdr:cNvSpPr>
          </xdr:nvSpPr>
          <xdr:spPr>
            <a:xfrm>
              <a:off x="31001785" y="592885"/>
              <a:ext cx="1831811" cy="274289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679347</xdr:colOff>
      <xdr:row>2</xdr:row>
      <xdr:rowOff>20402</xdr:rowOff>
    </xdr:from>
    <xdr:to>
      <xdr:col>28</xdr:col>
      <xdr:colOff>834758</xdr:colOff>
      <xdr:row>7</xdr:row>
      <xdr:rowOff>47625</xdr:rowOff>
    </xdr:to>
    <mc:AlternateContent xmlns:mc="http://schemas.openxmlformats.org/markup-compatibility/2006">
      <mc:Choice xmlns:sle15="http://schemas.microsoft.com/office/drawing/2012/slicer" Requires="sle15">
        <xdr:graphicFrame macro="">
          <xdr:nvGraphicFramePr>
            <xdr:cNvPr id="11" name="Group Qualification"/>
            <xdr:cNvGraphicFramePr/>
          </xdr:nvGraphicFramePr>
          <xdr:xfrm>
            <a:off x="0" y="0"/>
            <a:ext cx="0" cy="0"/>
          </xdr:xfrm>
          <a:graphic>
            <a:graphicData uri="http://schemas.microsoft.com/office/drawing/2010/slicer">
              <sle:slicer xmlns:sle="http://schemas.microsoft.com/office/drawing/2010/slicer" name="Group Qualification"/>
            </a:graphicData>
          </a:graphic>
        </xdr:graphicFrame>
      </mc:Choice>
      <mc:Fallback>
        <xdr:sp macro="" textlink="">
          <xdr:nvSpPr>
            <xdr:cNvPr id="0" name=""/>
            <xdr:cNvSpPr>
              <a:spLocks noTextEdit="1"/>
            </xdr:cNvSpPr>
          </xdr:nvSpPr>
          <xdr:spPr>
            <a:xfrm>
              <a:off x="33026247" y="572852"/>
              <a:ext cx="1831811" cy="1027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oups" sourceName="Groups">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oup_Qualification" sourceName="Group Qualification">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ups" cache="Slicer_Groups" caption="Groups" rowHeight="260350"/>
  <slicer name="Group Qualification" cache="Slicer_Group_Qualification" caption="Group Qualification" rowHeight="260350"/>
</slicers>
</file>

<file path=xl/tables/table1.xml><?xml version="1.0" encoding="utf-8"?>
<table xmlns="http://schemas.openxmlformats.org/spreadsheetml/2006/main" id="2" name="Table2" displayName="Table2" ref="K1:R24" totalsRowShown="0" headerRowDxfId="1" headerRowCellStyle="40% - Accent4">
  <autoFilter ref="K1:R24"/>
  <tableColumns count="8">
    <tableColumn id="1" name="Groups"/>
    <tableColumn id="2" name="Group Bike Target ">
      <calculatedColumnFormula>SUMIF($C$2:$C$128,K2,$D$2:$D$128)</calculatedColumnFormula>
    </tableColumn>
    <tableColumn id="3" name="Group Addon Target ">
      <calculatedColumnFormula>SUMIF($C$2:$C$128,K2,$E$2:$E$128)</calculatedColumnFormula>
    </tableColumn>
    <tableColumn id="4" name="Group Bike Achievment">
      <calculatedColumnFormula>SUMIF($C$2:$C$128,K2,$G$2:$G$128)</calculatedColumnFormula>
    </tableColumn>
    <tableColumn id="5" name="Group Addon Achievment">
      <calculatedColumnFormula>SUMIF($C$2:$C$128,K2,$H$2:$H$128)</calculatedColumnFormula>
    </tableColumn>
    <tableColumn id="6" name="Group Bike Achievment %">
      <calculatedColumnFormula>N2/L2*100</calculatedColumnFormula>
    </tableColumn>
    <tableColumn id="7" name="Group Addon Achievment %">
      <calculatedColumnFormula>O2/M2*100</calculatedColumnFormula>
    </tableColumn>
    <tableColumn id="8" name="Group Qualification">
      <calculatedColumnFormula>IF(AND(P2&gt;=60,Q2&gt;=60),"Incentive","No Incentive")</calculatedColumnFormula>
    </tableColumn>
  </tableColumns>
  <tableStyleInfo name="TableStyleLight21" showFirstColumn="0" showLastColumn="0" showRowStripes="1" showColumnStripes="0"/>
</table>
</file>

<file path=xl/tables/table2.xml><?xml version="1.0" encoding="utf-8"?>
<table xmlns="http://schemas.openxmlformats.org/spreadsheetml/2006/main" id="3" name="Table3" displayName="Table3" ref="T1:X1048576" totalsRowShown="0" headerRowDxfId="0">
  <autoFilter ref="T1:X1048576"/>
  <tableColumns count="5">
    <tableColumn id="5" name="WorkShop ID"/>
    <tableColumn id="1" name="Workshop Sales %"/>
    <tableColumn id="2" name="Bike Incentive "/>
    <tableColumn id="3" name="Addon incentive"/>
    <tableColumn id="4" name="Total Incentiv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zoomScaleNormal="100" workbookViewId="0">
      <selection activeCell="C7" sqref="C7"/>
    </sheetView>
  </sheetViews>
  <sheetFormatPr defaultColWidth="11" defaultRowHeight="15.6" x14ac:dyDescent="0.3"/>
  <cols>
    <col min="2" max="2" width="43.3984375" customWidth="1"/>
    <col min="3" max="3" width="39" customWidth="1"/>
    <col min="4" max="4" width="21.8984375" customWidth="1"/>
    <col min="5" max="5" width="19.09765625" customWidth="1"/>
  </cols>
  <sheetData>
    <row r="2" spans="2:5" x14ac:dyDescent="0.3">
      <c r="B2" s="3" t="s">
        <v>147</v>
      </c>
    </row>
    <row r="3" spans="2:5" x14ac:dyDescent="0.3">
      <c r="B3" s="4"/>
    </row>
    <row r="4" spans="2:5" ht="41.1" customHeight="1" thickBot="1" x14ac:dyDescent="0.35">
      <c r="B4" s="13" t="s">
        <v>148</v>
      </c>
      <c r="C4" s="13"/>
      <c r="D4" s="13"/>
    </row>
    <row r="5" spans="2:5" s="9" customFormat="1" x14ac:dyDescent="0.3">
      <c r="B5" s="14" t="s">
        <v>149</v>
      </c>
      <c r="C5" s="5" t="s">
        <v>150</v>
      </c>
      <c r="D5" s="16" t="s">
        <v>151</v>
      </c>
      <c r="E5" s="14" t="s">
        <v>152</v>
      </c>
    </row>
    <row r="6" spans="2:5" s="9" customFormat="1" ht="16.2" thickBot="1" x14ac:dyDescent="0.35">
      <c r="B6" s="15"/>
      <c r="C6" s="6" t="s">
        <v>153</v>
      </c>
      <c r="D6" s="17"/>
      <c r="E6" s="15"/>
    </row>
    <row r="7" spans="2:5" ht="16.2" thickBot="1" x14ac:dyDescent="0.35">
      <c r="B7" s="18" t="s">
        <v>154</v>
      </c>
      <c r="C7" s="8" t="s">
        <v>155</v>
      </c>
      <c r="D7" s="8" t="s">
        <v>156</v>
      </c>
      <c r="E7" s="8" t="s">
        <v>157</v>
      </c>
    </row>
    <row r="8" spans="2:5" ht="16.2" thickBot="1" x14ac:dyDescent="0.35">
      <c r="B8" s="19"/>
      <c r="C8" s="8" t="s">
        <v>158</v>
      </c>
      <c r="D8" s="8" t="s">
        <v>159</v>
      </c>
      <c r="E8" s="8" t="s">
        <v>156</v>
      </c>
    </row>
    <row r="9" spans="2:5" ht="16.2" thickBot="1" x14ac:dyDescent="0.35">
      <c r="B9" s="19"/>
      <c r="C9" s="8" t="s">
        <v>160</v>
      </c>
      <c r="D9" s="8" t="s">
        <v>161</v>
      </c>
      <c r="E9" s="8" t="s">
        <v>162</v>
      </c>
    </row>
    <row r="10" spans="2:5" x14ac:dyDescent="0.3">
      <c r="B10" s="4"/>
    </row>
    <row r="11" spans="2:5" ht="51" customHeight="1" x14ac:dyDescent="0.3">
      <c r="B11" s="12" t="s">
        <v>163</v>
      </c>
      <c r="C11" s="12"/>
      <c r="D11" s="12"/>
      <c r="E11" s="12"/>
    </row>
    <row r="12" spans="2:5" x14ac:dyDescent="0.3">
      <c r="B12" s="7"/>
    </row>
    <row r="13" spans="2:5" x14ac:dyDescent="0.3">
      <c r="B13" s="7"/>
    </row>
    <row r="14" spans="2:5" x14ac:dyDescent="0.3">
      <c r="B14" s="7"/>
    </row>
    <row r="15" spans="2:5" x14ac:dyDescent="0.3">
      <c r="B15" s="7"/>
    </row>
  </sheetData>
  <mergeCells count="6">
    <mergeCell ref="B11:E11"/>
    <mergeCell ref="B4:D4"/>
    <mergeCell ref="B5:B6"/>
    <mergeCell ref="E5:E6"/>
    <mergeCell ref="D5:D6"/>
    <mergeCell ref="B7: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8"/>
  <sheetViews>
    <sheetView tabSelected="1" zoomScale="80" zoomScaleNormal="85" workbookViewId="0">
      <pane ySplit="2" topLeftCell="A16" activePane="bottomLeft" state="frozen"/>
      <selection pane="bottomLeft" activeCell="AD16" sqref="AD16"/>
    </sheetView>
  </sheetViews>
  <sheetFormatPr defaultColWidth="11" defaultRowHeight="15.6" x14ac:dyDescent="0.3"/>
  <cols>
    <col min="1" max="1" width="11.5" bestFit="1" customWidth="1"/>
    <col min="2" max="2" width="19" customWidth="1"/>
    <col min="3" max="3" width="10" bestFit="1" customWidth="1"/>
    <col min="4" max="4" width="14.3984375" bestFit="1" customWidth="1"/>
    <col min="5" max="5" width="15.69921875" bestFit="1" customWidth="1"/>
    <col min="6" max="6" width="16.19921875" customWidth="1"/>
    <col min="7" max="7" width="12.09765625" customWidth="1"/>
    <col min="8" max="8" width="17" bestFit="1" customWidth="1"/>
    <col min="9" max="9" width="17.3984375" bestFit="1" customWidth="1"/>
    <col min="10" max="10" width="17.3984375" customWidth="1"/>
    <col min="12" max="12" width="18" customWidth="1"/>
    <col min="13" max="13" width="19.296875" customWidth="1"/>
    <col min="14" max="14" width="21.5" customWidth="1"/>
    <col min="15" max="15" width="22.796875" customWidth="1"/>
    <col min="16" max="16" width="23.8984375" customWidth="1"/>
    <col min="17" max="17" width="25.19921875" customWidth="1"/>
    <col min="18" max="18" width="18" customWidth="1"/>
    <col min="20" max="21" width="17.59765625" customWidth="1"/>
    <col min="22" max="22" width="14.8984375" customWidth="1"/>
    <col min="23" max="23" width="16.09765625" customWidth="1"/>
    <col min="24" max="24" width="14.8984375" customWidth="1"/>
  </cols>
  <sheetData>
    <row r="1" spans="1:24" ht="27.6" x14ac:dyDescent="0.3">
      <c r="A1" s="1" t="s">
        <v>164</v>
      </c>
      <c r="B1" s="1" t="s">
        <v>0</v>
      </c>
      <c r="C1" s="1" t="s">
        <v>1</v>
      </c>
      <c r="D1" s="1" t="s">
        <v>2</v>
      </c>
      <c r="E1" s="1" t="s">
        <v>3</v>
      </c>
      <c r="F1" s="1" t="s">
        <v>4</v>
      </c>
      <c r="G1" s="1" t="s">
        <v>5</v>
      </c>
      <c r="H1" s="1" t="s">
        <v>6</v>
      </c>
      <c r="I1" s="1" t="s">
        <v>7</v>
      </c>
      <c r="J1" s="11"/>
      <c r="K1" s="11" t="s">
        <v>168</v>
      </c>
      <c r="L1" s="11" t="s">
        <v>169</v>
      </c>
      <c r="M1" s="11" t="s">
        <v>170</v>
      </c>
      <c r="N1" s="11" t="s">
        <v>171</v>
      </c>
      <c r="O1" s="11" t="s">
        <v>172</v>
      </c>
      <c r="P1" s="11" t="s">
        <v>173</v>
      </c>
      <c r="Q1" s="11" t="s">
        <v>174</v>
      </c>
      <c r="R1" s="11" t="s">
        <v>175</v>
      </c>
      <c r="T1" s="20" t="s">
        <v>180</v>
      </c>
      <c r="U1" s="20" t="s">
        <v>176</v>
      </c>
      <c r="V1" s="20" t="s">
        <v>177</v>
      </c>
      <c r="W1" s="20" t="s">
        <v>178</v>
      </c>
      <c r="X1" s="20" t="s">
        <v>179</v>
      </c>
    </row>
    <row r="2" spans="1:24" x14ac:dyDescent="0.3">
      <c r="A2" s="2">
        <v>1</v>
      </c>
      <c r="B2" s="2" t="s">
        <v>165</v>
      </c>
      <c r="C2" s="2" t="s">
        <v>8</v>
      </c>
      <c r="D2" s="2">
        <v>27</v>
      </c>
      <c r="E2" s="2">
        <v>3</v>
      </c>
      <c r="F2" s="10">
        <v>30</v>
      </c>
      <c r="G2" s="2">
        <v>1</v>
      </c>
      <c r="H2" s="2">
        <v>0</v>
      </c>
      <c r="I2" s="2">
        <v>1</v>
      </c>
      <c r="K2" t="s">
        <v>8</v>
      </c>
      <c r="L2">
        <f>SUMIF($C$2:$C$128,K2,$D$2:$D$128)</f>
        <v>36</v>
      </c>
      <c r="M2">
        <f>SUMIF($C$2:$C$128,K2,$E$2:$E$128)</f>
        <v>3</v>
      </c>
      <c r="N2">
        <f>SUMIF($C$2:$C$128,K2,$G$2:$G$128)</f>
        <v>1</v>
      </c>
      <c r="O2">
        <f>SUMIF($C$2:$C$128,K2,$H$2:$H$128)</f>
        <v>0</v>
      </c>
      <c r="P2">
        <f>N2/L2*100</f>
        <v>2.7777777777777777</v>
      </c>
      <c r="Q2">
        <f>O2/M2*100</f>
        <v>0</v>
      </c>
      <c r="R2" t="str">
        <f>IF(AND(P2&gt;=60,Q2&gt;=60),"Incentive","No Incentive")</f>
        <v>No Incentive</v>
      </c>
      <c r="T2" s="2">
        <v>1</v>
      </c>
      <c r="U2">
        <f>I2/F2*100</f>
        <v>3.3333333333333335</v>
      </c>
      <c r="V2">
        <f>IF(VLOOKUP(C2, $K$2:$R$24, 8, FALSE) = "Incentive",
    IF(U2 &gt;= 80, G2*1000,
    IF(AND(U2 &gt;= 70,U2&lt;80),G2* 800,
    IF(AND(U2 &gt;= 60,U2&lt;70),G2* 500, 0))), 0)</f>
        <v>0</v>
      </c>
      <c r="W2">
        <f>IF(VLOOKUP(C2, $K$2:$R$24, 8, FALSE) = "Incentive",
    IF(U2 &gt;= 80, H2*1200,
    IF(AND(U2 &gt;= 70,U2&lt;80),H2* 1000,
    IF(AND(U2 &gt;= 60,U2&lt;70),H2* 700, 0))), 0)</f>
        <v>0</v>
      </c>
      <c r="X2">
        <f>V2+W2</f>
        <v>0</v>
      </c>
    </row>
    <row r="3" spans="1:24" x14ac:dyDescent="0.3">
      <c r="A3" s="2">
        <v>2</v>
      </c>
      <c r="B3" s="2" t="s">
        <v>165</v>
      </c>
      <c r="C3" s="2" t="s">
        <v>8</v>
      </c>
      <c r="D3" s="2">
        <v>9</v>
      </c>
      <c r="E3" s="2">
        <v>0</v>
      </c>
      <c r="F3" s="10">
        <v>9</v>
      </c>
      <c r="G3" s="2">
        <v>0</v>
      </c>
      <c r="H3" s="2">
        <v>0</v>
      </c>
      <c r="I3" s="2">
        <v>0</v>
      </c>
      <c r="K3" t="s">
        <v>9</v>
      </c>
      <c r="L3">
        <f t="shared" ref="L3:L24" si="0">SUMIF($C$2:$C$128,K3,$D$2:$D$128)</f>
        <v>671</v>
      </c>
      <c r="M3">
        <f t="shared" ref="M3:M24" si="1">SUMIF($C$2:$C$128,K3,$E$2:$E$128)</f>
        <v>39</v>
      </c>
      <c r="N3">
        <f t="shared" ref="N3:N24" si="2">SUMIF($C$2:$C$128,K3,$G$2:$G$128)</f>
        <v>413</v>
      </c>
      <c r="O3">
        <f t="shared" ref="O3:O24" si="3">SUMIF($C$2:$C$128,K3,$H$2:$H$128)</f>
        <v>83</v>
      </c>
      <c r="P3">
        <f t="shared" ref="P3:P24" si="4">N3/L3*100</f>
        <v>61.549925484351711</v>
      </c>
      <c r="Q3">
        <f t="shared" ref="Q3:Q24" si="5">O3/M3*100</f>
        <v>212.82051282051282</v>
      </c>
      <c r="R3" t="str">
        <f t="shared" ref="R3:R24" si="6">IF(AND(P3&gt;=60,Q3&gt;=60),"Incentive","No Incentive")</f>
        <v>Incentive</v>
      </c>
      <c r="T3" s="2">
        <v>2</v>
      </c>
      <c r="U3">
        <f t="shared" ref="U3:U66" si="7">I3/F3*100</f>
        <v>0</v>
      </c>
      <c r="V3">
        <f t="shared" ref="V3:V66" si="8">IF(VLOOKUP(C3, $K$2:$R$24, 8, FALSE) = "Incentive",
    IF(U3 &gt;= 80, G3*1000,
    IF(AND(U3 &gt;= 70,U3&lt;80),G3* 800,
    IF(AND(U3 &gt;= 60,U3&lt;70),G3* 500, 0))), 0)</f>
        <v>0</v>
      </c>
      <c r="W3">
        <f t="shared" ref="W3:W66" si="9">IF(VLOOKUP(C3, $K$2:$R$24, 8, FALSE) = "Incentive",
    IF(U3 &gt;= 80, H3*1200,
    IF(AND(U3 &gt;= 70,U3&lt;80),H3* 1000,
    IF(AND(U3 &gt;= 60,U3&lt;70),H3* 700, 0))), 0)</f>
        <v>0</v>
      </c>
      <c r="X3">
        <f t="shared" ref="X3:X66" si="10">V3+W3</f>
        <v>0</v>
      </c>
    </row>
    <row r="4" spans="1:24" x14ac:dyDescent="0.3">
      <c r="A4" s="2">
        <v>3</v>
      </c>
      <c r="B4" s="2" t="s">
        <v>165</v>
      </c>
      <c r="C4" s="2" t="s">
        <v>9</v>
      </c>
      <c r="D4" s="2">
        <v>27</v>
      </c>
      <c r="E4" s="2">
        <v>0</v>
      </c>
      <c r="F4" s="10">
        <v>27</v>
      </c>
      <c r="G4" s="2">
        <v>5</v>
      </c>
      <c r="H4" s="2">
        <v>1</v>
      </c>
      <c r="I4" s="2">
        <v>6</v>
      </c>
      <c r="K4" t="s">
        <v>19</v>
      </c>
      <c r="L4">
        <f t="shared" si="0"/>
        <v>184</v>
      </c>
      <c r="M4">
        <f t="shared" si="1"/>
        <v>12</v>
      </c>
      <c r="N4">
        <f t="shared" si="2"/>
        <v>42</v>
      </c>
      <c r="O4">
        <f t="shared" si="3"/>
        <v>7</v>
      </c>
      <c r="P4">
        <f t="shared" si="4"/>
        <v>22.826086956521738</v>
      </c>
      <c r="Q4">
        <f t="shared" si="5"/>
        <v>58.333333333333336</v>
      </c>
      <c r="R4" t="str">
        <f t="shared" si="6"/>
        <v>No Incentive</v>
      </c>
      <c r="T4" s="2">
        <v>3</v>
      </c>
      <c r="U4">
        <f t="shared" si="7"/>
        <v>22.222222222222221</v>
      </c>
      <c r="V4">
        <f t="shared" si="8"/>
        <v>0</v>
      </c>
      <c r="W4">
        <f t="shared" si="9"/>
        <v>0</v>
      </c>
      <c r="X4">
        <f t="shared" si="10"/>
        <v>0</v>
      </c>
    </row>
    <row r="5" spans="1:24" x14ac:dyDescent="0.3">
      <c r="A5" s="2">
        <v>4</v>
      </c>
      <c r="B5" s="2" t="s">
        <v>166</v>
      </c>
      <c r="C5" s="2" t="s">
        <v>9</v>
      </c>
      <c r="D5" s="2">
        <v>68</v>
      </c>
      <c r="E5" s="2">
        <v>3</v>
      </c>
      <c r="F5" s="2">
        <v>71</v>
      </c>
      <c r="G5" s="2">
        <v>24</v>
      </c>
      <c r="H5" s="2">
        <v>12</v>
      </c>
      <c r="I5" s="2">
        <v>36</v>
      </c>
      <c r="K5" t="s">
        <v>23</v>
      </c>
      <c r="L5">
        <f t="shared" si="0"/>
        <v>57</v>
      </c>
      <c r="M5">
        <f t="shared" si="1"/>
        <v>0</v>
      </c>
      <c r="N5">
        <f t="shared" si="2"/>
        <v>25</v>
      </c>
      <c r="O5">
        <f t="shared" si="3"/>
        <v>2</v>
      </c>
      <c r="P5">
        <f t="shared" si="4"/>
        <v>43.859649122807014</v>
      </c>
      <c r="Q5">
        <v>0</v>
      </c>
      <c r="R5" t="str">
        <f t="shared" si="6"/>
        <v>No Incentive</v>
      </c>
      <c r="T5" s="2">
        <v>4</v>
      </c>
      <c r="U5">
        <f t="shared" si="7"/>
        <v>50.704225352112672</v>
      </c>
      <c r="V5">
        <f t="shared" si="8"/>
        <v>0</v>
      </c>
      <c r="W5">
        <f t="shared" si="9"/>
        <v>0</v>
      </c>
      <c r="X5">
        <f t="shared" si="10"/>
        <v>0</v>
      </c>
    </row>
    <row r="6" spans="1:24" x14ac:dyDescent="0.3">
      <c r="A6" s="2">
        <v>5</v>
      </c>
      <c r="B6" s="2" t="s">
        <v>166</v>
      </c>
      <c r="C6" s="2" t="s">
        <v>9</v>
      </c>
      <c r="D6" s="2">
        <v>71</v>
      </c>
      <c r="E6" s="2">
        <v>3</v>
      </c>
      <c r="F6" s="2">
        <v>74</v>
      </c>
      <c r="G6" s="2">
        <v>41</v>
      </c>
      <c r="H6" s="2">
        <v>8</v>
      </c>
      <c r="I6" s="2">
        <v>49</v>
      </c>
      <c r="K6" t="s">
        <v>27</v>
      </c>
      <c r="L6">
        <f t="shared" si="0"/>
        <v>256</v>
      </c>
      <c r="M6">
        <f t="shared" si="1"/>
        <v>15</v>
      </c>
      <c r="N6">
        <f t="shared" si="2"/>
        <v>149</v>
      </c>
      <c r="O6">
        <f t="shared" si="3"/>
        <v>33</v>
      </c>
      <c r="P6">
        <f t="shared" si="4"/>
        <v>58.203125</v>
      </c>
      <c r="Q6">
        <f t="shared" si="5"/>
        <v>220.00000000000003</v>
      </c>
      <c r="R6" t="str">
        <f t="shared" si="6"/>
        <v>No Incentive</v>
      </c>
      <c r="T6" s="2">
        <v>5</v>
      </c>
      <c r="U6">
        <f t="shared" si="7"/>
        <v>66.21621621621621</v>
      </c>
      <c r="V6">
        <f t="shared" si="8"/>
        <v>20500</v>
      </c>
      <c r="W6">
        <f t="shared" si="9"/>
        <v>5600</v>
      </c>
      <c r="X6">
        <f t="shared" si="10"/>
        <v>26100</v>
      </c>
    </row>
    <row r="7" spans="1:24" x14ac:dyDescent="0.3">
      <c r="A7" s="2">
        <v>6</v>
      </c>
      <c r="B7" s="2" t="s">
        <v>10</v>
      </c>
      <c r="C7" s="2" t="s">
        <v>9</v>
      </c>
      <c r="D7" s="2">
        <v>58</v>
      </c>
      <c r="E7" s="2">
        <v>6</v>
      </c>
      <c r="F7" s="2">
        <v>64</v>
      </c>
      <c r="G7" s="2">
        <v>62</v>
      </c>
      <c r="H7" s="2">
        <v>18</v>
      </c>
      <c r="I7" s="2">
        <v>80</v>
      </c>
      <c r="K7" t="s">
        <v>30</v>
      </c>
      <c r="L7">
        <f t="shared" si="0"/>
        <v>641</v>
      </c>
      <c r="M7">
        <f t="shared" si="1"/>
        <v>24</v>
      </c>
      <c r="N7">
        <f t="shared" si="2"/>
        <v>333</v>
      </c>
      <c r="O7">
        <f t="shared" si="3"/>
        <v>391</v>
      </c>
      <c r="P7">
        <f t="shared" si="4"/>
        <v>51.950078003120126</v>
      </c>
      <c r="Q7">
        <f t="shared" si="5"/>
        <v>1629.1666666666667</v>
      </c>
      <c r="R7" t="str">
        <f t="shared" si="6"/>
        <v>No Incentive</v>
      </c>
      <c r="T7" s="2">
        <v>6</v>
      </c>
      <c r="U7">
        <f t="shared" si="7"/>
        <v>125</v>
      </c>
      <c r="V7">
        <f t="shared" si="8"/>
        <v>62000</v>
      </c>
      <c r="W7">
        <f t="shared" si="9"/>
        <v>21600</v>
      </c>
      <c r="X7">
        <f t="shared" si="10"/>
        <v>83600</v>
      </c>
    </row>
    <row r="8" spans="1:24" x14ac:dyDescent="0.3">
      <c r="A8" s="2">
        <v>7</v>
      </c>
      <c r="B8" s="2" t="s">
        <v>11</v>
      </c>
      <c r="C8" s="2" t="s">
        <v>9</v>
      </c>
      <c r="D8" s="2">
        <v>124</v>
      </c>
      <c r="E8" s="2">
        <v>9</v>
      </c>
      <c r="F8" s="2">
        <v>133</v>
      </c>
      <c r="G8" s="2">
        <v>122</v>
      </c>
      <c r="H8" s="2">
        <v>11</v>
      </c>
      <c r="I8" s="2">
        <v>133</v>
      </c>
      <c r="K8" t="s">
        <v>39</v>
      </c>
      <c r="L8">
        <f t="shared" si="0"/>
        <v>138</v>
      </c>
      <c r="M8">
        <f t="shared" si="1"/>
        <v>6</v>
      </c>
      <c r="N8">
        <f t="shared" si="2"/>
        <v>99</v>
      </c>
      <c r="O8">
        <f t="shared" si="3"/>
        <v>18</v>
      </c>
      <c r="P8">
        <f t="shared" si="4"/>
        <v>71.739130434782609</v>
      </c>
      <c r="Q8">
        <f t="shared" si="5"/>
        <v>300</v>
      </c>
      <c r="R8" t="str">
        <f t="shared" si="6"/>
        <v>Incentive</v>
      </c>
      <c r="T8" s="2">
        <v>7</v>
      </c>
      <c r="U8">
        <f t="shared" si="7"/>
        <v>100</v>
      </c>
      <c r="V8">
        <f t="shared" si="8"/>
        <v>122000</v>
      </c>
      <c r="W8">
        <f t="shared" si="9"/>
        <v>13200</v>
      </c>
      <c r="X8">
        <f t="shared" si="10"/>
        <v>135200</v>
      </c>
    </row>
    <row r="9" spans="1:24" x14ac:dyDescent="0.3">
      <c r="A9" s="2">
        <v>8</v>
      </c>
      <c r="B9" s="2" t="s">
        <v>12</v>
      </c>
      <c r="C9" s="2" t="s">
        <v>9</v>
      </c>
      <c r="D9" s="2">
        <v>10</v>
      </c>
      <c r="E9" s="2">
        <v>0</v>
      </c>
      <c r="F9" s="2">
        <v>10</v>
      </c>
      <c r="G9" s="2">
        <v>5</v>
      </c>
      <c r="H9" s="2">
        <v>4</v>
      </c>
      <c r="I9" s="2">
        <v>9</v>
      </c>
      <c r="K9" t="s">
        <v>167</v>
      </c>
      <c r="L9">
        <f t="shared" si="0"/>
        <v>77</v>
      </c>
      <c r="M9">
        <f t="shared" si="1"/>
        <v>6</v>
      </c>
      <c r="N9">
        <f t="shared" si="2"/>
        <v>26</v>
      </c>
      <c r="O9">
        <f t="shared" si="3"/>
        <v>0</v>
      </c>
      <c r="P9">
        <f t="shared" si="4"/>
        <v>33.766233766233768</v>
      </c>
      <c r="Q9">
        <f t="shared" si="5"/>
        <v>0</v>
      </c>
      <c r="R9" t="str">
        <f t="shared" si="6"/>
        <v>No Incentive</v>
      </c>
      <c r="T9" s="2">
        <v>8</v>
      </c>
      <c r="U9">
        <f t="shared" si="7"/>
        <v>90</v>
      </c>
      <c r="V9">
        <f t="shared" si="8"/>
        <v>5000</v>
      </c>
      <c r="W9">
        <f t="shared" si="9"/>
        <v>4800</v>
      </c>
      <c r="X9">
        <f t="shared" si="10"/>
        <v>9800</v>
      </c>
    </row>
    <row r="10" spans="1:24" x14ac:dyDescent="0.3">
      <c r="A10" s="2">
        <v>9</v>
      </c>
      <c r="B10" s="2" t="s">
        <v>13</v>
      </c>
      <c r="C10" s="2" t="s">
        <v>9</v>
      </c>
      <c r="D10" s="2">
        <v>82</v>
      </c>
      <c r="E10" s="2">
        <v>3</v>
      </c>
      <c r="F10" s="2">
        <v>85</v>
      </c>
      <c r="G10" s="2">
        <v>55</v>
      </c>
      <c r="H10" s="2">
        <v>9</v>
      </c>
      <c r="I10" s="2">
        <v>64</v>
      </c>
      <c r="K10" t="s">
        <v>78</v>
      </c>
      <c r="L10">
        <f t="shared" si="0"/>
        <v>189</v>
      </c>
      <c r="M10">
        <f t="shared" si="1"/>
        <v>17</v>
      </c>
      <c r="N10">
        <f t="shared" si="2"/>
        <v>195</v>
      </c>
      <c r="O10">
        <f t="shared" si="3"/>
        <v>14</v>
      </c>
      <c r="P10">
        <f t="shared" si="4"/>
        <v>103.17460317460319</v>
      </c>
      <c r="Q10">
        <f t="shared" si="5"/>
        <v>82.35294117647058</v>
      </c>
      <c r="R10" t="str">
        <f t="shared" si="6"/>
        <v>Incentive</v>
      </c>
      <c r="T10" s="2">
        <v>9</v>
      </c>
      <c r="U10">
        <f t="shared" si="7"/>
        <v>75.294117647058826</v>
      </c>
      <c r="V10">
        <f t="shared" si="8"/>
        <v>44000</v>
      </c>
      <c r="W10">
        <f t="shared" si="9"/>
        <v>9000</v>
      </c>
      <c r="X10">
        <f t="shared" si="10"/>
        <v>53000</v>
      </c>
    </row>
    <row r="11" spans="1:24" x14ac:dyDescent="0.3">
      <c r="A11" s="2">
        <v>10</v>
      </c>
      <c r="B11" s="2" t="s">
        <v>14</v>
      </c>
      <c r="C11" s="2" t="s">
        <v>9</v>
      </c>
      <c r="D11" s="2">
        <v>27</v>
      </c>
      <c r="E11" s="2">
        <v>3</v>
      </c>
      <c r="F11" s="2">
        <v>30</v>
      </c>
      <c r="G11" s="2">
        <v>16</v>
      </c>
      <c r="H11" s="2">
        <v>1</v>
      </c>
      <c r="I11" s="2">
        <v>17</v>
      </c>
      <c r="K11" t="s">
        <v>84</v>
      </c>
      <c r="L11">
        <f t="shared" si="0"/>
        <v>212</v>
      </c>
      <c r="M11">
        <f t="shared" si="1"/>
        <v>9</v>
      </c>
      <c r="N11">
        <f t="shared" si="2"/>
        <v>63</v>
      </c>
      <c r="O11">
        <f t="shared" si="3"/>
        <v>9</v>
      </c>
      <c r="P11">
        <f t="shared" si="4"/>
        <v>29.716981132075471</v>
      </c>
      <c r="Q11">
        <f t="shared" si="5"/>
        <v>100</v>
      </c>
      <c r="R11" t="str">
        <f t="shared" si="6"/>
        <v>No Incentive</v>
      </c>
      <c r="T11" s="2">
        <v>10</v>
      </c>
      <c r="U11">
        <f t="shared" si="7"/>
        <v>56.666666666666664</v>
      </c>
      <c r="V11">
        <f t="shared" si="8"/>
        <v>0</v>
      </c>
      <c r="W11">
        <f t="shared" si="9"/>
        <v>0</v>
      </c>
      <c r="X11">
        <f t="shared" si="10"/>
        <v>0</v>
      </c>
    </row>
    <row r="12" spans="1:24" x14ac:dyDescent="0.3">
      <c r="A12" s="2">
        <v>11</v>
      </c>
      <c r="B12" s="2" t="s">
        <v>15</v>
      </c>
      <c r="C12" s="2" t="s">
        <v>9</v>
      </c>
      <c r="D12" s="2">
        <v>77</v>
      </c>
      <c r="E12" s="2">
        <v>5</v>
      </c>
      <c r="F12" s="2">
        <v>82</v>
      </c>
      <c r="G12" s="2">
        <v>37</v>
      </c>
      <c r="H12" s="2">
        <v>3</v>
      </c>
      <c r="I12" s="2">
        <v>40</v>
      </c>
      <c r="K12" t="s">
        <v>88</v>
      </c>
      <c r="L12">
        <f t="shared" si="0"/>
        <v>150</v>
      </c>
      <c r="M12">
        <f t="shared" si="1"/>
        <v>9</v>
      </c>
      <c r="N12">
        <f t="shared" si="2"/>
        <v>93</v>
      </c>
      <c r="O12">
        <f t="shared" si="3"/>
        <v>22</v>
      </c>
      <c r="P12">
        <f t="shared" si="4"/>
        <v>62</v>
      </c>
      <c r="Q12">
        <f t="shared" si="5"/>
        <v>244.44444444444446</v>
      </c>
      <c r="R12" t="str">
        <f t="shared" si="6"/>
        <v>Incentive</v>
      </c>
      <c r="T12" s="2">
        <v>11</v>
      </c>
      <c r="U12">
        <f t="shared" si="7"/>
        <v>48.780487804878049</v>
      </c>
      <c r="V12">
        <f t="shared" si="8"/>
        <v>0</v>
      </c>
      <c r="W12">
        <f t="shared" si="9"/>
        <v>0</v>
      </c>
      <c r="X12">
        <f t="shared" si="10"/>
        <v>0</v>
      </c>
    </row>
    <row r="13" spans="1:24" x14ac:dyDescent="0.3">
      <c r="A13" s="2">
        <v>12</v>
      </c>
      <c r="B13" s="2" t="s">
        <v>16</v>
      </c>
      <c r="C13" s="2" t="s">
        <v>9</v>
      </c>
      <c r="D13" s="2">
        <v>93</v>
      </c>
      <c r="E13" s="2">
        <v>4</v>
      </c>
      <c r="F13" s="2">
        <v>97</v>
      </c>
      <c r="G13" s="2">
        <v>31</v>
      </c>
      <c r="H13" s="2">
        <v>10</v>
      </c>
      <c r="I13" s="2">
        <v>41</v>
      </c>
      <c r="K13" t="s">
        <v>92</v>
      </c>
      <c r="L13">
        <f t="shared" si="0"/>
        <v>107</v>
      </c>
      <c r="M13">
        <f t="shared" si="1"/>
        <v>3</v>
      </c>
      <c r="N13">
        <f t="shared" si="2"/>
        <v>14</v>
      </c>
      <c r="O13">
        <f t="shared" si="3"/>
        <v>16</v>
      </c>
      <c r="P13">
        <f t="shared" si="4"/>
        <v>13.084112149532709</v>
      </c>
      <c r="Q13">
        <f t="shared" si="5"/>
        <v>533.33333333333326</v>
      </c>
      <c r="R13" t="str">
        <f t="shared" si="6"/>
        <v>No Incentive</v>
      </c>
      <c r="T13" s="2">
        <v>12</v>
      </c>
      <c r="U13">
        <f t="shared" si="7"/>
        <v>42.268041237113401</v>
      </c>
      <c r="V13">
        <f t="shared" si="8"/>
        <v>0</v>
      </c>
      <c r="W13">
        <f t="shared" si="9"/>
        <v>0</v>
      </c>
      <c r="X13">
        <f t="shared" si="10"/>
        <v>0</v>
      </c>
    </row>
    <row r="14" spans="1:24" x14ac:dyDescent="0.3">
      <c r="A14" s="2">
        <v>13</v>
      </c>
      <c r="B14" s="2" t="s">
        <v>17</v>
      </c>
      <c r="C14" s="2" t="s">
        <v>9</v>
      </c>
      <c r="D14" s="2">
        <v>34</v>
      </c>
      <c r="E14" s="2">
        <v>3</v>
      </c>
      <c r="F14" s="2">
        <v>37</v>
      </c>
      <c r="G14" s="2">
        <v>15</v>
      </c>
      <c r="H14" s="2">
        <v>6</v>
      </c>
      <c r="I14" s="2">
        <v>21</v>
      </c>
      <c r="K14" t="s">
        <v>96</v>
      </c>
      <c r="L14">
        <f t="shared" si="0"/>
        <v>48</v>
      </c>
      <c r="M14">
        <f t="shared" si="1"/>
        <v>0</v>
      </c>
      <c r="N14">
        <f t="shared" si="2"/>
        <v>14</v>
      </c>
      <c r="O14">
        <f t="shared" si="3"/>
        <v>8</v>
      </c>
      <c r="P14">
        <f t="shared" si="4"/>
        <v>29.166666666666668</v>
      </c>
      <c r="Q14">
        <v>0</v>
      </c>
      <c r="R14" t="str">
        <f t="shared" si="6"/>
        <v>No Incentive</v>
      </c>
      <c r="T14" s="2">
        <v>13</v>
      </c>
      <c r="U14">
        <f t="shared" si="7"/>
        <v>56.756756756756758</v>
      </c>
      <c r="V14">
        <f t="shared" si="8"/>
        <v>0</v>
      </c>
      <c r="W14">
        <f t="shared" si="9"/>
        <v>0</v>
      </c>
      <c r="X14">
        <f t="shared" si="10"/>
        <v>0</v>
      </c>
    </row>
    <row r="15" spans="1:24" x14ac:dyDescent="0.3">
      <c r="A15" s="2">
        <v>14</v>
      </c>
      <c r="B15" s="2" t="s">
        <v>18</v>
      </c>
      <c r="C15" s="2" t="s">
        <v>19</v>
      </c>
      <c r="D15" s="2">
        <v>51</v>
      </c>
      <c r="E15" s="2">
        <v>6</v>
      </c>
      <c r="F15" s="2">
        <v>57</v>
      </c>
      <c r="G15" s="2">
        <v>28</v>
      </c>
      <c r="H15" s="2">
        <v>0</v>
      </c>
      <c r="I15" s="2">
        <v>28</v>
      </c>
      <c r="K15" t="s">
        <v>99</v>
      </c>
      <c r="L15">
        <f t="shared" si="0"/>
        <v>263</v>
      </c>
      <c r="M15">
        <f t="shared" si="1"/>
        <v>19</v>
      </c>
      <c r="N15">
        <f t="shared" si="2"/>
        <v>103</v>
      </c>
      <c r="O15">
        <f t="shared" si="3"/>
        <v>7</v>
      </c>
      <c r="P15">
        <f t="shared" si="4"/>
        <v>39.163498098859314</v>
      </c>
      <c r="Q15">
        <f t="shared" si="5"/>
        <v>36.84210526315789</v>
      </c>
      <c r="R15" t="str">
        <f t="shared" si="6"/>
        <v>No Incentive</v>
      </c>
      <c r="T15" s="2">
        <v>14</v>
      </c>
      <c r="U15">
        <f t="shared" si="7"/>
        <v>49.122807017543856</v>
      </c>
      <c r="V15">
        <f t="shared" si="8"/>
        <v>0</v>
      </c>
      <c r="W15">
        <f t="shared" si="9"/>
        <v>0</v>
      </c>
      <c r="X15">
        <f t="shared" si="10"/>
        <v>0</v>
      </c>
    </row>
    <row r="16" spans="1:24" x14ac:dyDescent="0.3">
      <c r="A16" s="2">
        <v>15</v>
      </c>
      <c r="B16" s="2" t="s">
        <v>20</v>
      </c>
      <c r="C16" s="2" t="s">
        <v>19</v>
      </c>
      <c r="D16" s="2">
        <v>71</v>
      </c>
      <c r="E16" s="2">
        <v>3</v>
      </c>
      <c r="F16" s="2">
        <v>74</v>
      </c>
      <c r="G16" s="2">
        <v>7</v>
      </c>
      <c r="H16" s="2">
        <v>5</v>
      </c>
      <c r="I16" s="2">
        <v>12</v>
      </c>
      <c r="K16" t="s">
        <v>105</v>
      </c>
      <c r="L16">
        <f t="shared" si="0"/>
        <v>80</v>
      </c>
      <c r="M16">
        <f t="shared" si="1"/>
        <v>5</v>
      </c>
      <c r="N16">
        <f t="shared" si="2"/>
        <v>18</v>
      </c>
      <c r="O16">
        <f t="shared" si="3"/>
        <v>0</v>
      </c>
      <c r="P16">
        <f t="shared" si="4"/>
        <v>22.5</v>
      </c>
      <c r="Q16">
        <f t="shared" si="5"/>
        <v>0</v>
      </c>
      <c r="R16" t="str">
        <f t="shared" si="6"/>
        <v>No Incentive</v>
      </c>
      <c r="T16" s="2">
        <v>15</v>
      </c>
      <c r="U16">
        <f t="shared" si="7"/>
        <v>16.216216216216218</v>
      </c>
      <c r="V16">
        <f t="shared" si="8"/>
        <v>0</v>
      </c>
      <c r="W16">
        <f t="shared" si="9"/>
        <v>0</v>
      </c>
      <c r="X16">
        <f t="shared" si="10"/>
        <v>0</v>
      </c>
    </row>
    <row r="17" spans="1:24" x14ac:dyDescent="0.3">
      <c r="A17" s="2">
        <v>16</v>
      </c>
      <c r="B17" s="2" t="s">
        <v>21</v>
      </c>
      <c r="C17" s="2" t="s">
        <v>19</v>
      </c>
      <c r="D17" s="2">
        <v>62</v>
      </c>
      <c r="E17" s="2">
        <v>3</v>
      </c>
      <c r="F17" s="2">
        <v>65</v>
      </c>
      <c r="G17" s="2">
        <v>7</v>
      </c>
      <c r="H17" s="2">
        <v>2</v>
      </c>
      <c r="I17" s="2">
        <v>9</v>
      </c>
      <c r="K17" t="s">
        <v>110</v>
      </c>
      <c r="L17">
        <f t="shared" si="0"/>
        <v>300</v>
      </c>
      <c r="M17">
        <f t="shared" si="1"/>
        <v>12</v>
      </c>
      <c r="N17">
        <f t="shared" si="2"/>
        <v>115</v>
      </c>
      <c r="O17">
        <f t="shared" si="3"/>
        <v>66</v>
      </c>
      <c r="P17">
        <f t="shared" si="4"/>
        <v>38.333333333333336</v>
      </c>
      <c r="Q17">
        <f t="shared" si="5"/>
        <v>550</v>
      </c>
      <c r="R17" t="str">
        <f t="shared" si="6"/>
        <v>No Incentive</v>
      </c>
      <c r="T17" s="2">
        <v>16</v>
      </c>
      <c r="U17">
        <f t="shared" si="7"/>
        <v>13.846153846153847</v>
      </c>
      <c r="V17">
        <f t="shared" si="8"/>
        <v>0</v>
      </c>
      <c r="W17">
        <f t="shared" si="9"/>
        <v>0</v>
      </c>
      <c r="X17">
        <f t="shared" si="10"/>
        <v>0</v>
      </c>
    </row>
    <row r="18" spans="1:24" x14ac:dyDescent="0.3">
      <c r="A18" s="2">
        <v>17</v>
      </c>
      <c r="B18" s="2" t="s">
        <v>22</v>
      </c>
      <c r="C18" s="2" t="s">
        <v>23</v>
      </c>
      <c r="D18" s="2">
        <v>15</v>
      </c>
      <c r="E18" s="2">
        <v>0</v>
      </c>
      <c r="F18" s="2">
        <v>15</v>
      </c>
      <c r="G18" s="2">
        <v>11</v>
      </c>
      <c r="H18" s="2">
        <v>1</v>
      </c>
      <c r="I18" s="2">
        <v>12</v>
      </c>
      <c r="K18" t="s">
        <v>115</v>
      </c>
      <c r="L18">
        <f t="shared" si="0"/>
        <v>509</v>
      </c>
      <c r="M18">
        <f t="shared" si="1"/>
        <v>33</v>
      </c>
      <c r="N18">
        <f t="shared" si="2"/>
        <v>188</v>
      </c>
      <c r="O18">
        <f t="shared" si="3"/>
        <v>15</v>
      </c>
      <c r="P18">
        <f t="shared" si="4"/>
        <v>36.93516699410609</v>
      </c>
      <c r="Q18">
        <f t="shared" si="5"/>
        <v>45.454545454545453</v>
      </c>
      <c r="R18" t="str">
        <f t="shared" si="6"/>
        <v>No Incentive</v>
      </c>
      <c r="T18" s="2">
        <v>17</v>
      </c>
      <c r="U18">
        <f t="shared" si="7"/>
        <v>80</v>
      </c>
      <c r="V18">
        <v>0</v>
      </c>
      <c r="W18">
        <v>0</v>
      </c>
      <c r="X18">
        <v>0</v>
      </c>
    </row>
    <row r="19" spans="1:24" x14ac:dyDescent="0.3">
      <c r="A19" s="2">
        <v>18</v>
      </c>
      <c r="B19" s="2" t="s">
        <v>24</v>
      </c>
      <c r="C19" s="2" t="s">
        <v>23</v>
      </c>
      <c r="D19" s="2">
        <v>24</v>
      </c>
      <c r="E19" s="2">
        <v>0</v>
      </c>
      <c r="F19" s="2">
        <v>24</v>
      </c>
      <c r="G19" s="2">
        <v>8</v>
      </c>
      <c r="H19" s="2">
        <v>0</v>
      </c>
      <c r="I19" s="2">
        <v>8</v>
      </c>
      <c r="K19" t="s">
        <v>126</v>
      </c>
      <c r="L19">
        <f t="shared" si="0"/>
        <v>609</v>
      </c>
      <c r="M19">
        <f t="shared" si="1"/>
        <v>27</v>
      </c>
      <c r="N19">
        <f t="shared" si="2"/>
        <v>390</v>
      </c>
      <c r="O19">
        <f t="shared" si="3"/>
        <v>108</v>
      </c>
      <c r="P19">
        <f t="shared" si="4"/>
        <v>64.039408866995075</v>
      </c>
      <c r="Q19">
        <f t="shared" si="5"/>
        <v>400</v>
      </c>
      <c r="R19" t="str">
        <f t="shared" si="6"/>
        <v>Incentive</v>
      </c>
      <c r="T19" s="2">
        <v>18</v>
      </c>
      <c r="U19">
        <f t="shared" si="7"/>
        <v>33.333333333333329</v>
      </c>
      <c r="V19">
        <v>0</v>
      </c>
      <c r="W19">
        <v>0</v>
      </c>
      <c r="X19">
        <v>0</v>
      </c>
    </row>
    <row r="20" spans="1:24" x14ac:dyDescent="0.3">
      <c r="A20" s="2">
        <v>19</v>
      </c>
      <c r="B20" s="2" t="s">
        <v>25</v>
      </c>
      <c r="C20" s="2" t="s">
        <v>23</v>
      </c>
      <c r="D20" s="2">
        <v>18</v>
      </c>
      <c r="E20" s="2">
        <v>0</v>
      </c>
      <c r="F20" s="2">
        <v>18</v>
      </c>
      <c r="G20" s="2">
        <v>6</v>
      </c>
      <c r="H20" s="2">
        <v>1</v>
      </c>
      <c r="I20" s="2">
        <v>7</v>
      </c>
      <c r="K20" t="s">
        <v>137</v>
      </c>
      <c r="L20">
        <f t="shared" si="0"/>
        <v>57</v>
      </c>
      <c r="M20">
        <f t="shared" si="1"/>
        <v>3</v>
      </c>
      <c r="N20">
        <f t="shared" si="2"/>
        <v>31</v>
      </c>
      <c r="O20">
        <f t="shared" si="3"/>
        <v>2</v>
      </c>
      <c r="P20">
        <f t="shared" si="4"/>
        <v>54.385964912280706</v>
      </c>
      <c r="Q20">
        <f t="shared" si="5"/>
        <v>66.666666666666657</v>
      </c>
      <c r="R20" t="str">
        <f t="shared" si="6"/>
        <v>No Incentive</v>
      </c>
      <c r="T20" s="2">
        <v>19</v>
      </c>
      <c r="U20">
        <f t="shared" si="7"/>
        <v>38.888888888888893</v>
      </c>
      <c r="V20">
        <v>0</v>
      </c>
      <c r="W20">
        <v>0</v>
      </c>
      <c r="X20">
        <v>0</v>
      </c>
    </row>
    <row r="21" spans="1:24" x14ac:dyDescent="0.3">
      <c r="A21" s="2">
        <v>20</v>
      </c>
      <c r="B21" s="2" t="s">
        <v>26</v>
      </c>
      <c r="C21" s="2" t="s">
        <v>27</v>
      </c>
      <c r="D21" s="2">
        <v>166</v>
      </c>
      <c r="E21" s="2">
        <v>9</v>
      </c>
      <c r="F21" s="2">
        <v>175</v>
      </c>
      <c r="G21" s="2">
        <v>114</v>
      </c>
      <c r="H21" s="2">
        <v>28</v>
      </c>
      <c r="I21" s="2">
        <v>142</v>
      </c>
      <c r="K21" t="s">
        <v>139</v>
      </c>
      <c r="L21">
        <f t="shared" si="0"/>
        <v>103</v>
      </c>
      <c r="M21">
        <f t="shared" si="1"/>
        <v>8</v>
      </c>
      <c r="N21">
        <f t="shared" si="2"/>
        <v>74</v>
      </c>
      <c r="O21">
        <f t="shared" si="3"/>
        <v>28</v>
      </c>
      <c r="P21">
        <f t="shared" si="4"/>
        <v>71.844660194174764</v>
      </c>
      <c r="Q21">
        <f t="shared" si="5"/>
        <v>350</v>
      </c>
      <c r="R21" t="str">
        <f t="shared" si="6"/>
        <v>Incentive</v>
      </c>
      <c r="T21" s="2">
        <v>20</v>
      </c>
      <c r="U21">
        <f t="shared" si="7"/>
        <v>81.142857142857139</v>
      </c>
      <c r="V21">
        <f t="shared" si="8"/>
        <v>0</v>
      </c>
      <c r="W21">
        <f t="shared" si="9"/>
        <v>0</v>
      </c>
      <c r="X21">
        <f t="shared" si="10"/>
        <v>0</v>
      </c>
    </row>
    <row r="22" spans="1:24" x14ac:dyDescent="0.3">
      <c r="A22" s="2">
        <v>21</v>
      </c>
      <c r="B22" s="2" t="s">
        <v>28</v>
      </c>
      <c r="C22" s="2" t="s">
        <v>27</v>
      </c>
      <c r="D22" s="2">
        <v>90</v>
      </c>
      <c r="E22" s="2">
        <v>6</v>
      </c>
      <c r="F22" s="2">
        <v>96</v>
      </c>
      <c r="G22" s="2">
        <v>35</v>
      </c>
      <c r="H22" s="2">
        <v>5</v>
      </c>
      <c r="I22" s="2">
        <v>40</v>
      </c>
      <c r="K22" t="s">
        <v>142</v>
      </c>
      <c r="L22">
        <f t="shared" si="0"/>
        <v>101</v>
      </c>
      <c r="M22">
        <f t="shared" si="1"/>
        <v>6</v>
      </c>
      <c r="N22">
        <f t="shared" si="2"/>
        <v>16</v>
      </c>
      <c r="O22">
        <f t="shared" si="3"/>
        <v>2</v>
      </c>
      <c r="P22">
        <f t="shared" si="4"/>
        <v>15.841584158415841</v>
      </c>
      <c r="Q22">
        <f t="shared" si="5"/>
        <v>33.333333333333329</v>
      </c>
      <c r="R22" t="str">
        <f t="shared" si="6"/>
        <v>No Incentive</v>
      </c>
      <c r="T22" s="2">
        <v>21</v>
      </c>
      <c r="U22">
        <f t="shared" si="7"/>
        <v>41.666666666666671</v>
      </c>
      <c r="V22">
        <f t="shared" si="8"/>
        <v>0</v>
      </c>
      <c r="W22">
        <f t="shared" si="9"/>
        <v>0</v>
      </c>
      <c r="X22">
        <f t="shared" si="10"/>
        <v>0</v>
      </c>
    </row>
    <row r="23" spans="1:24" x14ac:dyDescent="0.3">
      <c r="A23" s="2">
        <v>22</v>
      </c>
      <c r="B23" s="2" t="s">
        <v>29</v>
      </c>
      <c r="C23" s="2" t="s">
        <v>30</v>
      </c>
      <c r="D23" s="2">
        <v>97</v>
      </c>
      <c r="E23" s="2">
        <v>3</v>
      </c>
      <c r="F23" s="2">
        <v>100</v>
      </c>
      <c r="G23" s="2">
        <v>44</v>
      </c>
      <c r="H23" s="2">
        <v>84</v>
      </c>
      <c r="I23" s="2">
        <v>128</v>
      </c>
      <c r="K23" t="s">
        <v>144</v>
      </c>
      <c r="L23">
        <f t="shared" si="0"/>
        <v>77</v>
      </c>
      <c r="M23">
        <f t="shared" si="1"/>
        <v>3</v>
      </c>
      <c r="N23">
        <f t="shared" si="2"/>
        <v>40</v>
      </c>
      <c r="O23">
        <f t="shared" si="3"/>
        <v>6</v>
      </c>
      <c r="P23">
        <f t="shared" si="4"/>
        <v>51.94805194805194</v>
      </c>
      <c r="Q23">
        <f t="shared" si="5"/>
        <v>200</v>
      </c>
      <c r="R23" t="str">
        <f t="shared" si="6"/>
        <v>No Incentive</v>
      </c>
      <c r="T23" s="2">
        <v>22</v>
      </c>
      <c r="U23">
        <f t="shared" si="7"/>
        <v>128</v>
      </c>
      <c r="V23">
        <f t="shared" si="8"/>
        <v>0</v>
      </c>
      <c r="W23">
        <f t="shared" si="9"/>
        <v>0</v>
      </c>
      <c r="X23">
        <f t="shared" si="10"/>
        <v>0</v>
      </c>
    </row>
    <row r="24" spans="1:24" x14ac:dyDescent="0.3">
      <c r="A24" s="2">
        <v>23</v>
      </c>
      <c r="B24" s="2" t="s">
        <v>31</v>
      </c>
      <c r="C24" s="2" t="s">
        <v>30</v>
      </c>
      <c r="D24" s="2">
        <v>126</v>
      </c>
      <c r="E24" s="2">
        <v>6</v>
      </c>
      <c r="F24" s="2">
        <v>132</v>
      </c>
      <c r="G24" s="2">
        <v>82</v>
      </c>
      <c r="H24" s="2">
        <v>82</v>
      </c>
      <c r="I24" s="2">
        <v>164</v>
      </c>
      <c r="K24" t="s">
        <v>43</v>
      </c>
      <c r="L24">
        <f t="shared" si="0"/>
        <v>1172</v>
      </c>
      <c r="M24">
        <f t="shared" si="1"/>
        <v>47</v>
      </c>
      <c r="N24">
        <f t="shared" si="2"/>
        <v>367</v>
      </c>
      <c r="O24">
        <f t="shared" si="3"/>
        <v>45</v>
      </c>
      <c r="P24">
        <f t="shared" si="4"/>
        <v>31.313993174061434</v>
      </c>
      <c r="Q24">
        <f t="shared" si="5"/>
        <v>95.744680851063833</v>
      </c>
      <c r="R24" t="str">
        <f t="shared" si="6"/>
        <v>No Incentive</v>
      </c>
      <c r="T24" s="2">
        <v>23</v>
      </c>
      <c r="U24">
        <f t="shared" si="7"/>
        <v>124.24242424242425</v>
      </c>
      <c r="V24">
        <f t="shared" si="8"/>
        <v>0</v>
      </c>
      <c r="W24">
        <f t="shared" si="9"/>
        <v>0</v>
      </c>
      <c r="X24">
        <f t="shared" si="10"/>
        <v>0</v>
      </c>
    </row>
    <row r="25" spans="1:24" x14ac:dyDescent="0.3">
      <c r="A25" s="2">
        <v>24</v>
      </c>
      <c r="B25" s="2" t="s">
        <v>32</v>
      </c>
      <c r="C25" s="2" t="s">
        <v>30</v>
      </c>
      <c r="D25" s="2">
        <v>32</v>
      </c>
      <c r="E25" s="2">
        <v>3</v>
      </c>
      <c r="F25" s="2">
        <v>35</v>
      </c>
      <c r="G25" s="2">
        <v>18</v>
      </c>
      <c r="H25" s="2">
        <v>25</v>
      </c>
      <c r="I25" s="2">
        <v>43</v>
      </c>
      <c r="T25" s="2">
        <v>24</v>
      </c>
      <c r="U25">
        <f t="shared" si="7"/>
        <v>122.85714285714286</v>
      </c>
      <c r="V25">
        <f t="shared" si="8"/>
        <v>0</v>
      </c>
      <c r="W25">
        <f t="shared" si="9"/>
        <v>0</v>
      </c>
      <c r="X25">
        <f t="shared" si="10"/>
        <v>0</v>
      </c>
    </row>
    <row r="26" spans="1:24" x14ac:dyDescent="0.3">
      <c r="A26" s="2">
        <v>25</v>
      </c>
      <c r="B26" s="2" t="s">
        <v>33</v>
      </c>
      <c r="C26" s="2" t="s">
        <v>30</v>
      </c>
      <c r="D26" s="2">
        <v>94</v>
      </c>
      <c r="E26" s="2">
        <v>3</v>
      </c>
      <c r="F26" s="2">
        <v>97</v>
      </c>
      <c r="G26" s="2">
        <v>43</v>
      </c>
      <c r="H26" s="2">
        <v>76</v>
      </c>
      <c r="I26" s="2">
        <v>119</v>
      </c>
      <c r="T26" s="2">
        <v>25</v>
      </c>
      <c r="U26">
        <f t="shared" si="7"/>
        <v>122.68041237113403</v>
      </c>
      <c r="V26">
        <f t="shared" si="8"/>
        <v>0</v>
      </c>
      <c r="W26">
        <f t="shared" si="9"/>
        <v>0</v>
      </c>
      <c r="X26">
        <f t="shared" si="10"/>
        <v>0</v>
      </c>
    </row>
    <row r="27" spans="1:24" x14ac:dyDescent="0.3">
      <c r="A27" s="2">
        <v>26</v>
      </c>
      <c r="B27" s="2" t="s">
        <v>34</v>
      </c>
      <c r="C27" s="2" t="s">
        <v>30</v>
      </c>
      <c r="D27" s="2">
        <v>20</v>
      </c>
      <c r="E27" s="2">
        <v>0</v>
      </c>
      <c r="F27" s="2">
        <v>20</v>
      </c>
      <c r="G27" s="2">
        <v>10</v>
      </c>
      <c r="H27" s="2">
        <v>11</v>
      </c>
      <c r="I27" s="2">
        <v>21</v>
      </c>
      <c r="T27" s="2">
        <v>26</v>
      </c>
      <c r="U27">
        <f t="shared" si="7"/>
        <v>105</v>
      </c>
      <c r="V27">
        <f t="shared" si="8"/>
        <v>0</v>
      </c>
      <c r="W27">
        <f t="shared" si="9"/>
        <v>0</v>
      </c>
      <c r="X27">
        <f t="shared" si="10"/>
        <v>0</v>
      </c>
    </row>
    <row r="28" spans="1:24" x14ac:dyDescent="0.3">
      <c r="A28" s="2">
        <v>27</v>
      </c>
      <c r="B28" s="2" t="s">
        <v>35</v>
      </c>
      <c r="C28" s="2" t="s">
        <v>30</v>
      </c>
      <c r="D28" s="2">
        <v>149</v>
      </c>
      <c r="E28" s="2">
        <v>3</v>
      </c>
      <c r="F28" s="2">
        <v>152</v>
      </c>
      <c r="G28" s="2">
        <v>52</v>
      </c>
      <c r="H28" s="2">
        <v>83</v>
      </c>
      <c r="I28" s="2">
        <v>135</v>
      </c>
      <c r="T28" s="2">
        <v>27</v>
      </c>
      <c r="U28">
        <f t="shared" si="7"/>
        <v>88.81578947368422</v>
      </c>
      <c r="V28">
        <f t="shared" si="8"/>
        <v>0</v>
      </c>
      <c r="W28">
        <f t="shared" si="9"/>
        <v>0</v>
      </c>
      <c r="X28">
        <f t="shared" si="10"/>
        <v>0</v>
      </c>
    </row>
    <row r="29" spans="1:24" x14ac:dyDescent="0.3">
      <c r="A29" s="2">
        <v>28</v>
      </c>
      <c r="B29" s="2" t="s">
        <v>36</v>
      </c>
      <c r="C29" s="2" t="s">
        <v>30</v>
      </c>
      <c r="D29" s="2">
        <v>109</v>
      </c>
      <c r="E29" s="2">
        <v>6</v>
      </c>
      <c r="F29" s="2">
        <v>115</v>
      </c>
      <c r="G29" s="2">
        <v>77</v>
      </c>
      <c r="H29" s="2">
        <v>25</v>
      </c>
      <c r="I29" s="2">
        <v>102</v>
      </c>
      <c r="T29" s="2">
        <v>28</v>
      </c>
      <c r="U29">
        <f t="shared" si="7"/>
        <v>88.695652173913047</v>
      </c>
      <c r="V29">
        <f t="shared" si="8"/>
        <v>0</v>
      </c>
      <c r="W29">
        <f t="shared" si="9"/>
        <v>0</v>
      </c>
      <c r="X29">
        <f t="shared" si="10"/>
        <v>0</v>
      </c>
    </row>
    <row r="30" spans="1:24" x14ac:dyDescent="0.3">
      <c r="A30" s="2">
        <v>29</v>
      </c>
      <c r="B30" s="2" t="s">
        <v>37</v>
      </c>
      <c r="C30" s="2" t="s">
        <v>30</v>
      </c>
      <c r="D30" s="2">
        <v>14</v>
      </c>
      <c r="E30" s="2">
        <v>0</v>
      </c>
      <c r="F30" s="2">
        <v>14</v>
      </c>
      <c r="G30" s="2">
        <v>7</v>
      </c>
      <c r="H30" s="2">
        <v>5</v>
      </c>
      <c r="I30" s="2">
        <v>12</v>
      </c>
      <c r="T30" s="2">
        <v>29</v>
      </c>
      <c r="U30">
        <f t="shared" si="7"/>
        <v>85.714285714285708</v>
      </c>
      <c r="V30">
        <f t="shared" si="8"/>
        <v>0</v>
      </c>
      <c r="W30">
        <f t="shared" si="9"/>
        <v>0</v>
      </c>
      <c r="X30">
        <f t="shared" si="10"/>
        <v>0</v>
      </c>
    </row>
    <row r="31" spans="1:24" x14ac:dyDescent="0.3">
      <c r="A31" s="2">
        <v>30</v>
      </c>
      <c r="B31" s="2" t="s">
        <v>38</v>
      </c>
      <c r="C31" s="2" t="s">
        <v>39</v>
      </c>
      <c r="D31" s="2">
        <v>66</v>
      </c>
      <c r="E31" s="2">
        <v>3</v>
      </c>
      <c r="F31" s="2">
        <v>69</v>
      </c>
      <c r="G31" s="2">
        <v>59</v>
      </c>
      <c r="H31" s="2">
        <v>11</v>
      </c>
      <c r="I31" s="2">
        <v>70</v>
      </c>
      <c r="T31" s="2">
        <v>30</v>
      </c>
      <c r="U31">
        <f t="shared" si="7"/>
        <v>101.44927536231884</v>
      </c>
      <c r="V31">
        <f t="shared" si="8"/>
        <v>59000</v>
      </c>
      <c r="W31">
        <f t="shared" si="9"/>
        <v>13200</v>
      </c>
      <c r="X31">
        <f t="shared" si="10"/>
        <v>72200</v>
      </c>
    </row>
    <row r="32" spans="1:24" x14ac:dyDescent="0.3">
      <c r="A32" s="2">
        <v>31</v>
      </c>
      <c r="B32" s="2" t="s">
        <v>40</v>
      </c>
      <c r="C32" s="2" t="s">
        <v>39</v>
      </c>
      <c r="D32" s="2">
        <v>57</v>
      </c>
      <c r="E32" s="2">
        <v>3</v>
      </c>
      <c r="F32" s="2">
        <v>60</v>
      </c>
      <c r="G32" s="2">
        <v>39</v>
      </c>
      <c r="H32" s="2">
        <v>7</v>
      </c>
      <c r="I32" s="2">
        <v>46</v>
      </c>
      <c r="T32" s="2">
        <v>31</v>
      </c>
      <c r="U32">
        <f t="shared" si="7"/>
        <v>76.666666666666671</v>
      </c>
      <c r="V32">
        <f t="shared" si="8"/>
        <v>31200</v>
      </c>
      <c r="W32">
        <f t="shared" si="9"/>
        <v>7000</v>
      </c>
      <c r="X32">
        <f t="shared" si="10"/>
        <v>38200</v>
      </c>
    </row>
    <row r="33" spans="1:24" x14ac:dyDescent="0.3">
      <c r="A33" s="2">
        <v>32</v>
      </c>
      <c r="B33" s="2" t="s">
        <v>41</v>
      </c>
      <c r="C33" s="2" t="s">
        <v>39</v>
      </c>
      <c r="D33" s="2">
        <v>15</v>
      </c>
      <c r="E33" s="2">
        <v>0</v>
      </c>
      <c r="F33" s="2">
        <v>15</v>
      </c>
      <c r="G33" s="2">
        <v>1</v>
      </c>
      <c r="H33" s="2">
        <v>0</v>
      </c>
      <c r="I33" s="2">
        <v>1</v>
      </c>
      <c r="T33" s="2">
        <v>32</v>
      </c>
      <c r="U33">
        <f t="shared" si="7"/>
        <v>6.666666666666667</v>
      </c>
      <c r="V33">
        <f t="shared" si="8"/>
        <v>0</v>
      </c>
      <c r="W33">
        <f t="shared" si="9"/>
        <v>0</v>
      </c>
      <c r="X33">
        <f t="shared" si="10"/>
        <v>0</v>
      </c>
    </row>
    <row r="34" spans="1:24" x14ac:dyDescent="0.3">
      <c r="A34" s="2">
        <v>33</v>
      </c>
      <c r="B34" s="2" t="s">
        <v>42</v>
      </c>
      <c r="C34" s="2" t="s">
        <v>43</v>
      </c>
      <c r="D34" s="2">
        <v>60</v>
      </c>
      <c r="E34" s="2">
        <v>6</v>
      </c>
      <c r="F34" s="2">
        <v>66</v>
      </c>
      <c r="G34" s="2">
        <v>68</v>
      </c>
      <c r="H34" s="2">
        <v>4</v>
      </c>
      <c r="I34" s="2">
        <v>72</v>
      </c>
      <c r="T34" s="2">
        <v>33</v>
      </c>
      <c r="U34">
        <f t="shared" si="7"/>
        <v>109.09090909090908</v>
      </c>
      <c r="V34">
        <f t="shared" si="8"/>
        <v>0</v>
      </c>
      <c r="W34">
        <f t="shared" si="9"/>
        <v>0</v>
      </c>
      <c r="X34">
        <f t="shared" si="10"/>
        <v>0</v>
      </c>
    </row>
    <row r="35" spans="1:24" x14ac:dyDescent="0.3">
      <c r="A35" s="2">
        <v>34</v>
      </c>
      <c r="B35" s="2" t="s">
        <v>44</v>
      </c>
      <c r="C35" s="2" t="s">
        <v>43</v>
      </c>
      <c r="D35" s="2">
        <v>21</v>
      </c>
      <c r="E35" s="2">
        <v>0</v>
      </c>
      <c r="F35" s="2">
        <v>21</v>
      </c>
      <c r="G35" s="2">
        <v>18</v>
      </c>
      <c r="H35" s="2">
        <v>0</v>
      </c>
      <c r="I35" s="2">
        <v>18</v>
      </c>
      <c r="T35" s="2">
        <v>34</v>
      </c>
      <c r="U35">
        <f t="shared" si="7"/>
        <v>85.714285714285708</v>
      </c>
      <c r="V35">
        <f t="shared" si="8"/>
        <v>0</v>
      </c>
      <c r="W35">
        <f t="shared" si="9"/>
        <v>0</v>
      </c>
      <c r="X35">
        <f t="shared" si="10"/>
        <v>0</v>
      </c>
    </row>
    <row r="36" spans="1:24" x14ac:dyDescent="0.3">
      <c r="A36" s="2">
        <v>35</v>
      </c>
      <c r="B36" s="2" t="s">
        <v>45</v>
      </c>
      <c r="C36" s="2" t="s">
        <v>43</v>
      </c>
      <c r="D36" s="2">
        <v>34</v>
      </c>
      <c r="E36" s="2">
        <v>3</v>
      </c>
      <c r="F36" s="2">
        <v>37</v>
      </c>
      <c r="G36" s="2">
        <v>30</v>
      </c>
      <c r="H36" s="2">
        <v>0</v>
      </c>
      <c r="I36" s="2">
        <v>30</v>
      </c>
      <c r="T36" s="2">
        <v>35</v>
      </c>
      <c r="U36">
        <f t="shared" si="7"/>
        <v>81.081081081081081</v>
      </c>
      <c r="V36">
        <f t="shared" si="8"/>
        <v>0</v>
      </c>
      <c r="W36">
        <f t="shared" si="9"/>
        <v>0</v>
      </c>
      <c r="X36">
        <f t="shared" si="10"/>
        <v>0</v>
      </c>
    </row>
    <row r="37" spans="1:24" x14ac:dyDescent="0.3">
      <c r="A37" s="2">
        <v>36</v>
      </c>
      <c r="B37" s="2" t="s">
        <v>46</v>
      </c>
      <c r="C37" s="2" t="s">
        <v>43</v>
      </c>
      <c r="D37" s="2">
        <v>25</v>
      </c>
      <c r="E37" s="2">
        <v>3</v>
      </c>
      <c r="F37" s="2">
        <v>28</v>
      </c>
      <c r="G37" s="2">
        <v>16</v>
      </c>
      <c r="H37" s="2">
        <v>2</v>
      </c>
      <c r="I37" s="2">
        <v>18</v>
      </c>
      <c r="T37" s="2">
        <v>36</v>
      </c>
      <c r="U37">
        <f t="shared" si="7"/>
        <v>64.285714285714292</v>
      </c>
      <c r="V37">
        <f t="shared" si="8"/>
        <v>0</v>
      </c>
      <c r="W37">
        <f t="shared" si="9"/>
        <v>0</v>
      </c>
      <c r="X37">
        <f t="shared" si="10"/>
        <v>0</v>
      </c>
    </row>
    <row r="38" spans="1:24" x14ac:dyDescent="0.3">
      <c r="A38" s="2">
        <v>37</v>
      </c>
      <c r="B38" s="2" t="s">
        <v>47</v>
      </c>
      <c r="C38" s="2" t="s">
        <v>43</v>
      </c>
      <c r="D38" s="2">
        <v>21</v>
      </c>
      <c r="E38" s="2">
        <v>0</v>
      </c>
      <c r="F38" s="2">
        <v>21</v>
      </c>
      <c r="G38" s="2">
        <v>12</v>
      </c>
      <c r="H38" s="2">
        <v>1</v>
      </c>
      <c r="I38" s="2">
        <v>13</v>
      </c>
      <c r="T38" s="2">
        <v>37</v>
      </c>
      <c r="U38">
        <f t="shared" si="7"/>
        <v>61.904761904761905</v>
      </c>
      <c r="V38">
        <f t="shared" si="8"/>
        <v>0</v>
      </c>
      <c r="W38">
        <f t="shared" si="9"/>
        <v>0</v>
      </c>
      <c r="X38">
        <f t="shared" si="10"/>
        <v>0</v>
      </c>
    </row>
    <row r="39" spans="1:24" x14ac:dyDescent="0.3">
      <c r="A39" s="2">
        <v>38</v>
      </c>
      <c r="B39" s="2" t="s">
        <v>48</v>
      </c>
      <c r="C39" s="2" t="s">
        <v>43</v>
      </c>
      <c r="D39" s="2">
        <v>26</v>
      </c>
      <c r="E39" s="2">
        <v>0</v>
      </c>
      <c r="F39" s="2">
        <v>26</v>
      </c>
      <c r="G39" s="2">
        <v>13</v>
      </c>
      <c r="H39" s="2">
        <v>0</v>
      </c>
      <c r="I39" s="2">
        <v>13</v>
      </c>
      <c r="T39" s="2">
        <v>38</v>
      </c>
      <c r="U39">
        <f t="shared" si="7"/>
        <v>50</v>
      </c>
      <c r="V39">
        <f t="shared" si="8"/>
        <v>0</v>
      </c>
      <c r="W39">
        <f t="shared" si="9"/>
        <v>0</v>
      </c>
      <c r="X39">
        <f t="shared" si="10"/>
        <v>0</v>
      </c>
    </row>
    <row r="40" spans="1:24" x14ac:dyDescent="0.3">
      <c r="A40" s="2">
        <v>39</v>
      </c>
      <c r="B40" s="2" t="s">
        <v>49</v>
      </c>
      <c r="C40" s="2" t="s">
        <v>43</v>
      </c>
      <c r="D40" s="2">
        <v>83</v>
      </c>
      <c r="E40" s="2">
        <v>3</v>
      </c>
      <c r="F40" s="2">
        <v>86</v>
      </c>
      <c r="G40" s="2">
        <v>40</v>
      </c>
      <c r="H40" s="2">
        <v>0</v>
      </c>
      <c r="I40" s="2">
        <v>40</v>
      </c>
      <c r="T40" s="2">
        <v>39</v>
      </c>
      <c r="U40">
        <f t="shared" si="7"/>
        <v>46.511627906976742</v>
      </c>
      <c r="V40">
        <f t="shared" si="8"/>
        <v>0</v>
      </c>
      <c r="W40">
        <f t="shared" si="9"/>
        <v>0</v>
      </c>
      <c r="X40">
        <f t="shared" si="10"/>
        <v>0</v>
      </c>
    </row>
    <row r="41" spans="1:24" x14ac:dyDescent="0.3">
      <c r="A41" s="2">
        <v>40</v>
      </c>
      <c r="B41" s="2" t="s">
        <v>50</v>
      </c>
      <c r="C41" s="2" t="s">
        <v>43</v>
      </c>
      <c r="D41" s="2">
        <v>96</v>
      </c>
      <c r="E41" s="2">
        <v>6</v>
      </c>
      <c r="F41" s="2">
        <v>102</v>
      </c>
      <c r="G41" s="2">
        <v>27</v>
      </c>
      <c r="H41" s="2">
        <v>11</v>
      </c>
      <c r="I41" s="2">
        <v>38</v>
      </c>
      <c r="T41" s="2">
        <v>40</v>
      </c>
      <c r="U41">
        <f t="shared" si="7"/>
        <v>37.254901960784316</v>
      </c>
      <c r="V41">
        <f t="shared" si="8"/>
        <v>0</v>
      </c>
      <c r="W41">
        <f t="shared" si="9"/>
        <v>0</v>
      </c>
      <c r="X41">
        <f t="shared" si="10"/>
        <v>0</v>
      </c>
    </row>
    <row r="42" spans="1:24" x14ac:dyDescent="0.3">
      <c r="A42" s="2">
        <v>41</v>
      </c>
      <c r="B42" s="2" t="s">
        <v>51</v>
      </c>
      <c r="C42" s="2" t="s">
        <v>43</v>
      </c>
      <c r="D42" s="2">
        <v>66</v>
      </c>
      <c r="E42" s="2">
        <v>3</v>
      </c>
      <c r="F42" s="2">
        <v>69</v>
      </c>
      <c r="G42" s="2">
        <v>35</v>
      </c>
      <c r="H42" s="2">
        <v>6</v>
      </c>
      <c r="I42" s="2">
        <v>41</v>
      </c>
      <c r="T42" s="2">
        <v>41</v>
      </c>
      <c r="U42">
        <f t="shared" si="7"/>
        <v>59.420289855072461</v>
      </c>
      <c r="V42">
        <f t="shared" si="8"/>
        <v>0</v>
      </c>
      <c r="W42">
        <f t="shared" si="9"/>
        <v>0</v>
      </c>
      <c r="X42">
        <f t="shared" si="10"/>
        <v>0</v>
      </c>
    </row>
    <row r="43" spans="1:24" x14ac:dyDescent="0.3">
      <c r="A43" s="2">
        <v>42</v>
      </c>
      <c r="B43" s="2" t="s">
        <v>52</v>
      </c>
      <c r="C43" s="2" t="s">
        <v>43</v>
      </c>
      <c r="D43" s="2">
        <v>113</v>
      </c>
      <c r="E43" s="2">
        <v>3</v>
      </c>
      <c r="F43" s="2">
        <v>116</v>
      </c>
      <c r="G43" s="2">
        <v>28</v>
      </c>
      <c r="H43" s="2">
        <v>4</v>
      </c>
      <c r="I43" s="2">
        <v>32</v>
      </c>
      <c r="T43" s="2">
        <v>42</v>
      </c>
      <c r="U43">
        <f t="shared" si="7"/>
        <v>27.586206896551722</v>
      </c>
      <c r="V43">
        <f t="shared" si="8"/>
        <v>0</v>
      </c>
      <c r="W43">
        <f t="shared" si="9"/>
        <v>0</v>
      </c>
      <c r="X43">
        <f t="shared" si="10"/>
        <v>0</v>
      </c>
    </row>
    <row r="44" spans="1:24" x14ac:dyDescent="0.3">
      <c r="A44" s="2">
        <v>43</v>
      </c>
      <c r="B44" s="2" t="s">
        <v>53</v>
      </c>
      <c r="C44" s="2" t="s">
        <v>43</v>
      </c>
      <c r="D44" s="2">
        <v>42</v>
      </c>
      <c r="E44" s="2">
        <v>3</v>
      </c>
      <c r="F44" s="2">
        <v>45</v>
      </c>
      <c r="G44" s="2">
        <v>5</v>
      </c>
      <c r="H44" s="2">
        <v>3</v>
      </c>
      <c r="I44" s="2">
        <v>8</v>
      </c>
      <c r="T44" s="2">
        <v>43</v>
      </c>
      <c r="U44">
        <f t="shared" si="7"/>
        <v>17.777777777777779</v>
      </c>
      <c r="V44">
        <f t="shared" si="8"/>
        <v>0</v>
      </c>
      <c r="W44">
        <f t="shared" si="9"/>
        <v>0</v>
      </c>
      <c r="X44">
        <f t="shared" si="10"/>
        <v>0</v>
      </c>
    </row>
    <row r="45" spans="1:24" x14ac:dyDescent="0.3">
      <c r="A45" s="2">
        <v>44</v>
      </c>
      <c r="B45" s="2" t="s">
        <v>54</v>
      </c>
      <c r="C45" s="2" t="s">
        <v>43</v>
      </c>
      <c r="D45" s="2">
        <v>46</v>
      </c>
      <c r="E45" s="2">
        <v>2</v>
      </c>
      <c r="F45" s="2">
        <v>48</v>
      </c>
      <c r="G45" s="2">
        <v>5</v>
      </c>
      <c r="H45" s="2">
        <v>1</v>
      </c>
      <c r="I45" s="2">
        <v>6</v>
      </c>
      <c r="T45" s="2">
        <v>44</v>
      </c>
      <c r="U45">
        <f t="shared" si="7"/>
        <v>12.5</v>
      </c>
      <c r="V45">
        <f t="shared" si="8"/>
        <v>0</v>
      </c>
      <c r="W45">
        <f t="shared" si="9"/>
        <v>0</v>
      </c>
      <c r="X45">
        <f t="shared" si="10"/>
        <v>0</v>
      </c>
    </row>
    <row r="46" spans="1:24" x14ac:dyDescent="0.3">
      <c r="A46" s="2">
        <v>45</v>
      </c>
      <c r="B46" s="2" t="s">
        <v>55</v>
      </c>
      <c r="C46" s="2" t="s">
        <v>43</v>
      </c>
      <c r="D46" s="2">
        <v>24</v>
      </c>
      <c r="E46" s="2">
        <v>3</v>
      </c>
      <c r="F46" s="2">
        <v>27</v>
      </c>
      <c r="G46" s="2">
        <v>13</v>
      </c>
      <c r="H46" s="2">
        <v>0</v>
      </c>
      <c r="I46" s="2">
        <v>13</v>
      </c>
      <c r="T46" s="2">
        <v>45</v>
      </c>
      <c r="U46">
        <f t="shared" si="7"/>
        <v>48.148148148148145</v>
      </c>
      <c r="V46">
        <f t="shared" si="8"/>
        <v>0</v>
      </c>
      <c r="W46">
        <f t="shared" si="9"/>
        <v>0</v>
      </c>
      <c r="X46">
        <f t="shared" si="10"/>
        <v>0</v>
      </c>
    </row>
    <row r="47" spans="1:24" x14ac:dyDescent="0.3">
      <c r="A47" s="2">
        <v>46</v>
      </c>
      <c r="B47" s="2" t="s">
        <v>56</v>
      </c>
      <c r="C47" s="2" t="s">
        <v>43</v>
      </c>
      <c r="D47" s="2">
        <v>9</v>
      </c>
      <c r="E47" s="2">
        <v>0</v>
      </c>
      <c r="F47" s="2">
        <v>9</v>
      </c>
      <c r="G47" s="2">
        <v>1</v>
      </c>
      <c r="H47" s="2">
        <v>0</v>
      </c>
      <c r="I47" s="2">
        <v>1</v>
      </c>
      <c r="T47" s="2">
        <v>46</v>
      </c>
      <c r="U47">
        <f t="shared" si="7"/>
        <v>11.111111111111111</v>
      </c>
      <c r="V47">
        <f t="shared" si="8"/>
        <v>0</v>
      </c>
      <c r="W47">
        <f t="shared" si="9"/>
        <v>0</v>
      </c>
      <c r="X47">
        <f t="shared" si="10"/>
        <v>0</v>
      </c>
    </row>
    <row r="48" spans="1:24" x14ac:dyDescent="0.3">
      <c r="A48" s="2">
        <v>47</v>
      </c>
      <c r="B48" s="2" t="s">
        <v>57</v>
      </c>
      <c r="C48" s="2" t="s">
        <v>43</v>
      </c>
      <c r="D48" s="2">
        <v>16</v>
      </c>
      <c r="E48" s="2">
        <v>0</v>
      </c>
      <c r="F48" s="2">
        <v>16</v>
      </c>
      <c r="G48" s="2">
        <v>5</v>
      </c>
      <c r="H48" s="2">
        <v>2</v>
      </c>
      <c r="I48" s="2">
        <v>7</v>
      </c>
      <c r="T48" s="2">
        <v>47</v>
      </c>
      <c r="U48">
        <f t="shared" si="7"/>
        <v>43.75</v>
      </c>
      <c r="V48">
        <f t="shared" si="8"/>
        <v>0</v>
      </c>
      <c r="W48">
        <f t="shared" si="9"/>
        <v>0</v>
      </c>
      <c r="X48">
        <f t="shared" si="10"/>
        <v>0</v>
      </c>
    </row>
    <row r="49" spans="1:24" x14ac:dyDescent="0.3">
      <c r="A49" s="2">
        <v>48</v>
      </c>
      <c r="B49" s="2" t="s">
        <v>58</v>
      </c>
      <c r="C49" s="2" t="s">
        <v>43</v>
      </c>
      <c r="D49" s="2">
        <v>27</v>
      </c>
      <c r="E49" s="2">
        <v>3</v>
      </c>
      <c r="F49" s="2">
        <v>30</v>
      </c>
      <c r="G49" s="2">
        <v>2</v>
      </c>
      <c r="H49" s="2">
        <v>0</v>
      </c>
      <c r="I49" s="2">
        <v>2</v>
      </c>
      <c r="T49" s="2">
        <v>48</v>
      </c>
      <c r="U49">
        <f t="shared" si="7"/>
        <v>6.666666666666667</v>
      </c>
      <c r="V49">
        <f t="shared" si="8"/>
        <v>0</v>
      </c>
      <c r="W49">
        <f t="shared" si="9"/>
        <v>0</v>
      </c>
      <c r="X49">
        <f t="shared" si="10"/>
        <v>0</v>
      </c>
    </row>
    <row r="50" spans="1:24" x14ac:dyDescent="0.3">
      <c r="A50" s="2">
        <v>49</v>
      </c>
      <c r="B50" s="2" t="s">
        <v>59</v>
      </c>
      <c r="C50" s="2" t="s">
        <v>43</v>
      </c>
      <c r="D50" s="2">
        <v>15</v>
      </c>
      <c r="E50" s="2">
        <v>0</v>
      </c>
      <c r="F50" s="2">
        <v>15</v>
      </c>
      <c r="G50" s="2">
        <v>0</v>
      </c>
      <c r="H50" s="2">
        <v>1</v>
      </c>
      <c r="I50" s="2">
        <v>1</v>
      </c>
      <c r="T50" s="2">
        <v>49</v>
      </c>
      <c r="U50">
        <f t="shared" si="7"/>
        <v>6.666666666666667</v>
      </c>
      <c r="V50">
        <f t="shared" si="8"/>
        <v>0</v>
      </c>
      <c r="W50">
        <f t="shared" si="9"/>
        <v>0</v>
      </c>
      <c r="X50">
        <f t="shared" si="10"/>
        <v>0</v>
      </c>
    </row>
    <row r="51" spans="1:24" x14ac:dyDescent="0.3">
      <c r="A51" s="2">
        <v>50</v>
      </c>
      <c r="B51" s="2" t="s">
        <v>60</v>
      </c>
      <c r="C51" s="2" t="s">
        <v>43</v>
      </c>
      <c r="D51" s="2">
        <v>83</v>
      </c>
      <c r="E51" s="2">
        <v>3</v>
      </c>
      <c r="F51" s="2">
        <v>86</v>
      </c>
      <c r="G51" s="2">
        <v>3</v>
      </c>
      <c r="H51" s="2">
        <v>0</v>
      </c>
      <c r="I51" s="2">
        <v>3</v>
      </c>
      <c r="T51" s="2">
        <v>50</v>
      </c>
      <c r="U51">
        <f t="shared" si="7"/>
        <v>3.4883720930232558</v>
      </c>
      <c r="V51">
        <f t="shared" si="8"/>
        <v>0</v>
      </c>
      <c r="W51">
        <f t="shared" si="9"/>
        <v>0</v>
      </c>
      <c r="X51">
        <f t="shared" si="10"/>
        <v>0</v>
      </c>
    </row>
    <row r="52" spans="1:24" x14ac:dyDescent="0.3">
      <c r="A52" s="2">
        <v>51</v>
      </c>
      <c r="B52" s="2" t="s">
        <v>61</v>
      </c>
      <c r="C52" s="2" t="s">
        <v>43</v>
      </c>
      <c r="D52" s="2">
        <v>34</v>
      </c>
      <c r="E52" s="2">
        <v>0</v>
      </c>
      <c r="F52" s="2">
        <v>34</v>
      </c>
      <c r="G52" s="2">
        <v>1</v>
      </c>
      <c r="H52" s="2">
        <v>0</v>
      </c>
      <c r="I52" s="2">
        <v>1</v>
      </c>
      <c r="T52" s="2">
        <v>51</v>
      </c>
      <c r="U52">
        <f t="shared" si="7"/>
        <v>2.9411764705882351</v>
      </c>
      <c r="V52">
        <f t="shared" si="8"/>
        <v>0</v>
      </c>
      <c r="W52">
        <f t="shared" si="9"/>
        <v>0</v>
      </c>
      <c r="X52">
        <f t="shared" si="10"/>
        <v>0</v>
      </c>
    </row>
    <row r="53" spans="1:24" x14ac:dyDescent="0.3">
      <c r="A53" s="2">
        <v>52</v>
      </c>
      <c r="B53" s="2" t="s">
        <v>62</v>
      </c>
      <c r="C53" s="2" t="s">
        <v>43</v>
      </c>
      <c r="D53" s="2">
        <v>15</v>
      </c>
      <c r="E53" s="2">
        <v>0</v>
      </c>
      <c r="F53" s="2">
        <v>15</v>
      </c>
      <c r="G53" s="2">
        <v>0</v>
      </c>
      <c r="H53" s="2">
        <v>0</v>
      </c>
      <c r="I53" s="2">
        <v>0</v>
      </c>
      <c r="T53" s="2">
        <v>52</v>
      </c>
      <c r="U53">
        <f t="shared" si="7"/>
        <v>0</v>
      </c>
      <c r="V53">
        <f t="shared" si="8"/>
        <v>0</v>
      </c>
      <c r="W53">
        <f t="shared" si="9"/>
        <v>0</v>
      </c>
      <c r="X53">
        <f t="shared" si="10"/>
        <v>0</v>
      </c>
    </row>
    <row r="54" spans="1:24" x14ac:dyDescent="0.3">
      <c r="A54" s="2">
        <v>53</v>
      </c>
      <c r="B54" s="2" t="s">
        <v>63</v>
      </c>
      <c r="C54" s="2" t="s">
        <v>43</v>
      </c>
      <c r="D54" s="2">
        <v>21</v>
      </c>
      <c r="E54" s="2">
        <v>0</v>
      </c>
      <c r="F54" s="2">
        <v>21</v>
      </c>
      <c r="G54" s="2">
        <v>0</v>
      </c>
      <c r="H54" s="2">
        <v>0</v>
      </c>
      <c r="I54" s="2">
        <v>0</v>
      </c>
      <c r="T54" s="2">
        <v>53</v>
      </c>
      <c r="U54">
        <f t="shared" si="7"/>
        <v>0</v>
      </c>
      <c r="V54">
        <f t="shared" si="8"/>
        <v>0</v>
      </c>
      <c r="W54">
        <f t="shared" si="9"/>
        <v>0</v>
      </c>
      <c r="X54">
        <f t="shared" si="10"/>
        <v>0</v>
      </c>
    </row>
    <row r="55" spans="1:24" x14ac:dyDescent="0.3">
      <c r="A55" s="2">
        <v>54</v>
      </c>
      <c r="B55" s="2" t="s">
        <v>64</v>
      </c>
      <c r="C55" s="2" t="s">
        <v>43</v>
      </c>
      <c r="D55" s="2">
        <v>15</v>
      </c>
      <c r="E55" s="2">
        <v>0</v>
      </c>
      <c r="F55" s="2">
        <v>15</v>
      </c>
      <c r="G55" s="2">
        <v>0</v>
      </c>
      <c r="H55" s="2">
        <v>0</v>
      </c>
      <c r="I55" s="2">
        <v>0</v>
      </c>
      <c r="T55" s="2">
        <v>54</v>
      </c>
      <c r="U55">
        <f t="shared" si="7"/>
        <v>0</v>
      </c>
      <c r="V55">
        <f t="shared" si="8"/>
        <v>0</v>
      </c>
      <c r="W55">
        <f t="shared" si="9"/>
        <v>0</v>
      </c>
      <c r="X55">
        <f t="shared" si="10"/>
        <v>0</v>
      </c>
    </row>
    <row r="56" spans="1:24" x14ac:dyDescent="0.3">
      <c r="A56" s="2">
        <v>55</v>
      </c>
      <c r="B56" s="2" t="s">
        <v>65</v>
      </c>
      <c r="C56" s="2" t="s">
        <v>43</v>
      </c>
      <c r="D56" s="2">
        <v>24</v>
      </c>
      <c r="E56" s="2">
        <v>3</v>
      </c>
      <c r="F56" s="2">
        <v>27</v>
      </c>
      <c r="G56" s="2">
        <v>9</v>
      </c>
      <c r="H56" s="2">
        <v>1</v>
      </c>
      <c r="I56" s="2">
        <v>10</v>
      </c>
      <c r="T56" s="2">
        <v>55</v>
      </c>
      <c r="U56">
        <f t="shared" si="7"/>
        <v>37.037037037037038</v>
      </c>
      <c r="V56">
        <f t="shared" si="8"/>
        <v>0</v>
      </c>
      <c r="W56">
        <f t="shared" si="9"/>
        <v>0</v>
      </c>
      <c r="X56">
        <f t="shared" si="10"/>
        <v>0</v>
      </c>
    </row>
    <row r="57" spans="1:24" x14ac:dyDescent="0.3">
      <c r="A57" s="2">
        <v>56</v>
      </c>
      <c r="B57" s="2" t="s">
        <v>66</v>
      </c>
      <c r="C57" s="2" t="s">
        <v>43</v>
      </c>
      <c r="D57" s="2">
        <v>18</v>
      </c>
      <c r="E57" s="2">
        <v>0</v>
      </c>
      <c r="F57" s="2">
        <v>18</v>
      </c>
      <c r="G57" s="2">
        <v>5</v>
      </c>
      <c r="H57" s="2">
        <v>0</v>
      </c>
      <c r="I57" s="2">
        <v>5</v>
      </c>
      <c r="T57" s="2">
        <v>56</v>
      </c>
      <c r="U57">
        <f t="shared" si="7"/>
        <v>27.777777777777779</v>
      </c>
      <c r="V57">
        <f t="shared" si="8"/>
        <v>0</v>
      </c>
      <c r="W57">
        <f t="shared" si="9"/>
        <v>0</v>
      </c>
      <c r="X57">
        <f t="shared" si="10"/>
        <v>0</v>
      </c>
    </row>
    <row r="58" spans="1:24" x14ac:dyDescent="0.3">
      <c r="A58" s="2">
        <v>57</v>
      </c>
      <c r="B58" s="2" t="s">
        <v>67</v>
      </c>
      <c r="C58" s="2" t="s">
        <v>43</v>
      </c>
      <c r="D58" s="2">
        <v>36</v>
      </c>
      <c r="E58" s="2">
        <v>0</v>
      </c>
      <c r="F58" s="2">
        <v>36</v>
      </c>
      <c r="G58" s="2">
        <v>5</v>
      </c>
      <c r="H58" s="2">
        <v>4</v>
      </c>
      <c r="I58" s="2">
        <v>9</v>
      </c>
      <c r="T58" s="2">
        <v>57</v>
      </c>
      <c r="U58">
        <f t="shared" si="7"/>
        <v>25</v>
      </c>
      <c r="V58">
        <f t="shared" si="8"/>
        <v>0</v>
      </c>
      <c r="W58">
        <f t="shared" si="9"/>
        <v>0</v>
      </c>
      <c r="X58">
        <f t="shared" si="10"/>
        <v>0</v>
      </c>
    </row>
    <row r="59" spans="1:24" x14ac:dyDescent="0.3">
      <c r="A59" s="2">
        <v>58</v>
      </c>
      <c r="B59" s="2" t="s">
        <v>68</v>
      </c>
      <c r="C59" s="2" t="s">
        <v>43</v>
      </c>
      <c r="D59" s="2">
        <v>62</v>
      </c>
      <c r="E59" s="2">
        <v>3</v>
      </c>
      <c r="F59" s="2">
        <v>65</v>
      </c>
      <c r="G59" s="2">
        <v>13</v>
      </c>
      <c r="H59" s="2">
        <v>2</v>
      </c>
      <c r="I59" s="2">
        <v>15</v>
      </c>
      <c r="T59" s="2">
        <v>58</v>
      </c>
      <c r="U59">
        <f t="shared" si="7"/>
        <v>23.076923076923077</v>
      </c>
      <c r="V59">
        <f t="shared" si="8"/>
        <v>0</v>
      </c>
      <c r="W59">
        <f t="shared" si="9"/>
        <v>0</v>
      </c>
      <c r="X59">
        <f t="shared" si="10"/>
        <v>0</v>
      </c>
    </row>
    <row r="60" spans="1:24" x14ac:dyDescent="0.3">
      <c r="A60" s="2">
        <v>59</v>
      </c>
      <c r="B60" s="2" t="s">
        <v>69</v>
      </c>
      <c r="C60" s="2" t="s">
        <v>43</v>
      </c>
      <c r="D60" s="2">
        <v>16</v>
      </c>
      <c r="E60" s="2">
        <v>0</v>
      </c>
      <c r="F60" s="2">
        <v>16</v>
      </c>
      <c r="G60" s="2">
        <v>3</v>
      </c>
      <c r="H60" s="2">
        <v>0</v>
      </c>
      <c r="I60" s="2">
        <v>3</v>
      </c>
      <c r="T60" s="2">
        <v>59</v>
      </c>
      <c r="U60">
        <f t="shared" si="7"/>
        <v>18.75</v>
      </c>
      <c r="V60">
        <f t="shared" si="8"/>
        <v>0</v>
      </c>
      <c r="W60">
        <f t="shared" si="9"/>
        <v>0</v>
      </c>
      <c r="X60">
        <f t="shared" si="10"/>
        <v>0</v>
      </c>
    </row>
    <row r="61" spans="1:24" x14ac:dyDescent="0.3">
      <c r="A61" s="2">
        <v>60</v>
      </c>
      <c r="B61" s="2" t="s">
        <v>70</v>
      </c>
      <c r="C61" s="2" t="s">
        <v>43</v>
      </c>
      <c r="D61" s="2">
        <v>12</v>
      </c>
      <c r="E61" s="2">
        <v>0</v>
      </c>
      <c r="F61" s="2">
        <v>12</v>
      </c>
      <c r="G61" s="2">
        <v>2</v>
      </c>
      <c r="H61" s="2">
        <v>0</v>
      </c>
      <c r="I61" s="2">
        <v>2</v>
      </c>
      <c r="T61" s="2">
        <v>60</v>
      </c>
      <c r="U61">
        <f t="shared" si="7"/>
        <v>16.666666666666664</v>
      </c>
      <c r="V61">
        <f t="shared" si="8"/>
        <v>0</v>
      </c>
      <c r="W61">
        <f t="shared" si="9"/>
        <v>0</v>
      </c>
      <c r="X61">
        <f t="shared" si="10"/>
        <v>0</v>
      </c>
    </row>
    <row r="62" spans="1:24" x14ac:dyDescent="0.3">
      <c r="A62" s="2">
        <v>61</v>
      </c>
      <c r="B62" s="2" t="s">
        <v>71</v>
      </c>
      <c r="C62" s="2" t="s">
        <v>43</v>
      </c>
      <c r="D62" s="2">
        <v>42</v>
      </c>
      <c r="E62" s="2">
        <v>0</v>
      </c>
      <c r="F62" s="2">
        <v>42</v>
      </c>
      <c r="G62" s="2">
        <v>5</v>
      </c>
      <c r="H62" s="2">
        <v>0</v>
      </c>
      <c r="I62" s="2">
        <v>5</v>
      </c>
      <c r="T62" s="2">
        <v>61</v>
      </c>
      <c r="U62">
        <f t="shared" si="7"/>
        <v>11.904761904761903</v>
      </c>
      <c r="V62">
        <f t="shared" si="8"/>
        <v>0</v>
      </c>
      <c r="W62">
        <f t="shared" si="9"/>
        <v>0</v>
      </c>
      <c r="X62">
        <f t="shared" si="10"/>
        <v>0</v>
      </c>
    </row>
    <row r="63" spans="1:24" x14ac:dyDescent="0.3">
      <c r="A63" s="2">
        <v>62</v>
      </c>
      <c r="B63" s="2" t="s">
        <v>72</v>
      </c>
      <c r="C63" s="2" t="s">
        <v>43</v>
      </c>
      <c r="D63" s="2">
        <v>28</v>
      </c>
      <c r="E63" s="2">
        <v>0</v>
      </c>
      <c r="F63" s="2">
        <v>28</v>
      </c>
      <c r="G63" s="2">
        <v>2</v>
      </c>
      <c r="H63" s="2">
        <v>1</v>
      </c>
      <c r="I63" s="2">
        <v>3</v>
      </c>
      <c r="T63" s="2">
        <v>62</v>
      </c>
      <c r="U63">
        <f t="shared" si="7"/>
        <v>10.714285714285714</v>
      </c>
      <c r="V63">
        <f t="shared" si="8"/>
        <v>0</v>
      </c>
      <c r="W63">
        <f t="shared" si="9"/>
        <v>0</v>
      </c>
      <c r="X63">
        <f t="shared" si="10"/>
        <v>0</v>
      </c>
    </row>
    <row r="64" spans="1:24" x14ac:dyDescent="0.3">
      <c r="A64" s="2">
        <v>63</v>
      </c>
      <c r="B64" s="2" t="s">
        <v>73</v>
      </c>
      <c r="C64" s="2" t="s">
        <v>43</v>
      </c>
      <c r="D64" s="2">
        <v>42</v>
      </c>
      <c r="E64" s="2">
        <v>0</v>
      </c>
      <c r="F64" s="2">
        <v>42</v>
      </c>
      <c r="G64" s="2">
        <v>1</v>
      </c>
      <c r="H64" s="2">
        <v>2</v>
      </c>
      <c r="I64" s="2">
        <v>3</v>
      </c>
      <c r="T64" s="2">
        <v>63</v>
      </c>
      <c r="U64">
        <f t="shared" si="7"/>
        <v>7.1428571428571423</v>
      </c>
      <c r="V64">
        <f t="shared" si="8"/>
        <v>0</v>
      </c>
      <c r="W64">
        <f t="shared" si="9"/>
        <v>0</v>
      </c>
      <c r="X64">
        <f t="shared" si="10"/>
        <v>0</v>
      </c>
    </row>
    <row r="65" spans="1:24" x14ac:dyDescent="0.3">
      <c r="A65" s="2">
        <v>64</v>
      </c>
      <c r="B65" s="2" t="s">
        <v>74</v>
      </c>
      <c r="C65" s="2" t="s">
        <v>75</v>
      </c>
      <c r="D65" s="2">
        <v>37</v>
      </c>
      <c r="E65" s="2">
        <v>3</v>
      </c>
      <c r="F65" s="2">
        <v>40</v>
      </c>
      <c r="G65" s="2">
        <v>14</v>
      </c>
      <c r="H65" s="2">
        <v>0</v>
      </c>
      <c r="I65" s="2">
        <v>14</v>
      </c>
      <c r="T65" s="2">
        <v>64</v>
      </c>
      <c r="U65">
        <f t="shared" si="7"/>
        <v>35</v>
      </c>
      <c r="V65">
        <f t="shared" si="8"/>
        <v>0</v>
      </c>
      <c r="W65">
        <f t="shared" si="9"/>
        <v>0</v>
      </c>
      <c r="X65">
        <f t="shared" si="10"/>
        <v>0</v>
      </c>
    </row>
    <row r="66" spans="1:24" x14ac:dyDescent="0.3">
      <c r="A66" s="2">
        <v>65</v>
      </c>
      <c r="B66" s="2" t="s">
        <v>76</v>
      </c>
      <c r="C66" s="2" t="s">
        <v>75</v>
      </c>
      <c r="D66" s="2">
        <v>40</v>
      </c>
      <c r="E66" s="2">
        <v>3</v>
      </c>
      <c r="F66" s="2">
        <v>43</v>
      </c>
      <c r="G66" s="2">
        <v>12</v>
      </c>
      <c r="H66" s="2">
        <v>0</v>
      </c>
      <c r="I66" s="2">
        <v>12</v>
      </c>
      <c r="T66" s="2">
        <v>65</v>
      </c>
      <c r="U66">
        <f t="shared" si="7"/>
        <v>27.906976744186046</v>
      </c>
      <c r="V66">
        <f t="shared" si="8"/>
        <v>0</v>
      </c>
      <c r="W66">
        <f t="shared" si="9"/>
        <v>0</v>
      </c>
      <c r="X66">
        <f t="shared" si="10"/>
        <v>0</v>
      </c>
    </row>
    <row r="67" spans="1:24" x14ac:dyDescent="0.3">
      <c r="A67" s="2">
        <v>66</v>
      </c>
      <c r="B67" s="2" t="s">
        <v>77</v>
      </c>
      <c r="C67" s="2" t="s">
        <v>78</v>
      </c>
      <c r="D67" s="2">
        <v>49</v>
      </c>
      <c r="E67" s="2">
        <v>6</v>
      </c>
      <c r="F67" s="2">
        <v>55</v>
      </c>
      <c r="G67" s="2">
        <v>57</v>
      </c>
      <c r="H67" s="2">
        <v>8</v>
      </c>
      <c r="I67" s="2">
        <v>65</v>
      </c>
      <c r="T67" s="2">
        <v>66</v>
      </c>
      <c r="U67">
        <f t="shared" ref="U67:U128" si="11">I67/F67*100</f>
        <v>118.18181818181819</v>
      </c>
      <c r="V67">
        <f t="shared" ref="V67:V128" si="12">IF(VLOOKUP(C67, $K$2:$R$24, 8, FALSE) = "Incentive",
    IF(U67 &gt;= 80, G67*1000,
    IF(AND(U67 &gt;= 70,U67&lt;80),G67* 800,
    IF(AND(U67 &gt;= 60,U67&lt;70),G67* 500, 0))), 0)</f>
        <v>57000</v>
      </c>
      <c r="W67">
        <f t="shared" ref="W67:W128" si="13">IF(VLOOKUP(C67, $K$2:$R$24, 8, FALSE) = "Incentive",
    IF(U67 &gt;= 80, H67*1200,
    IF(AND(U67 &gt;= 70,U67&lt;80),H67* 1000,
    IF(AND(U67 &gt;= 60,U67&lt;70),H67* 700, 0))), 0)</f>
        <v>9600</v>
      </c>
      <c r="X67">
        <f t="shared" ref="X67:X128" si="14">V67+W67</f>
        <v>66600</v>
      </c>
    </row>
    <row r="68" spans="1:24" x14ac:dyDescent="0.3">
      <c r="A68" s="2">
        <v>67</v>
      </c>
      <c r="B68" s="2" t="s">
        <v>79</v>
      </c>
      <c r="C68" s="2" t="s">
        <v>78</v>
      </c>
      <c r="D68" s="2">
        <v>26</v>
      </c>
      <c r="E68" s="2">
        <v>0</v>
      </c>
      <c r="F68" s="2">
        <v>26</v>
      </c>
      <c r="G68" s="2">
        <v>24</v>
      </c>
      <c r="H68" s="2">
        <v>1</v>
      </c>
      <c r="I68" s="2">
        <v>25</v>
      </c>
      <c r="T68" s="2">
        <v>67</v>
      </c>
      <c r="U68">
        <f t="shared" si="11"/>
        <v>96.15384615384616</v>
      </c>
      <c r="V68">
        <f t="shared" si="12"/>
        <v>24000</v>
      </c>
      <c r="W68">
        <f t="shared" si="13"/>
        <v>1200</v>
      </c>
      <c r="X68">
        <f t="shared" si="14"/>
        <v>25200</v>
      </c>
    </row>
    <row r="69" spans="1:24" x14ac:dyDescent="0.3">
      <c r="A69" s="2">
        <v>68</v>
      </c>
      <c r="B69" s="2" t="s">
        <v>80</v>
      </c>
      <c r="C69" s="2" t="s">
        <v>78</v>
      </c>
      <c r="D69" s="2">
        <v>88</v>
      </c>
      <c r="E69" s="2">
        <v>9</v>
      </c>
      <c r="F69" s="2">
        <v>97</v>
      </c>
      <c r="G69" s="2">
        <v>89</v>
      </c>
      <c r="H69" s="2">
        <v>0</v>
      </c>
      <c r="I69" s="2">
        <v>89</v>
      </c>
      <c r="T69" s="2">
        <v>68</v>
      </c>
      <c r="U69">
        <f t="shared" si="11"/>
        <v>91.75257731958763</v>
      </c>
      <c r="V69">
        <f t="shared" si="12"/>
        <v>89000</v>
      </c>
      <c r="W69">
        <f t="shared" si="13"/>
        <v>0</v>
      </c>
      <c r="X69">
        <f t="shared" si="14"/>
        <v>89000</v>
      </c>
    </row>
    <row r="70" spans="1:24" x14ac:dyDescent="0.3">
      <c r="A70" s="2">
        <v>69</v>
      </c>
      <c r="B70" s="2" t="s">
        <v>81</v>
      </c>
      <c r="C70" s="2" t="s">
        <v>78</v>
      </c>
      <c r="D70" s="2">
        <v>26</v>
      </c>
      <c r="E70" s="2">
        <v>2</v>
      </c>
      <c r="F70" s="2">
        <v>28</v>
      </c>
      <c r="G70" s="2">
        <v>15</v>
      </c>
      <c r="H70" s="2">
        <v>5</v>
      </c>
      <c r="I70" s="2">
        <v>20</v>
      </c>
      <c r="T70" s="2">
        <v>69</v>
      </c>
      <c r="U70">
        <f t="shared" si="11"/>
        <v>71.428571428571431</v>
      </c>
      <c r="V70">
        <f t="shared" si="12"/>
        <v>12000</v>
      </c>
      <c r="W70">
        <f t="shared" si="13"/>
        <v>5000</v>
      </c>
      <c r="X70">
        <f t="shared" si="14"/>
        <v>17000</v>
      </c>
    </row>
    <row r="71" spans="1:24" x14ac:dyDescent="0.3">
      <c r="A71" s="2">
        <v>70</v>
      </c>
      <c r="B71" s="2" t="s">
        <v>82</v>
      </c>
      <c r="C71" s="2" t="s">
        <v>78</v>
      </c>
      <c r="D71" s="2">
        <v>0</v>
      </c>
      <c r="E71" s="2">
        <v>0</v>
      </c>
      <c r="F71" s="2">
        <v>0</v>
      </c>
      <c r="G71" s="2">
        <v>10</v>
      </c>
      <c r="H71" s="2">
        <v>0</v>
      </c>
      <c r="I71" s="2">
        <v>10</v>
      </c>
      <c r="T71" s="2">
        <v>70</v>
      </c>
      <c r="U71">
        <v>0</v>
      </c>
      <c r="V71">
        <v>0</v>
      </c>
      <c r="W71">
        <v>0</v>
      </c>
      <c r="X71">
        <v>0</v>
      </c>
    </row>
    <row r="72" spans="1:24" x14ac:dyDescent="0.3">
      <c r="A72" s="2">
        <v>71</v>
      </c>
      <c r="B72" s="2" t="s">
        <v>83</v>
      </c>
      <c r="C72" s="2" t="s">
        <v>84</v>
      </c>
      <c r="D72" s="2">
        <v>57</v>
      </c>
      <c r="E72" s="2">
        <v>3</v>
      </c>
      <c r="F72" s="2">
        <v>60</v>
      </c>
      <c r="G72" s="2">
        <v>27</v>
      </c>
      <c r="H72" s="2">
        <v>1</v>
      </c>
      <c r="I72" s="2">
        <v>28</v>
      </c>
      <c r="T72" s="2">
        <v>71</v>
      </c>
      <c r="U72">
        <f t="shared" si="11"/>
        <v>46.666666666666664</v>
      </c>
      <c r="V72">
        <f t="shared" si="12"/>
        <v>0</v>
      </c>
      <c r="W72">
        <f t="shared" si="13"/>
        <v>0</v>
      </c>
      <c r="X72">
        <f t="shared" si="14"/>
        <v>0</v>
      </c>
    </row>
    <row r="73" spans="1:24" x14ac:dyDescent="0.3">
      <c r="A73" s="2">
        <v>72</v>
      </c>
      <c r="B73" s="2" t="s">
        <v>85</v>
      </c>
      <c r="C73" s="2" t="s">
        <v>84</v>
      </c>
      <c r="D73" s="2">
        <v>80</v>
      </c>
      <c r="E73" s="2">
        <v>3</v>
      </c>
      <c r="F73" s="2">
        <v>83</v>
      </c>
      <c r="G73" s="2">
        <v>26</v>
      </c>
      <c r="H73" s="2">
        <v>1</v>
      </c>
      <c r="I73" s="2">
        <v>27</v>
      </c>
      <c r="T73" s="2">
        <v>72</v>
      </c>
      <c r="U73">
        <f t="shared" si="11"/>
        <v>32.53012048192771</v>
      </c>
      <c r="V73">
        <f t="shared" si="12"/>
        <v>0</v>
      </c>
      <c r="W73">
        <f t="shared" si="13"/>
        <v>0</v>
      </c>
      <c r="X73">
        <f t="shared" si="14"/>
        <v>0</v>
      </c>
    </row>
    <row r="74" spans="1:24" x14ac:dyDescent="0.3">
      <c r="A74" s="2">
        <v>73</v>
      </c>
      <c r="B74" s="2" t="s">
        <v>86</v>
      </c>
      <c r="C74" s="2" t="s">
        <v>84</v>
      </c>
      <c r="D74" s="2">
        <v>18</v>
      </c>
      <c r="E74" s="2">
        <v>0</v>
      </c>
      <c r="F74" s="2">
        <v>18</v>
      </c>
      <c r="G74" s="2">
        <v>0</v>
      </c>
      <c r="H74" s="2">
        <v>1</v>
      </c>
      <c r="I74" s="2">
        <v>1</v>
      </c>
      <c r="T74" s="2">
        <v>73</v>
      </c>
      <c r="U74">
        <f t="shared" si="11"/>
        <v>5.5555555555555554</v>
      </c>
      <c r="V74">
        <f t="shared" si="12"/>
        <v>0</v>
      </c>
      <c r="W74">
        <f t="shared" si="13"/>
        <v>0</v>
      </c>
      <c r="X74">
        <f t="shared" si="14"/>
        <v>0</v>
      </c>
    </row>
    <row r="75" spans="1:24" x14ac:dyDescent="0.3">
      <c r="A75" s="2">
        <v>74</v>
      </c>
      <c r="B75" s="2" t="s">
        <v>60</v>
      </c>
      <c r="C75" s="2" t="s">
        <v>84</v>
      </c>
      <c r="D75" s="2">
        <v>57</v>
      </c>
      <c r="E75" s="2">
        <v>3</v>
      </c>
      <c r="F75" s="2">
        <v>60</v>
      </c>
      <c r="G75" s="2">
        <v>10</v>
      </c>
      <c r="H75" s="2">
        <v>6</v>
      </c>
      <c r="I75" s="2">
        <v>16</v>
      </c>
      <c r="T75" s="2">
        <v>74</v>
      </c>
      <c r="U75">
        <f t="shared" si="11"/>
        <v>26.666666666666668</v>
      </c>
      <c r="V75">
        <f t="shared" si="12"/>
        <v>0</v>
      </c>
      <c r="W75">
        <f t="shared" si="13"/>
        <v>0</v>
      </c>
      <c r="X75">
        <f t="shared" si="14"/>
        <v>0</v>
      </c>
    </row>
    <row r="76" spans="1:24" x14ac:dyDescent="0.3">
      <c r="A76" s="2">
        <v>75</v>
      </c>
      <c r="B76" s="2" t="s">
        <v>87</v>
      </c>
      <c r="C76" s="2" t="s">
        <v>88</v>
      </c>
      <c r="D76" s="2">
        <v>21</v>
      </c>
      <c r="E76" s="2">
        <v>3</v>
      </c>
      <c r="F76" s="2">
        <v>24</v>
      </c>
      <c r="G76" s="2">
        <v>28</v>
      </c>
      <c r="H76" s="2">
        <v>2</v>
      </c>
      <c r="I76" s="2">
        <v>30</v>
      </c>
      <c r="T76" s="2">
        <v>75</v>
      </c>
      <c r="U76">
        <f t="shared" si="11"/>
        <v>125</v>
      </c>
      <c r="V76">
        <f t="shared" si="12"/>
        <v>28000</v>
      </c>
      <c r="W76">
        <f t="shared" si="13"/>
        <v>2400</v>
      </c>
      <c r="X76">
        <f t="shared" si="14"/>
        <v>30400</v>
      </c>
    </row>
    <row r="77" spans="1:24" x14ac:dyDescent="0.3">
      <c r="A77" s="2">
        <v>76</v>
      </c>
      <c r="B77" s="2" t="s">
        <v>89</v>
      </c>
      <c r="C77" s="2" t="s">
        <v>88</v>
      </c>
      <c r="D77" s="2">
        <v>72</v>
      </c>
      <c r="E77" s="2">
        <v>3</v>
      </c>
      <c r="F77" s="2">
        <v>75</v>
      </c>
      <c r="G77" s="2">
        <v>48</v>
      </c>
      <c r="H77" s="2">
        <v>13</v>
      </c>
      <c r="I77" s="2">
        <v>61</v>
      </c>
      <c r="T77" s="2">
        <v>76</v>
      </c>
      <c r="U77">
        <f t="shared" si="11"/>
        <v>81.333333333333329</v>
      </c>
      <c r="V77">
        <f t="shared" si="12"/>
        <v>48000</v>
      </c>
      <c r="W77">
        <f t="shared" si="13"/>
        <v>15600</v>
      </c>
      <c r="X77">
        <f t="shared" si="14"/>
        <v>63600</v>
      </c>
    </row>
    <row r="78" spans="1:24" x14ac:dyDescent="0.3">
      <c r="A78" s="2">
        <v>77</v>
      </c>
      <c r="B78" s="2" t="s">
        <v>90</v>
      </c>
      <c r="C78" s="2" t="s">
        <v>88</v>
      </c>
      <c r="D78" s="2">
        <v>57</v>
      </c>
      <c r="E78" s="2">
        <v>3</v>
      </c>
      <c r="F78" s="2">
        <v>60</v>
      </c>
      <c r="G78" s="2">
        <v>17</v>
      </c>
      <c r="H78" s="2">
        <v>7</v>
      </c>
      <c r="I78" s="2">
        <v>24</v>
      </c>
      <c r="T78" s="2">
        <v>77</v>
      </c>
      <c r="U78">
        <f t="shared" si="11"/>
        <v>40</v>
      </c>
      <c r="V78">
        <f t="shared" si="12"/>
        <v>0</v>
      </c>
      <c r="W78">
        <f t="shared" si="13"/>
        <v>0</v>
      </c>
      <c r="X78">
        <f t="shared" si="14"/>
        <v>0</v>
      </c>
    </row>
    <row r="79" spans="1:24" x14ac:dyDescent="0.3">
      <c r="A79" s="2">
        <v>78</v>
      </c>
      <c r="B79" s="2" t="s">
        <v>91</v>
      </c>
      <c r="C79" s="2" t="s">
        <v>92</v>
      </c>
      <c r="D79" s="2">
        <v>41</v>
      </c>
      <c r="E79" s="2">
        <v>0</v>
      </c>
      <c r="F79" s="2">
        <v>41</v>
      </c>
      <c r="G79" s="2">
        <v>5</v>
      </c>
      <c r="H79" s="2">
        <v>3</v>
      </c>
      <c r="I79" s="2">
        <v>8</v>
      </c>
      <c r="T79" s="2">
        <v>78</v>
      </c>
      <c r="U79">
        <f t="shared" si="11"/>
        <v>19.512195121951219</v>
      </c>
      <c r="V79">
        <f t="shared" si="12"/>
        <v>0</v>
      </c>
      <c r="W79">
        <f t="shared" si="13"/>
        <v>0</v>
      </c>
      <c r="X79">
        <f t="shared" si="14"/>
        <v>0</v>
      </c>
    </row>
    <row r="80" spans="1:24" x14ac:dyDescent="0.3">
      <c r="A80" s="2">
        <v>79</v>
      </c>
      <c r="B80" s="2" t="s">
        <v>93</v>
      </c>
      <c r="C80" s="2" t="s">
        <v>92</v>
      </c>
      <c r="D80" s="2">
        <v>15</v>
      </c>
      <c r="E80" s="2">
        <v>0</v>
      </c>
      <c r="F80" s="2">
        <v>15</v>
      </c>
      <c r="G80" s="2">
        <v>4</v>
      </c>
      <c r="H80" s="2">
        <v>1</v>
      </c>
      <c r="I80" s="2">
        <v>5</v>
      </c>
      <c r="T80" s="2">
        <v>79</v>
      </c>
      <c r="U80">
        <f t="shared" si="11"/>
        <v>33.333333333333329</v>
      </c>
      <c r="V80">
        <f t="shared" si="12"/>
        <v>0</v>
      </c>
      <c r="W80">
        <f t="shared" si="13"/>
        <v>0</v>
      </c>
      <c r="X80">
        <f t="shared" si="14"/>
        <v>0</v>
      </c>
    </row>
    <row r="81" spans="1:24" x14ac:dyDescent="0.3">
      <c r="A81" s="2">
        <v>80</v>
      </c>
      <c r="B81" s="2" t="s">
        <v>94</v>
      </c>
      <c r="C81" s="2" t="s">
        <v>92</v>
      </c>
      <c r="D81" s="2">
        <v>51</v>
      </c>
      <c r="E81" s="2">
        <v>3</v>
      </c>
      <c r="F81" s="2">
        <v>54</v>
      </c>
      <c r="G81" s="2">
        <v>5</v>
      </c>
      <c r="H81" s="2">
        <v>12</v>
      </c>
      <c r="I81" s="2">
        <v>17</v>
      </c>
      <c r="T81" s="2">
        <v>80</v>
      </c>
      <c r="U81">
        <f t="shared" si="11"/>
        <v>31.481481481481481</v>
      </c>
      <c r="V81">
        <f t="shared" si="12"/>
        <v>0</v>
      </c>
      <c r="W81">
        <f t="shared" si="13"/>
        <v>0</v>
      </c>
      <c r="X81">
        <f t="shared" si="14"/>
        <v>0</v>
      </c>
    </row>
    <row r="82" spans="1:24" x14ac:dyDescent="0.3">
      <c r="A82" s="2">
        <v>81</v>
      </c>
      <c r="B82" s="2" t="s">
        <v>95</v>
      </c>
      <c r="C82" s="2" t="s">
        <v>96</v>
      </c>
      <c r="D82" s="2">
        <v>24</v>
      </c>
      <c r="E82" s="2">
        <v>0</v>
      </c>
      <c r="F82" s="2">
        <v>24</v>
      </c>
      <c r="G82" s="2">
        <v>8</v>
      </c>
      <c r="H82" s="2">
        <v>7</v>
      </c>
      <c r="I82" s="2">
        <v>15</v>
      </c>
      <c r="T82" s="2">
        <v>81</v>
      </c>
      <c r="U82">
        <f t="shared" si="11"/>
        <v>62.5</v>
      </c>
      <c r="V82">
        <f t="shared" si="12"/>
        <v>0</v>
      </c>
      <c r="W82">
        <f t="shared" si="13"/>
        <v>0</v>
      </c>
      <c r="X82">
        <f t="shared" si="14"/>
        <v>0</v>
      </c>
    </row>
    <row r="83" spans="1:24" x14ac:dyDescent="0.3">
      <c r="A83" s="2">
        <v>82</v>
      </c>
      <c r="B83" s="2" t="s">
        <v>97</v>
      </c>
      <c r="C83" s="2" t="s">
        <v>96</v>
      </c>
      <c r="D83" s="2">
        <v>24</v>
      </c>
      <c r="E83" s="2">
        <v>0</v>
      </c>
      <c r="F83" s="2">
        <v>24</v>
      </c>
      <c r="G83" s="2">
        <v>6</v>
      </c>
      <c r="H83" s="2">
        <v>1</v>
      </c>
      <c r="I83" s="2">
        <v>7</v>
      </c>
      <c r="T83" s="2">
        <v>82</v>
      </c>
      <c r="U83">
        <f t="shared" si="11"/>
        <v>29.166666666666668</v>
      </c>
      <c r="V83">
        <f t="shared" si="12"/>
        <v>0</v>
      </c>
      <c r="W83">
        <f t="shared" si="13"/>
        <v>0</v>
      </c>
      <c r="X83">
        <f t="shared" si="14"/>
        <v>0</v>
      </c>
    </row>
    <row r="84" spans="1:24" x14ac:dyDescent="0.3">
      <c r="A84" s="2">
        <v>83</v>
      </c>
      <c r="B84" s="2" t="s">
        <v>98</v>
      </c>
      <c r="C84" s="2" t="s">
        <v>99</v>
      </c>
      <c r="D84" s="2">
        <v>53</v>
      </c>
      <c r="E84" s="2">
        <v>3</v>
      </c>
      <c r="F84" s="2">
        <v>56</v>
      </c>
      <c r="G84" s="2">
        <v>39</v>
      </c>
      <c r="H84" s="2">
        <v>2</v>
      </c>
      <c r="I84" s="2">
        <v>41</v>
      </c>
      <c r="T84" s="2">
        <v>83</v>
      </c>
      <c r="U84">
        <f t="shared" si="11"/>
        <v>73.214285714285708</v>
      </c>
      <c r="V84">
        <f t="shared" si="12"/>
        <v>0</v>
      </c>
      <c r="W84">
        <f t="shared" si="13"/>
        <v>0</v>
      </c>
      <c r="X84">
        <f t="shared" si="14"/>
        <v>0</v>
      </c>
    </row>
    <row r="85" spans="1:24" x14ac:dyDescent="0.3">
      <c r="A85" s="2">
        <v>84</v>
      </c>
      <c r="B85" s="2" t="s">
        <v>100</v>
      </c>
      <c r="C85" s="2" t="s">
        <v>99</v>
      </c>
      <c r="D85" s="2">
        <v>43</v>
      </c>
      <c r="E85" s="2">
        <v>4</v>
      </c>
      <c r="F85" s="2">
        <v>47</v>
      </c>
      <c r="G85" s="2">
        <v>32</v>
      </c>
      <c r="H85" s="2">
        <v>3</v>
      </c>
      <c r="I85" s="2">
        <v>35</v>
      </c>
      <c r="T85" s="2">
        <v>84</v>
      </c>
      <c r="U85">
        <f t="shared" si="11"/>
        <v>74.468085106382972</v>
      </c>
      <c r="V85">
        <f t="shared" si="12"/>
        <v>0</v>
      </c>
      <c r="W85">
        <f t="shared" si="13"/>
        <v>0</v>
      </c>
      <c r="X85">
        <f t="shared" si="14"/>
        <v>0</v>
      </c>
    </row>
    <row r="86" spans="1:24" x14ac:dyDescent="0.3">
      <c r="A86" s="2">
        <v>85</v>
      </c>
      <c r="B86" s="2" t="s">
        <v>101</v>
      </c>
      <c r="C86" s="2" t="s">
        <v>99</v>
      </c>
      <c r="D86" s="2">
        <v>29</v>
      </c>
      <c r="E86" s="2">
        <v>3</v>
      </c>
      <c r="F86" s="2">
        <v>32</v>
      </c>
      <c r="G86" s="2">
        <v>15</v>
      </c>
      <c r="H86" s="2">
        <v>2</v>
      </c>
      <c r="I86" s="2">
        <v>17</v>
      </c>
      <c r="T86" s="2">
        <v>85</v>
      </c>
      <c r="U86">
        <f t="shared" si="11"/>
        <v>53.125</v>
      </c>
      <c r="V86">
        <f t="shared" si="12"/>
        <v>0</v>
      </c>
      <c r="W86">
        <f t="shared" si="13"/>
        <v>0</v>
      </c>
      <c r="X86">
        <f t="shared" si="14"/>
        <v>0</v>
      </c>
    </row>
    <row r="87" spans="1:24" x14ac:dyDescent="0.3">
      <c r="A87" s="2">
        <v>86</v>
      </c>
      <c r="B87" s="2" t="s">
        <v>94</v>
      </c>
      <c r="C87" s="2" t="s">
        <v>99</v>
      </c>
      <c r="D87" s="2">
        <v>47</v>
      </c>
      <c r="E87" s="2">
        <v>3</v>
      </c>
      <c r="F87" s="2">
        <v>50</v>
      </c>
      <c r="G87" s="2">
        <v>4</v>
      </c>
      <c r="H87" s="2">
        <v>0</v>
      </c>
      <c r="I87" s="2">
        <v>4</v>
      </c>
      <c r="T87" s="2">
        <v>86</v>
      </c>
      <c r="U87">
        <f t="shared" si="11"/>
        <v>8</v>
      </c>
      <c r="V87">
        <f t="shared" si="12"/>
        <v>0</v>
      </c>
      <c r="W87">
        <f t="shared" si="13"/>
        <v>0</v>
      </c>
      <c r="X87">
        <f t="shared" si="14"/>
        <v>0</v>
      </c>
    </row>
    <row r="88" spans="1:24" x14ac:dyDescent="0.3">
      <c r="A88" s="2">
        <v>87</v>
      </c>
      <c r="B88" s="2" t="s">
        <v>102</v>
      </c>
      <c r="C88" s="2" t="s">
        <v>99</v>
      </c>
      <c r="D88" s="2">
        <v>21</v>
      </c>
      <c r="E88" s="2">
        <v>0</v>
      </c>
      <c r="F88" s="2">
        <v>21</v>
      </c>
      <c r="G88" s="2">
        <v>0</v>
      </c>
      <c r="H88" s="2">
        <v>0</v>
      </c>
      <c r="I88" s="2">
        <v>0</v>
      </c>
      <c r="T88" s="2">
        <v>87</v>
      </c>
      <c r="U88">
        <f t="shared" si="11"/>
        <v>0</v>
      </c>
      <c r="V88">
        <f t="shared" si="12"/>
        <v>0</v>
      </c>
      <c r="W88">
        <f t="shared" si="13"/>
        <v>0</v>
      </c>
      <c r="X88">
        <f t="shared" si="14"/>
        <v>0</v>
      </c>
    </row>
    <row r="89" spans="1:24" x14ac:dyDescent="0.3">
      <c r="A89" s="2">
        <v>88</v>
      </c>
      <c r="B89" s="2" t="s">
        <v>103</v>
      </c>
      <c r="C89" s="2" t="s">
        <v>99</v>
      </c>
      <c r="D89" s="2">
        <v>70</v>
      </c>
      <c r="E89" s="2">
        <v>6</v>
      </c>
      <c r="F89" s="2">
        <v>76</v>
      </c>
      <c r="G89" s="2">
        <v>13</v>
      </c>
      <c r="H89" s="2">
        <v>0</v>
      </c>
      <c r="I89" s="2">
        <v>13</v>
      </c>
      <c r="T89" s="2">
        <v>88</v>
      </c>
      <c r="U89">
        <f t="shared" si="11"/>
        <v>17.105263157894736</v>
      </c>
      <c r="V89">
        <f t="shared" si="12"/>
        <v>0</v>
      </c>
      <c r="W89">
        <f t="shared" si="13"/>
        <v>0</v>
      </c>
      <c r="X89">
        <f t="shared" si="14"/>
        <v>0</v>
      </c>
    </row>
    <row r="90" spans="1:24" x14ac:dyDescent="0.3">
      <c r="A90" s="2">
        <v>89</v>
      </c>
      <c r="B90" s="2" t="s">
        <v>104</v>
      </c>
      <c r="C90" s="2" t="s">
        <v>105</v>
      </c>
      <c r="D90" s="2">
        <v>21</v>
      </c>
      <c r="E90" s="2">
        <v>3</v>
      </c>
      <c r="F90" s="2">
        <v>24</v>
      </c>
      <c r="G90" s="2">
        <v>18</v>
      </c>
      <c r="H90" s="2">
        <v>0</v>
      </c>
      <c r="I90" s="2">
        <v>18</v>
      </c>
      <c r="T90" s="2">
        <v>89</v>
      </c>
      <c r="U90">
        <f t="shared" si="11"/>
        <v>75</v>
      </c>
      <c r="V90">
        <f t="shared" si="12"/>
        <v>0</v>
      </c>
      <c r="W90">
        <f t="shared" si="13"/>
        <v>0</v>
      </c>
      <c r="X90">
        <f t="shared" si="14"/>
        <v>0</v>
      </c>
    </row>
    <row r="91" spans="1:24" x14ac:dyDescent="0.3">
      <c r="A91" s="2">
        <v>90</v>
      </c>
      <c r="B91" s="2" t="s">
        <v>106</v>
      </c>
      <c r="C91" s="2" t="s">
        <v>105</v>
      </c>
      <c r="D91" s="2">
        <v>9</v>
      </c>
      <c r="E91" s="2">
        <v>1</v>
      </c>
      <c r="F91" s="2">
        <v>10</v>
      </c>
      <c r="G91" s="2">
        <v>0</v>
      </c>
      <c r="H91" s="2">
        <v>0</v>
      </c>
      <c r="I91" s="2">
        <v>0</v>
      </c>
      <c r="T91" s="2">
        <v>90</v>
      </c>
      <c r="U91">
        <f t="shared" si="11"/>
        <v>0</v>
      </c>
      <c r="V91">
        <f t="shared" si="12"/>
        <v>0</v>
      </c>
      <c r="W91">
        <f t="shared" si="13"/>
        <v>0</v>
      </c>
      <c r="X91">
        <f t="shared" si="14"/>
        <v>0</v>
      </c>
    </row>
    <row r="92" spans="1:24" x14ac:dyDescent="0.3">
      <c r="A92" s="2">
        <v>91</v>
      </c>
      <c r="B92" s="2" t="s">
        <v>107</v>
      </c>
      <c r="C92" s="2" t="s">
        <v>105</v>
      </c>
      <c r="D92" s="2">
        <v>23</v>
      </c>
      <c r="E92" s="2">
        <v>1</v>
      </c>
      <c r="F92" s="2">
        <v>24</v>
      </c>
      <c r="G92" s="2">
        <v>0</v>
      </c>
      <c r="H92" s="2">
        <v>0</v>
      </c>
      <c r="I92" s="2">
        <v>0</v>
      </c>
      <c r="T92" s="2">
        <v>91</v>
      </c>
      <c r="U92">
        <f t="shared" si="11"/>
        <v>0</v>
      </c>
      <c r="V92">
        <f t="shared" si="12"/>
        <v>0</v>
      </c>
      <c r="W92">
        <f t="shared" si="13"/>
        <v>0</v>
      </c>
      <c r="X92">
        <f t="shared" si="14"/>
        <v>0</v>
      </c>
    </row>
    <row r="93" spans="1:24" x14ac:dyDescent="0.3">
      <c r="A93" s="2">
        <v>92</v>
      </c>
      <c r="B93" s="2" t="s">
        <v>108</v>
      </c>
      <c r="C93" s="2" t="s">
        <v>105</v>
      </c>
      <c r="D93" s="2">
        <v>27</v>
      </c>
      <c r="E93" s="2">
        <v>0</v>
      </c>
      <c r="F93" s="2">
        <v>27</v>
      </c>
      <c r="G93" s="2">
        <v>0</v>
      </c>
      <c r="H93" s="2">
        <v>0</v>
      </c>
      <c r="I93" s="2">
        <v>0</v>
      </c>
      <c r="T93" s="2">
        <v>92</v>
      </c>
      <c r="U93">
        <f t="shared" si="11"/>
        <v>0</v>
      </c>
      <c r="V93">
        <f t="shared" si="12"/>
        <v>0</v>
      </c>
      <c r="W93">
        <f t="shared" si="13"/>
        <v>0</v>
      </c>
      <c r="X93">
        <f t="shared" si="14"/>
        <v>0</v>
      </c>
    </row>
    <row r="94" spans="1:24" x14ac:dyDescent="0.3">
      <c r="A94" s="2">
        <v>93</v>
      </c>
      <c r="B94" s="2" t="s">
        <v>109</v>
      </c>
      <c r="C94" s="2" t="s">
        <v>110</v>
      </c>
      <c r="D94" s="2">
        <v>80</v>
      </c>
      <c r="E94" s="2">
        <v>3</v>
      </c>
      <c r="F94" s="2">
        <v>83</v>
      </c>
      <c r="G94" s="2">
        <v>38</v>
      </c>
      <c r="H94" s="2">
        <v>34</v>
      </c>
      <c r="I94" s="2">
        <v>72</v>
      </c>
      <c r="T94" s="2">
        <v>93</v>
      </c>
      <c r="U94">
        <f t="shared" si="11"/>
        <v>86.746987951807228</v>
      </c>
      <c r="V94">
        <f t="shared" si="12"/>
        <v>0</v>
      </c>
      <c r="W94">
        <f t="shared" si="13"/>
        <v>0</v>
      </c>
      <c r="X94">
        <f t="shared" si="14"/>
        <v>0</v>
      </c>
    </row>
    <row r="95" spans="1:24" x14ac:dyDescent="0.3">
      <c r="A95" s="2">
        <v>94</v>
      </c>
      <c r="B95" s="2" t="s">
        <v>111</v>
      </c>
      <c r="C95" s="2" t="s">
        <v>110</v>
      </c>
      <c r="D95" s="2">
        <v>80</v>
      </c>
      <c r="E95" s="2">
        <v>3</v>
      </c>
      <c r="F95" s="2">
        <v>83</v>
      </c>
      <c r="G95" s="2">
        <v>32</v>
      </c>
      <c r="H95" s="2">
        <v>19</v>
      </c>
      <c r="I95" s="2">
        <v>51</v>
      </c>
      <c r="T95" s="2">
        <v>94</v>
      </c>
      <c r="U95">
        <f t="shared" si="11"/>
        <v>61.445783132530117</v>
      </c>
      <c r="V95">
        <f t="shared" si="12"/>
        <v>0</v>
      </c>
      <c r="W95">
        <f t="shared" si="13"/>
        <v>0</v>
      </c>
      <c r="X95">
        <f t="shared" si="14"/>
        <v>0</v>
      </c>
    </row>
    <row r="96" spans="1:24" x14ac:dyDescent="0.3">
      <c r="A96" s="2">
        <v>95</v>
      </c>
      <c r="B96" s="2" t="s">
        <v>112</v>
      </c>
      <c r="C96" s="2" t="s">
        <v>110</v>
      </c>
      <c r="D96" s="2">
        <v>48</v>
      </c>
      <c r="E96" s="2">
        <v>3</v>
      </c>
      <c r="F96" s="2">
        <v>51</v>
      </c>
      <c r="G96" s="2">
        <v>22</v>
      </c>
      <c r="H96" s="2">
        <v>6</v>
      </c>
      <c r="I96" s="2">
        <v>28</v>
      </c>
      <c r="T96" s="2">
        <v>95</v>
      </c>
      <c r="U96">
        <f t="shared" si="11"/>
        <v>54.901960784313729</v>
      </c>
      <c r="V96">
        <f t="shared" si="12"/>
        <v>0</v>
      </c>
      <c r="W96">
        <f t="shared" si="13"/>
        <v>0</v>
      </c>
      <c r="X96">
        <f t="shared" si="14"/>
        <v>0</v>
      </c>
    </row>
    <row r="97" spans="1:24" x14ac:dyDescent="0.3">
      <c r="A97" s="2">
        <v>96</v>
      </c>
      <c r="B97" s="2" t="s">
        <v>113</v>
      </c>
      <c r="C97" s="2" t="s">
        <v>110</v>
      </c>
      <c r="D97" s="2">
        <v>92</v>
      </c>
      <c r="E97" s="2">
        <v>3</v>
      </c>
      <c r="F97" s="2">
        <v>95</v>
      </c>
      <c r="G97" s="2">
        <v>23</v>
      </c>
      <c r="H97" s="2">
        <v>7</v>
      </c>
      <c r="I97" s="2">
        <v>30</v>
      </c>
      <c r="T97" s="2">
        <v>96</v>
      </c>
      <c r="U97">
        <f t="shared" si="11"/>
        <v>31.578947368421051</v>
      </c>
      <c r="V97">
        <f t="shared" si="12"/>
        <v>0</v>
      </c>
      <c r="W97">
        <f t="shared" si="13"/>
        <v>0</v>
      </c>
      <c r="X97">
        <f t="shared" si="14"/>
        <v>0</v>
      </c>
    </row>
    <row r="98" spans="1:24" x14ac:dyDescent="0.3">
      <c r="A98" s="2">
        <v>97</v>
      </c>
      <c r="B98" s="2" t="s">
        <v>114</v>
      </c>
      <c r="C98" s="2" t="s">
        <v>115</v>
      </c>
      <c r="D98" s="2">
        <v>26</v>
      </c>
      <c r="E98" s="2">
        <v>3</v>
      </c>
      <c r="F98" s="2">
        <v>29</v>
      </c>
      <c r="G98" s="2">
        <v>18</v>
      </c>
      <c r="H98" s="2">
        <v>5</v>
      </c>
      <c r="I98" s="2">
        <v>23</v>
      </c>
      <c r="T98" s="2">
        <v>97</v>
      </c>
      <c r="U98">
        <f t="shared" si="11"/>
        <v>79.310344827586206</v>
      </c>
      <c r="V98">
        <f t="shared" si="12"/>
        <v>0</v>
      </c>
      <c r="W98">
        <f t="shared" si="13"/>
        <v>0</v>
      </c>
      <c r="X98">
        <f t="shared" si="14"/>
        <v>0</v>
      </c>
    </row>
    <row r="99" spans="1:24" x14ac:dyDescent="0.3">
      <c r="A99" s="2">
        <v>98</v>
      </c>
      <c r="B99" s="2" t="s">
        <v>116</v>
      </c>
      <c r="C99" s="2" t="s">
        <v>115</v>
      </c>
      <c r="D99" s="2">
        <v>27</v>
      </c>
      <c r="E99" s="2">
        <v>6</v>
      </c>
      <c r="F99" s="2">
        <v>33</v>
      </c>
      <c r="G99" s="2">
        <v>30</v>
      </c>
      <c r="H99" s="2">
        <v>0</v>
      </c>
      <c r="I99" s="2">
        <v>30</v>
      </c>
      <c r="T99" s="2">
        <v>98</v>
      </c>
      <c r="U99">
        <f t="shared" si="11"/>
        <v>90.909090909090907</v>
      </c>
      <c r="V99">
        <f t="shared" si="12"/>
        <v>0</v>
      </c>
      <c r="W99">
        <f t="shared" si="13"/>
        <v>0</v>
      </c>
      <c r="X99">
        <f t="shared" si="14"/>
        <v>0</v>
      </c>
    </row>
    <row r="100" spans="1:24" x14ac:dyDescent="0.3">
      <c r="A100" s="2">
        <v>99</v>
      </c>
      <c r="B100" s="2" t="s">
        <v>117</v>
      </c>
      <c r="C100" s="2" t="s">
        <v>115</v>
      </c>
      <c r="D100" s="2">
        <v>59</v>
      </c>
      <c r="E100" s="2">
        <v>6</v>
      </c>
      <c r="F100" s="2">
        <v>65</v>
      </c>
      <c r="G100" s="2">
        <v>54</v>
      </c>
      <c r="H100" s="2">
        <v>1</v>
      </c>
      <c r="I100" s="2">
        <v>55</v>
      </c>
      <c r="T100" s="2">
        <v>99</v>
      </c>
      <c r="U100">
        <f t="shared" si="11"/>
        <v>84.615384615384613</v>
      </c>
      <c r="V100">
        <f t="shared" si="12"/>
        <v>0</v>
      </c>
      <c r="W100">
        <f t="shared" si="13"/>
        <v>0</v>
      </c>
      <c r="X100">
        <f t="shared" si="14"/>
        <v>0</v>
      </c>
    </row>
    <row r="101" spans="1:24" x14ac:dyDescent="0.3">
      <c r="A101" s="2">
        <v>100</v>
      </c>
      <c r="B101" s="2" t="s">
        <v>118</v>
      </c>
      <c r="C101" s="2" t="s">
        <v>115</v>
      </c>
      <c r="D101" s="2">
        <v>33</v>
      </c>
      <c r="E101" s="2">
        <v>0</v>
      </c>
      <c r="F101" s="2">
        <v>33</v>
      </c>
      <c r="G101" s="2">
        <v>12</v>
      </c>
      <c r="H101" s="2">
        <v>0</v>
      </c>
      <c r="I101" s="2">
        <v>12</v>
      </c>
      <c r="T101" s="2">
        <v>100</v>
      </c>
      <c r="U101">
        <f t="shared" si="11"/>
        <v>36.363636363636367</v>
      </c>
      <c r="V101">
        <f t="shared" si="12"/>
        <v>0</v>
      </c>
      <c r="W101">
        <f t="shared" si="13"/>
        <v>0</v>
      </c>
      <c r="X101">
        <f t="shared" si="14"/>
        <v>0</v>
      </c>
    </row>
    <row r="102" spans="1:24" x14ac:dyDescent="0.3">
      <c r="A102" s="2">
        <v>101</v>
      </c>
      <c r="B102" s="2" t="s">
        <v>119</v>
      </c>
      <c r="C102" s="2" t="s">
        <v>115</v>
      </c>
      <c r="D102" s="2">
        <v>119</v>
      </c>
      <c r="E102" s="2">
        <v>6</v>
      </c>
      <c r="F102" s="2">
        <v>125</v>
      </c>
      <c r="G102" s="2">
        <v>32</v>
      </c>
      <c r="H102" s="2">
        <v>3</v>
      </c>
      <c r="I102" s="2">
        <v>35</v>
      </c>
      <c r="T102" s="2">
        <v>101</v>
      </c>
      <c r="U102">
        <f t="shared" si="11"/>
        <v>28.000000000000004</v>
      </c>
      <c r="V102">
        <f t="shared" si="12"/>
        <v>0</v>
      </c>
      <c r="W102">
        <f t="shared" si="13"/>
        <v>0</v>
      </c>
      <c r="X102">
        <f t="shared" si="14"/>
        <v>0</v>
      </c>
    </row>
    <row r="103" spans="1:24" x14ac:dyDescent="0.3">
      <c r="A103" s="2">
        <v>102</v>
      </c>
      <c r="B103" s="2" t="s">
        <v>120</v>
      </c>
      <c r="C103" s="2" t="s">
        <v>115</v>
      </c>
      <c r="D103" s="2">
        <v>98</v>
      </c>
      <c r="E103" s="2">
        <v>6</v>
      </c>
      <c r="F103" s="2">
        <v>104</v>
      </c>
      <c r="G103" s="2">
        <v>18</v>
      </c>
      <c r="H103" s="2">
        <v>3</v>
      </c>
      <c r="I103" s="2">
        <v>21</v>
      </c>
      <c r="T103" s="2">
        <v>102</v>
      </c>
      <c r="U103">
        <f t="shared" si="11"/>
        <v>20.192307692307693</v>
      </c>
      <c r="V103">
        <f t="shared" si="12"/>
        <v>0</v>
      </c>
      <c r="W103">
        <f t="shared" si="13"/>
        <v>0</v>
      </c>
      <c r="X103">
        <f t="shared" si="14"/>
        <v>0</v>
      </c>
    </row>
    <row r="104" spans="1:24" x14ac:dyDescent="0.3">
      <c r="A104" s="2">
        <v>103</v>
      </c>
      <c r="B104" s="2" t="s">
        <v>121</v>
      </c>
      <c r="C104" s="2" t="s">
        <v>115</v>
      </c>
      <c r="D104" s="2">
        <v>26</v>
      </c>
      <c r="E104" s="2">
        <v>0</v>
      </c>
      <c r="F104" s="2">
        <v>26</v>
      </c>
      <c r="G104" s="2">
        <v>4</v>
      </c>
      <c r="H104" s="2">
        <v>0</v>
      </c>
      <c r="I104" s="2">
        <v>4</v>
      </c>
      <c r="T104" s="2">
        <v>103</v>
      </c>
      <c r="U104">
        <f t="shared" si="11"/>
        <v>15.384615384615385</v>
      </c>
      <c r="V104">
        <f t="shared" si="12"/>
        <v>0</v>
      </c>
      <c r="W104">
        <f t="shared" si="13"/>
        <v>0</v>
      </c>
      <c r="X104">
        <f t="shared" si="14"/>
        <v>0</v>
      </c>
    </row>
    <row r="105" spans="1:24" x14ac:dyDescent="0.3">
      <c r="A105" s="2">
        <v>104</v>
      </c>
      <c r="B105" s="2" t="s">
        <v>113</v>
      </c>
      <c r="C105" s="2" t="s">
        <v>115</v>
      </c>
      <c r="D105" s="2">
        <v>44</v>
      </c>
      <c r="E105" s="2">
        <v>3</v>
      </c>
      <c r="F105" s="2">
        <v>47</v>
      </c>
      <c r="G105" s="2">
        <v>3</v>
      </c>
      <c r="H105" s="2">
        <v>2</v>
      </c>
      <c r="I105" s="2">
        <v>5</v>
      </c>
      <c r="T105" s="2">
        <v>104</v>
      </c>
      <c r="U105">
        <f t="shared" si="11"/>
        <v>10.638297872340425</v>
      </c>
      <c r="V105">
        <f t="shared" si="12"/>
        <v>0</v>
      </c>
      <c r="W105">
        <f t="shared" si="13"/>
        <v>0</v>
      </c>
      <c r="X105">
        <f t="shared" si="14"/>
        <v>0</v>
      </c>
    </row>
    <row r="106" spans="1:24" x14ac:dyDescent="0.3">
      <c r="A106" s="2">
        <v>105</v>
      </c>
      <c r="B106" s="2" t="s">
        <v>122</v>
      </c>
      <c r="C106" s="2" t="s">
        <v>115</v>
      </c>
      <c r="D106" s="2">
        <v>24</v>
      </c>
      <c r="E106" s="2">
        <v>0</v>
      </c>
      <c r="F106" s="2">
        <v>24</v>
      </c>
      <c r="G106" s="2">
        <v>2</v>
      </c>
      <c r="H106" s="2">
        <v>0</v>
      </c>
      <c r="I106" s="2">
        <v>2</v>
      </c>
      <c r="T106" s="2">
        <v>105</v>
      </c>
      <c r="U106">
        <f t="shared" si="11"/>
        <v>8.3333333333333321</v>
      </c>
      <c r="V106">
        <f t="shared" si="12"/>
        <v>0</v>
      </c>
      <c r="W106">
        <f t="shared" si="13"/>
        <v>0</v>
      </c>
      <c r="X106">
        <f t="shared" si="14"/>
        <v>0</v>
      </c>
    </row>
    <row r="107" spans="1:24" x14ac:dyDescent="0.3">
      <c r="A107" s="2">
        <v>106</v>
      </c>
      <c r="B107" s="2" t="s">
        <v>123</v>
      </c>
      <c r="C107" s="2" t="s">
        <v>115</v>
      </c>
      <c r="D107" s="2">
        <v>20</v>
      </c>
      <c r="E107" s="2">
        <v>0</v>
      </c>
      <c r="F107" s="2">
        <v>20</v>
      </c>
      <c r="G107" s="2">
        <v>10</v>
      </c>
      <c r="H107" s="2">
        <v>0</v>
      </c>
      <c r="I107" s="2">
        <v>10</v>
      </c>
      <c r="T107" s="2">
        <v>106</v>
      </c>
      <c r="U107">
        <f t="shared" si="11"/>
        <v>50</v>
      </c>
      <c r="V107">
        <f t="shared" si="12"/>
        <v>0</v>
      </c>
      <c r="W107">
        <f t="shared" si="13"/>
        <v>0</v>
      </c>
      <c r="X107">
        <f t="shared" si="14"/>
        <v>0</v>
      </c>
    </row>
    <row r="108" spans="1:24" x14ac:dyDescent="0.3">
      <c r="A108" s="2">
        <v>107</v>
      </c>
      <c r="B108" s="2" t="s">
        <v>120</v>
      </c>
      <c r="C108" s="2" t="s">
        <v>115</v>
      </c>
      <c r="D108" s="2">
        <v>12</v>
      </c>
      <c r="E108" s="2">
        <v>0</v>
      </c>
      <c r="F108" s="2">
        <v>12</v>
      </c>
      <c r="G108" s="2">
        <v>3</v>
      </c>
      <c r="H108" s="2">
        <v>1</v>
      </c>
      <c r="I108" s="2">
        <v>4</v>
      </c>
      <c r="T108" s="2">
        <v>107</v>
      </c>
      <c r="U108">
        <f t="shared" si="11"/>
        <v>33.333333333333329</v>
      </c>
      <c r="V108">
        <f t="shared" si="12"/>
        <v>0</v>
      </c>
      <c r="W108">
        <f t="shared" si="13"/>
        <v>0</v>
      </c>
      <c r="X108">
        <f t="shared" si="14"/>
        <v>0</v>
      </c>
    </row>
    <row r="109" spans="1:24" x14ac:dyDescent="0.3">
      <c r="A109" s="2">
        <v>108</v>
      </c>
      <c r="B109" s="2" t="s">
        <v>124</v>
      </c>
      <c r="C109" s="2" t="s">
        <v>115</v>
      </c>
      <c r="D109" s="2">
        <v>21</v>
      </c>
      <c r="E109" s="2">
        <v>3</v>
      </c>
      <c r="F109" s="2">
        <v>24</v>
      </c>
      <c r="G109" s="2">
        <v>2</v>
      </c>
      <c r="H109" s="2">
        <v>0</v>
      </c>
      <c r="I109" s="2">
        <v>2</v>
      </c>
      <c r="T109" s="2">
        <v>108</v>
      </c>
      <c r="U109">
        <f t="shared" si="11"/>
        <v>8.3333333333333321</v>
      </c>
      <c r="V109">
        <f t="shared" si="12"/>
        <v>0</v>
      </c>
      <c r="W109">
        <f t="shared" si="13"/>
        <v>0</v>
      </c>
      <c r="X109">
        <f t="shared" si="14"/>
        <v>0</v>
      </c>
    </row>
    <row r="110" spans="1:24" x14ac:dyDescent="0.3">
      <c r="A110" s="2">
        <v>109</v>
      </c>
      <c r="B110" s="2" t="s">
        <v>125</v>
      </c>
      <c r="C110" s="2" t="s">
        <v>126</v>
      </c>
      <c r="D110" s="2">
        <v>54</v>
      </c>
      <c r="E110" s="2">
        <v>3</v>
      </c>
      <c r="F110" s="2">
        <v>57</v>
      </c>
      <c r="G110" s="2">
        <v>26</v>
      </c>
      <c r="H110" s="2">
        <v>7</v>
      </c>
      <c r="I110" s="2">
        <v>33</v>
      </c>
      <c r="T110" s="2">
        <v>109</v>
      </c>
      <c r="U110">
        <f t="shared" si="11"/>
        <v>57.894736842105267</v>
      </c>
      <c r="V110">
        <f t="shared" si="12"/>
        <v>0</v>
      </c>
      <c r="W110">
        <f t="shared" si="13"/>
        <v>0</v>
      </c>
      <c r="X110">
        <f t="shared" si="14"/>
        <v>0</v>
      </c>
    </row>
    <row r="111" spans="1:24" x14ac:dyDescent="0.3">
      <c r="A111" s="2">
        <v>110</v>
      </c>
      <c r="B111" s="2" t="s">
        <v>127</v>
      </c>
      <c r="C111" s="2" t="s">
        <v>126</v>
      </c>
      <c r="D111" s="2">
        <v>54</v>
      </c>
      <c r="E111" s="2">
        <v>3</v>
      </c>
      <c r="F111" s="2">
        <v>57</v>
      </c>
      <c r="G111" s="2">
        <v>23</v>
      </c>
      <c r="H111" s="2">
        <v>8</v>
      </c>
      <c r="I111" s="2">
        <v>31</v>
      </c>
      <c r="T111" s="2">
        <v>110</v>
      </c>
      <c r="U111">
        <f t="shared" si="11"/>
        <v>54.385964912280706</v>
      </c>
      <c r="V111">
        <f t="shared" si="12"/>
        <v>0</v>
      </c>
      <c r="W111">
        <f t="shared" si="13"/>
        <v>0</v>
      </c>
      <c r="X111">
        <f t="shared" si="14"/>
        <v>0</v>
      </c>
    </row>
    <row r="112" spans="1:24" x14ac:dyDescent="0.3">
      <c r="A112" s="2">
        <v>111</v>
      </c>
      <c r="B112" s="2" t="s">
        <v>128</v>
      </c>
      <c r="C112" s="2" t="s">
        <v>126</v>
      </c>
      <c r="D112" s="2">
        <v>95</v>
      </c>
      <c r="E112" s="2">
        <v>3</v>
      </c>
      <c r="F112" s="2">
        <v>98</v>
      </c>
      <c r="G112" s="2">
        <v>33</v>
      </c>
      <c r="H112" s="2">
        <v>10</v>
      </c>
      <c r="I112" s="2">
        <v>43</v>
      </c>
      <c r="T112" s="2">
        <v>111</v>
      </c>
      <c r="U112">
        <f t="shared" si="11"/>
        <v>43.877551020408163</v>
      </c>
      <c r="V112">
        <f t="shared" si="12"/>
        <v>0</v>
      </c>
      <c r="W112">
        <f t="shared" si="13"/>
        <v>0</v>
      </c>
      <c r="X112">
        <f t="shared" si="14"/>
        <v>0</v>
      </c>
    </row>
    <row r="113" spans="1:24" x14ac:dyDescent="0.3">
      <c r="A113" s="2">
        <v>112</v>
      </c>
      <c r="B113" s="2" t="s">
        <v>129</v>
      </c>
      <c r="C113" s="2" t="s">
        <v>126</v>
      </c>
      <c r="D113" s="2">
        <v>18</v>
      </c>
      <c r="E113" s="2">
        <v>0</v>
      </c>
      <c r="F113" s="2">
        <v>18</v>
      </c>
      <c r="G113" s="2">
        <v>13</v>
      </c>
      <c r="H113" s="2">
        <v>6</v>
      </c>
      <c r="I113" s="2">
        <v>19</v>
      </c>
      <c r="T113" s="2">
        <v>112</v>
      </c>
      <c r="U113">
        <f t="shared" si="11"/>
        <v>105.55555555555556</v>
      </c>
      <c r="V113">
        <f t="shared" si="12"/>
        <v>13000</v>
      </c>
      <c r="W113">
        <f t="shared" si="13"/>
        <v>7200</v>
      </c>
      <c r="X113">
        <f t="shared" si="14"/>
        <v>20200</v>
      </c>
    </row>
    <row r="114" spans="1:24" x14ac:dyDescent="0.3">
      <c r="A114" s="2">
        <v>113</v>
      </c>
      <c r="B114" s="2" t="s">
        <v>130</v>
      </c>
      <c r="C114" s="2" t="s">
        <v>126</v>
      </c>
      <c r="D114" s="2">
        <v>186</v>
      </c>
      <c r="E114" s="2">
        <v>9</v>
      </c>
      <c r="F114" s="2">
        <v>195</v>
      </c>
      <c r="G114" s="2">
        <v>165</v>
      </c>
      <c r="H114" s="2">
        <v>33</v>
      </c>
      <c r="I114" s="2">
        <v>198</v>
      </c>
      <c r="T114" s="2">
        <v>113</v>
      </c>
      <c r="U114">
        <f t="shared" si="11"/>
        <v>101.53846153846153</v>
      </c>
      <c r="V114">
        <f t="shared" si="12"/>
        <v>165000</v>
      </c>
      <c r="W114">
        <f t="shared" si="13"/>
        <v>39600</v>
      </c>
      <c r="X114">
        <f t="shared" si="14"/>
        <v>204600</v>
      </c>
    </row>
    <row r="115" spans="1:24" x14ac:dyDescent="0.3">
      <c r="A115" s="2">
        <v>114</v>
      </c>
      <c r="B115" s="2" t="s">
        <v>131</v>
      </c>
      <c r="C115" s="2" t="s">
        <v>126</v>
      </c>
      <c r="D115" s="2">
        <v>42</v>
      </c>
      <c r="E115" s="2">
        <v>3</v>
      </c>
      <c r="F115" s="2">
        <v>45</v>
      </c>
      <c r="G115" s="2">
        <v>27</v>
      </c>
      <c r="H115" s="2">
        <v>18</v>
      </c>
      <c r="I115" s="2">
        <v>45</v>
      </c>
      <c r="T115" s="2">
        <v>114</v>
      </c>
      <c r="U115">
        <f t="shared" si="11"/>
        <v>100</v>
      </c>
      <c r="V115">
        <f t="shared" si="12"/>
        <v>27000</v>
      </c>
      <c r="W115">
        <f t="shared" si="13"/>
        <v>21600</v>
      </c>
      <c r="X115">
        <f t="shared" si="14"/>
        <v>48600</v>
      </c>
    </row>
    <row r="116" spans="1:24" x14ac:dyDescent="0.3">
      <c r="A116" s="2">
        <v>115</v>
      </c>
      <c r="B116" s="2" t="s">
        <v>132</v>
      </c>
      <c r="C116" s="2" t="s">
        <v>126</v>
      </c>
      <c r="D116" s="2">
        <v>56</v>
      </c>
      <c r="E116" s="2">
        <v>3</v>
      </c>
      <c r="F116" s="2">
        <v>59</v>
      </c>
      <c r="G116" s="2">
        <v>37</v>
      </c>
      <c r="H116" s="2">
        <v>14</v>
      </c>
      <c r="I116" s="2">
        <v>51</v>
      </c>
      <c r="T116" s="2">
        <v>115</v>
      </c>
      <c r="U116">
        <f t="shared" si="11"/>
        <v>86.440677966101703</v>
      </c>
      <c r="V116">
        <f t="shared" si="12"/>
        <v>37000</v>
      </c>
      <c r="W116">
        <f t="shared" si="13"/>
        <v>16800</v>
      </c>
      <c r="X116">
        <f t="shared" si="14"/>
        <v>53800</v>
      </c>
    </row>
    <row r="117" spans="1:24" x14ac:dyDescent="0.3">
      <c r="A117" s="2">
        <v>116</v>
      </c>
      <c r="B117" s="2" t="s">
        <v>133</v>
      </c>
      <c r="C117" s="2" t="s">
        <v>126</v>
      </c>
      <c r="D117" s="2">
        <v>18</v>
      </c>
      <c r="E117" s="2">
        <v>0</v>
      </c>
      <c r="F117" s="2">
        <v>18</v>
      </c>
      <c r="G117" s="2">
        <v>12</v>
      </c>
      <c r="H117" s="2">
        <v>3</v>
      </c>
      <c r="I117" s="2">
        <v>15</v>
      </c>
      <c r="T117" s="2">
        <v>116</v>
      </c>
      <c r="U117">
        <f t="shared" si="11"/>
        <v>83.333333333333343</v>
      </c>
      <c r="V117">
        <f t="shared" si="12"/>
        <v>12000</v>
      </c>
      <c r="W117">
        <f t="shared" si="13"/>
        <v>3600</v>
      </c>
      <c r="X117">
        <f t="shared" si="14"/>
        <v>15600</v>
      </c>
    </row>
    <row r="118" spans="1:24" x14ac:dyDescent="0.3">
      <c r="A118" s="2">
        <v>117</v>
      </c>
      <c r="B118" s="2" t="s">
        <v>134</v>
      </c>
      <c r="C118" s="2" t="s">
        <v>126</v>
      </c>
      <c r="D118" s="2">
        <v>86</v>
      </c>
      <c r="E118" s="2">
        <v>3</v>
      </c>
      <c r="F118" s="2">
        <v>89</v>
      </c>
      <c r="G118" s="2">
        <v>53</v>
      </c>
      <c r="H118" s="2">
        <v>7</v>
      </c>
      <c r="I118" s="2">
        <v>60</v>
      </c>
      <c r="T118" s="2">
        <v>117</v>
      </c>
      <c r="U118">
        <f t="shared" si="11"/>
        <v>67.415730337078656</v>
      </c>
      <c r="V118">
        <f t="shared" si="12"/>
        <v>26500</v>
      </c>
      <c r="W118">
        <f t="shared" si="13"/>
        <v>4900</v>
      </c>
      <c r="X118">
        <f t="shared" si="14"/>
        <v>31400</v>
      </c>
    </row>
    <row r="119" spans="1:24" x14ac:dyDescent="0.3">
      <c r="A119" s="2">
        <v>118</v>
      </c>
      <c r="B119" s="2" t="s">
        <v>135</v>
      </c>
      <c r="C119" s="2" t="s">
        <v>126</v>
      </c>
      <c r="D119" s="2">
        <v>0</v>
      </c>
      <c r="E119" s="2">
        <v>0</v>
      </c>
      <c r="F119" s="2">
        <v>0</v>
      </c>
      <c r="G119" s="2">
        <v>1</v>
      </c>
      <c r="H119" s="2">
        <v>2</v>
      </c>
      <c r="I119" s="2">
        <v>3</v>
      </c>
      <c r="T119" s="2">
        <v>118</v>
      </c>
      <c r="U119">
        <v>0</v>
      </c>
      <c r="V119">
        <v>0</v>
      </c>
      <c r="W119">
        <v>0</v>
      </c>
      <c r="X119">
        <v>0</v>
      </c>
    </row>
    <row r="120" spans="1:24" x14ac:dyDescent="0.3">
      <c r="A120" s="2">
        <v>119</v>
      </c>
      <c r="B120" s="2" t="s">
        <v>136</v>
      </c>
      <c r="C120" s="2" t="s">
        <v>137</v>
      </c>
      <c r="D120" s="2">
        <v>27</v>
      </c>
      <c r="E120" s="2">
        <v>0</v>
      </c>
      <c r="F120" s="2">
        <v>27</v>
      </c>
      <c r="G120" s="2">
        <v>21</v>
      </c>
      <c r="H120" s="2">
        <v>1</v>
      </c>
      <c r="I120" s="2">
        <v>22</v>
      </c>
      <c r="T120" s="2">
        <v>119</v>
      </c>
      <c r="U120">
        <f t="shared" si="11"/>
        <v>81.481481481481481</v>
      </c>
      <c r="V120">
        <f t="shared" si="12"/>
        <v>0</v>
      </c>
      <c r="W120">
        <f t="shared" si="13"/>
        <v>0</v>
      </c>
      <c r="X120">
        <f t="shared" si="14"/>
        <v>0</v>
      </c>
    </row>
    <row r="121" spans="1:24" x14ac:dyDescent="0.3">
      <c r="A121" s="2">
        <v>120</v>
      </c>
      <c r="B121" s="2" t="s">
        <v>76</v>
      </c>
      <c r="C121" s="2" t="s">
        <v>137</v>
      </c>
      <c r="D121" s="2">
        <v>30</v>
      </c>
      <c r="E121" s="2">
        <v>3</v>
      </c>
      <c r="F121" s="2">
        <v>33</v>
      </c>
      <c r="G121" s="2">
        <v>10</v>
      </c>
      <c r="H121" s="2">
        <v>1</v>
      </c>
      <c r="I121" s="2">
        <v>11</v>
      </c>
      <c r="T121" s="2">
        <v>120</v>
      </c>
      <c r="U121">
        <f t="shared" si="11"/>
        <v>33.333333333333329</v>
      </c>
      <c r="V121">
        <f t="shared" si="12"/>
        <v>0</v>
      </c>
      <c r="W121">
        <f t="shared" si="13"/>
        <v>0</v>
      </c>
      <c r="X121">
        <f t="shared" si="14"/>
        <v>0</v>
      </c>
    </row>
    <row r="122" spans="1:24" x14ac:dyDescent="0.3">
      <c r="A122" s="2">
        <v>121</v>
      </c>
      <c r="B122" s="2" t="s">
        <v>138</v>
      </c>
      <c r="C122" s="2" t="s">
        <v>139</v>
      </c>
      <c r="D122" s="2">
        <v>77</v>
      </c>
      <c r="E122" s="2">
        <v>6</v>
      </c>
      <c r="F122" s="2">
        <v>83</v>
      </c>
      <c r="G122" s="2">
        <v>68</v>
      </c>
      <c r="H122" s="2">
        <v>20</v>
      </c>
      <c r="I122" s="2">
        <v>88</v>
      </c>
      <c r="T122" s="2">
        <v>121</v>
      </c>
      <c r="U122">
        <f t="shared" si="11"/>
        <v>106.02409638554218</v>
      </c>
      <c r="V122">
        <f t="shared" si="12"/>
        <v>68000</v>
      </c>
      <c r="W122">
        <f t="shared" si="13"/>
        <v>24000</v>
      </c>
      <c r="X122">
        <f t="shared" si="14"/>
        <v>92000</v>
      </c>
    </row>
    <row r="123" spans="1:24" x14ac:dyDescent="0.3">
      <c r="A123" s="2">
        <v>122</v>
      </c>
      <c r="B123" s="2" t="s">
        <v>140</v>
      </c>
      <c r="C123" s="2" t="s">
        <v>139</v>
      </c>
      <c r="D123" s="2">
        <v>26</v>
      </c>
      <c r="E123" s="2">
        <v>2</v>
      </c>
      <c r="F123" s="2">
        <v>28</v>
      </c>
      <c r="G123" s="2">
        <v>6</v>
      </c>
      <c r="H123" s="2">
        <v>8</v>
      </c>
      <c r="I123" s="2">
        <v>14</v>
      </c>
      <c r="T123" s="2">
        <v>122</v>
      </c>
      <c r="U123">
        <f t="shared" si="11"/>
        <v>50</v>
      </c>
      <c r="V123">
        <f t="shared" si="12"/>
        <v>0</v>
      </c>
      <c r="W123">
        <f t="shared" si="13"/>
        <v>0</v>
      </c>
      <c r="X123">
        <f t="shared" si="14"/>
        <v>0</v>
      </c>
    </row>
    <row r="124" spans="1:24" x14ac:dyDescent="0.3">
      <c r="A124" s="2">
        <v>123</v>
      </c>
      <c r="B124" s="2" t="s">
        <v>141</v>
      </c>
      <c r="C124" s="2" t="s">
        <v>142</v>
      </c>
      <c r="D124" s="2">
        <v>21</v>
      </c>
      <c r="E124" s="2">
        <v>0</v>
      </c>
      <c r="F124" s="2">
        <v>21</v>
      </c>
      <c r="G124" s="2">
        <v>4</v>
      </c>
      <c r="H124" s="2">
        <v>0</v>
      </c>
      <c r="I124" s="2">
        <v>4</v>
      </c>
      <c r="T124" s="2">
        <v>123</v>
      </c>
      <c r="U124">
        <f t="shared" si="11"/>
        <v>19.047619047619047</v>
      </c>
      <c r="V124">
        <f t="shared" si="12"/>
        <v>0</v>
      </c>
      <c r="W124">
        <f t="shared" si="13"/>
        <v>0</v>
      </c>
      <c r="X124">
        <f t="shared" si="14"/>
        <v>0</v>
      </c>
    </row>
    <row r="125" spans="1:24" x14ac:dyDescent="0.3">
      <c r="A125" s="2">
        <v>124</v>
      </c>
      <c r="B125" s="2" t="s">
        <v>143</v>
      </c>
      <c r="C125" s="2" t="s">
        <v>142</v>
      </c>
      <c r="D125" s="2">
        <v>80</v>
      </c>
      <c r="E125" s="2">
        <v>6</v>
      </c>
      <c r="F125" s="2">
        <v>86</v>
      </c>
      <c r="G125" s="2">
        <v>12</v>
      </c>
      <c r="H125" s="2">
        <v>2</v>
      </c>
      <c r="I125" s="2">
        <v>14</v>
      </c>
      <c r="T125" s="2">
        <v>124</v>
      </c>
      <c r="U125">
        <f t="shared" si="11"/>
        <v>16.279069767441861</v>
      </c>
      <c r="V125">
        <f t="shared" si="12"/>
        <v>0</v>
      </c>
      <c r="W125">
        <f t="shared" si="13"/>
        <v>0</v>
      </c>
      <c r="X125">
        <f t="shared" si="14"/>
        <v>0</v>
      </c>
    </row>
    <row r="126" spans="1:24" x14ac:dyDescent="0.3">
      <c r="A126" s="2">
        <v>125</v>
      </c>
      <c r="B126" s="2" t="s">
        <v>95</v>
      </c>
      <c r="C126" s="2" t="s">
        <v>144</v>
      </c>
      <c r="D126" s="2">
        <v>19</v>
      </c>
      <c r="E126" s="2">
        <v>0</v>
      </c>
      <c r="F126" s="2">
        <v>19</v>
      </c>
      <c r="G126" s="2">
        <v>5</v>
      </c>
      <c r="H126" s="2">
        <v>3</v>
      </c>
      <c r="I126" s="2">
        <v>8</v>
      </c>
      <c r="T126" s="2">
        <v>125</v>
      </c>
      <c r="U126">
        <f t="shared" si="11"/>
        <v>42.105263157894733</v>
      </c>
      <c r="V126">
        <f t="shared" si="12"/>
        <v>0</v>
      </c>
      <c r="W126">
        <f t="shared" si="13"/>
        <v>0</v>
      </c>
      <c r="X126">
        <f t="shared" si="14"/>
        <v>0</v>
      </c>
    </row>
    <row r="127" spans="1:24" x14ac:dyDescent="0.3">
      <c r="A127" s="2">
        <v>126</v>
      </c>
      <c r="B127" s="2" t="s">
        <v>145</v>
      </c>
      <c r="C127" s="2" t="s">
        <v>144</v>
      </c>
      <c r="D127" s="2">
        <v>46</v>
      </c>
      <c r="E127" s="2">
        <v>3</v>
      </c>
      <c r="F127" s="2">
        <v>49</v>
      </c>
      <c r="G127" s="2">
        <v>29</v>
      </c>
      <c r="H127" s="2">
        <v>3</v>
      </c>
      <c r="I127" s="2">
        <v>32</v>
      </c>
      <c r="T127" s="2">
        <v>126</v>
      </c>
      <c r="U127">
        <f t="shared" si="11"/>
        <v>65.306122448979593</v>
      </c>
      <c r="V127">
        <f t="shared" si="12"/>
        <v>0</v>
      </c>
      <c r="W127">
        <f t="shared" si="13"/>
        <v>0</v>
      </c>
      <c r="X127">
        <f t="shared" si="14"/>
        <v>0</v>
      </c>
    </row>
    <row r="128" spans="1:24" x14ac:dyDescent="0.3">
      <c r="A128" s="2">
        <v>127</v>
      </c>
      <c r="B128" s="2" t="s">
        <v>146</v>
      </c>
      <c r="C128" s="2" t="s">
        <v>144</v>
      </c>
      <c r="D128" s="2">
        <v>12</v>
      </c>
      <c r="E128" s="2">
        <v>0</v>
      </c>
      <c r="F128" s="2">
        <v>12</v>
      </c>
      <c r="G128" s="2">
        <v>6</v>
      </c>
      <c r="H128" s="2">
        <v>0</v>
      </c>
      <c r="I128" s="2">
        <v>6</v>
      </c>
      <c r="T128" s="2">
        <v>127</v>
      </c>
      <c r="U128">
        <f t="shared" si="11"/>
        <v>50</v>
      </c>
      <c r="V128">
        <f t="shared" si="12"/>
        <v>0</v>
      </c>
      <c r="W128">
        <f t="shared" si="13"/>
        <v>0</v>
      </c>
      <c r="X128">
        <f t="shared" si="14"/>
        <v>0</v>
      </c>
    </row>
  </sheetData>
  <conditionalFormatting sqref="X2:X12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0" copies="0"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Policy</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Windows User</cp:lastModifiedBy>
  <cp:revision/>
  <dcterms:created xsi:type="dcterms:W3CDTF">2023-10-16T06:28:35Z</dcterms:created>
  <dcterms:modified xsi:type="dcterms:W3CDTF">2024-07-25T06:54:31Z</dcterms:modified>
  <cp:category/>
  <cp:contentStatus/>
</cp:coreProperties>
</file>