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hubh\Downloads\"/>
    </mc:Choice>
  </mc:AlternateContent>
  <xr:revisionPtr revIDLastSave="0" documentId="13_ncr:1_{161CB7B7-7C2C-42FA-AD17-FFF67EF444D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lary Slip" sheetId="2" r:id="rId1"/>
    <sheet name="Salary Breakdown" sheetId="6" r:id="rId2"/>
    <sheet name="Dashboard" sheetId="3" r:id="rId3"/>
  </sheets>
  <definedNames>
    <definedName name="_xlnm._FilterDatabase" localSheetId="1" hidden="1">'Salary Breakdown'!$E:$E</definedName>
    <definedName name="_xlnm._FilterDatabase" localSheetId="0" hidden="1">'Salary Slip'!$D$1:$D$1008</definedName>
    <definedName name="_xlchart.v1.0" hidden="1">'Salary Slip'!$I$7</definedName>
    <definedName name="_xlchart.v1.1" hidden="1">'Salary Slip'!$I$8:$I$1008</definedName>
    <definedName name="_xlchart.v2.2" hidden="1">'Salary Breakdown'!$G$5:$G$10</definedName>
    <definedName name="_xlchart.v2.3" hidden="1">'Salary Breakdown'!$H$4</definedName>
    <definedName name="_xlchart.v2.4" hidden="1">'Salary Breakdown'!$H$5:$H$10</definedName>
    <definedName name="_xlnm.Extract" localSheetId="1">'Salary Breakdown'!$A$4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1" i="2" l="1"/>
  <c r="V21" i="2"/>
  <c r="N7" i="3"/>
  <c r="K7" i="3"/>
  <c r="L5" i="3"/>
  <c r="K8" i="6"/>
  <c r="K7" i="6"/>
  <c r="K6" i="6"/>
  <c r="H8" i="6"/>
  <c r="H10" i="6"/>
  <c r="H9" i="6"/>
  <c r="H7" i="6"/>
  <c r="H6" i="6"/>
  <c r="E8" i="6"/>
  <c r="E6" i="6"/>
  <c r="E7" i="6"/>
  <c r="B7" i="6"/>
  <c r="B8" i="6"/>
  <c r="B9" i="6"/>
  <c r="B10" i="6"/>
  <c r="B11" i="6"/>
  <c r="B6" i="6"/>
  <c r="AA19" i="2"/>
  <c r="L965" i="6"/>
  <c r="J1016" i="6"/>
  <c r="F1016" i="6"/>
  <c r="D1016" i="6"/>
  <c r="L1016" i="6" s="1"/>
  <c r="J1015" i="6"/>
  <c r="F1015" i="6"/>
  <c r="D1015" i="6"/>
  <c r="L1015" i="6" s="1"/>
  <c r="J1014" i="6"/>
  <c r="F1014" i="6"/>
  <c r="D1014" i="6"/>
  <c r="L1014" i="6" s="1"/>
  <c r="J1013" i="6"/>
  <c r="F1013" i="6"/>
  <c r="D1013" i="6"/>
  <c r="L1013" i="6" s="1"/>
  <c r="J1012" i="6"/>
  <c r="F1012" i="6"/>
  <c r="D1012" i="6"/>
  <c r="L1012" i="6" s="1"/>
  <c r="J1011" i="6"/>
  <c r="F1011" i="6"/>
  <c r="D1011" i="6"/>
  <c r="L1011" i="6" s="1"/>
  <c r="J1010" i="6"/>
  <c r="F1010" i="6"/>
  <c r="D1010" i="6"/>
  <c r="L1010" i="6" s="1"/>
  <c r="J1009" i="6"/>
  <c r="F1009" i="6"/>
  <c r="D1009" i="6"/>
  <c r="L1009" i="6" s="1"/>
  <c r="J1008" i="6"/>
  <c r="F1008" i="6"/>
  <c r="D1008" i="6"/>
  <c r="L1008" i="6" s="1"/>
  <c r="J1007" i="6"/>
  <c r="F1007" i="6"/>
  <c r="D1007" i="6"/>
  <c r="L1007" i="6" s="1"/>
  <c r="J1006" i="6"/>
  <c r="F1006" i="6"/>
  <c r="D1006" i="6"/>
  <c r="L1006" i="6" s="1"/>
  <c r="J1005" i="6"/>
  <c r="F1005" i="6"/>
  <c r="D1005" i="6"/>
  <c r="L1005" i="6" s="1"/>
  <c r="J1004" i="6"/>
  <c r="F1004" i="6"/>
  <c r="D1004" i="6"/>
  <c r="L1004" i="6" s="1"/>
  <c r="J1003" i="6"/>
  <c r="F1003" i="6"/>
  <c r="D1003" i="6"/>
  <c r="L1003" i="6" s="1"/>
  <c r="J1002" i="6"/>
  <c r="F1002" i="6"/>
  <c r="D1002" i="6"/>
  <c r="L1002" i="6" s="1"/>
  <c r="J1001" i="6"/>
  <c r="F1001" i="6"/>
  <c r="D1001" i="6"/>
  <c r="L1001" i="6" s="1"/>
  <c r="J1000" i="6"/>
  <c r="F1000" i="6"/>
  <c r="D1000" i="6"/>
  <c r="L1000" i="6" s="1"/>
  <c r="J999" i="6"/>
  <c r="F999" i="6"/>
  <c r="D999" i="6"/>
  <c r="L999" i="6" s="1"/>
  <c r="J998" i="6"/>
  <c r="F998" i="6"/>
  <c r="D998" i="6"/>
  <c r="L998" i="6" s="1"/>
  <c r="J997" i="6"/>
  <c r="F997" i="6"/>
  <c r="D997" i="6"/>
  <c r="L997" i="6" s="1"/>
  <c r="J996" i="6"/>
  <c r="F996" i="6"/>
  <c r="D996" i="6"/>
  <c r="L996" i="6" s="1"/>
  <c r="J995" i="6"/>
  <c r="F995" i="6"/>
  <c r="D995" i="6"/>
  <c r="L995" i="6" s="1"/>
  <c r="J994" i="6"/>
  <c r="F994" i="6"/>
  <c r="D994" i="6"/>
  <c r="L994" i="6" s="1"/>
  <c r="J993" i="6"/>
  <c r="F993" i="6"/>
  <c r="D993" i="6"/>
  <c r="L993" i="6" s="1"/>
  <c r="J992" i="6"/>
  <c r="F992" i="6"/>
  <c r="D992" i="6"/>
  <c r="L992" i="6" s="1"/>
  <c r="J991" i="6"/>
  <c r="F991" i="6"/>
  <c r="D991" i="6"/>
  <c r="L991" i="6" s="1"/>
  <c r="J990" i="6"/>
  <c r="F990" i="6"/>
  <c r="D990" i="6"/>
  <c r="L990" i="6" s="1"/>
  <c r="J989" i="6"/>
  <c r="F989" i="6"/>
  <c r="D989" i="6"/>
  <c r="L989" i="6" s="1"/>
  <c r="J988" i="6"/>
  <c r="F988" i="6"/>
  <c r="D988" i="6"/>
  <c r="L988" i="6" s="1"/>
  <c r="J987" i="6"/>
  <c r="F987" i="6"/>
  <c r="D987" i="6"/>
  <c r="L987" i="6" s="1"/>
  <c r="J986" i="6"/>
  <c r="F986" i="6"/>
  <c r="D986" i="6"/>
  <c r="L986" i="6" s="1"/>
  <c r="J985" i="6"/>
  <c r="F985" i="6"/>
  <c r="D985" i="6"/>
  <c r="L985" i="6" s="1"/>
  <c r="J984" i="6"/>
  <c r="F984" i="6"/>
  <c r="D984" i="6"/>
  <c r="L984" i="6" s="1"/>
  <c r="J983" i="6"/>
  <c r="F983" i="6"/>
  <c r="D983" i="6"/>
  <c r="L983" i="6" s="1"/>
  <c r="J982" i="6"/>
  <c r="F982" i="6"/>
  <c r="D982" i="6"/>
  <c r="L982" i="6" s="1"/>
  <c r="J981" i="6"/>
  <c r="F981" i="6"/>
  <c r="D981" i="6"/>
  <c r="L981" i="6" s="1"/>
  <c r="J980" i="6"/>
  <c r="F980" i="6"/>
  <c r="D980" i="6"/>
  <c r="L980" i="6" s="1"/>
  <c r="J979" i="6"/>
  <c r="F979" i="6"/>
  <c r="D979" i="6"/>
  <c r="L979" i="6" s="1"/>
  <c r="J978" i="6"/>
  <c r="F978" i="6"/>
  <c r="D978" i="6"/>
  <c r="L978" i="6" s="1"/>
  <c r="J977" i="6"/>
  <c r="F977" i="6"/>
  <c r="D977" i="6"/>
  <c r="L977" i="6" s="1"/>
  <c r="J976" i="6"/>
  <c r="F976" i="6"/>
  <c r="D976" i="6"/>
  <c r="L976" i="6" s="1"/>
  <c r="J975" i="6"/>
  <c r="F975" i="6"/>
  <c r="D975" i="6"/>
  <c r="L975" i="6" s="1"/>
  <c r="J974" i="6"/>
  <c r="F974" i="6"/>
  <c r="D974" i="6"/>
  <c r="L974" i="6" s="1"/>
  <c r="J973" i="6"/>
  <c r="F973" i="6"/>
  <c r="D973" i="6"/>
  <c r="L973" i="6" s="1"/>
  <c r="J972" i="6"/>
  <c r="F972" i="6"/>
  <c r="D972" i="6"/>
  <c r="L972" i="6" s="1"/>
  <c r="J971" i="6"/>
  <c r="F971" i="6"/>
  <c r="D971" i="6"/>
  <c r="L971" i="6" s="1"/>
  <c r="J970" i="6"/>
  <c r="F970" i="6"/>
  <c r="D970" i="6"/>
  <c r="L970" i="6" s="1"/>
  <c r="J969" i="6"/>
  <c r="F969" i="6"/>
  <c r="D969" i="6"/>
  <c r="L969" i="6" s="1"/>
  <c r="J968" i="6"/>
  <c r="F968" i="6"/>
  <c r="D968" i="6"/>
  <c r="L968" i="6" s="1"/>
  <c r="J967" i="6"/>
  <c r="F967" i="6"/>
  <c r="D967" i="6"/>
  <c r="L967" i="6" s="1"/>
  <c r="J966" i="6"/>
  <c r="F966" i="6"/>
  <c r="D966" i="6"/>
  <c r="L966" i="6" s="1"/>
  <c r="J965" i="6"/>
  <c r="F965" i="6"/>
  <c r="D965" i="6"/>
  <c r="J964" i="6"/>
  <c r="F964" i="6"/>
  <c r="D964" i="6"/>
  <c r="L964" i="6" s="1"/>
  <c r="J963" i="6"/>
  <c r="F963" i="6"/>
  <c r="D963" i="6"/>
  <c r="L963" i="6" s="1"/>
  <c r="J962" i="6"/>
  <c r="F962" i="6"/>
  <c r="D962" i="6"/>
  <c r="L962" i="6" s="1"/>
  <c r="J961" i="6"/>
  <c r="F961" i="6"/>
  <c r="D961" i="6"/>
  <c r="L961" i="6" s="1"/>
  <c r="J960" i="6"/>
  <c r="F960" i="6"/>
  <c r="D960" i="6"/>
  <c r="L960" i="6" s="1"/>
  <c r="J959" i="6"/>
  <c r="F959" i="6"/>
  <c r="D959" i="6"/>
  <c r="L959" i="6" s="1"/>
  <c r="J958" i="6"/>
  <c r="F958" i="6"/>
  <c r="D958" i="6"/>
  <c r="L958" i="6" s="1"/>
  <c r="J957" i="6"/>
  <c r="F957" i="6"/>
  <c r="D957" i="6"/>
  <c r="L957" i="6" s="1"/>
  <c r="J956" i="6"/>
  <c r="F956" i="6"/>
  <c r="D956" i="6"/>
  <c r="L956" i="6" s="1"/>
  <c r="J955" i="6"/>
  <c r="F955" i="6"/>
  <c r="D955" i="6"/>
  <c r="L955" i="6" s="1"/>
  <c r="J954" i="6"/>
  <c r="F954" i="6"/>
  <c r="D954" i="6"/>
  <c r="L954" i="6" s="1"/>
  <c r="J953" i="6"/>
  <c r="F953" i="6"/>
  <c r="D953" i="6"/>
  <c r="L953" i="6" s="1"/>
  <c r="J952" i="6"/>
  <c r="F952" i="6"/>
  <c r="D952" i="6"/>
  <c r="L952" i="6" s="1"/>
  <c r="J951" i="6"/>
  <c r="F951" i="6"/>
  <c r="D951" i="6"/>
  <c r="L951" i="6" s="1"/>
  <c r="J950" i="6"/>
  <c r="F950" i="6"/>
  <c r="D950" i="6"/>
  <c r="L950" i="6" s="1"/>
  <c r="J949" i="6"/>
  <c r="F949" i="6"/>
  <c r="D949" i="6"/>
  <c r="L949" i="6" s="1"/>
  <c r="J948" i="6"/>
  <c r="F948" i="6"/>
  <c r="D948" i="6"/>
  <c r="L948" i="6" s="1"/>
  <c r="J947" i="6"/>
  <c r="F947" i="6"/>
  <c r="D947" i="6"/>
  <c r="L947" i="6" s="1"/>
  <c r="J946" i="6"/>
  <c r="F946" i="6"/>
  <c r="D946" i="6"/>
  <c r="L946" i="6" s="1"/>
  <c r="J945" i="6"/>
  <c r="F945" i="6"/>
  <c r="D945" i="6"/>
  <c r="L945" i="6" s="1"/>
  <c r="J944" i="6"/>
  <c r="F944" i="6"/>
  <c r="D944" i="6"/>
  <c r="L944" i="6" s="1"/>
  <c r="J943" i="6"/>
  <c r="F943" i="6"/>
  <c r="D943" i="6"/>
  <c r="L943" i="6" s="1"/>
  <c r="J942" i="6"/>
  <c r="F942" i="6"/>
  <c r="D942" i="6"/>
  <c r="L942" i="6" s="1"/>
  <c r="J941" i="6"/>
  <c r="F941" i="6"/>
  <c r="D941" i="6"/>
  <c r="L941" i="6" s="1"/>
  <c r="J940" i="6"/>
  <c r="F940" i="6"/>
  <c r="D940" i="6"/>
  <c r="L940" i="6" s="1"/>
  <c r="J939" i="6"/>
  <c r="F939" i="6"/>
  <c r="D939" i="6"/>
  <c r="L939" i="6" s="1"/>
  <c r="J938" i="6"/>
  <c r="F938" i="6"/>
  <c r="D938" i="6"/>
  <c r="L938" i="6" s="1"/>
  <c r="J937" i="6"/>
  <c r="F937" i="6"/>
  <c r="D937" i="6"/>
  <c r="L937" i="6" s="1"/>
  <c r="J936" i="6"/>
  <c r="F936" i="6"/>
  <c r="D936" i="6"/>
  <c r="L936" i="6" s="1"/>
  <c r="J935" i="6"/>
  <c r="F935" i="6"/>
  <c r="D935" i="6"/>
  <c r="L935" i="6" s="1"/>
  <c r="J934" i="6"/>
  <c r="F934" i="6"/>
  <c r="D934" i="6"/>
  <c r="L934" i="6" s="1"/>
  <c r="J933" i="6"/>
  <c r="F933" i="6"/>
  <c r="D933" i="6"/>
  <c r="L933" i="6" s="1"/>
  <c r="J932" i="6"/>
  <c r="F932" i="6"/>
  <c r="D932" i="6"/>
  <c r="L932" i="6" s="1"/>
  <c r="J931" i="6"/>
  <c r="F931" i="6"/>
  <c r="D931" i="6"/>
  <c r="L931" i="6" s="1"/>
  <c r="J930" i="6"/>
  <c r="F930" i="6"/>
  <c r="D930" i="6"/>
  <c r="L930" i="6" s="1"/>
  <c r="J929" i="6"/>
  <c r="F929" i="6"/>
  <c r="D929" i="6"/>
  <c r="L929" i="6" s="1"/>
  <c r="J928" i="6"/>
  <c r="F928" i="6"/>
  <c r="D928" i="6"/>
  <c r="L928" i="6" s="1"/>
  <c r="J927" i="6"/>
  <c r="F927" i="6"/>
  <c r="D927" i="6"/>
  <c r="L927" i="6" s="1"/>
  <c r="J926" i="6"/>
  <c r="F926" i="6"/>
  <c r="D926" i="6"/>
  <c r="L926" i="6" s="1"/>
  <c r="J925" i="6"/>
  <c r="F925" i="6"/>
  <c r="D925" i="6"/>
  <c r="L925" i="6" s="1"/>
  <c r="J924" i="6"/>
  <c r="F924" i="6"/>
  <c r="D924" i="6"/>
  <c r="L924" i="6" s="1"/>
  <c r="J923" i="6"/>
  <c r="F923" i="6"/>
  <c r="D923" i="6"/>
  <c r="L923" i="6" s="1"/>
  <c r="J922" i="6"/>
  <c r="F922" i="6"/>
  <c r="D922" i="6"/>
  <c r="L922" i="6" s="1"/>
  <c r="J921" i="6"/>
  <c r="F921" i="6"/>
  <c r="D921" i="6"/>
  <c r="L921" i="6" s="1"/>
  <c r="J920" i="6"/>
  <c r="F920" i="6"/>
  <c r="D920" i="6"/>
  <c r="L920" i="6" s="1"/>
  <c r="J919" i="6"/>
  <c r="F919" i="6"/>
  <c r="D919" i="6"/>
  <c r="L919" i="6" s="1"/>
  <c r="J918" i="6"/>
  <c r="F918" i="6"/>
  <c r="D918" i="6"/>
  <c r="L918" i="6" s="1"/>
  <c r="J917" i="6"/>
  <c r="F917" i="6"/>
  <c r="D917" i="6"/>
  <c r="L917" i="6" s="1"/>
  <c r="J916" i="6"/>
  <c r="F916" i="6"/>
  <c r="D916" i="6"/>
  <c r="L916" i="6" s="1"/>
  <c r="J915" i="6"/>
  <c r="F915" i="6"/>
  <c r="D915" i="6"/>
  <c r="L915" i="6" s="1"/>
  <c r="J914" i="6"/>
  <c r="F914" i="6"/>
  <c r="D914" i="6"/>
  <c r="L914" i="6" s="1"/>
  <c r="J913" i="6"/>
  <c r="F913" i="6"/>
  <c r="D913" i="6"/>
  <c r="L913" i="6" s="1"/>
  <c r="J912" i="6"/>
  <c r="F912" i="6"/>
  <c r="D912" i="6"/>
  <c r="L912" i="6" s="1"/>
  <c r="J911" i="6"/>
  <c r="F911" i="6"/>
  <c r="D911" i="6"/>
  <c r="L911" i="6" s="1"/>
  <c r="J910" i="6"/>
  <c r="F910" i="6"/>
  <c r="D910" i="6"/>
  <c r="L910" i="6" s="1"/>
  <c r="J909" i="6"/>
  <c r="F909" i="6"/>
  <c r="D909" i="6"/>
  <c r="L909" i="6" s="1"/>
  <c r="J908" i="6"/>
  <c r="F908" i="6"/>
  <c r="D908" i="6"/>
  <c r="L908" i="6" s="1"/>
  <c r="J907" i="6"/>
  <c r="F907" i="6"/>
  <c r="D907" i="6"/>
  <c r="L907" i="6" s="1"/>
  <c r="J906" i="6"/>
  <c r="F906" i="6"/>
  <c r="D906" i="6"/>
  <c r="L906" i="6" s="1"/>
  <c r="J905" i="6"/>
  <c r="F905" i="6"/>
  <c r="D905" i="6"/>
  <c r="L905" i="6" s="1"/>
  <c r="J904" i="6"/>
  <c r="F904" i="6"/>
  <c r="D904" i="6"/>
  <c r="L904" i="6" s="1"/>
  <c r="J903" i="6"/>
  <c r="F903" i="6"/>
  <c r="D903" i="6"/>
  <c r="L903" i="6" s="1"/>
  <c r="J902" i="6"/>
  <c r="F902" i="6"/>
  <c r="D902" i="6"/>
  <c r="L902" i="6" s="1"/>
  <c r="J901" i="6"/>
  <c r="F901" i="6"/>
  <c r="D901" i="6"/>
  <c r="L901" i="6" s="1"/>
  <c r="J900" i="6"/>
  <c r="F900" i="6"/>
  <c r="D900" i="6"/>
  <c r="L900" i="6" s="1"/>
  <c r="J899" i="6"/>
  <c r="F899" i="6"/>
  <c r="D899" i="6"/>
  <c r="L899" i="6" s="1"/>
  <c r="J898" i="6"/>
  <c r="F898" i="6"/>
  <c r="D898" i="6"/>
  <c r="L898" i="6" s="1"/>
  <c r="J897" i="6"/>
  <c r="F897" i="6"/>
  <c r="D897" i="6"/>
  <c r="L897" i="6" s="1"/>
  <c r="J896" i="6"/>
  <c r="F896" i="6"/>
  <c r="D896" i="6"/>
  <c r="L896" i="6" s="1"/>
  <c r="J895" i="6"/>
  <c r="F895" i="6"/>
  <c r="D895" i="6"/>
  <c r="L895" i="6" s="1"/>
  <c r="J894" i="6"/>
  <c r="F894" i="6"/>
  <c r="D894" i="6"/>
  <c r="L894" i="6" s="1"/>
  <c r="J893" i="6"/>
  <c r="F893" i="6"/>
  <c r="D893" i="6"/>
  <c r="L893" i="6" s="1"/>
  <c r="J892" i="6"/>
  <c r="F892" i="6"/>
  <c r="D892" i="6"/>
  <c r="L892" i="6" s="1"/>
  <c r="J891" i="6"/>
  <c r="F891" i="6"/>
  <c r="D891" i="6"/>
  <c r="L891" i="6" s="1"/>
  <c r="J890" i="6"/>
  <c r="F890" i="6"/>
  <c r="D890" i="6"/>
  <c r="L890" i="6" s="1"/>
  <c r="J889" i="6"/>
  <c r="F889" i="6"/>
  <c r="D889" i="6"/>
  <c r="L889" i="6" s="1"/>
  <c r="J888" i="6"/>
  <c r="F888" i="6"/>
  <c r="D888" i="6"/>
  <c r="L888" i="6" s="1"/>
  <c r="J887" i="6"/>
  <c r="F887" i="6"/>
  <c r="D887" i="6"/>
  <c r="L887" i="6" s="1"/>
  <c r="J886" i="6"/>
  <c r="F886" i="6"/>
  <c r="D886" i="6"/>
  <c r="L886" i="6" s="1"/>
  <c r="J885" i="6"/>
  <c r="F885" i="6"/>
  <c r="D885" i="6"/>
  <c r="L885" i="6" s="1"/>
  <c r="J884" i="6"/>
  <c r="F884" i="6"/>
  <c r="D884" i="6"/>
  <c r="L884" i="6" s="1"/>
  <c r="J883" i="6"/>
  <c r="F883" i="6"/>
  <c r="D883" i="6"/>
  <c r="L883" i="6" s="1"/>
  <c r="J882" i="6"/>
  <c r="F882" i="6"/>
  <c r="D882" i="6"/>
  <c r="L882" i="6" s="1"/>
  <c r="J881" i="6"/>
  <c r="F881" i="6"/>
  <c r="D881" i="6"/>
  <c r="L881" i="6" s="1"/>
  <c r="J880" i="6"/>
  <c r="F880" i="6"/>
  <c r="D880" i="6"/>
  <c r="L880" i="6" s="1"/>
  <c r="J879" i="6"/>
  <c r="F879" i="6"/>
  <c r="D879" i="6"/>
  <c r="L879" i="6" s="1"/>
  <c r="J878" i="6"/>
  <c r="F878" i="6"/>
  <c r="D878" i="6"/>
  <c r="L878" i="6" s="1"/>
  <c r="J877" i="6"/>
  <c r="F877" i="6"/>
  <c r="D877" i="6"/>
  <c r="L877" i="6" s="1"/>
  <c r="J876" i="6"/>
  <c r="F876" i="6"/>
  <c r="D876" i="6"/>
  <c r="L876" i="6" s="1"/>
  <c r="J875" i="6"/>
  <c r="F875" i="6"/>
  <c r="D875" i="6"/>
  <c r="L875" i="6" s="1"/>
  <c r="J874" i="6"/>
  <c r="F874" i="6"/>
  <c r="D874" i="6"/>
  <c r="L874" i="6" s="1"/>
  <c r="J873" i="6"/>
  <c r="F873" i="6"/>
  <c r="D873" i="6"/>
  <c r="L873" i="6" s="1"/>
  <c r="J872" i="6"/>
  <c r="F872" i="6"/>
  <c r="D872" i="6"/>
  <c r="L872" i="6" s="1"/>
  <c r="J871" i="6"/>
  <c r="F871" i="6"/>
  <c r="D871" i="6"/>
  <c r="L871" i="6" s="1"/>
  <c r="J870" i="6"/>
  <c r="F870" i="6"/>
  <c r="D870" i="6"/>
  <c r="L870" i="6" s="1"/>
  <c r="J869" i="6"/>
  <c r="F869" i="6"/>
  <c r="D869" i="6"/>
  <c r="L869" i="6" s="1"/>
  <c r="J868" i="6"/>
  <c r="F868" i="6"/>
  <c r="D868" i="6"/>
  <c r="L868" i="6" s="1"/>
  <c r="J867" i="6"/>
  <c r="F867" i="6"/>
  <c r="D867" i="6"/>
  <c r="L867" i="6" s="1"/>
  <c r="J866" i="6"/>
  <c r="F866" i="6"/>
  <c r="D866" i="6"/>
  <c r="L866" i="6" s="1"/>
  <c r="J865" i="6"/>
  <c r="F865" i="6"/>
  <c r="D865" i="6"/>
  <c r="L865" i="6" s="1"/>
  <c r="J864" i="6"/>
  <c r="F864" i="6"/>
  <c r="D864" i="6"/>
  <c r="L864" i="6" s="1"/>
  <c r="J863" i="6"/>
  <c r="F863" i="6"/>
  <c r="D863" i="6"/>
  <c r="L863" i="6" s="1"/>
  <c r="J862" i="6"/>
  <c r="F862" i="6"/>
  <c r="D862" i="6"/>
  <c r="L862" i="6" s="1"/>
  <c r="J861" i="6"/>
  <c r="F861" i="6"/>
  <c r="D861" i="6"/>
  <c r="L861" i="6" s="1"/>
  <c r="J860" i="6"/>
  <c r="F860" i="6"/>
  <c r="D860" i="6"/>
  <c r="L860" i="6" s="1"/>
  <c r="J859" i="6"/>
  <c r="F859" i="6"/>
  <c r="D859" i="6"/>
  <c r="L859" i="6" s="1"/>
  <c r="J858" i="6"/>
  <c r="F858" i="6"/>
  <c r="D858" i="6"/>
  <c r="L858" i="6" s="1"/>
  <c r="J857" i="6"/>
  <c r="F857" i="6"/>
  <c r="D857" i="6"/>
  <c r="L857" i="6" s="1"/>
  <c r="J856" i="6"/>
  <c r="F856" i="6"/>
  <c r="D856" i="6"/>
  <c r="L856" i="6" s="1"/>
  <c r="J855" i="6"/>
  <c r="F855" i="6"/>
  <c r="D855" i="6"/>
  <c r="L855" i="6" s="1"/>
  <c r="J854" i="6"/>
  <c r="F854" i="6"/>
  <c r="D854" i="6"/>
  <c r="L854" i="6" s="1"/>
  <c r="J853" i="6"/>
  <c r="F853" i="6"/>
  <c r="D853" i="6"/>
  <c r="L853" i="6" s="1"/>
  <c r="J852" i="6"/>
  <c r="F852" i="6"/>
  <c r="D852" i="6"/>
  <c r="L852" i="6" s="1"/>
  <c r="J851" i="6"/>
  <c r="F851" i="6"/>
  <c r="D851" i="6"/>
  <c r="L851" i="6" s="1"/>
  <c r="J850" i="6"/>
  <c r="F850" i="6"/>
  <c r="D850" i="6"/>
  <c r="L850" i="6" s="1"/>
  <c r="J849" i="6"/>
  <c r="F849" i="6"/>
  <c r="D849" i="6"/>
  <c r="L849" i="6" s="1"/>
  <c r="J848" i="6"/>
  <c r="F848" i="6"/>
  <c r="D848" i="6"/>
  <c r="L848" i="6" s="1"/>
  <c r="J847" i="6"/>
  <c r="F847" i="6"/>
  <c r="D847" i="6"/>
  <c r="L847" i="6" s="1"/>
  <c r="J846" i="6"/>
  <c r="F846" i="6"/>
  <c r="D846" i="6"/>
  <c r="L846" i="6" s="1"/>
  <c r="J845" i="6"/>
  <c r="F845" i="6"/>
  <c r="D845" i="6"/>
  <c r="L845" i="6" s="1"/>
  <c r="J844" i="6"/>
  <c r="F844" i="6"/>
  <c r="D844" i="6"/>
  <c r="L844" i="6" s="1"/>
  <c r="J843" i="6"/>
  <c r="F843" i="6"/>
  <c r="D843" i="6"/>
  <c r="L843" i="6" s="1"/>
  <c r="J842" i="6"/>
  <c r="F842" i="6"/>
  <c r="D842" i="6"/>
  <c r="L842" i="6" s="1"/>
  <c r="J841" i="6"/>
  <c r="F841" i="6"/>
  <c r="D841" i="6"/>
  <c r="L841" i="6" s="1"/>
  <c r="J840" i="6"/>
  <c r="F840" i="6"/>
  <c r="D840" i="6"/>
  <c r="L840" i="6" s="1"/>
  <c r="J839" i="6"/>
  <c r="F839" i="6"/>
  <c r="D839" i="6"/>
  <c r="L839" i="6" s="1"/>
  <c r="J838" i="6"/>
  <c r="F838" i="6"/>
  <c r="D838" i="6"/>
  <c r="L838" i="6" s="1"/>
  <c r="J837" i="6"/>
  <c r="F837" i="6"/>
  <c r="D837" i="6"/>
  <c r="L837" i="6" s="1"/>
  <c r="J836" i="6"/>
  <c r="F836" i="6"/>
  <c r="D836" i="6"/>
  <c r="L836" i="6" s="1"/>
  <c r="J835" i="6"/>
  <c r="F835" i="6"/>
  <c r="D835" i="6"/>
  <c r="L835" i="6" s="1"/>
  <c r="J834" i="6"/>
  <c r="F834" i="6"/>
  <c r="D834" i="6"/>
  <c r="L834" i="6" s="1"/>
  <c r="J833" i="6"/>
  <c r="F833" i="6"/>
  <c r="D833" i="6"/>
  <c r="L833" i="6" s="1"/>
  <c r="J832" i="6"/>
  <c r="F832" i="6"/>
  <c r="D832" i="6"/>
  <c r="L832" i="6" s="1"/>
  <c r="J831" i="6"/>
  <c r="F831" i="6"/>
  <c r="D831" i="6"/>
  <c r="L831" i="6" s="1"/>
  <c r="J830" i="6"/>
  <c r="F830" i="6"/>
  <c r="D830" i="6"/>
  <c r="L830" i="6" s="1"/>
  <c r="J829" i="6"/>
  <c r="F829" i="6"/>
  <c r="D829" i="6"/>
  <c r="L829" i="6" s="1"/>
  <c r="J828" i="6"/>
  <c r="F828" i="6"/>
  <c r="D828" i="6"/>
  <c r="L828" i="6" s="1"/>
  <c r="J827" i="6"/>
  <c r="F827" i="6"/>
  <c r="D827" i="6"/>
  <c r="L827" i="6" s="1"/>
  <c r="J826" i="6"/>
  <c r="F826" i="6"/>
  <c r="D826" i="6"/>
  <c r="L826" i="6" s="1"/>
  <c r="J825" i="6"/>
  <c r="F825" i="6"/>
  <c r="D825" i="6"/>
  <c r="L825" i="6" s="1"/>
  <c r="J824" i="6"/>
  <c r="F824" i="6"/>
  <c r="D824" i="6"/>
  <c r="L824" i="6" s="1"/>
  <c r="J823" i="6"/>
  <c r="F823" i="6"/>
  <c r="D823" i="6"/>
  <c r="L823" i="6" s="1"/>
  <c r="J822" i="6"/>
  <c r="F822" i="6"/>
  <c r="D822" i="6"/>
  <c r="L822" i="6" s="1"/>
  <c r="J821" i="6"/>
  <c r="F821" i="6"/>
  <c r="D821" i="6"/>
  <c r="L821" i="6" s="1"/>
  <c r="J820" i="6"/>
  <c r="F820" i="6"/>
  <c r="D820" i="6"/>
  <c r="L820" i="6" s="1"/>
  <c r="J819" i="6"/>
  <c r="F819" i="6"/>
  <c r="D819" i="6"/>
  <c r="L819" i="6" s="1"/>
  <c r="J818" i="6"/>
  <c r="F818" i="6"/>
  <c r="D818" i="6"/>
  <c r="L818" i="6" s="1"/>
  <c r="J817" i="6"/>
  <c r="F817" i="6"/>
  <c r="D817" i="6"/>
  <c r="L817" i="6" s="1"/>
  <c r="J816" i="6"/>
  <c r="F816" i="6"/>
  <c r="D816" i="6"/>
  <c r="L816" i="6" s="1"/>
  <c r="J815" i="6"/>
  <c r="F815" i="6"/>
  <c r="D815" i="6"/>
  <c r="L815" i="6" s="1"/>
  <c r="J814" i="6"/>
  <c r="F814" i="6"/>
  <c r="D814" i="6"/>
  <c r="L814" i="6" s="1"/>
  <c r="J813" i="6"/>
  <c r="F813" i="6"/>
  <c r="D813" i="6"/>
  <c r="L813" i="6" s="1"/>
  <c r="J812" i="6"/>
  <c r="F812" i="6"/>
  <c r="D812" i="6"/>
  <c r="L812" i="6" s="1"/>
  <c r="J811" i="6"/>
  <c r="F811" i="6"/>
  <c r="D811" i="6"/>
  <c r="L811" i="6" s="1"/>
  <c r="J810" i="6"/>
  <c r="F810" i="6"/>
  <c r="D810" i="6"/>
  <c r="L810" i="6" s="1"/>
  <c r="J809" i="6"/>
  <c r="F809" i="6"/>
  <c r="D809" i="6"/>
  <c r="L809" i="6" s="1"/>
  <c r="J808" i="6"/>
  <c r="F808" i="6"/>
  <c r="D808" i="6"/>
  <c r="L808" i="6" s="1"/>
  <c r="J807" i="6"/>
  <c r="F807" i="6"/>
  <c r="D807" i="6"/>
  <c r="L807" i="6" s="1"/>
  <c r="J806" i="6"/>
  <c r="F806" i="6"/>
  <c r="D806" i="6"/>
  <c r="L806" i="6" s="1"/>
  <c r="J805" i="6"/>
  <c r="F805" i="6"/>
  <c r="D805" i="6"/>
  <c r="L805" i="6" s="1"/>
  <c r="J804" i="6"/>
  <c r="F804" i="6"/>
  <c r="D804" i="6"/>
  <c r="L804" i="6" s="1"/>
  <c r="J803" i="6"/>
  <c r="F803" i="6"/>
  <c r="D803" i="6"/>
  <c r="L803" i="6" s="1"/>
  <c r="J802" i="6"/>
  <c r="F802" i="6"/>
  <c r="D802" i="6"/>
  <c r="L802" i="6" s="1"/>
  <c r="J801" i="6"/>
  <c r="F801" i="6"/>
  <c r="D801" i="6"/>
  <c r="L801" i="6" s="1"/>
  <c r="J800" i="6"/>
  <c r="F800" i="6"/>
  <c r="D800" i="6"/>
  <c r="L800" i="6" s="1"/>
  <c r="J799" i="6"/>
  <c r="F799" i="6"/>
  <c r="D799" i="6"/>
  <c r="L799" i="6" s="1"/>
  <c r="J798" i="6"/>
  <c r="F798" i="6"/>
  <c r="D798" i="6"/>
  <c r="L798" i="6" s="1"/>
  <c r="J797" i="6"/>
  <c r="F797" i="6"/>
  <c r="D797" i="6"/>
  <c r="L797" i="6" s="1"/>
  <c r="J796" i="6"/>
  <c r="F796" i="6"/>
  <c r="D796" i="6"/>
  <c r="L796" i="6" s="1"/>
  <c r="J795" i="6"/>
  <c r="F795" i="6"/>
  <c r="D795" i="6"/>
  <c r="L795" i="6" s="1"/>
  <c r="J794" i="6"/>
  <c r="F794" i="6"/>
  <c r="D794" i="6"/>
  <c r="L794" i="6" s="1"/>
  <c r="J793" i="6"/>
  <c r="F793" i="6"/>
  <c r="D793" i="6"/>
  <c r="L793" i="6" s="1"/>
  <c r="J792" i="6"/>
  <c r="F792" i="6"/>
  <c r="D792" i="6"/>
  <c r="L792" i="6" s="1"/>
  <c r="J791" i="6"/>
  <c r="F791" i="6"/>
  <c r="D791" i="6"/>
  <c r="L791" i="6" s="1"/>
  <c r="J790" i="6"/>
  <c r="F790" i="6"/>
  <c r="D790" i="6"/>
  <c r="L790" i="6" s="1"/>
  <c r="J789" i="6"/>
  <c r="F789" i="6"/>
  <c r="D789" i="6"/>
  <c r="L789" i="6" s="1"/>
  <c r="J788" i="6"/>
  <c r="F788" i="6"/>
  <c r="D788" i="6"/>
  <c r="L788" i="6" s="1"/>
  <c r="J787" i="6"/>
  <c r="F787" i="6"/>
  <c r="D787" i="6"/>
  <c r="L787" i="6" s="1"/>
  <c r="J786" i="6"/>
  <c r="F786" i="6"/>
  <c r="D786" i="6"/>
  <c r="L786" i="6" s="1"/>
  <c r="J785" i="6"/>
  <c r="F785" i="6"/>
  <c r="D785" i="6"/>
  <c r="L785" i="6" s="1"/>
  <c r="J784" i="6"/>
  <c r="F784" i="6"/>
  <c r="D784" i="6"/>
  <c r="L784" i="6" s="1"/>
  <c r="J783" i="6"/>
  <c r="F783" i="6"/>
  <c r="D783" i="6"/>
  <c r="L783" i="6" s="1"/>
  <c r="J782" i="6"/>
  <c r="F782" i="6"/>
  <c r="D782" i="6"/>
  <c r="L782" i="6" s="1"/>
  <c r="J781" i="6"/>
  <c r="F781" i="6"/>
  <c r="D781" i="6"/>
  <c r="L781" i="6" s="1"/>
  <c r="J780" i="6"/>
  <c r="F780" i="6"/>
  <c r="D780" i="6"/>
  <c r="L780" i="6" s="1"/>
  <c r="J779" i="6"/>
  <c r="F779" i="6"/>
  <c r="D779" i="6"/>
  <c r="L779" i="6" s="1"/>
  <c r="J778" i="6"/>
  <c r="F778" i="6"/>
  <c r="D778" i="6"/>
  <c r="L778" i="6" s="1"/>
  <c r="J777" i="6"/>
  <c r="F777" i="6"/>
  <c r="D777" i="6"/>
  <c r="L777" i="6" s="1"/>
  <c r="J776" i="6"/>
  <c r="F776" i="6"/>
  <c r="D776" i="6"/>
  <c r="L776" i="6" s="1"/>
  <c r="J775" i="6"/>
  <c r="F775" i="6"/>
  <c r="D775" i="6"/>
  <c r="L775" i="6" s="1"/>
  <c r="J774" i="6"/>
  <c r="F774" i="6"/>
  <c r="D774" i="6"/>
  <c r="L774" i="6" s="1"/>
  <c r="J773" i="6"/>
  <c r="F773" i="6"/>
  <c r="D773" i="6"/>
  <c r="L773" i="6" s="1"/>
  <c r="J772" i="6"/>
  <c r="F772" i="6"/>
  <c r="D772" i="6"/>
  <c r="L772" i="6" s="1"/>
  <c r="J771" i="6"/>
  <c r="F771" i="6"/>
  <c r="D771" i="6"/>
  <c r="L771" i="6" s="1"/>
  <c r="J770" i="6"/>
  <c r="F770" i="6"/>
  <c r="D770" i="6"/>
  <c r="L770" i="6" s="1"/>
  <c r="J769" i="6"/>
  <c r="F769" i="6"/>
  <c r="D769" i="6"/>
  <c r="L769" i="6" s="1"/>
  <c r="J768" i="6"/>
  <c r="F768" i="6"/>
  <c r="D768" i="6"/>
  <c r="L768" i="6" s="1"/>
  <c r="J767" i="6"/>
  <c r="F767" i="6"/>
  <c r="D767" i="6"/>
  <c r="L767" i="6" s="1"/>
  <c r="J766" i="6"/>
  <c r="F766" i="6"/>
  <c r="D766" i="6"/>
  <c r="L766" i="6" s="1"/>
  <c r="J765" i="6"/>
  <c r="F765" i="6"/>
  <c r="D765" i="6"/>
  <c r="L765" i="6" s="1"/>
  <c r="J764" i="6"/>
  <c r="F764" i="6"/>
  <c r="D764" i="6"/>
  <c r="L764" i="6" s="1"/>
  <c r="J763" i="6"/>
  <c r="F763" i="6"/>
  <c r="D763" i="6"/>
  <c r="L763" i="6" s="1"/>
  <c r="J762" i="6"/>
  <c r="F762" i="6"/>
  <c r="D762" i="6"/>
  <c r="L762" i="6" s="1"/>
  <c r="J761" i="6"/>
  <c r="F761" i="6"/>
  <c r="D761" i="6"/>
  <c r="L761" i="6" s="1"/>
  <c r="J760" i="6"/>
  <c r="F760" i="6"/>
  <c r="D760" i="6"/>
  <c r="L760" i="6" s="1"/>
  <c r="J759" i="6"/>
  <c r="F759" i="6"/>
  <c r="D759" i="6"/>
  <c r="L759" i="6" s="1"/>
  <c r="J758" i="6"/>
  <c r="F758" i="6"/>
  <c r="D758" i="6"/>
  <c r="L758" i="6" s="1"/>
  <c r="J757" i="6"/>
  <c r="F757" i="6"/>
  <c r="D757" i="6"/>
  <c r="L757" i="6" s="1"/>
  <c r="J756" i="6"/>
  <c r="F756" i="6"/>
  <c r="D756" i="6"/>
  <c r="L756" i="6" s="1"/>
  <c r="J755" i="6"/>
  <c r="F755" i="6"/>
  <c r="D755" i="6"/>
  <c r="L755" i="6" s="1"/>
  <c r="J754" i="6"/>
  <c r="F754" i="6"/>
  <c r="D754" i="6"/>
  <c r="L754" i="6" s="1"/>
  <c r="J753" i="6"/>
  <c r="F753" i="6"/>
  <c r="D753" i="6"/>
  <c r="L753" i="6" s="1"/>
  <c r="J752" i="6"/>
  <c r="F752" i="6"/>
  <c r="D752" i="6"/>
  <c r="L752" i="6" s="1"/>
  <c r="J751" i="6"/>
  <c r="F751" i="6"/>
  <c r="D751" i="6"/>
  <c r="L751" i="6" s="1"/>
  <c r="J750" i="6"/>
  <c r="F750" i="6"/>
  <c r="D750" i="6"/>
  <c r="L750" i="6" s="1"/>
  <c r="J749" i="6"/>
  <c r="F749" i="6"/>
  <c r="D749" i="6"/>
  <c r="L749" i="6" s="1"/>
  <c r="J748" i="6"/>
  <c r="F748" i="6"/>
  <c r="D748" i="6"/>
  <c r="L748" i="6" s="1"/>
  <c r="J747" i="6"/>
  <c r="F747" i="6"/>
  <c r="D747" i="6"/>
  <c r="L747" i="6" s="1"/>
  <c r="J746" i="6"/>
  <c r="F746" i="6"/>
  <c r="D746" i="6"/>
  <c r="L746" i="6" s="1"/>
  <c r="J745" i="6"/>
  <c r="F745" i="6"/>
  <c r="D745" i="6"/>
  <c r="L745" i="6" s="1"/>
  <c r="J744" i="6"/>
  <c r="F744" i="6"/>
  <c r="D744" i="6"/>
  <c r="L744" i="6" s="1"/>
  <c r="J743" i="6"/>
  <c r="F743" i="6"/>
  <c r="D743" i="6"/>
  <c r="L743" i="6" s="1"/>
  <c r="J742" i="6"/>
  <c r="F742" i="6"/>
  <c r="D742" i="6"/>
  <c r="L742" i="6" s="1"/>
  <c r="J741" i="6"/>
  <c r="F741" i="6"/>
  <c r="D741" i="6"/>
  <c r="L741" i="6" s="1"/>
  <c r="J740" i="6"/>
  <c r="F740" i="6"/>
  <c r="D740" i="6"/>
  <c r="L740" i="6" s="1"/>
  <c r="J739" i="6"/>
  <c r="F739" i="6"/>
  <c r="D739" i="6"/>
  <c r="L739" i="6" s="1"/>
  <c r="J738" i="6"/>
  <c r="F738" i="6"/>
  <c r="D738" i="6"/>
  <c r="L738" i="6" s="1"/>
  <c r="J737" i="6"/>
  <c r="F737" i="6"/>
  <c r="D737" i="6"/>
  <c r="L737" i="6" s="1"/>
  <c r="J736" i="6"/>
  <c r="F736" i="6"/>
  <c r="D736" i="6"/>
  <c r="L736" i="6" s="1"/>
  <c r="J735" i="6"/>
  <c r="F735" i="6"/>
  <c r="D735" i="6"/>
  <c r="L735" i="6" s="1"/>
  <c r="J734" i="6"/>
  <c r="F734" i="6"/>
  <c r="D734" i="6"/>
  <c r="L734" i="6" s="1"/>
  <c r="J733" i="6"/>
  <c r="F733" i="6"/>
  <c r="D733" i="6"/>
  <c r="L733" i="6" s="1"/>
  <c r="J732" i="6"/>
  <c r="F732" i="6"/>
  <c r="D732" i="6"/>
  <c r="L732" i="6" s="1"/>
  <c r="J731" i="6"/>
  <c r="F731" i="6"/>
  <c r="D731" i="6"/>
  <c r="L731" i="6" s="1"/>
  <c r="J730" i="6"/>
  <c r="F730" i="6"/>
  <c r="D730" i="6"/>
  <c r="L730" i="6" s="1"/>
  <c r="J729" i="6"/>
  <c r="F729" i="6"/>
  <c r="D729" i="6"/>
  <c r="L729" i="6" s="1"/>
  <c r="J728" i="6"/>
  <c r="F728" i="6"/>
  <c r="D728" i="6"/>
  <c r="L728" i="6" s="1"/>
  <c r="J727" i="6"/>
  <c r="F727" i="6"/>
  <c r="D727" i="6"/>
  <c r="L727" i="6" s="1"/>
  <c r="J726" i="6"/>
  <c r="F726" i="6"/>
  <c r="D726" i="6"/>
  <c r="L726" i="6" s="1"/>
  <c r="J725" i="6"/>
  <c r="F725" i="6"/>
  <c r="D725" i="6"/>
  <c r="L725" i="6" s="1"/>
  <c r="J724" i="6"/>
  <c r="F724" i="6"/>
  <c r="D724" i="6"/>
  <c r="L724" i="6" s="1"/>
  <c r="J723" i="6"/>
  <c r="F723" i="6"/>
  <c r="D723" i="6"/>
  <c r="L723" i="6" s="1"/>
  <c r="J722" i="6"/>
  <c r="F722" i="6"/>
  <c r="D722" i="6"/>
  <c r="L722" i="6" s="1"/>
  <c r="J721" i="6"/>
  <c r="F721" i="6"/>
  <c r="D721" i="6"/>
  <c r="L721" i="6" s="1"/>
  <c r="J720" i="6"/>
  <c r="F720" i="6"/>
  <c r="D720" i="6"/>
  <c r="L720" i="6" s="1"/>
  <c r="J719" i="6"/>
  <c r="F719" i="6"/>
  <c r="D719" i="6"/>
  <c r="L719" i="6" s="1"/>
  <c r="J718" i="6"/>
  <c r="F718" i="6"/>
  <c r="D718" i="6"/>
  <c r="L718" i="6" s="1"/>
  <c r="J717" i="6"/>
  <c r="F717" i="6"/>
  <c r="D717" i="6"/>
  <c r="L717" i="6" s="1"/>
  <c r="J716" i="6"/>
  <c r="F716" i="6"/>
  <c r="D716" i="6"/>
  <c r="L716" i="6" s="1"/>
  <c r="J715" i="6"/>
  <c r="F715" i="6"/>
  <c r="D715" i="6"/>
  <c r="L715" i="6" s="1"/>
  <c r="J714" i="6"/>
  <c r="F714" i="6"/>
  <c r="D714" i="6"/>
  <c r="L714" i="6" s="1"/>
  <c r="J713" i="6"/>
  <c r="F713" i="6"/>
  <c r="D713" i="6"/>
  <c r="L713" i="6" s="1"/>
  <c r="J712" i="6"/>
  <c r="F712" i="6"/>
  <c r="D712" i="6"/>
  <c r="L712" i="6" s="1"/>
  <c r="J711" i="6"/>
  <c r="F711" i="6"/>
  <c r="D711" i="6"/>
  <c r="L711" i="6" s="1"/>
  <c r="J710" i="6"/>
  <c r="F710" i="6"/>
  <c r="D710" i="6"/>
  <c r="L710" i="6" s="1"/>
  <c r="J709" i="6"/>
  <c r="F709" i="6"/>
  <c r="D709" i="6"/>
  <c r="L709" i="6" s="1"/>
  <c r="J708" i="6"/>
  <c r="F708" i="6"/>
  <c r="D708" i="6"/>
  <c r="L708" i="6" s="1"/>
  <c r="J707" i="6"/>
  <c r="F707" i="6"/>
  <c r="D707" i="6"/>
  <c r="L707" i="6" s="1"/>
  <c r="J706" i="6"/>
  <c r="F706" i="6"/>
  <c r="D706" i="6"/>
  <c r="L706" i="6" s="1"/>
  <c r="J705" i="6"/>
  <c r="F705" i="6"/>
  <c r="D705" i="6"/>
  <c r="L705" i="6" s="1"/>
  <c r="J704" i="6"/>
  <c r="F704" i="6"/>
  <c r="D704" i="6"/>
  <c r="L704" i="6" s="1"/>
  <c r="J703" i="6"/>
  <c r="F703" i="6"/>
  <c r="D703" i="6"/>
  <c r="L703" i="6" s="1"/>
  <c r="J702" i="6"/>
  <c r="F702" i="6"/>
  <c r="D702" i="6"/>
  <c r="L702" i="6" s="1"/>
  <c r="J701" i="6"/>
  <c r="F701" i="6"/>
  <c r="D701" i="6"/>
  <c r="L701" i="6" s="1"/>
  <c r="J700" i="6"/>
  <c r="F700" i="6"/>
  <c r="D700" i="6"/>
  <c r="L700" i="6" s="1"/>
  <c r="J699" i="6"/>
  <c r="F699" i="6"/>
  <c r="D699" i="6"/>
  <c r="L699" i="6" s="1"/>
  <c r="J698" i="6"/>
  <c r="F698" i="6"/>
  <c r="D698" i="6"/>
  <c r="L698" i="6" s="1"/>
  <c r="J697" i="6"/>
  <c r="F697" i="6"/>
  <c r="D697" i="6"/>
  <c r="L697" i="6" s="1"/>
  <c r="J696" i="6"/>
  <c r="F696" i="6"/>
  <c r="D696" i="6"/>
  <c r="L696" i="6" s="1"/>
  <c r="J695" i="6"/>
  <c r="F695" i="6"/>
  <c r="D695" i="6"/>
  <c r="L695" i="6" s="1"/>
  <c r="J694" i="6"/>
  <c r="F694" i="6"/>
  <c r="D694" i="6"/>
  <c r="L694" i="6" s="1"/>
  <c r="J693" i="6"/>
  <c r="F693" i="6"/>
  <c r="D693" i="6"/>
  <c r="L693" i="6" s="1"/>
  <c r="J692" i="6"/>
  <c r="F692" i="6"/>
  <c r="D692" i="6"/>
  <c r="L692" i="6" s="1"/>
  <c r="J691" i="6"/>
  <c r="F691" i="6"/>
  <c r="D691" i="6"/>
  <c r="L691" i="6" s="1"/>
  <c r="J690" i="6"/>
  <c r="F690" i="6"/>
  <c r="D690" i="6"/>
  <c r="L690" i="6" s="1"/>
  <c r="J689" i="6"/>
  <c r="F689" i="6"/>
  <c r="D689" i="6"/>
  <c r="L689" i="6" s="1"/>
  <c r="J688" i="6"/>
  <c r="F688" i="6"/>
  <c r="D688" i="6"/>
  <c r="L688" i="6" s="1"/>
  <c r="J687" i="6"/>
  <c r="F687" i="6"/>
  <c r="D687" i="6"/>
  <c r="L687" i="6" s="1"/>
  <c r="J686" i="6"/>
  <c r="F686" i="6"/>
  <c r="D686" i="6"/>
  <c r="L686" i="6" s="1"/>
  <c r="J685" i="6"/>
  <c r="F685" i="6"/>
  <c r="D685" i="6"/>
  <c r="L685" i="6" s="1"/>
  <c r="J684" i="6"/>
  <c r="F684" i="6"/>
  <c r="D684" i="6"/>
  <c r="L684" i="6" s="1"/>
  <c r="J683" i="6"/>
  <c r="F683" i="6"/>
  <c r="D683" i="6"/>
  <c r="L683" i="6" s="1"/>
  <c r="J682" i="6"/>
  <c r="F682" i="6"/>
  <c r="D682" i="6"/>
  <c r="L682" i="6" s="1"/>
  <c r="J681" i="6"/>
  <c r="F681" i="6"/>
  <c r="D681" i="6"/>
  <c r="L681" i="6" s="1"/>
  <c r="J680" i="6"/>
  <c r="F680" i="6"/>
  <c r="D680" i="6"/>
  <c r="L680" i="6" s="1"/>
  <c r="J679" i="6"/>
  <c r="F679" i="6"/>
  <c r="D679" i="6"/>
  <c r="L679" i="6" s="1"/>
  <c r="J678" i="6"/>
  <c r="F678" i="6"/>
  <c r="D678" i="6"/>
  <c r="L678" i="6" s="1"/>
  <c r="J677" i="6"/>
  <c r="F677" i="6"/>
  <c r="D677" i="6"/>
  <c r="L677" i="6" s="1"/>
  <c r="J676" i="6"/>
  <c r="F676" i="6"/>
  <c r="D676" i="6"/>
  <c r="L676" i="6" s="1"/>
  <c r="J675" i="6"/>
  <c r="F675" i="6"/>
  <c r="D675" i="6"/>
  <c r="L675" i="6" s="1"/>
  <c r="J674" i="6"/>
  <c r="F674" i="6"/>
  <c r="D674" i="6"/>
  <c r="L674" i="6" s="1"/>
  <c r="J673" i="6"/>
  <c r="F673" i="6"/>
  <c r="D673" i="6"/>
  <c r="L673" i="6" s="1"/>
  <c r="J672" i="6"/>
  <c r="F672" i="6"/>
  <c r="D672" i="6"/>
  <c r="L672" i="6" s="1"/>
  <c r="J671" i="6"/>
  <c r="F671" i="6"/>
  <c r="D671" i="6"/>
  <c r="L671" i="6" s="1"/>
  <c r="J670" i="6"/>
  <c r="F670" i="6"/>
  <c r="D670" i="6"/>
  <c r="L670" i="6" s="1"/>
  <c r="J669" i="6"/>
  <c r="F669" i="6"/>
  <c r="D669" i="6"/>
  <c r="L669" i="6" s="1"/>
  <c r="J668" i="6"/>
  <c r="F668" i="6"/>
  <c r="D668" i="6"/>
  <c r="L668" i="6" s="1"/>
  <c r="J667" i="6"/>
  <c r="F667" i="6"/>
  <c r="D667" i="6"/>
  <c r="L667" i="6" s="1"/>
  <c r="J666" i="6"/>
  <c r="F666" i="6"/>
  <c r="D666" i="6"/>
  <c r="L666" i="6" s="1"/>
  <c r="J665" i="6"/>
  <c r="F665" i="6"/>
  <c r="D665" i="6"/>
  <c r="L665" i="6" s="1"/>
  <c r="J664" i="6"/>
  <c r="F664" i="6"/>
  <c r="D664" i="6"/>
  <c r="L664" i="6" s="1"/>
  <c r="J663" i="6"/>
  <c r="F663" i="6"/>
  <c r="D663" i="6"/>
  <c r="L663" i="6" s="1"/>
  <c r="J662" i="6"/>
  <c r="F662" i="6"/>
  <c r="D662" i="6"/>
  <c r="L662" i="6" s="1"/>
  <c r="J661" i="6"/>
  <c r="F661" i="6"/>
  <c r="D661" i="6"/>
  <c r="L661" i="6" s="1"/>
  <c r="J660" i="6"/>
  <c r="F660" i="6"/>
  <c r="D660" i="6"/>
  <c r="L660" i="6" s="1"/>
  <c r="J659" i="6"/>
  <c r="F659" i="6"/>
  <c r="D659" i="6"/>
  <c r="L659" i="6" s="1"/>
  <c r="J658" i="6"/>
  <c r="F658" i="6"/>
  <c r="D658" i="6"/>
  <c r="L658" i="6" s="1"/>
  <c r="J657" i="6"/>
  <c r="F657" i="6"/>
  <c r="D657" i="6"/>
  <c r="L657" i="6" s="1"/>
  <c r="J656" i="6"/>
  <c r="F656" i="6"/>
  <c r="D656" i="6"/>
  <c r="L656" i="6" s="1"/>
  <c r="J655" i="6"/>
  <c r="F655" i="6"/>
  <c r="D655" i="6"/>
  <c r="L655" i="6" s="1"/>
  <c r="J654" i="6"/>
  <c r="F654" i="6"/>
  <c r="D654" i="6"/>
  <c r="L654" i="6" s="1"/>
  <c r="J653" i="6"/>
  <c r="F653" i="6"/>
  <c r="D653" i="6"/>
  <c r="L653" i="6" s="1"/>
  <c r="J652" i="6"/>
  <c r="F652" i="6"/>
  <c r="D652" i="6"/>
  <c r="L652" i="6" s="1"/>
  <c r="J651" i="6"/>
  <c r="F651" i="6"/>
  <c r="D651" i="6"/>
  <c r="L651" i="6" s="1"/>
  <c r="J650" i="6"/>
  <c r="F650" i="6"/>
  <c r="D650" i="6"/>
  <c r="L650" i="6" s="1"/>
  <c r="J649" i="6"/>
  <c r="F649" i="6"/>
  <c r="D649" i="6"/>
  <c r="L649" i="6" s="1"/>
  <c r="J648" i="6"/>
  <c r="F648" i="6"/>
  <c r="D648" i="6"/>
  <c r="L648" i="6" s="1"/>
  <c r="J647" i="6"/>
  <c r="F647" i="6"/>
  <c r="D647" i="6"/>
  <c r="L647" i="6" s="1"/>
  <c r="J646" i="6"/>
  <c r="F646" i="6"/>
  <c r="D646" i="6"/>
  <c r="L646" i="6" s="1"/>
  <c r="J645" i="6"/>
  <c r="F645" i="6"/>
  <c r="D645" i="6"/>
  <c r="L645" i="6" s="1"/>
  <c r="J644" i="6"/>
  <c r="F644" i="6"/>
  <c r="D644" i="6"/>
  <c r="L644" i="6" s="1"/>
  <c r="J643" i="6"/>
  <c r="F643" i="6"/>
  <c r="D643" i="6"/>
  <c r="L643" i="6" s="1"/>
  <c r="J642" i="6"/>
  <c r="F642" i="6"/>
  <c r="D642" i="6"/>
  <c r="L642" i="6" s="1"/>
  <c r="J641" i="6"/>
  <c r="F641" i="6"/>
  <c r="D641" i="6"/>
  <c r="L641" i="6" s="1"/>
  <c r="J640" i="6"/>
  <c r="F640" i="6"/>
  <c r="D640" i="6"/>
  <c r="L640" i="6" s="1"/>
  <c r="J639" i="6"/>
  <c r="F639" i="6"/>
  <c r="D639" i="6"/>
  <c r="L639" i="6" s="1"/>
  <c r="J638" i="6"/>
  <c r="F638" i="6"/>
  <c r="D638" i="6"/>
  <c r="L638" i="6" s="1"/>
  <c r="J637" i="6"/>
  <c r="F637" i="6"/>
  <c r="D637" i="6"/>
  <c r="L637" i="6" s="1"/>
  <c r="J636" i="6"/>
  <c r="F636" i="6"/>
  <c r="D636" i="6"/>
  <c r="L636" i="6" s="1"/>
  <c r="J635" i="6"/>
  <c r="F635" i="6"/>
  <c r="D635" i="6"/>
  <c r="L635" i="6" s="1"/>
  <c r="J634" i="6"/>
  <c r="F634" i="6"/>
  <c r="D634" i="6"/>
  <c r="L634" i="6" s="1"/>
  <c r="J633" i="6"/>
  <c r="F633" i="6"/>
  <c r="D633" i="6"/>
  <c r="L633" i="6" s="1"/>
  <c r="J632" i="6"/>
  <c r="F632" i="6"/>
  <c r="D632" i="6"/>
  <c r="L632" i="6" s="1"/>
  <c r="J631" i="6"/>
  <c r="F631" i="6"/>
  <c r="D631" i="6"/>
  <c r="L631" i="6" s="1"/>
  <c r="J630" i="6"/>
  <c r="F630" i="6"/>
  <c r="D630" i="6"/>
  <c r="L630" i="6" s="1"/>
  <c r="J629" i="6"/>
  <c r="F629" i="6"/>
  <c r="D629" i="6"/>
  <c r="L629" i="6" s="1"/>
  <c r="J628" i="6"/>
  <c r="F628" i="6"/>
  <c r="D628" i="6"/>
  <c r="L628" i="6" s="1"/>
  <c r="J627" i="6"/>
  <c r="F627" i="6"/>
  <c r="D627" i="6"/>
  <c r="L627" i="6" s="1"/>
  <c r="J626" i="6"/>
  <c r="F626" i="6"/>
  <c r="D626" i="6"/>
  <c r="L626" i="6" s="1"/>
  <c r="J625" i="6"/>
  <c r="F625" i="6"/>
  <c r="D625" i="6"/>
  <c r="L625" i="6" s="1"/>
  <c r="J624" i="6"/>
  <c r="F624" i="6"/>
  <c r="D624" i="6"/>
  <c r="L624" i="6" s="1"/>
  <c r="J623" i="6"/>
  <c r="F623" i="6"/>
  <c r="D623" i="6"/>
  <c r="L623" i="6" s="1"/>
  <c r="J622" i="6"/>
  <c r="F622" i="6"/>
  <c r="D622" i="6"/>
  <c r="L622" i="6" s="1"/>
  <c r="J621" i="6"/>
  <c r="F621" i="6"/>
  <c r="D621" i="6"/>
  <c r="L621" i="6" s="1"/>
  <c r="J620" i="6"/>
  <c r="F620" i="6"/>
  <c r="D620" i="6"/>
  <c r="L620" i="6" s="1"/>
  <c r="J619" i="6"/>
  <c r="F619" i="6"/>
  <c r="D619" i="6"/>
  <c r="L619" i="6" s="1"/>
  <c r="J618" i="6"/>
  <c r="F618" i="6"/>
  <c r="D618" i="6"/>
  <c r="L618" i="6" s="1"/>
  <c r="J617" i="6"/>
  <c r="F617" i="6"/>
  <c r="D617" i="6"/>
  <c r="L617" i="6" s="1"/>
  <c r="J616" i="6"/>
  <c r="F616" i="6"/>
  <c r="D616" i="6"/>
  <c r="L616" i="6" s="1"/>
  <c r="J615" i="6"/>
  <c r="F615" i="6"/>
  <c r="D615" i="6"/>
  <c r="L615" i="6" s="1"/>
  <c r="J614" i="6"/>
  <c r="F614" i="6"/>
  <c r="D614" i="6"/>
  <c r="L614" i="6" s="1"/>
  <c r="J613" i="6"/>
  <c r="F613" i="6"/>
  <c r="D613" i="6"/>
  <c r="L613" i="6" s="1"/>
  <c r="J612" i="6"/>
  <c r="F612" i="6"/>
  <c r="D612" i="6"/>
  <c r="L612" i="6" s="1"/>
  <c r="J611" i="6"/>
  <c r="F611" i="6"/>
  <c r="D611" i="6"/>
  <c r="L611" i="6" s="1"/>
  <c r="J610" i="6"/>
  <c r="F610" i="6"/>
  <c r="D610" i="6"/>
  <c r="L610" i="6" s="1"/>
  <c r="J609" i="6"/>
  <c r="F609" i="6"/>
  <c r="D609" i="6"/>
  <c r="L609" i="6" s="1"/>
  <c r="J608" i="6"/>
  <c r="F608" i="6"/>
  <c r="D608" i="6"/>
  <c r="L608" i="6" s="1"/>
  <c r="J607" i="6"/>
  <c r="F607" i="6"/>
  <c r="D607" i="6"/>
  <c r="L607" i="6" s="1"/>
  <c r="J606" i="6"/>
  <c r="F606" i="6"/>
  <c r="D606" i="6"/>
  <c r="L606" i="6" s="1"/>
  <c r="J605" i="6"/>
  <c r="F605" i="6"/>
  <c r="D605" i="6"/>
  <c r="L605" i="6" s="1"/>
  <c r="J604" i="6"/>
  <c r="F604" i="6"/>
  <c r="D604" i="6"/>
  <c r="L604" i="6" s="1"/>
  <c r="J603" i="6"/>
  <c r="F603" i="6"/>
  <c r="D603" i="6"/>
  <c r="L603" i="6" s="1"/>
  <c r="J602" i="6"/>
  <c r="F602" i="6"/>
  <c r="D602" i="6"/>
  <c r="L602" i="6" s="1"/>
  <c r="J601" i="6"/>
  <c r="F601" i="6"/>
  <c r="D601" i="6"/>
  <c r="L601" i="6" s="1"/>
  <c r="J600" i="6"/>
  <c r="F600" i="6"/>
  <c r="D600" i="6"/>
  <c r="L600" i="6" s="1"/>
  <c r="J599" i="6"/>
  <c r="F599" i="6"/>
  <c r="D599" i="6"/>
  <c r="L599" i="6" s="1"/>
  <c r="J598" i="6"/>
  <c r="F598" i="6"/>
  <c r="D598" i="6"/>
  <c r="L598" i="6" s="1"/>
  <c r="J597" i="6"/>
  <c r="F597" i="6"/>
  <c r="D597" i="6"/>
  <c r="L597" i="6" s="1"/>
  <c r="J596" i="6"/>
  <c r="F596" i="6"/>
  <c r="D596" i="6"/>
  <c r="L596" i="6" s="1"/>
  <c r="J595" i="6"/>
  <c r="F595" i="6"/>
  <c r="D595" i="6"/>
  <c r="L595" i="6" s="1"/>
  <c r="J594" i="6"/>
  <c r="F594" i="6"/>
  <c r="D594" i="6"/>
  <c r="L594" i="6" s="1"/>
  <c r="J593" i="6"/>
  <c r="F593" i="6"/>
  <c r="D593" i="6"/>
  <c r="L593" i="6" s="1"/>
  <c r="J592" i="6"/>
  <c r="F592" i="6"/>
  <c r="D592" i="6"/>
  <c r="L592" i="6" s="1"/>
  <c r="J591" i="6"/>
  <c r="F591" i="6"/>
  <c r="D591" i="6"/>
  <c r="L591" i="6" s="1"/>
  <c r="J590" i="6"/>
  <c r="F590" i="6"/>
  <c r="D590" i="6"/>
  <c r="L590" i="6" s="1"/>
  <c r="J589" i="6"/>
  <c r="F589" i="6"/>
  <c r="D589" i="6"/>
  <c r="L589" i="6" s="1"/>
  <c r="J588" i="6"/>
  <c r="F588" i="6"/>
  <c r="D588" i="6"/>
  <c r="L588" i="6" s="1"/>
  <c r="J587" i="6"/>
  <c r="F587" i="6"/>
  <c r="D587" i="6"/>
  <c r="L587" i="6" s="1"/>
  <c r="J586" i="6"/>
  <c r="F586" i="6"/>
  <c r="D586" i="6"/>
  <c r="L586" i="6" s="1"/>
  <c r="J585" i="6"/>
  <c r="F585" i="6"/>
  <c r="D585" i="6"/>
  <c r="L585" i="6" s="1"/>
  <c r="J584" i="6"/>
  <c r="F584" i="6"/>
  <c r="D584" i="6"/>
  <c r="L584" i="6" s="1"/>
  <c r="J583" i="6"/>
  <c r="F583" i="6"/>
  <c r="D583" i="6"/>
  <c r="L583" i="6" s="1"/>
  <c r="J582" i="6"/>
  <c r="F582" i="6"/>
  <c r="D582" i="6"/>
  <c r="L582" i="6" s="1"/>
  <c r="J581" i="6"/>
  <c r="F581" i="6"/>
  <c r="D581" i="6"/>
  <c r="L581" i="6" s="1"/>
  <c r="J580" i="6"/>
  <c r="F580" i="6"/>
  <c r="D580" i="6"/>
  <c r="L580" i="6" s="1"/>
  <c r="J579" i="6"/>
  <c r="F579" i="6"/>
  <c r="D579" i="6"/>
  <c r="L579" i="6" s="1"/>
  <c r="J578" i="6"/>
  <c r="F578" i="6"/>
  <c r="D578" i="6"/>
  <c r="L578" i="6" s="1"/>
  <c r="J577" i="6"/>
  <c r="F577" i="6"/>
  <c r="D577" i="6"/>
  <c r="L577" i="6" s="1"/>
  <c r="J576" i="6"/>
  <c r="F576" i="6"/>
  <c r="D576" i="6"/>
  <c r="L576" i="6" s="1"/>
  <c r="J575" i="6"/>
  <c r="F575" i="6"/>
  <c r="D575" i="6"/>
  <c r="L575" i="6" s="1"/>
  <c r="J574" i="6"/>
  <c r="F574" i="6"/>
  <c r="D574" i="6"/>
  <c r="L574" i="6" s="1"/>
  <c r="J573" i="6"/>
  <c r="F573" i="6"/>
  <c r="D573" i="6"/>
  <c r="L573" i="6" s="1"/>
  <c r="J572" i="6"/>
  <c r="F572" i="6"/>
  <c r="D572" i="6"/>
  <c r="L572" i="6" s="1"/>
  <c r="J571" i="6"/>
  <c r="F571" i="6"/>
  <c r="D571" i="6"/>
  <c r="L571" i="6" s="1"/>
  <c r="J570" i="6"/>
  <c r="F570" i="6"/>
  <c r="D570" i="6"/>
  <c r="L570" i="6" s="1"/>
  <c r="J569" i="6"/>
  <c r="F569" i="6"/>
  <c r="D569" i="6"/>
  <c r="L569" i="6" s="1"/>
  <c r="J568" i="6"/>
  <c r="F568" i="6"/>
  <c r="D568" i="6"/>
  <c r="L568" i="6" s="1"/>
  <c r="J567" i="6"/>
  <c r="F567" i="6"/>
  <c r="D567" i="6"/>
  <c r="L567" i="6" s="1"/>
  <c r="J566" i="6"/>
  <c r="F566" i="6"/>
  <c r="D566" i="6"/>
  <c r="L566" i="6" s="1"/>
  <c r="J565" i="6"/>
  <c r="F565" i="6"/>
  <c r="D565" i="6"/>
  <c r="L565" i="6" s="1"/>
  <c r="J564" i="6"/>
  <c r="F564" i="6"/>
  <c r="D564" i="6"/>
  <c r="L564" i="6" s="1"/>
  <c r="J563" i="6"/>
  <c r="F563" i="6"/>
  <c r="D563" i="6"/>
  <c r="L563" i="6" s="1"/>
  <c r="J562" i="6"/>
  <c r="F562" i="6"/>
  <c r="D562" i="6"/>
  <c r="L562" i="6" s="1"/>
  <c r="J561" i="6"/>
  <c r="F561" i="6"/>
  <c r="D561" i="6"/>
  <c r="L561" i="6" s="1"/>
  <c r="J560" i="6"/>
  <c r="F560" i="6"/>
  <c r="D560" i="6"/>
  <c r="L560" i="6" s="1"/>
  <c r="J559" i="6"/>
  <c r="F559" i="6"/>
  <c r="D559" i="6"/>
  <c r="L559" i="6" s="1"/>
  <c r="J558" i="6"/>
  <c r="F558" i="6"/>
  <c r="D558" i="6"/>
  <c r="L558" i="6" s="1"/>
  <c r="J557" i="6"/>
  <c r="F557" i="6"/>
  <c r="D557" i="6"/>
  <c r="L557" i="6" s="1"/>
  <c r="J556" i="6"/>
  <c r="F556" i="6"/>
  <c r="D556" i="6"/>
  <c r="L556" i="6" s="1"/>
  <c r="J555" i="6"/>
  <c r="F555" i="6"/>
  <c r="D555" i="6"/>
  <c r="L555" i="6" s="1"/>
  <c r="J554" i="6"/>
  <c r="F554" i="6"/>
  <c r="D554" i="6"/>
  <c r="L554" i="6" s="1"/>
  <c r="J553" i="6"/>
  <c r="F553" i="6"/>
  <c r="D553" i="6"/>
  <c r="L553" i="6" s="1"/>
  <c r="J552" i="6"/>
  <c r="F552" i="6"/>
  <c r="D552" i="6"/>
  <c r="L552" i="6" s="1"/>
  <c r="J551" i="6"/>
  <c r="F551" i="6"/>
  <c r="D551" i="6"/>
  <c r="L551" i="6" s="1"/>
  <c r="J550" i="6"/>
  <c r="F550" i="6"/>
  <c r="D550" i="6"/>
  <c r="L550" i="6" s="1"/>
  <c r="J549" i="6"/>
  <c r="F549" i="6"/>
  <c r="D549" i="6"/>
  <c r="L549" i="6" s="1"/>
  <c r="J548" i="6"/>
  <c r="F548" i="6"/>
  <c r="D548" i="6"/>
  <c r="L548" i="6" s="1"/>
  <c r="J547" i="6"/>
  <c r="F547" i="6"/>
  <c r="D547" i="6"/>
  <c r="L547" i="6" s="1"/>
  <c r="J546" i="6"/>
  <c r="F546" i="6"/>
  <c r="D546" i="6"/>
  <c r="L546" i="6" s="1"/>
  <c r="J545" i="6"/>
  <c r="F545" i="6"/>
  <c r="D545" i="6"/>
  <c r="L545" i="6" s="1"/>
  <c r="J544" i="6"/>
  <c r="F544" i="6"/>
  <c r="D544" i="6"/>
  <c r="L544" i="6" s="1"/>
  <c r="J543" i="6"/>
  <c r="F543" i="6"/>
  <c r="D543" i="6"/>
  <c r="L543" i="6" s="1"/>
  <c r="J542" i="6"/>
  <c r="F542" i="6"/>
  <c r="D542" i="6"/>
  <c r="L542" i="6" s="1"/>
  <c r="J541" i="6"/>
  <c r="F541" i="6"/>
  <c r="D541" i="6"/>
  <c r="L541" i="6" s="1"/>
  <c r="J540" i="6"/>
  <c r="F540" i="6"/>
  <c r="D540" i="6"/>
  <c r="L540" i="6" s="1"/>
  <c r="J539" i="6"/>
  <c r="F539" i="6"/>
  <c r="D539" i="6"/>
  <c r="L539" i="6" s="1"/>
  <c r="J538" i="6"/>
  <c r="F538" i="6"/>
  <c r="D538" i="6"/>
  <c r="L538" i="6" s="1"/>
  <c r="J537" i="6"/>
  <c r="F537" i="6"/>
  <c r="D537" i="6"/>
  <c r="L537" i="6" s="1"/>
  <c r="J536" i="6"/>
  <c r="F536" i="6"/>
  <c r="D536" i="6"/>
  <c r="L536" i="6" s="1"/>
  <c r="J535" i="6"/>
  <c r="F535" i="6"/>
  <c r="D535" i="6"/>
  <c r="L535" i="6" s="1"/>
  <c r="J534" i="6"/>
  <c r="F534" i="6"/>
  <c r="D534" i="6"/>
  <c r="L534" i="6" s="1"/>
  <c r="J533" i="6"/>
  <c r="F533" i="6"/>
  <c r="D533" i="6"/>
  <c r="L533" i="6" s="1"/>
  <c r="J532" i="6"/>
  <c r="F532" i="6"/>
  <c r="D532" i="6"/>
  <c r="L532" i="6" s="1"/>
  <c r="J531" i="6"/>
  <c r="F531" i="6"/>
  <c r="D531" i="6"/>
  <c r="L531" i="6" s="1"/>
  <c r="J530" i="6"/>
  <c r="F530" i="6"/>
  <c r="D530" i="6"/>
  <c r="L530" i="6" s="1"/>
  <c r="J529" i="6"/>
  <c r="F529" i="6"/>
  <c r="D529" i="6"/>
  <c r="L529" i="6" s="1"/>
  <c r="J528" i="6"/>
  <c r="F528" i="6"/>
  <c r="D528" i="6"/>
  <c r="L528" i="6" s="1"/>
  <c r="J527" i="6"/>
  <c r="F527" i="6"/>
  <c r="D527" i="6"/>
  <c r="L527" i="6" s="1"/>
  <c r="J526" i="6"/>
  <c r="F526" i="6"/>
  <c r="D526" i="6"/>
  <c r="L526" i="6" s="1"/>
  <c r="J525" i="6"/>
  <c r="F525" i="6"/>
  <c r="D525" i="6"/>
  <c r="L525" i="6" s="1"/>
  <c r="J524" i="6"/>
  <c r="F524" i="6"/>
  <c r="D524" i="6"/>
  <c r="L524" i="6" s="1"/>
  <c r="J523" i="6"/>
  <c r="F523" i="6"/>
  <c r="D523" i="6"/>
  <c r="L523" i="6" s="1"/>
  <c r="J522" i="6"/>
  <c r="F522" i="6"/>
  <c r="D522" i="6"/>
  <c r="L522" i="6" s="1"/>
  <c r="J521" i="6"/>
  <c r="F521" i="6"/>
  <c r="D521" i="6"/>
  <c r="L521" i="6" s="1"/>
  <c r="J520" i="6"/>
  <c r="F520" i="6"/>
  <c r="D520" i="6"/>
  <c r="L520" i="6" s="1"/>
  <c r="J519" i="6"/>
  <c r="F519" i="6"/>
  <c r="D519" i="6"/>
  <c r="L519" i="6" s="1"/>
  <c r="J518" i="6"/>
  <c r="F518" i="6"/>
  <c r="D518" i="6"/>
  <c r="L518" i="6" s="1"/>
  <c r="J517" i="6"/>
  <c r="F517" i="6"/>
  <c r="D517" i="6"/>
  <c r="L517" i="6" s="1"/>
  <c r="J516" i="6"/>
  <c r="F516" i="6"/>
  <c r="D516" i="6"/>
  <c r="L516" i="6" s="1"/>
  <c r="J515" i="6"/>
  <c r="F515" i="6"/>
  <c r="D515" i="6"/>
  <c r="L515" i="6" s="1"/>
  <c r="J514" i="6"/>
  <c r="F514" i="6"/>
  <c r="D514" i="6"/>
  <c r="L514" i="6" s="1"/>
  <c r="J513" i="6"/>
  <c r="F513" i="6"/>
  <c r="D513" i="6"/>
  <c r="L513" i="6" s="1"/>
  <c r="J512" i="6"/>
  <c r="F512" i="6"/>
  <c r="D512" i="6"/>
  <c r="L512" i="6" s="1"/>
  <c r="J511" i="6"/>
  <c r="F511" i="6"/>
  <c r="D511" i="6"/>
  <c r="L511" i="6" s="1"/>
  <c r="J510" i="6"/>
  <c r="F510" i="6"/>
  <c r="D510" i="6"/>
  <c r="L510" i="6" s="1"/>
  <c r="J509" i="6"/>
  <c r="F509" i="6"/>
  <c r="D509" i="6"/>
  <c r="L509" i="6" s="1"/>
  <c r="J508" i="6"/>
  <c r="F508" i="6"/>
  <c r="D508" i="6"/>
  <c r="L508" i="6" s="1"/>
  <c r="J507" i="6"/>
  <c r="F507" i="6"/>
  <c r="D507" i="6"/>
  <c r="L507" i="6" s="1"/>
  <c r="J506" i="6"/>
  <c r="F506" i="6"/>
  <c r="D506" i="6"/>
  <c r="L506" i="6" s="1"/>
  <c r="J505" i="6"/>
  <c r="F505" i="6"/>
  <c r="D505" i="6"/>
  <c r="L505" i="6" s="1"/>
  <c r="J504" i="6"/>
  <c r="F504" i="6"/>
  <c r="D504" i="6"/>
  <c r="L504" i="6" s="1"/>
  <c r="J503" i="6"/>
  <c r="F503" i="6"/>
  <c r="D503" i="6"/>
  <c r="L503" i="6" s="1"/>
  <c r="J502" i="6"/>
  <c r="F502" i="6"/>
  <c r="D502" i="6"/>
  <c r="L502" i="6" s="1"/>
  <c r="J501" i="6"/>
  <c r="F501" i="6"/>
  <c r="D501" i="6"/>
  <c r="L501" i="6" s="1"/>
  <c r="J500" i="6"/>
  <c r="F500" i="6"/>
  <c r="D500" i="6"/>
  <c r="L500" i="6" s="1"/>
  <c r="J499" i="6"/>
  <c r="F499" i="6"/>
  <c r="D499" i="6"/>
  <c r="L499" i="6" s="1"/>
  <c r="J498" i="6"/>
  <c r="F498" i="6"/>
  <c r="D498" i="6"/>
  <c r="L498" i="6" s="1"/>
  <c r="J497" i="6"/>
  <c r="F497" i="6"/>
  <c r="D497" i="6"/>
  <c r="L497" i="6" s="1"/>
  <c r="J496" i="6"/>
  <c r="F496" i="6"/>
  <c r="D496" i="6"/>
  <c r="L496" i="6" s="1"/>
  <c r="J495" i="6"/>
  <c r="F495" i="6"/>
  <c r="D495" i="6"/>
  <c r="L495" i="6" s="1"/>
  <c r="J494" i="6"/>
  <c r="F494" i="6"/>
  <c r="D494" i="6"/>
  <c r="L494" i="6" s="1"/>
  <c r="J493" i="6"/>
  <c r="F493" i="6"/>
  <c r="D493" i="6"/>
  <c r="L493" i="6" s="1"/>
  <c r="J492" i="6"/>
  <c r="F492" i="6"/>
  <c r="D492" i="6"/>
  <c r="L492" i="6" s="1"/>
  <c r="J491" i="6"/>
  <c r="F491" i="6"/>
  <c r="D491" i="6"/>
  <c r="L491" i="6" s="1"/>
  <c r="J490" i="6"/>
  <c r="F490" i="6"/>
  <c r="D490" i="6"/>
  <c r="L490" i="6" s="1"/>
  <c r="J489" i="6"/>
  <c r="F489" i="6"/>
  <c r="D489" i="6"/>
  <c r="L489" i="6" s="1"/>
  <c r="J488" i="6"/>
  <c r="F488" i="6"/>
  <c r="D488" i="6"/>
  <c r="L488" i="6" s="1"/>
  <c r="J487" i="6"/>
  <c r="F487" i="6"/>
  <c r="D487" i="6"/>
  <c r="L487" i="6" s="1"/>
  <c r="J486" i="6"/>
  <c r="F486" i="6"/>
  <c r="D486" i="6"/>
  <c r="L486" i="6" s="1"/>
  <c r="J485" i="6"/>
  <c r="F485" i="6"/>
  <c r="D485" i="6"/>
  <c r="L485" i="6" s="1"/>
  <c r="J484" i="6"/>
  <c r="F484" i="6"/>
  <c r="D484" i="6"/>
  <c r="L484" i="6" s="1"/>
  <c r="J483" i="6"/>
  <c r="F483" i="6"/>
  <c r="D483" i="6"/>
  <c r="L483" i="6" s="1"/>
  <c r="J482" i="6"/>
  <c r="F482" i="6"/>
  <c r="D482" i="6"/>
  <c r="L482" i="6" s="1"/>
  <c r="J481" i="6"/>
  <c r="F481" i="6"/>
  <c r="D481" i="6"/>
  <c r="L481" i="6" s="1"/>
  <c r="J480" i="6"/>
  <c r="F480" i="6"/>
  <c r="D480" i="6"/>
  <c r="L480" i="6" s="1"/>
  <c r="J479" i="6"/>
  <c r="F479" i="6"/>
  <c r="D479" i="6"/>
  <c r="L479" i="6" s="1"/>
  <c r="J478" i="6"/>
  <c r="F478" i="6"/>
  <c r="D478" i="6"/>
  <c r="L478" i="6" s="1"/>
  <c r="J477" i="6"/>
  <c r="F477" i="6"/>
  <c r="D477" i="6"/>
  <c r="L477" i="6" s="1"/>
  <c r="J476" i="6"/>
  <c r="F476" i="6"/>
  <c r="D476" i="6"/>
  <c r="L476" i="6" s="1"/>
  <c r="J475" i="6"/>
  <c r="F475" i="6"/>
  <c r="D475" i="6"/>
  <c r="L475" i="6" s="1"/>
  <c r="J474" i="6"/>
  <c r="F474" i="6"/>
  <c r="D474" i="6"/>
  <c r="L474" i="6" s="1"/>
  <c r="J473" i="6"/>
  <c r="F473" i="6"/>
  <c r="D473" i="6"/>
  <c r="L473" i="6" s="1"/>
  <c r="J472" i="6"/>
  <c r="F472" i="6"/>
  <c r="D472" i="6"/>
  <c r="L472" i="6" s="1"/>
  <c r="J471" i="6"/>
  <c r="F471" i="6"/>
  <c r="D471" i="6"/>
  <c r="L471" i="6" s="1"/>
  <c r="J470" i="6"/>
  <c r="F470" i="6"/>
  <c r="D470" i="6"/>
  <c r="L470" i="6" s="1"/>
  <c r="J469" i="6"/>
  <c r="F469" i="6"/>
  <c r="D469" i="6"/>
  <c r="L469" i="6" s="1"/>
  <c r="J468" i="6"/>
  <c r="F468" i="6"/>
  <c r="D468" i="6"/>
  <c r="L468" i="6" s="1"/>
  <c r="J467" i="6"/>
  <c r="F467" i="6"/>
  <c r="D467" i="6"/>
  <c r="L467" i="6" s="1"/>
  <c r="J466" i="6"/>
  <c r="F466" i="6"/>
  <c r="D466" i="6"/>
  <c r="L466" i="6" s="1"/>
  <c r="J465" i="6"/>
  <c r="F465" i="6"/>
  <c r="D465" i="6"/>
  <c r="L465" i="6" s="1"/>
  <c r="J464" i="6"/>
  <c r="F464" i="6"/>
  <c r="D464" i="6"/>
  <c r="L464" i="6" s="1"/>
  <c r="J463" i="6"/>
  <c r="F463" i="6"/>
  <c r="D463" i="6"/>
  <c r="L463" i="6" s="1"/>
  <c r="J462" i="6"/>
  <c r="F462" i="6"/>
  <c r="D462" i="6"/>
  <c r="L462" i="6" s="1"/>
  <c r="J461" i="6"/>
  <c r="F461" i="6"/>
  <c r="D461" i="6"/>
  <c r="L461" i="6" s="1"/>
  <c r="J460" i="6"/>
  <c r="F460" i="6"/>
  <c r="D460" i="6"/>
  <c r="L460" i="6" s="1"/>
  <c r="J459" i="6"/>
  <c r="F459" i="6"/>
  <c r="D459" i="6"/>
  <c r="L459" i="6" s="1"/>
  <c r="J458" i="6"/>
  <c r="F458" i="6"/>
  <c r="D458" i="6"/>
  <c r="L458" i="6" s="1"/>
  <c r="J457" i="6"/>
  <c r="F457" i="6"/>
  <c r="D457" i="6"/>
  <c r="L457" i="6" s="1"/>
  <c r="J456" i="6"/>
  <c r="F456" i="6"/>
  <c r="D456" i="6"/>
  <c r="L456" i="6" s="1"/>
  <c r="J455" i="6"/>
  <c r="F455" i="6"/>
  <c r="D455" i="6"/>
  <c r="L455" i="6" s="1"/>
  <c r="J454" i="6"/>
  <c r="F454" i="6"/>
  <c r="D454" i="6"/>
  <c r="L454" i="6" s="1"/>
  <c r="J453" i="6"/>
  <c r="F453" i="6"/>
  <c r="D453" i="6"/>
  <c r="L453" i="6" s="1"/>
  <c r="J452" i="6"/>
  <c r="F452" i="6"/>
  <c r="D452" i="6"/>
  <c r="L452" i="6" s="1"/>
  <c r="J451" i="6"/>
  <c r="F451" i="6"/>
  <c r="D451" i="6"/>
  <c r="L451" i="6" s="1"/>
  <c r="J450" i="6"/>
  <c r="F450" i="6"/>
  <c r="D450" i="6"/>
  <c r="L450" i="6" s="1"/>
  <c r="J449" i="6"/>
  <c r="F449" i="6"/>
  <c r="D449" i="6"/>
  <c r="L449" i="6" s="1"/>
  <c r="J448" i="6"/>
  <c r="F448" i="6"/>
  <c r="D448" i="6"/>
  <c r="L448" i="6" s="1"/>
  <c r="J447" i="6"/>
  <c r="F447" i="6"/>
  <c r="D447" i="6"/>
  <c r="L447" i="6" s="1"/>
  <c r="J446" i="6"/>
  <c r="F446" i="6"/>
  <c r="D446" i="6"/>
  <c r="L446" i="6" s="1"/>
  <c r="J445" i="6"/>
  <c r="F445" i="6"/>
  <c r="D445" i="6"/>
  <c r="L445" i="6" s="1"/>
  <c r="J444" i="6"/>
  <c r="F444" i="6"/>
  <c r="D444" i="6"/>
  <c r="L444" i="6" s="1"/>
  <c r="J443" i="6"/>
  <c r="F443" i="6"/>
  <c r="D443" i="6"/>
  <c r="L443" i="6" s="1"/>
  <c r="J442" i="6"/>
  <c r="F442" i="6"/>
  <c r="D442" i="6"/>
  <c r="L442" i="6" s="1"/>
  <c r="J441" i="6"/>
  <c r="F441" i="6"/>
  <c r="D441" i="6"/>
  <c r="L441" i="6" s="1"/>
  <c r="J440" i="6"/>
  <c r="F440" i="6"/>
  <c r="D440" i="6"/>
  <c r="L440" i="6" s="1"/>
  <c r="J439" i="6"/>
  <c r="F439" i="6"/>
  <c r="D439" i="6"/>
  <c r="L439" i="6" s="1"/>
  <c r="J438" i="6"/>
  <c r="F438" i="6"/>
  <c r="D438" i="6"/>
  <c r="L438" i="6" s="1"/>
  <c r="J437" i="6"/>
  <c r="F437" i="6"/>
  <c r="D437" i="6"/>
  <c r="L437" i="6" s="1"/>
  <c r="J436" i="6"/>
  <c r="F436" i="6"/>
  <c r="D436" i="6"/>
  <c r="L436" i="6" s="1"/>
  <c r="J435" i="6"/>
  <c r="F435" i="6"/>
  <c r="D435" i="6"/>
  <c r="L435" i="6" s="1"/>
  <c r="J434" i="6"/>
  <c r="F434" i="6"/>
  <c r="D434" i="6"/>
  <c r="L434" i="6" s="1"/>
  <c r="J433" i="6"/>
  <c r="F433" i="6"/>
  <c r="D433" i="6"/>
  <c r="L433" i="6" s="1"/>
  <c r="J432" i="6"/>
  <c r="F432" i="6"/>
  <c r="D432" i="6"/>
  <c r="L432" i="6" s="1"/>
  <c r="J431" i="6"/>
  <c r="F431" i="6"/>
  <c r="D431" i="6"/>
  <c r="L431" i="6" s="1"/>
  <c r="J430" i="6"/>
  <c r="F430" i="6"/>
  <c r="D430" i="6"/>
  <c r="L430" i="6" s="1"/>
  <c r="J429" i="6"/>
  <c r="F429" i="6"/>
  <c r="D429" i="6"/>
  <c r="L429" i="6" s="1"/>
  <c r="J428" i="6"/>
  <c r="F428" i="6"/>
  <c r="D428" i="6"/>
  <c r="L428" i="6" s="1"/>
  <c r="J427" i="6"/>
  <c r="F427" i="6"/>
  <c r="D427" i="6"/>
  <c r="L427" i="6" s="1"/>
  <c r="J426" i="6"/>
  <c r="F426" i="6"/>
  <c r="D426" i="6"/>
  <c r="L426" i="6" s="1"/>
  <c r="J425" i="6"/>
  <c r="F425" i="6"/>
  <c r="D425" i="6"/>
  <c r="L425" i="6" s="1"/>
  <c r="J424" i="6"/>
  <c r="F424" i="6"/>
  <c r="D424" i="6"/>
  <c r="L424" i="6" s="1"/>
  <c r="J423" i="6"/>
  <c r="F423" i="6"/>
  <c r="D423" i="6"/>
  <c r="L423" i="6" s="1"/>
  <c r="J422" i="6"/>
  <c r="F422" i="6"/>
  <c r="D422" i="6"/>
  <c r="L422" i="6" s="1"/>
  <c r="J421" i="6"/>
  <c r="F421" i="6"/>
  <c r="D421" i="6"/>
  <c r="L421" i="6" s="1"/>
  <c r="J420" i="6"/>
  <c r="F420" i="6"/>
  <c r="D420" i="6"/>
  <c r="L420" i="6" s="1"/>
  <c r="J419" i="6"/>
  <c r="F419" i="6"/>
  <c r="D419" i="6"/>
  <c r="L419" i="6" s="1"/>
  <c r="J418" i="6"/>
  <c r="F418" i="6"/>
  <c r="D418" i="6"/>
  <c r="L418" i="6" s="1"/>
  <c r="J417" i="6"/>
  <c r="F417" i="6"/>
  <c r="D417" i="6"/>
  <c r="L417" i="6" s="1"/>
  <c r="J416" i="6"/>
  <c r="F416" i="6"/>
  <c r="D416" i="6"/>
  <c r="L416" i="6" s="1"/>
  <c r="J415" i="6"/>
  <c r="F415" i="6"/>
  <c r="D415" i="6"/>
  <c r="L415" i="6" s="1"/>
  <c r="J414" i="6"/>
  <c r="F414" i="6"/>
  <c r="D414" i="6"/>
  <c r="L414" i="6" s="1"/>
  <c r="J413" i="6"/>
  <c r="F413" i="6"/>
  <c r="D413" i="6"/>
  <c r="L413" i="6" s="1"/>
  <c r="J412" i="6"/>
  <c r="F412" i="6"/>
  <c r="D412" i="6"/>
  <c r="L412" i="6" s="1"/>
  <c r="J411" i="6"/>
  <c r="F411" i="6"/>
  <c r="D411" i="6"/>
  <c r="L411" i="6" s="1"/>
  <c r="J410" i="6"/>
  <c r="F410" i="6"/>
  <c r="D410" i="6"/>
  <c r="L410" i="6" s="1"/>
  <c r="J409" i="6"/>
  <c r="F409" i="6"/>
  <c r="D409" i="6"/>
  <c r="L409" i="6" s="1"/>
  <c r="J408" i="6"/>
  <c r="F408" i="6"/>
  <c r="D408" i="6"/>
  <c r="L408" i="6" s="1"/>
  <c r="J407" i="6"/>
  <c r="F407" i="6"/>
  <c r="D407" i="6"/>
  <c r="L407" i="6" s="1"/>
  <c r="J406" i="6"/>
  <c r="F406" i="6"/>
  <c r="D406" i="6"/>
  <c r="L406" i="6" s="1"/>
  <c r="J405" i="6"/>
  <c r="F405" i="6"/>
  <c r="D405" i="6"/>
  <c r="L405" i="6" s="1"/>
  <c r="J404" i="6"/>
  <c r="F404" i="6"/>
  <c r="D404" i="6"/>
  <c r="L404" i="6" s="1"/>
  <c r="J403" i="6"/>
  <c r="F403" i="6"/>
  <c r="D403" i="6"/>
  <c r="L403" i="6" s="1"/>
  <c r="J402" i="6"/>
  <c r="F402" i="6"/>
  <c r="D402" i="6"/>
  <c r="L402" i="6" s="1"/>
  <c r="J401" i="6"/>
  <c r="F401" i="6"/>
  <c r="D401" i="6"/>
  <c r="L401" i="6" s="1"/>
  <c r="J400" i="6"/>
  <c r="F400" i="6"/>
  <c r="D400" i="6"/>
  <c r="L400" i="6" s="1"/>
  <c r="J399" i="6"/>
  <c r="F399" i="6"/>
  <c r="D399" i="6"/>
  <c r="L399" i="6" s="1"/>
  <c r="J398" i="6"/>
  <c r="F398" i="6"/>
  <c r="D398" i="6"/>
  <c r="L398" i="6" s="1"/>
  <c r="J397" i="6"/>
  <c r="F397" i="6"/>
  <c r="D397" i="6"/>
  <c r="L397" i="6" s="1"/>
  <c r="J396" i="6"/>
  <c r="F396" i="6"/>
  <c r="D396" i="6"/>
  <c r="L396" i="6" s="1"/>
  <c r="J395" i="6"/>
  <c r="F395" i="6"/>
  <c r="D395" i="6"/>
  <c r="L395" i="6" s="1"/>
  <c r="J394" i="6"/>
  <c r="F394" i="6"/>
  <c r="D394" i="6"/>
  <c r="L394" i="6" s="1"/>
  <c r="J393" i="6"/>
  <c r="F393" i="6"/>
  <c r="D393" i="6"/>
  <c r="L393" i="6" s="1"/>
  <c r="J392" i="6"/>
  <c r="F392" i="6"/>
  <c r="D392" i="6"/>
  <c r="L392" i="6" s="1"/>
  <c r="J391" i="6"/>
  <c r="F391" i="6"/>
  <c r="D391" i="6"/>
  <c r="L391" i="6" s="1"/>
  <c r="J390" i="6"/>
  <c r="F390" i="6"/>
  <c r="D390" i="6"/>
  <c r="L390" i="6" s="1"/>
  <c r="J389" i="6"/>
  <c r="F389" i="6"/>
  <c r="D389" i="6"/>
  <c r="L389" i="6" s="1"/>
  <c r="J388" i="6"/>
  <c r="F388" i="6"/>
  <c r="D388" i="6"/>
  <c r="L388" i="6" s="1"/>
  <c r="J387" i="6"/>
  <c r="F387" i="6"/>
  <c r="D387" i="6"/>
  <c r="L387" i="6" s="1"/>
  <c r="J386" i="6"/>
  <c r="F386" i="6"/>
  <c r="D386" i="6"/>
  <c r="L386" i="6" s="1"/>
  <c r="J385" i="6"/>
  <c r="F385" i="6"/>
  <c r="D385" i="6"/>
  <c r="L385" i="6" s="1"/>
  <c r="J384" i="6"/>
  <c r="F384" i="6"/>
  <c r="D384" i="6"/>
  <c r="L384" i="6" s="1"/>
  <c r="J383" i="6"/>
  <c r="F383" i="6"/>
  <c r="D383" i="6"/>
  <c r="L383" i="6" s="1"/>
  <c r="J382" i="6"/>
  <c r="F382" i="6"/>
  <c r="D382" i="6"/>
  <c r="L382" i="6" s="1"/>
  <c r="J381" i="6"/>
  <c r="F381" i="6"/>
  <c r="D381" i="6"/>
  <c r="L381" i="6" s="1"/>
  <c r="J380" i="6"/>
  <c r="F380" i="6"/>
  <c r="D380" i="6"/>
  <c r="L380" i="6" s="1"/>
  <c r="J379" i="6"/>
  <c r="F379" i="6"/>
  <c r="D379" i="6"/>
  <c r="L379" i="6" s="1"/>
  <c r="J378" i="6"/>
  <c r="F378" i="6"/>
  <c r="D378" i="6"/>
  <c r="L378" i="6" s="1"/>
  <c r="J377" i="6"/>
  <c r="F377" i="6"/>
  <c r="D377" i="6"/>
  <c r="L377" i="6" s="1"/>
  <c r="J376" i="6"/>
  <c r="F376" i="6"/>
  <c r="D376" i="6"/>
  <c r="L376" i="6" s="1"/>
  <c r="J375" i="6"/>
  <c r="F375" i="6"/>
  <c r="D375" i="6"/>
  <c r="L375" i="6" s="1"/>
  <c r="J374" i="6"/>
  <c r="F374" i="6"/>
  <c r="D374" i="6"/>
  <c r="L374" i="6" s="1"/>
  <c r="J373" i="6"/>
  <c r="F373" i="6"/>
  <c r="D373" i="6"/>
  <c r="L373" i="6" s="1"/>
  <c r="J372" i="6"/>
  <c r="F372" i="6"/>
  <c r="D372" i="6"/>
  <c r="L372" i="6" s="1"/>
  <c r="J371" i="6"/>
  <c r="F371" i="6"/>
  <c r="D371" i="6"/>
  <c r="L371" i="6" s="1"/>
  <c r="J370" i="6"/>
  <c r="F370" i="6"/>
  <c r="D370" i="6"/>
  <c r="L370" i="6" s="1"/>
  <c r="J369" i="6"/>
  <c r="F369" i="6"/>
  <c r="D369" i="6"/>
  <c r="L369" i="6" s="1"/>
  <c r="J368" i="6"/>
  <c r="F368" i="6"/>
  <c r="D368" i="6"/>
  <c r="L368" i="6" s="1"/>
  <c r="J367" i="6"/>
  <c r="F367" i="6"/>
  <c r="D367" i="6"/>
  <c r="L367" i="6" s="1"/>
  <c r="J366" i="6"/>
  <c r="F366" i="6"/>
  <c r="D366" i="6"/>
  <c r="L366" i="6" s="1"/>
  <c r="J365" i="6"/>
  <c r="F365" i="6"/>
  <c r="D365" i="6"/>
  <c r="L365" i="6" s="1"/>
  <c r="J364" i="6"/>
  <c r="F364" i="6"/>
  <c r="D364" i="6"/>
  <c r="L364" i="6" s="1"/>
  <c r="J363" i="6"/>
  <c r="F363" i="6"/>
  <c r="D363" i="6"/>
  <c r="L363" i="6" s="1"/>
  <c r="J362" i="6"/>
  <c r="F362" i="6"/>
  <c r="D362" i="6"/>
  <c r="L362" i="6" s="1"/>
  <c r="J361" i="6"/>
  <c r="F361" i="6"/>
  <c r="D361" i="6"/>
  <c r="L361" i="6" s="1"/>
  <c r="J360" i="6"/>
  <c r="F360" i="6"/>
  <c r="D360" i="6"/>
  <c r="L360" i="6" s="1"/>
  <c r="J359" i="6"/>
  <c r="F359" i="6"/>
  <c r="D359" i="6"/>
  <c r="L359" i="6" s="1"/>
  <c r="J358" i="6"/>
  <c r="F358" i="6"/>
  <c r="D358" i="6"/>
  <c r="L358" i="6" s="1"/>
  <c r="J357" i="6"/>
  <c r="F357" i="6"/>
  <c r="D357" i="6"/>
  <c r="L357" i="6" s="1"/>
  <c r="J356" i="6"/>
  <c r="F356" i="6"/>
  <c r="D356" i="6"/>
  <c r="L356" i="6" s="1"/>
  <c r="J355" i="6"/>
  <c r="F355" i="6"/>
  <c r="D355" i="6"/>
  <c r="L355" i="6" s="1"/>
  <c r="J354" i="6"/>
  <c r="F354" i="6"/>
  <c r="D354" i="6"/>
  <c r="L354" i="6" s="1"/>
  <c r="J353" i="6"/>
  <c r="F353" i="6"/>
  <c r="D353" i="6"/>
  <c r="L353" i="6" s="1"/>
  <c r="J352" i="6"/>
  <c r="F352" i="6"/>
  <c r="D352" i="6"/>
  <c r="L352" i="6" s="1"/>
  <c r="J351" i="6"/>
  <c r="F351" i="6"/>
  <c r="D351" i="6"/>
  <c r="L351" i="6" s="1"/>
  <c r="J350" i="6"/>
  <c r="F350" i="6"/>
  <c r="D350" i="6"/>
  <c r="L350" i="6" s="1"/>
  <c r="J349" i="6"/>
  <c r="F349" i="6"/>
  <c r="D349" i="6"/>
  <c r="L349" i="6" s="1"/>
  <c r="J348" i="6"/>
  <c r="F348" i="6"/>
  <c r="D348" i="6"/>
  <c r="L348" i="6" s="1"/>
  <c r="J347" i="6"/>
  <c r="F347" i="6"/>
  <c r="D347" i="6"/>
  <c r="L347" i="6" s="1"/>
  <c r="J346" i="6"/>
  <c r="F346" i="6"/>
  <c r="D346" i="6"/>
  <c r="L346" i="6" s="1"/>
  <c r="J345" i="6"/>
  <c r="F345" i="6"/>
  <c r="D345" i="6"/>
  <c r="L345" i="6" s="1"/>
  <c r="J344" i="6"/>
  <c r="F344" i="6"/>
  <c r="D344" i="6"/>
  <c r="L344" i="6" s="1"/>
  <c r="J343" i="6"/>
  <c r="F343" i="6"/>
  <c r="D343" i="6"/>
  <c r="L343" i="6" s="1"/>
  <c r="J342" i="6"/>
  <c r="F342" i="6"/>
  <c r="D342" i="6"/>
  <c r="L342" i="6" s="1"/>
  <c r="J341" i="6"/>
  <c r="F341" i="6"/>
  <c r="D341" i="6"/>
  <c r="L341" i="6" s="1"/>
  <c r="J340" i="6"/>
  <c r="F340" i="6"/>
  <c r="D340" i="6"/>
  <c r="L340" i="6" s="1"/>
  <c r="J339" i="6"/>
  <c r="F339" i="6"/>
  <c r="D339" i="6"/>
  <c r="L339" i="6" s="1"/>
  <c r="J338" i="6"/>
  <c r="F338" i="6"/>
  <c r="D338" i="6"/>
  <c r="L338" i="6" s="1"/>
  <c r="J337" i="6"/>
  <c r="F337" i="6"/>
  <c r="D337" i="6"/>
  <c r="L337" i="6" s="1"/>
  <c r="J336" i="6"/>
  <c r="F336" i="6"/>
  <c r="D336" i="6"/>
  <c r="L336" i="6" s="1"/>
  <c r="J335" i="6"/>
  <c r="F335" i="6"/>
  <c r="D335" i="6"/>
  <c r="L335" i="6" s="1"/>
  <c r="J334" i="6"/>
  <c r="F334" i="6"/>
  <c r="D334" i="6"/>
  <c r="L334" i="6" s="1"/>
  <c r="J333" i="6"/>
  <c r="F333" i="6"/>
  <c r="D333" i="6"/>
  <c r="L333" i="6" s="1"/>
  <c r="J332" i="6"/>
  <c r="F332" i="6"/>
  <c r="D332" i="6"/>
  <c r="L332" i="6" s="1"/>
  <c r="J331" i="6"/>
  <c r="F331" i="6"/>
  <c r="D331" i="6"/>
  <c r="L331" i="6" s="1"/>
  <c r="J330" i="6"/>
  <c r="F330" i="6"/>
  <c r="D330" i="6"/>
  <c r="L330" i="6" s="1"/>
  <c r="J329" i="6"/>
  <c r="F329" i="6"/>
  <c r="D329" i="6"/>
  <c r="L329" i="6" s="1"/>
  <c r="J328" i="6"/>
  <c r="F328" i="6"/>
  <c r="D328" i="6"/>
  <c r="L328" i="6" s="1"/>
  <c r="J327" i="6"/>
  <c r="F327" i="6"/>
  <c r="D327" i="6"/>
  <c r="L327" i="6" s="1"/>
  <c r="J326" i="6"/>
  <c r="F326" i="6"/>
  <c r="D326" i="6"/>
  <c r="L326" i="6" s="1"/>
  <c r="J325" i="6"/>
  <c r="F325" i="6"/>
  <c r="D325" i="6"/>
  <c r="L325" i="6" s="1"/>
  <c r="J324" i="6"/>
  <c r="F324" i="6"/>
  <c r="D324" i="6"/>
  <c r="L324" i="6" s="1"/>
  <c r="J323" i="6"/>
  <c r="F323" i="6"/>
  <c r="D323" i="6"/>
  <c r="L323" i="6" s="1"/>
  <c r="J322" i="6"/>
  <c r="F322" i="6"/>
  <c r="D322" i="6"/>
  <c r="L322" i="6" s="1"/>
  <c r="J321" i="6"/>
  <c r="F321" i="6"/>
  <c r="D321" i="6"/>
  <c r="L321" i="6" s="1"/>
  <c r="J320" i="6"/>
  <c r="F320" i="6"/>
  <c r="D320" i="6"/>
  <c r="L320" i="6" s="1"/>
  <c r="J319" i="6"/>
  <c r="F319" i="6"/>
  <c r="D319" i="6"/>
  <c r="L319" i="6" s="1"/>
  <c r="J318" i="6"/>
  <c r="F318" i="6"/>
  <c r="D318" i="6"/>
  <c r="L318" i="6" s="1"/>
  <c r="J317" i="6"/>
  <c r="F317" i="6"/>
  <c r="D317" i="6"/>
  <c r="L317" i="6" s="1"/>
  <c r="J316" i="6"/>
  <c r="F316" i="6"/>
  <c r="D316" i="6"/>
  <c r="L316" i="6" s="1"/>
  <c r="J315" i="6"/>
  <c r="F315" i="6"/>
  <c r="D315" i="6"/>
  <c r="L315" i="6" s="1"/>
  <c r="J314" i="6"/>
  <c r="F314" i="6"/>
  <c r="D314" i="6"/>
  <c r="L314" i="6" s="1"/>
  <c r="J313" i="6"/>
  <c r="F313" i="6"/>
  <c r="D313" i="6"/>
  <c r="L313" i="6" s="1"/>
  <c r="J312" i="6"/>
  <c r="F312" i="6"/>
  <c r="D312" i="6"/>
  <c r="L312" i="6" s="1"/>
  <c r="J311" i="6"/>
  <c r="F311" i="6"/>
  <c r="D311" i="6"/>
  <c r="L311" i="6" s="1"/>
  <c r="J310" i="6"/>
  <c r="F310" i="6"/>
  <c r="D310" i="6"/>
  <c r="L310" i="6" s="1"/>
  <c r="J309" i="6"/>
  <c r="F309" i="6"/>
  <c r="D309" i="6"/>
  <c r="L309" i="6" s="1"/>
  <c r="J308" i="6"/>
  <c r="F308" i="6"/>
  <c r="D308" i="6"/>
  <c r="L308" i="6" s="1"/>
  <c r="J307" i="6"/>
  <c r="F307" i="6"/>
  <c r="D307" i="6"/>
  <c r="L307" i="6" s="1"/>
  <c r="J306" i="6"/>
  <c r="F306" i="6"/>
  <c r="D306" i="6"/>
  <c r="L306" i="6" s="1"/>
  <c r="J305" i="6"/>
  <c r="F305" i="6"/>
  <c r="D305" i="6"/>
  <c r="L305" i="6" s="1"/>
  <c r="J304" i="6"/>
  <c r="F304" i="6"/>
  <c r="D304" i="6"/>
  <c r="L304" i="6" s="1"/>
  <c r="J303" i="6"/>
  <c r="F303" i="6"/>
  <c r="D303" i="6"/>
  <c r="L303" i="6" s="1"/>
  <c r="J302" i="6"/>
  <c r="F302" i="6"/>
  <c r="D302" i="6"/>
  <c r="L302" i="6" s="1"/>
  <c r="J301" i="6"/>
  <c r="F301" i="6"/>
  <c r="D301" i="6"/>
  <c r="L301" i="6" s="1"/>
  <c r="J300" i="6"/>
  <c r="F300" i="6"/>
  <c r="D300" i="6"/>
  <c r="L300" i="6" s="1"/>
  <c r="J299" i="6"/>
  <c r="F299" i="6"/>
  <c r="D299" i="6"/>
  <c r="L299" i="6" s="1"/>
  <c r="J298" i="6"/>
  <c r="F298" i="6"/>
  <c r="D298" i="6"/>
  <c r="L298" i="6" s="1"/>
  <c r="J297" i="6"/>
  <c r="F297" i="6"/>
  <c r="D297" i="6"/>
  <c r="L297" i="6" s="1"/>
  <c r="J296" i="6"/>
  <c r="F296" i="6"/>
  <c r="D296" i="6"/>
  <c r="L296" i="6" s="1"/>
  <c r="J295" i="6"/>
  <c r="F295" i="6"/>
  <c r="D295" i="6"/>
  <c r="L295" i="6" s="1"/>
  <c r="J294" i="6"/>
  <c r="F294" i="6"/>
  <c r="D294" i="6"/>
  <c r="L294" i="6" s="1"/>
  <c r="J293" i="6"/>
  <c r="F293" i="6"/>
  <c r="D293" i="6"/>
  <c r="L293" i="6" s="1"/>
  <c r="J292" i="6"/>
  <c r="F292" i="6"/>
  <c r="D292" i="6"/>
  <c r="L292" i="6" s="1"/>
  <c r="J291" i="6"/>
  <c r="F291" i="6"/>
  <c r="D291" i="6"/>
  <c r="L291" i="6" s="1"/>
  <c r="J290" i="6"/>
  <c r="F290" i="6"/>
  <c r="D290" i="6"/>
  <c r="L290" i="6" s="1"/>
  <c r="J289" i="6"/>
  <c r="F289" i="6"/>
  <c r="D289" i="6"/>
  <c r="L289" i="6" s="1"/>
  <c r="J288" i="6"/>
  <c r="F288" i="6"/>
  <c r="D288" i="6"/>
  <c r="L288" i="6" s="1"/>
  <c r="J287" i="6"/>
  <c r="F287" i="6"/>
  <c r="D287" i="6"/>
  <c r="L287" i="6" s="1"/>
  <c r="J286" i="6"/>
  <c r="F286" i="6"/>
  <c r="D286" i="6"/>
  <c r="L286" i="6" s="1"/>
  <c r="J285" i="6"/>
  <c r="F285" i="6"/>
  <c r="D285" i="6"/>
  <c r="L285" i="6" s="1"/>
  <c r="J284" i="6"/>
  <c r="F284" i="6"/>
  <c r="D284" i="6"/>
  <c r="L284" i="6" s="1"/>
  <c r="J283" i="6"/>
  <c r="F283" i="6"/>
  <c r="D283" i="6"/>
  <c r="L283" i="6" s="1"/>
  <c r="J282" i="6"/>
  <c r="F282" i="6"/>
  <c r="D282" i="6"/>
  <c r="L282" i="6" s="1"/>
  <c r="J281" i="6"/>
  <c r="F281" i="6"/>
  <c r="D281" i="6"/>
  <c r="L281" i="6" s="1"/>
  <c r="J280" i="6"/>
  <c r="F280" i="6"/>
  <c r="D280" i="6"/>
  <c r="L280" i="6" s="1"/>
  <c r="J279" i="6"/>
  <c r="F279" i="6"/>
  <c r="D279" i="6"/>
  <c r="L279" i="6" s="1"/>
  <c r="J278" i="6"/>
  <c r="F278" i="6"/>
  <c r="D278" i="6"/>
  <c r="L278" i="6" s="1"/>
  <c r="J277" i="6"/>
  <c r="F277" i="6"/>
  <c r="D277" i="6"/>
  <c r="L277" i="6" s="1"/>
  <c r="J276" i="6"/>
  <c r="F276" i="6"/>
  <c r="D276" i="6"/>
  <c r="L276" i="6" s="1"/>
  <c r="J275" i="6"/>
  <c r="F275" i="6"/>
  <c r="D275" i="6"/>
  <c r="L275" i="6" s="1"/>
  <c r="J274" i="6"/>
  <c r="F274" i="6"/>
  <c r="D274" i="6"/>
  <c r="L274" i="6" s="1"/>
  <c r="J273" i="6"/>
  <c r="F273" i="6"/>
  <c r="D273" i="6"/>
  <c r="L273" i="6" s="1"/>
  <c r="J272" i="6"/>
  <c r="F272" i="6"/>
  <c r="D272" i="6"/>
  <c r="L272" i="6" s="1"/>
  <c r="J271" i="6"/>
  <c r="F271" i="6"/>
  <c r="D271" i="6"/>
  <c r="L271" i="6" s="1"/>
  <c r="J270" i="6"/>
  <c r="F270" i="6"/>
  <c r="D270" i="6"/>
  <c r="L270" i="6" s="1"/>
  <c r="J269" i="6"/>
  <c r="F269" i="6"/>
  <c r="D269" i="6"/>
  <c r="L269" i="6" s="1"/>
  <c r="J268" i="6"/>
  <c r="F268" i="6"/>
  <c r="D268" i="6"/>
  <c r="L268" i="6" s="1"/>
  <c r="J267" i="6"/>
  <c r="F267" i="6"/>
  <c r="D267" i="6"/>
  <c r="L267" i="6" s="1"/>
  <c r="J266" i="6"/>
  <c r="F266" i="6"/>
  <c r="D266" i="6"/>
  <c r="L266" i="6" s="1"/>
  <c r="J265" i="6"/>
  <c r="F265" i="6"/>
  <c r="D265" i="6"/>
  <c r="L265" i="6" s="1"/>
  <c r="J264" i="6"/>
  <c r="F264" i="6"/>
  <c r="D264" i="6"/>
  <c r="L264" i="6" s="1"/>
  <c r="J263" i="6"/>
  <c r="F263" i="6"/>
  <c r="D263" i="6"/>
  <c r="L263" i="6" s="1"/>
  <c r="J262" i="6"/>
  <c r="F262" i="6"/>
  <c r="D262" i="6"/>
  <c r="L262" i="6" s="1"/>
  <c r="J261" i="6"/>
  <c r="F261" i="6"/>
  <c r="D261" i="6"/>
  <c r="L261" i="6" s="1"/>
  <c r="J260" i="6"/>
  <c r="F260" i="6"/>
  <c r="D260" i="6"/>
  <c r="L260" i="6" s="1"/>
  <c r="J259" i="6"/>
  <c r="F259" i="6"/>
  <c r="D259" i="6"/>
  <c r="L259" i="6" s="1"/>
  <c r="J258" i="6"/>
  <c r="F258" i="6"/>
  <c r="D258" i="6"/>
  <c r="L258" i="6" s="1"/>
  <c r="J257" i="6"/>
  <c r="F257" i="6"/>
  <c r="D257" i="6"/>
  <c r="L257" i="6" s="1"/>
  <c r="J256" i="6"/>
  <c r="F256" i="6"/>
  <c r="D256" i="6"/>
  <c r="L256" i="6" s="1"/>
  <c r="J255" i="6"/>
  <c r="F255" i="6"/>
  <c r="D255" i="6"/>
  <c r="L255" i="6" s="1"/>
  <c r="J254" i="6"/>
  <c r="F254" i="6"/>
  <c r="D254" i="6"/>
  <c r="L254" i="6" s="1"/>
  <c r="J253" i="6"/>
  <c r="F253" i="6"/>
  <c r="D253" i="6"/>
  <c r="L253" i="6" s="1"/>
  <c r="J252" i="6"/>
  <c r="F252" i="6"/>
  <c r="D252" i="6"/>
  <c r="L252" i="6" s="1"/>
  <c r="J251" i="6"/>
  <c r="F251" i="6"/>
  <c r="D251" i="6"/>
  <c r="L251" i="6" s="1"/>
  <c r="J250" i="6"/>
  <c r="F250" i="6"/>
  <c r="D250" i="6"/>
  <c r="L250" i="6" s="1"/>
  <c r="J249" i="6"/>
  <c r="F249" i="6"/>
  <c r="D249" i="6"/>
  <c r="L249" i="6" s="1"/>
  <c r="J248" i="6"/>
  <c r="F248" i="6"/>
  <c r="D248" i="6"/>
  <c r="L248" i="6" s="1"/>
  <c r="J247" i="6"/>
  <c r="F247" i="6"/>
  <c r="D247" i="6"/>
  <c r="L247" i="6" s="1"/>
  <c r="J246" i="6"/>
  <c r="F246" i="6"/>
  <c r="D246" i="6"/>
  <c r="L246" i="6" s="1"/>
  <c r="J245" i="6"/>
  <c r="F245" i="6"/>
  <c r="D245" i="6"/>
  <c r="L245" i="6" s="1"/>
  <c r="J244" i="6"/>
  <c r="F244" i="6"/>
  <c r="D244" i="6"/>
  <c r="L244" i="6" s="1"/>
  <c r="J243" i="6"/>
  <c r="F243" i="6"/>
  <c r="D243" i="6"/>
  <c r="L243" i="6" s="1"/>
  <c r="J242" i="6"/>
  <c r="F242" i="6"/>
  <c r="D242" i="6"/>
  <c r="L242" i="6" s="1"/>
  <c r="J241" i="6"/>
  <c r="F241" i="6"/>
  <c r="D241" i="6"/>
  <c r="L241" i="6" s="1"/>
  <c r="J240" i="6"/>
  <c r="F240" i="6"/>
  <c r="D240" i="6"/>
  <c r="L240" i="6" s="1"/>
  <c r="J239" i="6"/>
  <c r="F239" i="6"/>
  <c r="D239" i="6"/>
  <c r="L239" i="6" s="1"/>
  <c r="J238" i="6"/>
  <c r="F238" i="6"/>
  <c r="D238" i="6"/>
  <c r="L238" i="6" s="1"/>
  <c r="J237" i="6"/>
  <c r="F237" i="6"/>
  <c r="D237" i="6"/>
  <c r="L237" i="6" s="1"/>
  <c r="J236" i="6"/>
  <c r="F236" i="6"/>
  <c r="D236" i="6"/>
  <c r="L236" i="6" s="1"/>
  <c r="J235" i="6"/>
  <c r="F235" i="6"/>
  <c r="D235" i="6"/>
  <c r="L235" i="6" s="1"/>
  <c r="J234" i="6"/>
  <c r="F234" i="6"/>
  <c r="D234" i="6"/>
  <c r="L234" i="6" s="1"/>
  <c r="J233" i="6"/>
  <c r="F233" i="6"/>
  <c r="D233" i="6"/>
  <c r="L233" i="6" s="1"/>
  <c r="J232" i="6"/>
  <c r="F232" i="6"/>
  <c r="D232" i="6"/>
  <c r="L232" i="6" s="1"/>
  <c r="J231" i="6"/>
  <c r="F231" i="6"/>
  <c r="D231" i="6"/>
  <c r="L231" i="6" s="1"/>
  <c r="J230" i="6"/>
  <c r="F230" i="6"/>
  <c r="D230" i="6"/>
  <c r="L230" i="6" s="1"/>
  <c r="J229" i="6"/>
  <c r="F229" i="6"/>
  <c r="D229" i="6"/>
  <c r="L229" i="6" s="1"/>
  <c r="J228" i="6"/>
  <c r="F228" i="6"/>
  <c r="D228" i="6"/>
  <c r="L228" i="6" s="1"/>
  <c r="J227" i="6"/>
  <c r="F227" i="6"/>
  <c r="D227" i="6"/>
  <c r="L227" i="6" s="1"/>
  <c r="J226" i="6"/>
  <c r="F226" i="6"/>
  <c r="D226" i="6"/>
  <c r="L226" i="6" s="1"/>
  <c r="J225" i="6"/>
  <c r="F225" i="6"/>
  <c r="D225" i="6"/>
  <c r="L225" i="6" s="1"/>
  <c r="J224" i="6"/>
  <c r="F224" i="6"/>
  <c r="D224" i="6"/>
  <c r="L224" i="6" s="1"/>
  <c r="J223" i="6"/>
  <c r="F223" i="6"/>
  <c r="D223" i="6"/>
  <c r="L223" i="6" s="1"/>
  <c r="J222" i="6"/>
  <c r="F222" i="6"/>
  <c r="D222" i="6"/>
  <c r="L222" i="6" s="1"/>
  <c r="J221" i="6"/>
  <c r="F221" i="6"/>
  <c r="D221" i="6"/>
  <c r="L221" i="6" s="1"/>
  <c r="J220" i="6"/>
  <c r="F220" i="6"/>
  <c r="D220" i="6"/>
  <c r="L220" i="6" s="1"/>
  <c r="J219" i="6"/>
  <c r="F219" i="6"/>
  <c r="D219" i="6"/>
  <c r="L219" i="6" s="1"/>
  <c r="J218" i="6"/>
  <c r="F218" i="6"/>
  <c r="D218" i="6"/>
  <c r="L218" i="6" s="1"/>
  <c r="J217" i="6"/>
  <c r="F217" i="6"/>
  <c r="D217" i="6"/>
  <c r="L217" i="6" s="1"/>
  <c r="J216" i="6"/>
  <c r="F216" i="6"/>
  <c r="D216" i="6"/>
  <c r="L216" i="6" s="1"/>
  <c r="J215" i="6"/>
  <c r="F215" i="6"/>
  <c r="D215" i="6"/>
  <c r="L215" i="6" s="1"/>
  <c r="J214" i="6"/>
  <c r="F214" i="6"/>
  <c r="D214" i="6"/>
  <c r="L214" i="6" s="1"/>
  <c r="J213" i="6"/>
  <c r="F213" i="6"/>
  <c r="D213" i="6"/>
  <c r="L213" i="6" s="1"/>
  <c r="J212" i="6"/>
  <c r="F212" i="6"/>
  <c r="D212" i="6"/>
  <c r="L212" i="6" s="1"/>
  <c r="J211" i="6"/>
  <c r="F211" i="6"/>
  <c r="D211" i="6"/>
  <c r="L211" i="6" s="1"/>
  <c r="J210" i="6"/>
  <c r="F210" i="6"/>
  <c r="D210" i="6"/>
  <c r="L210" i="6" s="1"/>
  <c r="J209" i="6"/>
  <c r="F209" i="6"/>
  <c r="D209" i="6"/>
  <c r="L209" i="6" s="1"/>
  <c r="J208" i="6"/>
  <c r="F208" i="6"/>
  <c r="D208" i="6"/>
  <c r="L208" i="6" s="1"/>
  <c r="J207" i="6"/>
  <c r="F207" i="6"/>
  <c r="D207" i="6"/>
  <c r="L207" i="6" s="1"/>
  <c r="J206" i="6"/>
  <c r="F206" i="6"/>
  <c r="D206" i="6"/>
  <c r="L206" i="6" s="1"/>
  <c r="J205" i="6"/>
  <c r="F205" i="6"/>
  <c r="D205" i="6"/>
  <c r="L205" i="6" s="1"/>
  <c r="J204" i="6"/>
  <c r="F204" i="6"/>
  <c r="D204" i="6"/>
  <c r="L204" i="6" s="1"/>
  <c r="J203" i="6"/>
  <c r="F203" i="6"/>
  <c r="D203" i="6"/>
  <c r="L203" i="6" s="1"/>
  <c r="J202" i="6"/>
  <c r="F202" i="6"/>
  <c r="D202" i="6"/>
  <c r="L202" i="6" s="1"/>
  <c r="J201" i="6"/>
  <c r="F201" i="6"/>
  <c r="D201" i="6"/>
  <c r="L201" i="6" s="1"/>
  <c r="J200" i="6"/>
  <c r="F200" i="6"/>
  <c r="D200" i="6"/>
  <c r="L200" i="6" s="1"/>
  <c r="J199" i="6"/>
  <c r="F199" i="6"/>
  <c r="D199" i="6"/>
  <c r="L199" i="6" s="1"/>
  <c r="J198" i="6"/>
  <c r="F198" i="6"/>
  <c r="D198" i="6"/>
  <c r="L198" i="6" s="1"/>
  <c r="J197" i="6"/>
  <c r="F197" i="6"/>
  <c r="D197" i="6"/>
  <c r="L197" i="6" s="1"/>
  <c r="J196" i="6"/>
  <c r="F196" i="6"/>
  <c r="D196" i="6"/>
  <c r="L196" i="6" s="1"/>
  <c r="J195" i="6"/>
  <c r="F195" i="6"/>
  <c r="D195" i="6"/>
  <c r="L195" i="6" s="1"/>
  <c r="J194" i="6"/>
  <c r="F194" i="6"/>
  <c r="D194" i="6"/>
  <c r="L194" i="6" s="1"/>
  <c r="J193" i="6"/>
  <c r="F193" i="6"/>
  <c r="D193" i="6"/>
  <c r="L193" i="6" s="1"/>
  <c r="J192" i="6"/>
  <c r="F192" i="6"/>
  <c r="D192" i="6"/>
  <c r="L192" i="6" s="1"/>
  <c r="J191" i="6"/>
  <c r="F191" i="6"/>
  <c r="D191" i="6"/>
  <c r="L191" i="6" s="1"/>
  <c r="J190" i="6"/>
  <c r="F190" i="6"/>
  <c r="D190" i="6"/>
  <c r="L190" i="6" s="1"/>
  <c r="J189" i="6"/>
  <c r="F189" i="6"/>
  <c r="D189" i="6"/>
  <c r="L189" i="6" s="1"/>
  <c r="J188" i="6"/>
  <c r="F188" i="6"/>
  <c r="D188" i="6"/>
  <c r="L188" i="6" s="1"/>
  <c r="J187" i="6"/>
  <c r="F187" i="6"/>
  <c r="D187" i="6"/>
  <c r="L187" i="6" s="1"/>
  <c r="J186" i="6"/>
  <c r="F186" i="6"/>
  <c r="D186" i="6"/>
  <c r="L186" i="6" s="1"/>
  <c r="J185" i="6"/>
  <c r="F185" i="6"/>
  <c r="D185" i="6"/>
  <c r="L185" i="6" s="1"/>
  <c r="J184" i="6"/>
  <c r="F184" i="6"/>
  <c r="D184" i="6"/>
  <c r="L184" i="6" s="1"/>
  <c r="J183" i="6"/>
  <c r="F183" i="6"/>
  <c r="D183" i="6"/>
  <c r="L183" i="6" s="1"/>
  <c r="J182" i="6"/>
  <c r="F182" i="6"/>
  <c r="D182" i="6"/>
  <c r="L182" i="6" s="1"/>
  <c r="J181" i="6"/>
  <c r="F181" i="6"/>
  <c r="D181" i="6"/>
  <c r="L181" i="6" s="1"/>
  <c r="J180" i="6"/>
  <c r="F180" i="6"/>
  <c r="D180" i="6"/>
  <c r="L180" i="6" s="1"/>
  <c r="J179" i="6"/>
  <c r="F179" i="6"/>
  <c r="D179" i="6"/>
  <c r="L179" i="6" s="1"/>
  <c r="J178" i="6"/>
  <c r="F178" i="6"/>
  <c r="D178" i="6"/>
  <c r="L178" i="6" s="1"/>
  <c r="J177" i="6"/>
  <c r="F177" i="6"/>
  <c r="D177" i="6"/>
  <c r="L177" i="6" s="1"/>
  <c r="J176" i="6"/>
  <c r="F176" i="6"/>
  <c r="D176" i="6"/>
  <c r="L176" i="6" s="1"/>
  <c r="J175" i="6"/>
  <c r="F175" i="6"/>
  <c r="D175" i="6"/>
  <c r="L175" i="6" s="1"/>
  <c r="J174" i="6"/>
  <c r="F174" i="6"/>
  <c r="D174" i="6"/>
  <c r="L174" i="6" s="1"/>
  <c r="J173" i="6"/>
  <c r="F173" i="6"/>
  <c r="D173" i="6"/>
  <c r="L173" i="6" s="1"/>
  <c r="J172" i="6"/>
  <c r="F172" i="6"/>
  <c r="D172" i="6"/>
  <c r="L172" i="6" s="1"/>
  <c r="J171" i="6"/>
  <c r="F171" i="6"/>
  <c r="D171" i="6"/>
  <c r="L171" i="6" s="1"/>
  <c r="J170" i="6"/>
  <c r="F170" i="6"/>
  <c r="D170" i="6"/>
  <c r="L170" i="6" s="1"/>
  <c r="J169" i="6"/>
  <c r="F169" i="6"/>
  <c r="D169" i="6"/>
  <c r="L169" i="6" s="1"/>
  <c r="J168" i="6"/>
  <c r="F168" i="6"/>
  <c r="D168" i="6"/>
  <c r="L168" i="6" s="1"/>
  <c r="J167" i="6"/>
  <c r="F167" i="6"/>
  <c r="D167" i="6"/>
  <c r="L167" i="6" s="1"/>
  <c r="J166" i="6"/>
  <c r="F166" i="6"/>
  <c r="D166" i="6"/>
  <c r="L166" i="6" s="1"/>
  <c r="J165" i="6"/>
  <c r="F165" i="6"/>
  <c r="D165" i="6"/>
  <c r="L165" i="6" s="1"/>
  <c r="J164" i="6"/>
  <c r="F164" i="6"/>
  <c r="D164" i="6"/>
  <c r="L164" i="6" s="1"/>
  <c r="J163" i="6"/>
  <c r="F163" i="6"/>
  <c r="D163" i="6"/>
  <c r="L163" i="6" s="1"/>
  <c r="J162" i="6"/>
  <c r="F162" i="6"/>
  <c r="D162" i="6"/>
  <c r="L162" i="6" s="1"/>
  <c r="J161" i="6"/>
  <c r="F161" i="6"/>
  <c r="D161" i="6"/>
  <c r="L161" i="6" s="1"/>
  <c r="J160" i="6"/>
  <c r="F160" i="6"/>
  <c r="D160" i="6"/>
  <c r="L160" i="6" s="1"/>
  <c r="J159" i="6"/>
  <c r="F159" i="6"/>
  <c r="D159" i="6"/>
  <c r="L159" i="6" s="1"/>
  <c r="J158" i="6"/>
  <c r="F158" i="6"/>
  <c r="D158" i="6"/>
  <c r="L158" i="6" s="1"/>
  <c r="J157" i="6"/>
  <c r="F157" i="6"/>
  <c r="D157" i="6"/>
  <c r="L157" i="6" s="1"/>
  <c r="J156" i="6"/>
  <c r="F156" i="6"/>
  <c r="D156" i="6"/>
  <c r="L156" i="6" s="1"/>
  <c r="J155" i="6"/>
  <c r="F155" i="6"/>
  <c r="D155" i="6"/>
  <c r="L155" i="6" s="1"/>
  <c r="J154" i="6"/>
  <c r="F154" i="6"/>
  <c r="D154" i="6"/>
  <c r="L154" i="6" s="1"/>
  <c r="J153" i="6"/>
  <c r="F153" i="6"/>
  <c r="D153" i="6"/>
  <c r="L153" i="6" s="1"/>
  <c r="J152" i="6"/>
  <c r="F152" i="6"/>
  <c r="D152" i="6"/>
  <c r="L152" i="6" s="1"/>
  <c r="J151" i="6"/>
  <c r="F151" i="6"/>
  <c r="D151" i="6"/>
  <c r="L151" i="6" s="1"/>
  <c r="J150" i="6"/>
  <c r="F150" i="6"/>
  <c r="D150" i="6"/>
  <c r="L150" i="6" s="1"/>
  <c r="J149" i="6"/>
  <c r="F149" i="6"/>
  <c r="D149" i="6"/>
  <c r="L149" i="6" s="1"/>
  <c r="J148" i="6"/>
  <c r="F148" i="6"/>
  <c r="D148" i="6"/>
  <c r="L148" i="6" s="1"/>
  <c r="J147" i="6"/>
  <c r="F147" i="6"/>
  <c r="D147" i="6"/>
  <c r="L147" i="6" s="1"/>
  <c r="J146" i="6"/>
  <c r="F146" i="6"/>
  <c r="D146" i="6"/>
  <c r="L146" i="6" s="1"/>
  <c r="J145" i="6"/>
  <c r="F145" i="6"/>
  <c r="D145" i="6"/>
  <c r="L145" i="6" s="1"/>
  <c r="J144" i="6"/>
  <c r="F144" i="6"/>
  <c r="D144" i="6"/>
  <c r="L144" i="6" s="1"/>
  <c r="J143" i="6"/>
  <c r="F143" i="6"/>
  <c r="D143" i="6"/>
  <c r="L143" i="6" s="1"/>
  <c r="J142" i="6"/>
  <c r="F142" i="6"/>
  <c r="D142" i="6"/>
  <c r="L142" i="6" s="1"/>
  <c r="J141" i="6"/>
  <c r="F141" i="6"/>
  <c r="D141" i="6"/>
  <c r="L141" i="6" s="1"/>
  <c r="J140" i="6"/>
  <c r="F140" i="6"/>
  <c r="D140" i="6"/>
  <c r="L140" i="6" s="1"/>
  <c r="J139" i="6"/>
  <c r="F139" i="6"/>
  <c r="D139" i="6"/>
  <c r="L139" i="6" s="1"/>
  <c r="J138" i="6"/>
  <c r="F138" i="6"/>
  <c r="D138" i="6"/>
  <c r="L138" i="6" s="1"/>
  <c r="J137" i="6"/>
  <c r="F137" i="6"/>
  <c r="D137" i="6"/>
  <c r="L137" i="6" s="1"/>
  <c r="J136" i="6"/>
  <c r="F136" i="6"/>
  <c r="D136" i="6"/>
  <c r="L136" i="6" s="1"/>
  <c r="J135" i="6"/>
  <c r="F135" i="6"/>
  <c r="D135" i="6"/>
  <c r="L135" i="6" s="1"/>
  <c r="J134" i="6"/>
  <c r="F134" i="6"/>
  <c r="D134" i="6"/>
  <c r="L134" i="6" s="1"/>
  <c r="J133" i="6"/>
  <c r="F133" i="6"/>
  <c r="D133" i="6"/>
  <c r="L133" i="6" s="1"/>
  <c r="J132" i="6"/>
  <c r="F132" i="6"/>
  <c r="D132" i="6"/>
  <c r="L132" i="6" s="1"/>
  <c r="J131" i="6"/>
  <c r="F131" i="6"/>
  <c r="D131" i="6"/>
  <c r="L131" i="6" s="1"/>
  <c r="J130" i="6"/>
  <c r="F130" i="6"/>
  <c r="D130" i="6"/>
  <c r="L130" i="6" s="1"/>
  <c r="J129" i="6"/>
  <c r="F129" i="6"/>
  <c r="D129" i="6"/>
  <c r="L129" i="6" s="1"/>
  <c r="J128" i="6"/>
  <c r="F128" i="6"/>
  <c r="D128" i="6"/>
  <c r="L128" i="6" s="1"/>
  <c r="J127" i="6"/>
  <c r="F127" i="6"/>
  <c r="D127" i="6"/>
  <c r="L127" i="6" s="1"/>
  <c r="J126" i="6"/>
  <c r="F126" i="6"/>
  <c r="D126" i="6"/>
  <c r="L126" i="6" s="1"/>
  <c r="J125" i="6"/>
  <c r="F125" i="6"/>
  <c r="D125" i="6"/>
  <c r="L125" i="6" s="1"/>
  <c r="J124" i="6"/>
  <c r="F124" i="6"/>
  <c r="D124" i="6"/>
  <c r="L124" i="6" s="1"/>
  <c r="J123" i="6"/>
  <c r="F123" i="6"/>
  <c r="D123" i="6"/>
  <c r="L123" i="6" s="1"/>
  <c r="J122" i="6"/>
  <c r="F122" i="6"/>
  <c r="D122" i="6"/>
  <c r="L122" i="6" s="1"/>
  <c r="J121" i="6"/>
  <c r="F121" i="6"/>
  <c r="D121" i="6"/>
  <c r="L121" i="6" s="1"/>
  <c r="J120" i="6"/>
  <c r="F120" i="6"/>
  <c r="D120" i="6"/>
  <c r="L120" i="6" s="1"/>
  <c r="J119" i="6"/>
  <c r="F119" i="6"/>
  <c r="D119" i="6"/>
  <c r="L119" i="6" s="1"/>
  <c r="J118" i="6"/>
  <c r="F118" i="6"/>
  <c r="D118" i="6"/>
  <c r="L118" i="6" s="1"/>
  <c r="J117" i="6"/>
  <c r="F117" i="6"/>
  <c r="D117" i="6"/>
  <c r="L117" i="6" s="1"/>
  <c r="J116" i="6"/>
  <c r="F116" i="6"/>
  <c r="D116" i="6"/>
  <c r="L116" i="6" s="1"/>
  <c r="J115" i="6"/>
  <c r="F115" i="6"/>
  <c r="D115" i="6"/>
  <c r="L115" i="6" s="1"/>
  <c r="J114" i="6"/>
  <c r="F114" i="6"/>
  <c r="D114" i="6"/>
  <c r="L114" i="6" s="1"/>
  <c r="J113" i="6"/>
  <c r="F113" i="6"/>
  <c r="D113" i="6"/>
  <c r="L113" i="6" s="1"/>
  <c r="J112" i="6"/>
  <c r="F112" i="6"/>
  <c r="D112" i="6"/>
  <c r="L112" i="6" s="1"/>
  <c r="J111" i="6"/>
  <c r="F111" i="6"/>
  <c r="D111" i="6"/>
  <c r="L111" i="6" s="1"/>
  <c r="J110" i="6"/>
  <c r="F110" i="6"/>
  <c r="D110" i="6"/>
  <c r="L110" i="6" s="1"/>
  <c r="J109" i="6"/>
  <c r="F109" i="6"/>
  <c r="D109" i="6"/>
  <c r="L109" i="6" s="1"/>
  <c r="J108" i="6"/>
  <c r="F108" i="6"/>
  <c r="D108" i="6"/>
  <c r="L108" i="6" s="1"/>
  <c r="J107" i="6"/>
  <c r="F107" i="6"/>
  <c r="D107" i="6"/>
  <c r="L107" i="6" s="1"/>
  <c r="J106" i="6"/>
  <c r="F106" i="6"/>
  <c r="D106" i="6"/>
  <c r="L106" i="6" s="1"/>
  <c r="J105" i="6"/>
  <c r="F105" i="6"/>
  <c r="D105" i="6"/>
  <c r="L105" i="6" s="1"/>
  <c r="J104" i="6"/>
  <c r="F104" i="6"/>
  <c r="D104" i="6"/>
  <c r="L104" i="6" s="1"/>
  <c r="J103" i="6"/>
  <c r="F103" i="6"/>
  <c r="D103" i="6"/>
  <c r="L103" i="6" s="1"/>
  <c r="J102" i="6"/>
  <c r="F102" i="6"/>
  <c r="D102" i="6"/>
  <c r="L102" i="6" s="1"/>
  <c r="J101" i="6"/>
  <c r="F101" i="6"/>
  <c r="D101" i="6"/>
  <c r="L101" i="6" s="1"/>
  <c r="J100" i="6"/>
  <c r="F100" i="6"/>
  <c r="D100" i="6"/>
  <c r="L100" i="6" s="1"/>
  <c r="J99" i="6"/>
  <c r="F99" i="6"/>
  <c r="D99" i="6"/>
  <c r="L99" i="6" s="1"/>
  <c r="J98" i="6"/>
  <c r="F98" i="6"/>
  <c r="D98" i="6"/>
  <c r="L98" i="6" s="1"/>
  <c r="J97" i="6"/>
  <c r="F97" i="6"/>
  <c r="D97" i="6"/>
  <c r="L97" i="6" s="1"/>
  <c r="J96" i="6"/>
  <c r="F96" i="6"/>
  <c r="D96" i="6"/>
  <c r="L96" i="6" s="1"/>
  <c r="J95" i="6"/>
  <c r="F95" i="6"/>
  <c r="D95" i="6"/>
  <c r="L95" i="6" s="1"/>
  <c r="J94" i="6"/>
  <c r="F94" i="6"/>
  <c r="D94" i="6"/>
  <c r="L94" i="6" s="1"/>
  <c r="J93" i="6"/>
  <c r="F93" i="6"/>
  <c r="D93" i="6"/>
  <c r="L93" i="6" s="1"/>
  <c r="J92" i="6"/>
  <c r="F92" i="6"/>
  <c r="D92" i="6"/>
  <c r="L92" i="6" s="1"/>
  <c r="J91" i="6"/>
  <c r="F91" i="6"/>
  <c r="D91" i="6"/>
  <c r="L91" i="6" s="1"/>
  <c r="J90" i="6"/>
  <c r="F90" i="6"/>
  <c r="D90" i="6"/>
  <c r="L90" i="6" s="1"/>
  <c r="J89" i="6"/>
  <c r="F89" i="6"/>
  <c r="D89" i="6"/>
  <c r="L89" i="6" s="1"/>
  <c r="J88" i="6"/>
  <c r="F88" i="6"/>
  <c r="D88" i="6"/>
  <c r="L88" i="6" s="1"/>
  <c r="J87" i="6"/>
  <c r="F87" i="6"/>
  <c r="D87" i="6"/>
  <c r="L87" i="6" s="1"/>
  <c r="J86" i="6"/>
  <c r="F86" i="6"/>
  <c r="D86" i="6"/>
  <c r="L86" i="6" s="1"/>
  <c r="J85" i="6"/>
  <c r="F85" i="6"/>
  <c r="D85" i="6"/>
  <c r="L85" i="6" s="1"/>
  <c r="J84" i="6"/>
  <c r="F84" i="6"/>
  <c r="D84" i="6"/>
  <c r="L84" i="6" s="1"/>
  <c r="J83" i="6"/>
  <c r="F83" i="6"/>
  <c r="D83" i="6"/>
  <c r="L83" i="6" s="1"/>
  <c r="J82" i="6"/>
  <c r="F82" i="6"/>
  <c r="D82" i="6"/>
  <c r="L82" i="6" s="1"/>
  <c r="J81" i="6"/>
  <c r="F81" i="6"/>
  <c r="D81" i="6"/>
  <c r="L81" i="6" s="1"/>
  <c r="J80" i="6"/>
  <c r="F80" i="6"/>
  <c r="D80" i="6"/>
  <c r="L80" i="6" s="1"/>
  <c r="J79" i="6"/>
  <c r="F79" i="6"/>
  <c r="D79" i="6"/>
  <c r="L79" i="6" s="1"/>
  <c r="J78" i="6"/>
  <c r="F78" i="6"/>
  <c r="D78" i="6"/>
  <c r="L78" i="6" s="1"/>
  <c r="J77" i="6"/>
  <c r="F77" i="6"/>
  <c r="D77" i="6"/>
  <c r="L77" i="6" s="1"/>
  <c r="J76" i="6"/>
  <c r="F76" i="6"/>
  <c r="D76" i="6"/>
  <c r="L76" i="6" s="1"/>
  <c r="J75" i="6"/>
  <c r="F75" i="6"/>
  <c r="D75" i="6"/>
  <c r="L75" i="6" s="1"/>
  <c r="J74" i="6"/>
  <c r="F74" i="6"/>
  <c r="D74" i="6"/>
  <c r="L74" i="6" s="1"/>
  <c r="J73" i="6"/>
  <c r="F73" i="6"/>
  <c r="D73" i="6"/>
  <c r="L73" i="6" s="1"/>
  <c r="J72" i="6"/>
  <c r="F72" i="6"/>
  <c r="D72" i="6"/>
  <c r="L72" i="6" s="1"/>
  <c r="J71" i="6"/>
  <c r="F71" i="6"/>
  <c r="D71" i="6"/>
  <c r="L71" i="6" s="1"/>
  <c r="J70" i="6"/>
  <c r="F70" i="6"/>
  <c r="D70" i="6"/>
  <c r="L70" i="6" s="1"/>
  <c r="J69" i="6"/>
  <c r="F69" i="6"/>
  <c r="D69" i="6"/>
  <c r="L69" i="6" s="1"/>
  <c r="J68" i="6"/>
  <c r="F68" i="6"/>
  <c r="D68" i="6"/>
  <c r="L68" i="6" s="1"/>
  <c r="J67" i="6"/>
  <c r="F67" i="6"/>
  <c r="D67" i="6"/>
  <c r="L67" i="6" s="1"/>
  <c r="J66" i="6"/>
  <c r="F66" i="6"/>
  <c r="D66" i="6"/>
  <c r="L66" i="6" s="1"/>
  <c r="J65" i="6"/>
  <c r="F65" i="6"/>
  <c r="D65" i="6"/>
  <c r="L65" i="6" s="1"/>
  <c r="J64" i="6"/>
  <c r="F64" i="6"/>
  <c r="D64" i="6"/>
  <c r="L64" i="6" s="1"/>
  <c r="J63" i="6"/>
  <c r="F63" i="6"/>
  <c r="D63" i="6"/>
  <c r="L63" i="6" s="1"/>
  <c r="J62" i="6"/>
  <c r="F62" i="6"/>
  <c r="D62" i="6"/>
  <c r="L62" i="6" s="1"/>
  <c r="J61" i="6"/>
  <c r="F61" i="6"/>
  <c r="D61" i="6"/>
  <c r="L61" i="6" s="1"/>
  <c r="J60" i="6"/>
  <c r="F60" i="6"/>
  <c r="D60" i="6"/>
  <c r="L60" i="6" s="1"/>
  <c r="J59" i="6"/>
  <c r="F59" i="6"/>
  <c r="D59" i="6"/>
  <c r="L59" i="6" s="1"/>
  <c r="J58" i="6"/>
  <c r="F58" i="6"/>
  <c r="D58" i="6"/>
  <c r="L58" i="6" s="1"/>
  <c r="J57" i="6"/>
  <c r="F57" i="6"/>
  <c r="D57" i="6"/>
  <c r="L57" i="6" s="1"/>
  <c r="J56" i="6"/>
  <c r="F56" i="6"/>
  <c r="D56" i="6"/>
  <c r="L56" i="6" s="1"/>
  <c r="J55" i="6"/>
  <c r="F55" i="6"/>
  <c r="D55" i="6"/>
  <c r="L55" i="6" s="1"/>
  <c r="J54" i="6"/>
  <c r="F54" i="6"/>
  <c r="D54" i="6"/>
  <c r="L54" i="6" s="1"/>
  <c r="J53" i="6"/>
  <c r="F53" i="6"/>
  <c r="D53" i="6"/>
  <c r="L53" i="6" s="1"/>
  <c r="J52" i="6"/>
  <c r="F52" i="6"/>
  <c r="D52" i="6"/>
  <c r="L52" i="6" s="1"/>
  <c r="J51" i="6"/>
  <c r="F51" i="6"/>
  <c r="D51" i="6"/>
  <c r="L51" i="6" s="1"/>
  <c r="J50" i="6"/>
  <c r="F50" i="6"/>
  <c r="D50" i="6"/>
  <c r="L50" i="6" s="1"/>
  <c r="J49" i="6"/>
  <c r="F49" i="6"/>
  <c r="D49" i="6"/>
  <c r="L49" i="6" s="1"/>
  <c r="J48" i="6"/>
  <c r="F48" i="6"/>
  <c r="D48" i="6"/>
  <c r="L48" i="6" s="1"/>
  <c r="J47" i="6"/>
  <c r="F47" i="6"/>
  <c r="D47" i="6"/>
  <c r="L47" i="6" s="1"/>
  <c r="J46" i="6"/>
  <c r="F46" i="6"/>
  <c r="D46" i="6"/>
  <c r="L46" i="6" s="1"/>
  <c r="J45" i="6"/>
  <c r="F45" i="6"/>
  <c r="D45" i="6"/>
  <c r="L45" i="6" s="1"/>
  <c r="J44" i="6"/>
  <c r="F44" i="6"/>
  <c r="D44" i="6"/>
  <c r="L44" i="6" s="1"/>
  <c r="J43" i="6"/>
  <c r="F43" i="6"/>
  <c r="D43" i="6"/>
  <c r="L43" i="6" s="1"/>
  <c r="J42" i="6"/>
  <c r="F42" i="6"/>
  <c r="D42" i="6"/>
  <c r="L42" i="6" s="1"/>
  <c r="J41" i="6"/>
  <c r="F41" i="6"/>
  <c r="D41" i="6"/>
  <c r="L41" i="6" s="1"/>
  <c r="J40" i="6"/>
  <c r="F40" i="6"/>
  <c r="D40" i="6"/>
  <c r="L40" i="6" s="1"/>
  <c r="J39" i="6"/>
  <c r="F39" i="6"/>
  <c r="D39" i="6"/>
  <c r="L39" i="6" s="1"/>
  <c r="J38" i="6"/>
  <c r="F38" i="6"/>
  <c r="D38" i="6"/>
  <c r="L38" i="6" s="1"/>
  <c r="J37" i="6"/>
  <c r="F37" i="6"/>
  <c r="D37" i="6"/>
  <c r="L37" i="6" s="1"/>
  <c r="J36" i="6"/>
  <c r="F36" i="6"/>
  <c r="D36" i="6"/>
  <c r="L36" i="6" s="1"/>
  <c r="J35" i="6"/>
  <c r="F35" i="6"/>
  <c r="D35" i="6"/>
  <c r="L35" i="6" s="1"/>
  <c r="J34" i="6"/>
  <c r="F34" i="6"/>
  <c r="D34" i="6"/>
  <c r="L34" i="6" s="1"/>
  <c r="J33" i="6"/>
  <c r="F33" i="6"/>
  <c r="D33" i="6"/>
  <c r="L33" i="6" s="1"/>
  <c r="J32" i="6"/>
  <c r="F32" i="6"/>
  <c r="D32" i="6"/>
  <c r="L32" i="6" s="1"/>
  <c r="J31" i="6"/>
  <c r="F31" i="6"/>
  <c r="D31" i="6"/>
  <c r="L31" i="6" s="1"/>
  <c r="J30" i="6"/>
  <c r="F30" i="6"/>
  <c r="D30" i="6"/>
  <c r="L30" i="6" s="1"/>
  <c r="J29" i="6"/>
  <c r="F29" i="6"/>
  <c r="D29" i="6"/>
  <c r="L29" i="6" s="1"/>
  <c r="J28" i="6"/>
  <c r="F28" i="6"/>
  <c r="D28" i="6"/>
  <c r="L28" i="6" s="1"/>
  <c r="J27" i="6"/>
  <c r="F27" i="6"/>
  <c r="D27" i="6"/>
  <c r="L27" i="6" s="1"/>
  <c r="J26" i="6"/>
  <c r="F26" i="6"/>
  <c r="D26" i="6"/>
  <c r="L26" i="6" s="1"/>
  <c r="J25" i="6"/>
  <c r="F25" i="6"/>
  <c r="D25" i="6"/>
  <c r="L25" i="6" s="1"/>
  <c r="J24" i="6"/>
  <c r="F24" i="6"/>
  <c r="D24" i="6"/>
  <c r="L24" i="6" s="1"/>
  <c r="J23" i="6"/>
  <c r="F23" i="6"/>
  <c r="D23" i="6"/>
  <c r="L23" i="6" s="1"/>
  <c r="J22" i="6"/>
  <c r="F22" i="6"/>
  <c r="D22" i="6"/>
  <c r="L22" i="6" s="1"/>
  <c r="J21" i="6"/>
  <c r="F21" i="6"/>
  <c r="D21" i="6"/>
  <c r="L21" i="6" s="1"/>
  <c r="J20" i="6"/>
  <c r="F20" i="6"/>
  <c r="D20" i="6"/>
  <c r="L20" i="6" s="1"/>
  <c r="J19" i="6"/>
  <c r="F19" i="6"/>
  <c r="D19" i="6"/>
  <c r="L19" i="6" s="1"/>
  <c r="J18" i="6"/>
  <c r="F18" i="6"/>
  <c r="D18" i="6"/>
  <c r="L18" i="6" s="1"/>
  <c r="J17" i="6"/>
  <c r="F17" i="6"/>
  <c r="D17" i="6"/>
  <c r="L17" i="6" s="1"/>
  <c r="V15" i="2"/>
  <c r="J11" i="3"/>
  <c r="F11" i="3"/>
  <c r="C11" i="3"/>
  <c r="V19" i="2"/>
  <c r="AA18" i="2"/>
  <c r="AA17" i="2"/>
  <c r="V17" i="2"/>
  <c r="V16" i="2"/>
  <c r="AA15" i="2"/>
  <c r="AA9" i="2"/>
  <c r="X9" i="2"/>
  <c r="U9" i="2"/>
  <c r="AA7" i="2"/>
  <c r="X7" i="2"/>
  <c r="Q7" i="3"/>
  <c r="G5" i="3"/>
  <c r="G7" i="3"/>
  <c r="C7" i="3"/>
  <c r="L25" i="2"/>
  <c r="N25" i="2"/>
  <c r="R25" i="2"/>
  <c r="L26" i="2"/>
  <c r="N26" i="2"/>
  <c r="R26" i="2"/>
  <c r="L27" i="2"/>
  <c r="N27" i="2"/>
  <c r="R27" i="2"/>
  <c r="L28" i="2"/>
  <c r="N28" i="2"/>
  <c r="R28" i="2"/>
  <c r="L29" i="2"/>
  <c r="N29" i="2"/>
  <c r="R29" i="2"/>
  <c r="L30" i="2"/>
  <c r="N30" i="2"/>
  <c r="R30" i="2"/>
  <c r="L31" i="2"/>
  <c r="N31" i="2"/>
  <c r="R31" i="2"/>
  <c r="L32" i="2"/>
  <c r="N32" i="2"/>
  <c r="R32" i="2"/>
  <c r="L33" i="2"/>
  <c r="N33" i="2"/>
  <c r="R33" i="2"/>
  <c r="L34" i="2"/>
  <c r="N34" i="2"/>
  <c r="R34" i="2"/>
  <c r="L35" i="2"/>
  <c r="N35" i="2"/>
  <c r="R35" i="2"/>
  <c r="L36" i="2"/>
  <c r="N36" i="2"/>
  <c r="R36" i="2"/>
  <c r="L37" i="2"/>
  <c r="N37" i="2"/>
  <c r="R37" i="2"/>
  <c r="L38" i="2"/>
  <c r="N38" i="2"/>
  <c r="R38" i="2"/>
  <c r="L39" i="2"/>
  <c r="N39" i="2"/>
  <c r="R39" i="2"/>
  <c r="L40" i="2"/>
  <c r="N40" i="2"/>
  <c r="R40" i="2"/>
  <c r="L41" i="2"/>
  <c r="N41" i="2"/>
  <c r="R41" i="2"/>
  <c r="L42" i="2"/>
  <c r="N42" i="2"/>
  <c r="R42" i="2"/>
  <c r="L43" i="2"/>
  <c r="N43" i="2"/>
  <c r="R43" i="2"/>
  <c r="L44" i="2"/>
  <c r="N44" i="2"/>
  <c r="R44" i="2"/>
  <c r="L45" i="2"/>
  <c r="N45" i="2"/>
  <c r="R45" i="2"/>
  <c r="L46" i="2"/>
  <c r="N46" i="2"/>
  <c r="R46" i="2"/>
  <c r="L47" i="2"/>
  <c r="N47" i="2"/>
  <c r="R47" i="2"/>
  <c r="L48" i="2"/>
  <c r="N48" i="2"/>
  <c r="R48" i="2"/>
  <c r="L49" i="2"/>
  <c r="N49" i="2"/>
  <c r="R49" i="2"/>
  <c r="L50" i="2"/>
  <c r="N50" i="2"/>
  <c r="R50" i="2"/>
  <c r="L51" i="2"/>
  <c r="N51" i="2"/>
  <c r="R51" i="2"/>
  <c r="L52" i="2"/>
  <c r="N52" i="2"/>
  <c r="R52" i="2"/>
  <c r="L53" i="2"/>
  <c r="N53" i="2"/>
  <c r="R53" i="2"/>
  <c r="L54" i="2"/>
  <c r="N54" i="2"/>
  <c r="R54" i="2"/>
  <c r="L55" i="2"/>
  <c r="N55" i="2"/>
  <c r="R55" i="2"/>
  <c r="L56" i="2"/>
  <c r="N56" i="2"/>
  <c r="R56" i="2"/>
  <c r="L57" i="2"/>
  <c r="N57" i="2"/>
  <c r="R57" i="2"/>
  <c r="L58" i="2"/>
  <c r="N58" i="2"/>
  <c r="R58" i="2"/>
  <c r="L59" i="2"/>
  <c r="N59" i="2"/>
  <c r="R59" i="2"/>
  <c r="L60" i="2"/>
  <c r="N60" i="2"/>
  <c r="R60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9" i="2"/>
  <c r="AA16" i="2" s="1"/>
  <c r="AA20" i="2" l="1"/>
  <c r="M714" i="6"/>
  <c r="M918" i="6"/>
  <c r="M886" i="6"/>
  <c r="M860" i="6"/>
  <c r="M897" i="6"/>
  <c r="M942" i="6"/>
  <c r="N942" i="6" s="1"/>
  <c r="M966" i="6"/>
  <c r="M990" i="6"/>
  <c r="N990" i="6" s="1"/>
  <c r="M1014" i="6"/>
  <c r="N1014" i="6" s="1"/>
  <c r="M17" i="6"/>
  <c r="N17" i="6" s="1"/>
  <c r="M21" i="6"/>
  <c r="N21" i="6" s="1"/>
  <c r="M25" i="6"/>
  <c r="N25" i="6" s="1"/>
  <c r="M29" i="6"/>
  <c r="M33" i="6"/>
  <c r="N33" i="6" s="1"/>
  <c r="M37" i="6"/>
  <c r="M41" i="6"/>
  <c r="N41" i="6" s="1"/>
  <c r="M45" i="6"/>
  <c r="N45" i="6" s="1"/>
  <c r="M49" i="6"/>
  <c r="N49" i="6" s="1"/>
  <c r="M53" i="6"/>
  <c r="N53" i="6" s="1"/>
  <c r="M57" i="6"/>
  <c r="N57" i="6" s="1"/>
  <c r="M61" i="6"/>
  <c r="N61" i="6" s="1"/>
  <c r="M65" i="6"/>
  <c r="N65" i="6" s="1"/>
  <c r="M69" i="6"/>
  <c r="N69" i="6" s="1"/>
  <c r="M73" i="6"/>
  <c r="N73" i="6" s="1"/>
  <c r="M77" i="6"/>
  <c r="M81" i="6"/>
  <c r="N81" i="6" s="1"/>
  <c r="M85" i="6"/>
  <c r="M89" i="6"/>
  <c r="N89" i="6" s="1"/>
  <c r="M93" i="6"/>
  <c r="N93" i="6" s="1"/>
  <c r="M97" i="6"/>
  <c r="N97" i="6" s="1"/>
  <c r="M101" i="6"/>
  <c r="N101" i="6" s="1"/>
  <c r="M105" i="6"/>
  <c r="N105" i="6" s="1"/>
  <c r="M109" i="6"/>
  <c r="N109" i="6" s="1"/>
  <c r="M113" i="6"/>
  <c r="N113" i="6" s="1"/>
  <c r="M117" i="6"/>
  <c r="N117" i="6" s="1"/>
  <c r="M121" i="6"/>
  <c r="N121" i="6" s="1"/>
  <c r="M125" i="6"/>
  <c r="M129" i="6"/>
  <c r="N129" i="6" s="1"/>
  <c r="M133" i="6"/>
  <c r="N133" i="6" s="1"/>
  <c r="M137" i="6"/>
  <c r="M141" i="6"/>
  <c r="N141" i="6" s="1"/>
  <c r="M145" i="6"/>
  <c r="N145" i="6" s="1"/>
  <c r="M149" i="6"/>
  <c r="N149" i="6" s="1"/>
  <c r="M153" i="6"/>
  <c r="N153" i="6" s="1"/>
  <c r="M157" i="6"/>
  <c r="N157" i="6" s="1"/>
  <c r="M161" i="6"/>
  <c r="N161" i="6" s="1"/>
  <c r="M165" i="6"/>
  <c r="N165" i="6" s="1"/>
  <c r="M169" i="6"/>
  <c r="N169" i="6" s="1"/>
  <c r="M173" i="6"/>
  <c r="M177" i="6"/>
  <c r="N177" i="6" s="1"/>
  <c r="M181" i="6"/>
  <c r="N181" i="6" s="1"/>
  <c r="M185" i="6"/>
  <c r="N185" i="6" s="1"/>
  <c r="M189" i="6"/>
  <c r="M193" i="6"/>
  <c r="N193" i="6" s="1"/>
  <c r="M197" i="6"/>
  <c r="N197" i="6" s="1"/>
  <c r="M201" i="6"/>
  <c r="N201" i="6" s="1"/>
  <c r="M205" i="6"/>
  <c r="N205" i="6" s="1"/>
  <c r="M209" i="6"/>
  <c r="N209" i="6" s="1"/>
  <c r="M213" i="6"/>
  <c r="N213" i="6" s="1"/>
  <c r="M217" i="6"/>
  <c r="N217" i="6" s="1"/>
  <c r="M221" i="6"/>
  <c r="M225" i="6"/>
  <c r="N225" i="6" s="1"/>
  <c r="M229" i="6"/>
  <c r="N229" i="6" s="1"/>
  <c r="M233" i="6"/>
  <c r="N233" i="6" s="1"/>
  <c r="M237" i="6"/>
  <c r="N237" i="6" s="1"/>
  <c r="M241" i="6"/>
  <c r="N241" i="6" s="1"/>
  <c r="M245" i="6"/>
  <c r="M249" i="6"/>
  <c r="M253" i="6"/>
  <c r="N253" i="6" s="1"/>
  <c r="M257" i="6"/>
  <c r="N257" i="6" s="1"/>
  <c r="M261" i="6"/>
  <c r="N261" i="6" s="1"/>
  <c r="M265" i="6"/>
  <c r="N265" i="6" s="1"/>
  <c r="M269" i="6"/>
  <c r="M273" i="6"/>
  <c r="N273" i="6" s="1"/>
  <c r="M277" i="6"/>
  <c r="N277" i="6" s="1"/>
  <c r="M281" i="6"/>
  <c r="M285" i="6"/>
  <c r="N285" i="6" s="1"/>
  <c r="M289" i="6"/>
  <c r="N289" i="6" s="1"/>
  <c r="M293" i="6"/>
  <c r="N293" i="6" s="1"/>
  <c r="M297" i="6"/>
  <c r="N297" i="6" s="1"/>
  <c r="M301" i="6"/>
  <c r="N301" i="6" s="1"/>
  <c r="M305" i="6"/>
  <c r="N305" i="6" s="1"/>
  <c r="M309" i="6"/>
  <c r="N309" i="6" s="1"/>
  <c r="M313" i="6"/>
  <c r="N313" i="6" s="1"/>
  <c r="M317" i="6"/>
  <c r="M321" i="6"/>
  <c r="N321" i="6" s="1"/>
  <c r="M325" i="6"/>
  <c r="M329" i="6"/>
  <c r="M333" i="6"/>
  <c r="M337" i="6"/>
  <c r="N337" i="6" s="1"/>
  <c r="M341" i="6"/>
  <c r="N341" i="6" s="1"/>
  <c r="M345" i="6"/>
  <c r="N345" i="6" s="1"/>
  <c r="M349" i="6"/>
  <c r="N349" i="6" s="1"/>
  <c r="M353" i="6"/>
  <c r="N353" i="6" s="1"/>
  <c r="M357" i="6"/>
  <c r="N357" i="6" s="1"/>
  <c r="M361" i="6"/>
  <c r="N361" i="6" s="1"/>
  <c r="M365" i="6"/>
  <c r="M369" i="6"/>
  <c r="N369" i="6" s="1"/>
  <c r="M373" i="6"/>
  <c r="M377" i="6"/>
  <c r="M381" i="6"/>
  <c r="N381" i="6" s="1"/>
  <c r="M385" i="6"/>
  <c r="N385" i="6" s="1"/>
  <c r="M389" i="6"/>
  <c r="N389" i="6" s="1"/>
  <c r="M393" i="6"/>
  <c r="N393" i="6" s="1"/>
  <c r="M397" i="6"/>
  <c r="N397" i="6" s="1"/>
  <c r="M401" i="6"/>
  <c r="N401" i="6" s="1"/>
  <c r="M405" i="6"/>
  <c r="N405" i="6" s="1"/>
  <c r="M409" i="6"/>
  <c r="N409" i="6" s="1"/>
  <c r="M413" i="6"/>
  <c r="M417" i="6"/>
  <c r="N417" i="6" s="1"/>
  <c r="M421" i="6"/>
  <c r="M425" i="6"/>
  <c r="M429" i="6"/>
  <c r="M433" i="6"/>
  <c r="N433" i="6" s="1"/>
  <c r="M437" i="6"/>
  <c r="N437" i="6" s="1"/>
  <c r="M441" i="6"/>
  <c r="N441" i="6" s="1"/>
  <c r="M445" i="6"/>
  <c r="N445" i="6" s="1"/>
  <c r="M449" i="6"/>
  <c r="N449" i="6" s="1"/>
  <c r="M453" i="6"/>
  <c r="N453" i="6" s="1"/>
  <c r="M457" i="6"/>
  <c r="N457" i="6" s="1"/>
  <c r="M461" i="6"/>
  <c r="M465" i="6"/>
  <c r="N465" i="6" s="1"/>
  <c r="M469" i="6"/>
  <c r="N469" i="6" s="1"/>
  <c r="M473" i="6"/>
  <c r="M477" i="6"/>
  <c r="M481" i="6"/>
  <c r="N481" i="6" s="1"/>
  <c r="M485" i="6"/>
  <c r="M489" i="6"/>
  <c r="N489" i="6" s="1"/>
  <c r="M493" i="6"/>
  <c r="N493" i="6" s="1"/>
  <c r="M497" i="6"/>
  <c r="N497" i="6" s="1"/>
  <c r="M501" i="6"/>
  <c r="N501" i="6" s="1"/>
  <c r="M505" i="6"/>
  <c r="N505" i="6" s="1"/>
  <c r="M509" i="6"/>
  <c r="M513" i="6"/>
  <c r="N513" i="6" s="1"/>
  <c r="M517" i="6"/>
  <c r="M521" i="6"/>
  <c r="M525" i="6"/>
  <c r="N525" i="6" s="1"/>
  <c r="M529" i="6"/>
  <c r="M533" i="6"/>
  <c r="N533" i="6" s="1"/>
  <c r="M537" i="6"/>
  <c r="N537" i="6" s="1"/>
  <c r="M541" i="6"/>
  <c r="N541" i="6" s="1"/>
  <c r="M545" i="6"/>
  <c r="N545" i="6" s="1"/>
  <c r="M549" i="6"/>
  <c r="N549" i="6" s="1"/>
  <c r="M553" i="6"/>
  <c r="N553" i="6" s="1"/>
  <c r="M557" i="6"/>
  <c r="M561" i="6"/>
  <c r="N561" i="6" s="1"/>
  <c r="M565" i="6"/>
  <c r="M569" i="6"/>
  <c r="M573" i="6"/>
  <c r="N573" i="6" s="1"/>
  <c r="M577" i="6"/>
  <c r="N577" i="6" s="1"/>
  <c r="M581" i="6"/>
  <c r="M585" i="6"/>
  <c r="N585" i="6" s="1"/>
  <c r="M589" i="6"/>
  <c r="N589" i="6" s="1"/>
  <c r="M593" i="6"/>
  <c r="N593" i="6" s="1"/>
  <c r="M597" i="6"/>
  <c r="N597" i="6" s="1"/>
  <c r="M601" i="6"/>
  <c r="N601" i="6" s="1"/>
  <c r="M605" i="6"/>
  <c r="M609" i="6"/>
  <c r="N609" i="6" s="1"/>
  <c r="M613" i="6"/>
  <c r="M617" i="6"/>
  <c r="M621" i="6"/>
  <c r="N621" i="6" s="1"/>
  <c r="M625" i="6"/>
  <c r="N625" i="6" s="1"/>
  <c r="M629" i="6"/>
  <c r="N629" i="6" s="1"/>
  <c r="M633" i="6"/>
  <c r="N633" i="6" s="1"/>
  <c r="M637" i="6"/>
  <c r="N637" i="6" s="1"/>
  <c r="M641" i="6"/>
  <c r="N641" i="6" s="1"/>
  <c r="M645" i="6"/>
  <c r="N645" i="6" s="1"/>
  <c r="M649" i="6"/>
  <c r="N649" i="6" s="1"/>
  <c r="M653" i="6"/>
  <c r="M657" i="6"/>
  <c r="N657" i="6" s="1"/>
  <c r="M661" i="6"/>
  <c r="M665" i="6"/>
  <c r="M669" i="6"/>
  <c r="N669" i="6" s="1"/>
  <c r="M673" i="6"/>
  <c r="N673" i="6" s="1"/>
  <c r="M677" i="6"/>
  <c r="M681" i="6"/>
  <c r="N681" i="6" s="1"/>
  <c r="M685" i="6"/>
  <c r="M689" i="6"/>
  <c r="N689" i="6" s="1"/>
  <c r="M693" i="6"/>
  <c r="N693" i="6" s="1"/>
  <c r="M697" i="6"/>
  <c r="N697" i="6" s="1"/>
  <c r="M701" i="6"/>
  <c r="M19" i="6"/>
  <c r="N19" i="6" s="1"/>
  <c r="M23" i="6"/>
  <c r="M27" i="6"/>
  <c r="M31" i="6"/>
  <c r="N31" i="6" s="1"/>
  <c r="M35" i="6"/>
  <c r="N35" i="6" s="1"/>
  <c r="M39" i="6"/>
  <c r="N39" i="6" s="1"/>
  <c r="M43" i="6"/>
  <c r="M311" i="6"/>
  <c r="N311" i="6" s="1"/>
  <c r="M812" i="6"/>
  <c r="N812" i="6" s="1"/>
  <c r="N860" i="6"/>
  <c r="M705" i="6"/>
  <c r="N705" i="6" s="1"/>
  <c r="M709" i="6"/>
  <c r="M713" i="6"/>
  <c r="N713" i="6" s="1"/>
  <c r="M717" i="6"/>
  <c r="M721" i="6"/>
  <c r="M725" i="6"/>
  <c r="M729" i="6"/>
  <c r="N729" i="6" s="1"/>
  <c r="M733" i="6"/>
  <c r="M737" i="6"/>
  <c r="N737" i="6" s="1"/>
  <c r="M741" i="6"/>
  <c r="N741" i="6" s="1"/>
  <c r="M745" i="6"/>
  <c r="N745" i="6" s="1"/>
  <c r="M749" i="6"/>
  <c r="N749" i="6" s="1"/>
  <c r="M753" i="6"/>
  <c r="N753" i="6" s="1"/>
  <c r="M757" i="6"/>
  <c r="M761" i="6"/>
  <c r="N761" i="6" s="1"/>
  <c r="M765" i="6"/>
  <c r="N765" i="6" s="1"/>
  <c r="M769" i="6"/>
  <c r="M773" i="6"/>
  <c r="M777" i="6"/>
  <c r="N777" i="6" s="1"/>
  <c r="M781" i="6"/>
  <c r="N781" i="6" s="1"/>
  <c r="M785" i="6"/>
  <c r="N785" i="6" s="1"/>
  <c r="M789" i="6"/>
  <c r="N789" i="6" s="1"/>
  <c r="M793" i="6"/>
  <c r="N793" i="6" s="1"/>
  <c r="M797" i="6"/>
  <c r="N797" i="6" s="1"/>
  <c r="M801" i="6"/>
  <c r="N801" i="6" s="1"/>
  <c r="M805" i="6"/>
  <c r="M809" i="6"/>
  <c r="N809" i="6" s="1"/>
  <c r="M813" i="6"/>
  <c r="M817" i="6"/>
  <c r="M821" i="6"/>
  <c r="M825" i="6"/>
  <c r="N825" i="6" s="1"/>
  <c r="M829" i="6"/>
  <c r="N829" i="6" s="1"/>
  <c r="M833" i="6"/>
  <c r="N833" i="6" s="1"/>
  <c r="M837" i="6"/>
  <c r="M841" i="6"/>
  <c r="N841" i="6" s="1"/>
  <c r="M845" i="6"/>
  <c r="N845" i="6" s="1"/>
  <c r="M849" i="6"/>
  <c r="N849" i="6" s="1"/>
  <c r="M853" i="6"/>
  <c r="M857" i="6"/>
  <c r="N857" i="6" s="1"/>
  <c r="M861" i="6"/>
  <c r="N861" i="6" s="1"/>
  <c r="M865" i="6"/>
  <c r="M869" i="6"/>
  <c r="M873" i="6"/>
  <c r="N873" i="6" s="1"/>
  <c r="M877" i="6"/>
  <c r="M881" i="6"/>
  <c r="N881" i="6" s="1"/>
  <c r="M885" i="6"/>
  <c r="N885" i="6" s="1"/>
  <c r="M889" i="6"/>
  <c r="N889" i="6" s="1"/>
  <c r="M893" i="6"/>
  <c r="N893" i="6" s="1"/>
  <c r="M901" i="6"/>
  <c r="N901" i="6" s="1"/>
  <c r="M905" i="6"/>
  <c r="M909" i="6"/>
  <c r="N909" i="6" s="1"/>
  <c r="M913" i="6"/>
  <c r="M917" i="6"/>
  <c r="M921" i="6"/>
  <c r="M925" i="6"/>
  <c r="N925" i="6" s="1"/>
  <c r="M929" i="6"/>
  <c r="M933" i="6"/>
  <c r="N933" i="6" s="1"/>
  <c r="M937" i="6"/>
  <c r="N937" i="6" s="1"/>
  <c r="M941" i="6"/>
  <c r="N941" i="6" s="1"/>
  <c r="M945" i="6"/>
  <c r="N945" i="6" s="1"/>
  <c r="M949" i="6"/>
  <c r="N949" i="6" s="1"/>
  <c r="M953" i="6"/>
  <c r="M957" i="6"/>
  <c r="N957" i="6" s="1"/>
  <c r="M961" i="6"/>
  <c r="M965" i="6"/>
  <c r="M969" i="6"/>
  <c r="N969" i="6" s="1"/>
  <c r="M973" i="6"/>
  <c r="N973" i="6" s="1"/>
  <c r="M977" i="6"/>
  <c r="N977" i="6" s="1"/>
  <c r="M981" i="6"/>
  <c r="N981" i="6" s="1"/>
  <c r="M985" i="6"/>
  <c r="N985" i="6" s="1"/>
  <c r="M989" i="6"/>
  <c r="N989" i="6" s="1"/>
  <c r="M993" i="6"/>
  <c r="N993" i="6" s="1"/>
  <c r="M997" i="6"/>
  <c r="N997" i="6" s="1"/>
  <c r="M1001" i="6"/>
  <c r="M1005" i="6"/>
  <c r="N1005" i="6" s="1"/>
  <c r="M1009" i="6"/>
  <c r="N1009" i="6" s="1"/>
  <c r="M1013" i="6"/>
  <c r="N23" i="6"/>
  <c r="N27" i="6"/>
  <c r="N43" i="6"/>
  <c r="M20" i="6"/>
  <c r="N20" i="6" s="1"/>
  <c r="M384" i="6"/>
  <c r="N384" i="6" s="1"/>
  <c r="N29" i="6"/>
  <c r="N37" i="6"/>
  <c r="N77" i="6"/>
  <c r="N85" i="6"/>
  <c r="N125" i="6"/>
  <c r="N137" i="6"/>
  <c r="N173" i="6"/>
  <c r="N189" i="6"/>
  <c r="N221" i="6"/>
  <c r="N245" i="6"/>
  <c r="N249" i="6"/>
  <c r="N966" i="6"/>
  <c r="M18" i="6"/>
  <c r="N18" i="6" s="1"/>
  <c r="M586" i="6"/>
  <c r="N586" i="6" s="1"/>
  <c r="M22" i="6"/>
  <c r="N22" i="6" s="1"/>
  <c r="M26" i="6"/>
  <c r="N26" i="6" s="1"/>
  <c r="M30" i="6"/>
  <c r="N30" i="6" s="1"/>
  <c r="M34" i="6"/>
  <c r="N34" i="6" s="1"/>
  <c r="M38" i="6"/>
  <c r="N38" i="6" s="1"/>
  <c r="M42" i="6"/>
  <c r="N42" i="6" s="1"/>
  <c r="M46" i="6"/>
  <c r="N46" i="6" s="1"/>
  <c r="M50" i="6"/>
  <c r="N50" i="6" s="1"/>
  <c r="M54" i="6"/>
  <c r="N54" i="6" s="1"/>
  <c r="M58" i="6"/>
  <c r="N58" i="6" s="1"/>
  <c r="M62" i="6"/>
  <c r="N62" i="6" s="1"/>
  <c r="M66" i="6"/>
  <c r="N66" i="6" s="1"/>
  <c r="M70" i="6"/>
  <c r="N70" i="6" s="1"/>
  <c r="M74" i="6"/>
  <c r="N74" i="6" s="1"/>
  <c r="M78" i="6"/>
  <c r="N78" i="6" s="1"/>
  <c r="M82" i="6"/>
  <c r="N82" i="6" s="1"/>
  <c r="M86" i="6"/>
  <c r="N86" i="6" s="1"/>
  <c r="M90" i="6"/>
  <c r="N90" i="6" s="1"/>
  <c r="M94" i="6"/>
  <c r="N94" i="6" s="1"/>
  <c r="M98" i="6"/>
  <c r="N98" i="6" s="1"/>
  <c r="M102" i="6"/>
  <c r="N102" i="6" s="1"/>
  <c r="M106" i="6"/>
  <c r="N106" i="6" s="1"/>
  <c r="M110" i="6"/>
  <c r="N110" i="6" s="1"/>
  <c r="M114" i="6"/>
  <c r="N114" i="6" s="1"/>
  <c r="M118" i="6"/>
  <c r="N118" i="6" s="1"/>
  <c r="M122" i="6"/>
  <c r="N122" i="6" s="1"/>
  <c r="M126" i="6"/>
  <c r="N126" i="6" s="1"/>
  <c r="M130" i="6"/>
  <c r="N130" i="6" s="1"/>
  <c r="M134" i="6"/>
  <c r="N134" i="6" s="1"/>
  <c r="M138" i="6"/>
  <c r="N138" i="6" s="1"/>
  <c r="M142" i="6"/>
  <c r="N142" i="6" s="1"/>
  <c r="M146" i="6"/>
  <c r="N146" i="6" s="1"/>
  <c r="M150" i="6"/>
  <c r="N150" i="6" s="1"/>
  <c r="M154" i="6"/>
  <c r="N154" i="6" s="1"/>
  <c r="M158" i="6"/>
  <c r="N158" i="6" s="1"/>
  <c r="M162" i="6"/>
  <c r="N162" i="6" s="1"/>
  <c r="M166" i="6"/>
  <c r="N166" i="6" s="1"/>
  <c r="M170" i="6"/>
  <c r="N170" i="6" s="1"/>
  <c r="M174" i="6"/>
  <c r="N174" i="6" s="1"/>
  <c r="M178" i="6"/>
  <c r="N178" i="6" s="1"/>
  <c r="M182" i="6"/>
  <c r="N182" i="6" s="1"/>
  <c r="M186" i="6"/>
  <c r="N186" i="6" s="1"/>
  <c r="M190" i="6"/>
  <c r="N190" i="6" s="1"/>
  <c r="M194" i="6"/>
  <c r="N194" i="6" s="1"/>
  <c r="M198" i="6"/>
  <c r="N198" i="6" s="1"/>
  <c r="M202" i="6"/>
  <c r="N202" i="6" s="1"/>
  <c r="M206" i="6"/>
  <c r="N206" i="6" s="1"/>
  <c r="M210" i="6"/>
  <c r="N210" i="6" s="1"/>
  <c r="M214" i="6"/>
  <c r="N214" i="6" s="1"/>
  <c r="M218" i="6"/>
  <c r="N218" i="6" s="1"/>
  <c r="M222" i="6"/>
  <c r="N222" i="6" s="1"/>
  <c r="M226" i="6"/>
  <c r="N226" i="6" s="1"/>
  <c r="M230" i="6"/>
  <c r="N230" i="6" s="1"/>
  <c r="M234" i="6"/>
  <c r="N234" i="6" s="1"/>
  <c r="M238" i="6"/>
  <c r="N238" i="6" s="1"/>
  <c r="M242" i="6"/>
  <c r="N242" i="6" s="1"/>
  <c r="M246" i="6"/>
  <c r="N246" i="6" s="1"/>
  <c r="M250" i="6"/>
  <c r="N250" i="6" s="1"/>
  <c r="M254" i="6"/>
  <c r="N254" i="6" s="1"/>
  <c r="M258" i="6"/>
  <c r="N258" i="6" s="1"/>
  <c r="M262" i="6"/>
  <c r="N262" i="6" s="1"/>
  <c r="M266" i="6"/>
  <c r="N266" i="6" s="1"/>
  <c r="M270" i="6"/>
  <c r="N270" i="6" s="1"/>
  <c r="M274" i="6"/>
  <c r="N274" i="6" s="1"/>
  <c r="M278" i="6"/>
  <c r="N278" i="6" s="1"/>
  <c r="M282" i="6"/>
  <c r="N282" i="6" s="1"/>
  <c r="M286" i="6"/>
  <c r="N286" i="6" s="1"/>
  <c r="M290" i="6"/>
  <c r="N290" i="6" s="1"/>
  <c r="M294" i="6"/>
  <c r="N294" i="6" s="1"/>
  <c r="M298" i="6"/>
  <c r="N298" i="6" s="1"/>
  <c r="M302" i="6"/>
  <c r="N302" i="6" s="1"/>
  <c r="M306" i="6"/>
  <c r="N306" i="6" s="1"/>
  <c r="M310" i="6"/>
  <c r="N310" i="6" s="1"/>
  <c r="M314" i="6"/>
  <c r="N314" i="6" s="1"/>
  <c r="M318" i="6"/>
  <c r="N318" i="6" s="1"/>
  <c r="M322" i="6"/>
  <c r="N322" i="6" s="1"/>
  <c r="M326" i="6"/>
  <c r="N326" i="6" s="1"/>
  <c r="M330" i="6"/>
  <c r="N330" i="6" s="1"/>
  <c r="M334" i="6"/>
  <c r="N334" i="6" s="1"/>
  <c r="M338" i="6"/>
  <c r="N338" i="6" s="1"/>
  <c r="M342" i="6"/>
  <c r="N342" i="6" s="1"/>
  <c r="M346" i="6"/>
  <c r="N346" i="6" s="1"/>
  <c r="M350" i="6"/>
  <c r="N350" i="6" s="1"/>
  <c r="M354" i="6"/>
  <c r="N354" i="6" s="1"/>
  <c r="M358" i="6"/>
  <c r="N358" i="6" s="1"/>
  <c r="M362" i="6"/>
  <c r="N362" i="6" s="1"/>
  <c r="M366" i="6"/>
  <c r="N366" i="6" s="1"/>
  <c r="M370" i="6"/>
  <c r="N370" i="6" s="1"/>
  <c r="M374" i="6"/>
  <c r="N374" i="6" s="1"/>
  <c r="M378" i="6"/>
  <c r="N378" i="6" s="1"/>
  <c r="M382" i="6"/>
  <c r="N382" i="6" s="1"/>
  <c r="M386" i="6"/>
  <c r="N386" i="6" s="1"/>
  <c r="M390" i="6"/>
  <c r="N390" i="6" s="1"/>
  <c r="M394" i="6"/>
  <c r="N394" i="6" s="1"/>
  <c r="M398" i="6"/>
  <c r="N398" i="6" s="1"/>
  <c r="M402" i="6"/>
  <c r="N402" i="6" s="1"/>
  <c r="M406" i="6"/>
  <c r="N406" i="6" s="1"/>
  <c r="M410" i="6"/>
  <c r="N410" i="6" s="1"/>
  <c r="M414" i="6"/>
  <c r="N414" i="6" s="1"/>
  <c r="M418" i="6"/>
  <c r="N418" i="6" s="1"/>
  <c r="M422" i="6"/>
  <c r="N422" i="6" s="1"/>
  <c r="M426" i="6"/>
  <c r="N426" i="6" s="1"/>
  <c r="M430" i="6"/>
  <c r="N430" i="6" s="1"/>
  <c r="M434" i="6"/>
  <c r="N434" i="6" s="1"/>
  <c r="M438" i="6"/>
  <c r="N438" i="6" s="1"/>
  <c r="M442" i="6"/>
  <c r="N442" i="6" s="1"/>
  <c r="M446" i="6"/>
  <c r="N446" i="6" s="1"/>
  <c r="M450" i="6"/>
  <c r="N450" i="6" s="1"/>
  <c r="M454" i="6"/>
  <c r="N454" i="6" s="1"/>
  <c r="M458" i="6"/>
  <c r="N458" i="6" s="1"/>
  <c r="M462" i="6"/>
  <c r="N462" i="6" s="1"/>
  <c r="M466" i="6"/>
  <c r="N466" i="6" s="1"/>
  <c r="M470" i="6"/>
  <c r="N470" i="6" s="1"/>
  <c r="M474" i="6"/>
  <c r="N474" i="6" s="1"/>
  <c r="M478" i="6"/>
  <c r="N478" i="6" s="1"/>
  <c r="M482" i="6"/>
  <c r="N482" i="6" s="1"/>
  <c r="M486" i="6"/>
  <c r="N486" i="6" s="1"/>
  <c r="M490" i="6"/>
  <c r="N490" i="6" s="1"/>
  <c r="M494" i="6"/>
  <c r="N494" i="6" s="1"/>
  <c r="M498" i="6"/>
  <c r="N498" i="6" s="1"/>
  <c r="M502" i="6"/>
  <c r="N502" i="6" s="1"/>
  <c r="M506" i="6"/>
  <c r="N506" i="6" s="1"/>
  <c r="M510" i="6"/>
  <c r="N510" i="6" s="1"/>
  <c r="M514" i="6"/>
  <c r="N514" i="6" s="1"/>
  <c r="M518" i="6"/>
  <c r="N518" i="6" s="1"/>
  <c r="M522" i="6"/>
  <c r="N522" i="6" s="1"/>
  <c r="M526" i="6"/>
  <c r="N526" i="6" s="1"/>
  <c r="M530" i="6"/>
  <c r="N530" i="6" s="1"/>
  <c r="M534" i="6"/>
  <c r="N534" i="6" s="1"/>
  <c r="M538" i="6"/>
  <c r="N538" i="6" s="1"/>
  <c r="M542" i="6"/>
  <c r="N542" i="6" s="1"/>
  <c r="M546" i="6"/>
  <c r="N546" i="6" s="1"/>
  <c r="M550" i="6"/>
  <c r="N550" i="6" s="1"/>
  <c r="M554" i="6"/>
  <c r="N554" i="6" s="1"/>
  <c r="M558" i="6"/>
  <c r="N558" i="6" s="1"/>
  <c r="M562" i="6"/>
  <c r="N562" i="6" s="1"/>
  <c r="M566" i="6"/>
  <c r="N566" i="6" s="1"/>
  <c r="M570" i="6"/>
  <c r="N570" i="6" s="1"/>
  <c r="M574" i="6"/>
  <c r="N574" i="6" s="1"/>
  <c r="M578" i="6"/>
  <c r="N578" i="6" s="1"/>
  <c r="M582" i="6"/>
  <c r="N582" i="6" s="1"/>
  <c r="M590" i="6"/>
  <c r="N590" i="6" s="1"/>
  <c r="M594" i="6"/>
  <c r="N594" i="6" s="1"/>
  <c r="M598" i="6"/>
  <c r="N598" i="6" s="1"/>
  <c r="M602" i="6"/>
  <c r="N602" i="6" s="1"/>
  <c r="M606" i="6"/>
  <c r="N606" i="6" s="1"/>
  <c r="M610" i="6"/>
  <c r="N610" i="6" s="1"/>
  <c r="M614" i="6"/>
  <c r="N614" i="6" s="1"/>
  <c r="M618" i="6"/>
  <c r="N618" i="6" s="1"/>
  <c r="M622" i="6"/>
  <c r="N622" i="6" s="1"/>
  <c r="M626" i="6"/>
  <c r="N626" i="6" s="1"/>
  <c r="M630" i="6"/>
  <c r="N630" i="6" s="1"/>
  <c r="M634" i="6"/>
  <c r="N634" i="6" s="1"/>
  <c r="M658" i="6"/>
  <c r="N658" i="6" s="1"/>
  <c r="M682" i="6"/>
  <c r="N682" i="6" s="1"/>
  <c r="M742" i="6"/>
  <c r="N742" i="6" s="1"/>
  <c r="M750" i="6"/>
  <c r="M774" i="6"/>
  <c r="N774" i="6" s="1"/>
  <c r="M790" i="6"/>
  <c r="N790" i="6" s="1"/>
  <c r="M822" i="6"/>
  <c r="N822" i="6" s="1"/>
  <c r="M838" i="6"/>
  <c r="N838" i="6" s="1"/>
  <c r="M862" i="6"/>
  <c r="M870" i="6"/>
  <c r="N870" i="6" s="1"/>
  <c r="M894" i="6"/>
  <c r="N894" i="6" s="1"/>
  <c r="M47" i="6"/>
  <c r="N47" i="6" s="1"/>
  <c r="M51" i="6"/>
  <c r="N51" i="6" s="1"/>
  <c r="M55" i="6"/>
  <c r="N55" i="6" s="1"/>
  <c r="M59" i="6"/>
  <c r="N59" i="6" s="1"/>
  <c r="M63" i="6"/>
  <c r="N63" i="6" s="1"/>
  <c r="M67" i="6"/>
  <c r="N67" i="6" s="1"/>
  <c r="M71" i="6"/>
  <c r="N71" i="6" s="1"/>
  <c r="M75" i="6"/>
  <c r="N75" i="6" s="1"/>
  <c r="M79" i="6"/>
  <c r="N79" i="6" s="1"/>
  <c r="M83" i="6"/>
  <c r="N83" i="6" s="1"/>
  <c r="M87" i="6"/>
  <c r="N87" i="6" s="1"/>
  <c r="M91" i="6"/>
  <c r="N91" i="6" s="1"/>
  <c r="M95" i="6"/>
  <c r="N95" i="6" s="1"/>
  <c r="M99" i="6"/>
  <c r="N99" i="6" s="1"/>
  <c r="M103" i="6"/>
  <c r="N103" i="6" s="1"/>
  <c r="M107" i="6"/>
  <c r="N107" i="6" s="1"/>
  <c r="M111" i="6"/>
  <c r="N111" i="6" s="1"/>
  <c r="M115" i="6"/>
  <c r="N115" i="6" s="1"/>
  <c r="M119" i="6"/>
  <c r="N119" i="6" s="1"/>
  <c r="M123" i="6"/>
  <c r="N123" i="6" s="1"/>
  <c r="M127" i="6"/>
  <c r="N127" i="6" s="1"/>
  <c r="M131" i="6"/>
  <c r="N131" i="6" s="1"/>
  <c r="M135" i="6"/>
  <c r="N135" i="6" s="1"/>
  <c r="M139" i="6"/>
  <c r="N139" i="6" s="1"/>
  <c r="M143" i="6"/>
  <c r="N143" i="6" s="1"/>
  <c r="M147" i="6"/>
  <c r="N147" i="6" s="1"/>
  <c r="M151" i="6"/>
  <c r="N151" i="6" s="1"/>
  <c r="M155" i="6"/>
  <c r="N155" i="6" s="1"/>
  <c r="M159" i="6"/>
  <c r="N159" i="6" s="1"/>
  <c r="M163" i="6"/>
  <c r="N163" i="6" s="1"/>
  <c r="M167" i="6"/>
  <c r="N167" i="6" s="1"/>
  <c r="M171" i="6"/>
  <c r="N171" i="6" s="1"/>
  <c r="M175" i="6"/>
  <c r="N175" i="6" s="1"/>
  <c r="M179" i="6"/>
  <c r="N179" i="6" s="1"/>
  <c r="M183" i="6"/>
  <c r="N183" i="6" s="1"/>
  <c r="M187" i="6"/>
  <c r="N187" i="6" s="1"/>
  <c r="M191" i="6"/>
  <c r="N191" i="6" s="1"/>
  <c r="M195" i="6"/>
  <c r="N195" i="6" s="1"/>
  <c r="M199" i="6"/>
  <c r="N199" i="6" s="1"/>
  <c r="M203" i="6"/>
  <c r="N203" i="6" s="1"/>
  <c r="M207" i="6"/>
  <c r="N207" i="6" s="1"/>
  <c r="M211" i="6"/>
  <c r="N211" i="6" s="1"/>
  <c r="M215" i="6"/>
  <c r="N215" i="6" s="1"/>
  <c r="M219" i="6"/>
  <c r="N219" i="6" s="1"/>
  <c r="M223" i="6"/>
  <c r="N223" i="6" s="1"/>
  <c r="M227" i="6"/>
  <c r="N227" i="6" s="1"/>
  <c r="M231" i="6"/>
  <c r="N231" i="6" s="1"/>
  <c r="M235" i="6"/>
  <c r="N235" i="6" s="1"/>
  <c r="M239" i="6"/>
  <c r="N239" i="6" s="1"/>
  <c r="M243" i="6"/>
  <c r="N243" i="6" s="1"/>
  <c r="M247" i="6"/>
  <c r="N247" i="6" s="1"/>
  <c r="M251" i="6"/>
  <c r="N251" i="6" s="1"/>
  <c r="M255" i="6"/>
  <c r="N255" i="6" s="1"/>
  <c r="M259" i="6"/>
  <c r="N259" i="6" s="1"/>
  <c r="M263" i="6"/>
  <c r="N263" i="6" s="1"/>
  <c r="M267" i="6"/>
  <c r="N267" i="6" s="1"/>
  <c r="M271" i="6"/>
  <c r="N271" i="6" s="1"/>
  <c r="M275" i="6"/>
  <c r="N275" i="6" s="1"/>
  <c r="M279" i="6"/>
  <c r="N279" i="6" s="1"/>
  <c r="M283" i="6"/>
  <c r="N283" i="6" s="1"/>
  <c r="M287" i="6"/>
  <c r="N287" i="6" s="1"/>
  <c r="M291" i="6"/>
  <c r="M295" i="6"/>
  <c r="M299" i="6"/>
  <c r="N299" i="6" s="1"/>
  <c r="M303" i="6"/>
  <c r="N303" i="6" s="1"/>
  <c r="M307" i="6"/>
  <c r="N307" i="6" s="1"/>
  <c r="M315" i="6"/>
  <c r="N315" i="6" s="1"/>
  <c r="M319" i="6"/>
  <c r="N319" i="6" s="1"/>
  <c r="M323" i="6"/>
  <c r="N323" i="6" s="1"/>
  <c r="M327" i="6"/>
  <c r="N327" i="6" s="1"/>
  <c r="M331" i="6"/>
  <c r="N331" i="6" s="1"/>
  <c r="M335" i="6"/>
  <c r="N335" i="6" s="1"/>
  <c r="M339" i="6"/>
  <c r="N339" i="6" s="1"/>
  <c r="M343" i="6"/>
  <c r="N343" i="6" s="1"/>
  <c r="M347" i="6"/>
  <c r="N347" i="6" s="1"/>
  <c r="M351" i="6"/>
  <c r="N351" i="6" s="1"/>
  <c r="M355" i="6"/>
  <c r="N355" i="6" s="1"/>
  <c r="M359" i="6"/>
  <c r="N359" i="6" s="1"/>
  <c r="M363" i="6"/>
  <c r="N363" i="6" s="1"/>
  <c r="M367" i="6"/>
  <c r="N367" i="6" s="1"/>
  <c r="M371" i="6"/>
  <c r="N371" i="6" s="1"/>
  <c r="M375" i="6"/>
  <c r="N375" i="6" s="1"/>
  <c r="M379" i="6"/>
  <c r="N379" i="6" s="1"/>
  <c r="M383" i="6"/>
  <c r="N383" i="6" s="1"/>
  <c r="M387" i="6"/>
  <c r="N387" i="6" s="1"/>
  <c r="M391" i="6"/>
  <c r="N391" i="6" s="1"/>
  <c r="M395" i="6"/>
  <c r="N395" i="6" s="1"/>
  <c r="M399" i="6"/>
  <c r="N399" i="6" s="1"/>
  <c r="M403" i="6"/>
  <c r="N403" i="6" s="1"/>
  <c r="M407" i="6"/>
  <c r="N407" i="6" s="1"/>
  <c r="M411" i="6"/>
  <c r="N411" i="6" s="1"/>
  <c r="M415" i="6"/>
  <c r="N415" i="6" s="1"/>
  <c r="M419" i="6"/>
  <c r="N419" i="6" s="1"/>
  <c r="M423" i="6"/>
  <c r="N423" i="6" s="1"/>
  <c r="M427" i="6"/>
  <c r="N427" i="6" s="1"/>
  <c r="M431" i="6"/>
  <c r="N431" i="6" s="1"/>
  <c r="M435" i="6"/>
  <c r="N435" i="6" s="1"/>
  <c r="M439" i="6"/>
  <c r="N439" i="6" s="1"/>
  <c r="M443" i="6"/>
  <c r="N443" i="6" s="1"/>
  <c r="M447" i="6"/>
  <c r="N447" i="6" s="1"/>
  <c r="M451" i="6"/>
  <c r="N451" i="6" s="1"/>
  <c r="M455" i="6"/>
  <c r="N455" i="6" s="1"/>
  <c r="M459" i="6"/>
  <c r="N459" i="6" s="1"/>
  <c r="M463" i="6"/>
  <c r="N463" i="6" s="1"/>
  <c r="M467" i="6"/>
  <c r="N467" i="6" s="1"/>
  <c r="M471" i="6"/>
  <c r="N471" i="6" s="1"/>
  <c r="M475" i="6"/>
  <c r="N475" i="6" s="1"/>
  <c r="M479" i="6"/>
  <c r="N479" i="6" s="1"/>
  <c r="M483" i="6"/>
  <c r="N483" i="6" s="1"/>
  <c r="M487" i="6"/>
  <c r="M491" i="6"/>
  <c r="N491" i="6" s="1"/>
  <c r="M495" i="6"/>
  <c r="N495" i="6" s="1"/>
  <c r="M499" i="6"/>
  <c r="N499" i="6" s="1"/>
  <c r="M503" i="6"/>
  <c r="N503" i="6" s="1"/>
  <c r="M507" i="6"/>
  <c r="N507" i="6" s="1"/>
  <c r="M511" i="6"/>
  <c r="N511" i="6" s="1"/>
  <c r="M515" i="6"/>
  <c r="N515" i="6" s="1"/>
  <c r="M519" i="6"/>
  <c r="N519" i="6" s="1"/>
  <c r="M523" i="6"/>
  <c r="N523" i="6" s="1"/>
  <c r="M527" i="6"/>
  <c r="N527" i="6" s="1"/>
  <c r="M531" i="6"/>
  <c r="N531" i="6" s="1"/>
  <c r="M535" i="6"/>
  <c r="N535" i="6" s="1"/>
  <c r="M539" i="6"/>
  <c r="N539" i="6" s="1"/>
  <c r="M543" i="6"/>
  <c r="N543" i="6" s="1"/>
  <c r="M547" i="6"/>
  <c r="N547" i="6" s="1"/>
  <c r="M551" i="6"/>
  <c r="N551" i="6" s="1"/>
  <c r="M555" i="6"/>
  <c r="N555" i="6" s="1"/>
  <c r="M559" i="6"/>
  <c r="N559" i="6" s="1"/>
  <c r="M563" i="6"/>
  <c r="N563" i="6" s="1"/>
  <c r="M567" i="6"/>
  <c r="N567" i="6" s="1"/>
  <c r="M571" i="6"/>
  <c r="N571" i="6" s="1"/>
  <c r="M575" i="6"/>
  <c r="N575" i="6" s="1"/>
  <c r="M579" i="6"/>
  <c r="N579" i="6" s="1"/>
  <c r="M583" i="6"/>
  <c r="M587" i="6"/>
  <c r="N587" i="6" s="1"/>
  <c r="M591" i="6"/>
  <c r="N591" i="6" s="1"/>
  <c r="M595" i="6"/>
  <c r="N595" i="6" s="1"/>
  <c r="M599" i="6"/>
  <c r="N599" i="6" s="1"/>
  <c r="M603" i="6"/>
  <c r="N603" i="6" s="1"/>
  <c r="M607" i="6"/>
  <c r="N607" i="6" s="1"/>
  <c r="M611" i="6"/>
  <c r="N611" i="6" s="1"/>
  <c r="M615" i="6"/>
  <c r="N615" i="6" s="1"/>
  <c r="M619" i="6"/>
  <c r="N619" i="6" s="1"/>
  <c r="M623" i="6"/>
  <c r="N623" i="6" s="1"/>
  <c r="M627" i="6"/>
  <c r="N627" i="6" s="1"/>
  <c r="M631" i="6"/>
  <c r="N837" i="6"/>
  <c r="M24" i="6"/>
  <c r="N24" i="6" s="1"/>
  <c r="M28" i="6"/>
  <c r="N28" i="6" s="1"/>
  <c r="M32" i="6"/>
  <c r="N32" i="6" s="1"/>
  <c r="M36" i="6"/>
  <c r="N36" i="6" s="1"/>
  <c r="M40" i="6"/>
  <c r="N40" i="6" s="1"/>
  <c r="M44" i="6"/>
  <c r="N44" i="6" s="1"/>
  <c r="M48" i="6"/>
  <c r="N48" i="6" s="1"/>
  <c r="M52" i="6"/>
  <c r="N52" i="6" s="1"/>
  <c r="M56" i="6"/>
  <c r="N56" i="6" s="1"/>
  <c r="M60" i="6"/>
  <c r="N60" i="6" s="1"/>
  <c r="M64" i="6"/>
  <c r="N64" i="6" s="1"/>
  <c r="M68" i="6"/>
  <c r="N68" i="6" s="1"/>
  <c r="M72" i="6"/>
  <c r="N72" i="6" s="1"/>
  <c r="M76" i="6"/>
  <c r="N76" i="6" s="1"/>
  <c r="M80" i="6"/>
  <c r="N80" i="6" s="1"/>
  <c r="M84" i="6"/>
  <c r="N84" i="6" s="1"/>
  <c r="M88" i="6"/>
  <c r="N88" i="6" s="1"/>
  <c r="M92" i="6"/>
  <c r="N92" i="6" s="1"/>
  <c r="M96" i="6"/>
  <c r="N96" i="6" s="1"/>
  <c r="M100" i="6"/>
  <c r="N100" i="6" s="1"/>
  <c r="M104" i="6"/>
  <c r="N104" i="6" s="1"/>
  <c r="M108" i="6"/>
  <c r="N108" i="6" s="1"/>
  <c r="M112" i="6"/>
  <c r="N112" i="6" s="1"/>
  <c r="M116" i="6"/>
  <c r="N116" i="6" s="1"/>
  <c r="M120" i="6"/>
  <c r="N120" i="6" s="1"/>
  <c r="M124" i="6"/>
  <c r="N124" i="6" s="1"/>
  <c r="M128" i="6"/>
  <c r="N128" i="6" s="1"/>
  <c r="M132" i="6"/>
  <c r="N132" i="6" s="1"/>
  <c r="M136" i="6"/>
  <c r="N136" i="6" s="1"/>
  <c r="M140" i="6"/>
  <c r="N140" i="6" s="1"/>
  <c r="M144" i="6"/>
  <c r="N144" i="6" s="1"/>
  <c r="M148" i="6"/>
  <c r="N148" i="6" s="1"/>
  <c r="M152" i="6"/>
  <c r="N152" i="6" s="1"/>
  <c r="M156" i="6"/>
  <c r="N156" i="6" s="1"/>
  <c r="M160" i="6"/>
  <c r="N160" i="6" s="1"/>
  <c r="M164" i="6"/>
  <c r="N164" i="6" s="1"/>
  <c r="M168" i="6"/>
  <c r="N168" i="6" s="1"/>
  <c r="M172" i="6"/>
  <c r="N172" i="6" s="1"/>
  <c r="M176" i="6"/>
  <c r="N176" i="6" s="1"/>
  <c r="M180" i="6"/>
  <c r="N180" i="6" s="1"/>
  <c r="M184" i="6"/>
  <c r="N184" i="6" s="1"/>
  <c r="M188" i="6"/>
  <c r="N188" i="6" s="1"/>
  <c r="M192" i="6"/>
  <c r="N192" i="6" s="1"/>
  <c r="M196" i="6"/>
  <c r="N196" i="6" s="1"/>
  <c r="M200" i="6"/>
  <c r="N200" i="6" s="1"/>
  <c r="M204" i="6"/>
  <c r="N204" i="6" s="1"/>
  <c r="M208" i="6"/>
  <c r="N208" i="6" s="1"/>
  <c r="M212" i="6"/>
  <c r="N212" i="6" s="1"/>
  <c r="M216" i="6"/>
  <c r="N216" i="6" s="1"/>
  <c r="M220" i="6"/>
  <c r="N220" i="6" s="1"/>
  <c r="M224" i="6"/>
  <c r="N224" i="6" s="1"/>
  <c r="M228" i="6"/>
  <c r="N228" i="6" s="1"/>
  <c r="M232" i="6"/>
  <c r="N232" i="6" s="1"/>
  <c r="M236" i="6"/>
  <c r="N236" i="6" s="1"/>
  <c r="M240" i="6"/>
  <c r="N240" i="6" s="1"/>
  <c r="M244" i="6"/>
  <c r="N244" i="6" s="1"/>
  <c r="M248" i="6"/>
  <c r="N248" i="6" s="1"/>
  <c r="M252" i="6"/>
  <c r="N252" i="6" s="1"/>
  <c r="M256" i="6"/>
  <c r="N256" i="6" s="1"/>
  <c r="M260" i="6"/>
  <c r="N260" i="6" s="1"/>
  <c r="M264" i="6"/>
  <c r="N264" i="6" s="1"/>
  <c r="M268" i="6"/>
  <c r="N268" i="6" s="1"/>
  <c r="M272" i="6"/>
  <c r="N272" i="6" s="1"/>
  <c r="M276" i="6"/>
  <c r="N276" i="6" s="1"/>
  <c r="M280" i="6"/>
  <c r="N280" i="6" s="1"/>
  <c r="M284" i="6"/>
  <c r="N284" i="6" s="1"/>
  <c r="M288" i="6"/>
  <c r="N288" i="6" s="1"/>
  <c r="M292" i="6"/>
  <c r="N292" i="6" s="1"/>
  <c r="M296" i="6"/>
  <c r="N296" i="6" s="1"/>
  <c r="M300" i="6"/>
  <c r="N300" i="6" s="1"/>
  <c r="M304" i="6"/>
  <c r="N304" i="6" s="1"/>
  <c r="M308" i="6"/>
  <c r="N308" i="6" s="1"/>
  <c r="M312" i="6"/>
  <c r="N312" i="6" s="1"/>
  <c r="M316" i="6"/>
  <c r="N316" i="6" s="1"/>
  <c r="M320" i="6"/>
  <c r="N320" i="6" s="1"/>
  <c r="M324" i="6"/>
  <c r="N324" i="6" s="1"/>
  <c r="M328" i="6"/>
  <c r="N328" i="6" s="1"/>
  <c r="M332" i="6"/>
  <c r="N332" i="6" s="1"/>
  <c r="M336" i="6"/>
  <c r="N336" i="6" s="1"/>
  <c r="M340" i="6"/>
  <c r="N340" i="6" s="1"/>
  <c r="M344" i="6"/>
  <c r="N344" i="6" s="1"/>
  <c r="M348" i="6"/>
  <c r="N348" i="6" s="1"/>
  <c r="M352" i="6"/>
  <c r="N352" i="6" s="1"/>
  <c r="M356" i="6"/>
  <c r="N356" i="6" s="1"/>
  <c r="M360" i="6"/>
  <c r="N360" i="6" s="1"/>
  <c r="M364" i="6"/>
  <c r="N364" i="6" s="1"/>
  <c r="M368" i="6"/>
  <c r="N368" i="6" s="1"/>
  <c r="M372" i="6"/>
  <c r="N372" i="6" s="1"/>
  <c r="M376" i="6"/>
  <c r="N376" i="6" s="1"/>
  <c r="M380" i="6"/>
  <c r="N380" i="6" s="1"/>
  <c r="M388" i="6"/>
  <c r="N388" i="6" s="1"/>
  <c r="M392" i="6"/>
  <c r="N392" i="6" s="1"/>
  <c r="M396" i="6"/>
  <c r="N396" i="6" s="1"/>
  <c r="M400" i="6"/>
  <c r="N400" i="6" s="1"/>
  <c r="M404" i="6"/>
  <c r="N404" i="6" s="1"/>
  <c r="M408" i="6"/>
  <c r="N408" i="6" s="1"/>
  <c r="M412" i="6"/>
  <c r="N412" i="6" s="1"/>
  <c r="M416" i="6"/>
  <c r="N416" i="6" s="1"/>
  <c r="M420" i="6"/>
  <c r="N420" i="6" s="1"/>
  <c r="M424" i="6"/>
  <c r="N424" i="6" s="1"/>
  <c r="M428" i="6"/>
  <c r="N428" i="6" s="1"/>
  <c r="M432" i="6"/>
  <c r="N432" i="6" s="1"/>
  <c r="M436" i="6"/>
  <c r="N436" i="6" s="1"/>
  <c r="M440" i="6"/>
  <c r="N440" i="6" s="1"/>
  <c r="M444" i="6"/>
  <c r="N444" i="6" s="1"/>
  <c r="M448" i="6"/>
  <c r="N448" i="6" s="1"/>
  <c r="M452" i="6"/>
  <c r="N452" i="6" s="1"/>
  <c r="M456" i="6"/>
  <c r="N456" i="6" s="1"/>
  <c r="M460" i="6"/>
  <c r="N460" i="6" s="1"/>
  <c r="M464" i="6"/>
  <c r="N464" i="6" s="1"/>
  <c r="M468" i="6"/>
  <c r="N468" i="6" s="1"/>
  <c r="M472" i="6"/>
  <c r="N472" i="6" s="1"/>
  <c r="M476" i="6"/>
  <c r="N476" i="6" s="1"/>
  <c r="M480" i="6"/>
  <c r="N480" i="6" s="1"/>
  <c r="M484" i="6"/>
  <c r="N484" i="6" s="1"/>
  <c r="M488" i="6"/>
  <c r="N488" i="6" s="1"/>
  <c r="M492" i="6"/>
  <c r="N492" i="6" s="1"/>
  <c r="M496" i="6"/>
  <c r="N496" i="6" s="1"/>
  <c r="M500" i="6"/>
  <c r="N500" i="6" s="1"/>
  <c r="M504" i="6"/>
  <c r="N504" i="6" s="1"/>
  <c r="M508" i="6"/>
  <c r="N508" i="6" s="1"/>
  <c r="M512" i="6"/>
  <c r="N512" i="6" s="1"/>
  <c r="M516" i="6"/>
  <c r="N516" i="6" s="1"/>
  <c r="M520" i="6"/>
  <c r="N520" i="6" s="1"/>
  <c r="M524" i="6"/>
  <c r="N524" i="6" s="1"/>
  <c r="M528" i="6"/>
  <c r="N528" i="6" s="1"/>
  <c r="M532" i="6"/>
  <c r="N532" i="6" s="1"/>
  <c r="M536" i="6"/>
  <c r="N536" i="6" s="1"/>
  <c r="M540" i="6"/>
  <c r="N540" i="6" s="1"/>
  <c r="M544" i="6"/>
  <c r="N544" i="6" s="1"/>
  <c r="M548" i="6"/>
  <c r="N548" i="6" s="1"/>
  <c r="M552" i="6"/>
  <c r="N552" i="6" s="1"/>
  <c r="M556" i="6"/>
  <c r="N556" i="6" s="1"/>
  <c r="M560" i="6"/>
  <c r="N560" i="6" s="1"/>
  <c r="M564" i="6"/>
  <c r="N564" i="6" s="1"/>
  <c r="M568" i="6"/>
  <c r="N568" i="6" s="1"/>
  <c r="M572" i="6"/>
  <c r="N572" i="6" s="1"/>
  <c r="M576" i="6"/>
  <c r="N576" i="6" s="1"/>
  <c r="M580" i="6"/>
  <c r="N580" i="6" s="1"/>
  <c r="M584" i="6"/>
  <c r="N584" i="6" s="1"/>
  <c r="M588" i="6"/>
  <c r="N588" i="6" s="1"/>
  <c r="M592" i="6"/>
  <c r="N592" i="6" s="1"/>
  <c r="M596" i="6"/>
  <c r="N596" i="6" s="1"/>
  <c r="M600" i="6"/>
  <c r="N600" i="6" s="1"/>
  <c r="M604" i="6"/>
  <c r="N604" i="6" s="1"/>
  <c r="M608" i="6"/>
  <c r="N608" i="6" s="1"/>
  <c r="M612" i="6"/>
  <c r="N612" i="6" s="1"/>
  <c r="M616" i="6"/>
  <c r="N616" i="6" s="1"/>
  <c r="M620" i="6"/>
  <c r="N620" i="6" s="1"/>
  <c r="M624" i="6"/>
  <c r="N624" i="6" s="1"/>
  <c r="M628" i="6"/>
  <c r="N628" i="6" s="1"/>
  <c r="M632" i="6"/>
  <c r="N632" i="6" s="1"/>
  <c r="M636" i="6"/>
  <c r="N636" i="6" s="1"/>
  <c r="M644" i="6"/>
  <c r="N644" i="6" s="1"/>
  <c r="M680" i="6"/>
  <c r="N680" i="6" s="1"/>
  <c r="M716" i="6"/>
  <c r="N716" i="6" s="1"/>
  <c r="M732" i="6"/>
  <c r="N732" i="6" s="1"/>
  <c r="M764" i="6"/>
  <c r="N764" i="6" s="1"/>
  <c r="M836" i="6"/>
  <c r="N836" i="6" s="1"/>
  <c r="M908" i="6"/>
  <c r="N908" i="6" s="1"/>
  <c r="N269" i="6"/>
  <c r="N281" i="6"/>
  <c r="N317" i="6"/>
  <c r="N325" i="6"/>
  <c r="N329" i="6"/>
  <c r="N333" i="6"/>
  <c r="N365" i="6"/>
  <c r="N373" i="6"/>
  <c r="N377" i="6"/>
  <c r="N413" i="6"/>
  <c r="N421" i="6"/>
  <c r="N425" i="6"/>
  <c r="N429" i="6"/>
  <c r="N461" i="6"/>
  <c r="N473" i="6"/>
  <c r="N477" i="6"/>
  <c r="N485" i="6"/>
  <c r="N509" i="6"/>
  <c r="N517" i="6"/>
  <c r="N521" i="6"/>
  <c r="N529" i="6"/>
  <c r="N557" i="6"/>
  <c r="N565" i="6"/>
  <c r="N569" i="6"/>
  <c r="N581" i="6"/>
  <c r="N605" i="6"/>
  <c r="N613" i="6"/>
  <c r="N617" i="6"/>
  <c r="N717" i="6"/>
  <c r="N953" i="6"/>
  <c r="N1001" i="6"/>
  <c r="N1013" i="6"/>
  <c r="N813" i="6"/>
  <c r="M640" i="6"/>
  <c r="N640" i="6" s="1"/>
  <c r="M648" i="6"/>
  <c r="N648" i="6" s="1"/>
  <c r="M652" i="6"/>
  <c r="N652" i="6" s="1"/>
  <c r="M656" i="6"/>
  <c r="N656" i="6" s="1"/>
  <c r="M660" i="6"/>
  <c r="N660" i="6" s="1"/>
  <c r="M664" i="6"/>
  <c r="N664" i="6" s="1"/>
  <c r="M668" i="6"/>
  <c r="N668" i="6" s="1"/>
  <c r="M672" i="6"/>
  <c r="N672" i="6" s="1"/>
  <c r="M676" i="6"/>
  <c r="N676" i="6" s="1"/>
  <c r="M684" i="6"/>
  <c r="N684" i="6" s="1"/>
  <c r="M688" i="6"/>
  <c r="N688" i="6" s="1"/>
  <c r="M692" i="6"/>
  <c r="N692" i="6" s="1"/>
  <c r="M696" i="6"/>
  <c r="N696" i="6" s="1"/>
  <c r="M700" i="6"/>
  <c r="N700" i="6" s="1"/>
  <c r="M704" i="6"/>
  <c r="N704" i="6" s="1"/>
  <c r="M708" i="6"/>
  <c r="N708" i="6" s="1"/>
  <c r="M712" i="6"/>
  <c r="N712" i="6" s="1"/>
  <c r="M720" i="6"/>
  <c r="N720" i="6" s="1"/>
  <c r="M724" i="6"/>
  <c r="N724" i="6" s="1"/>
  <c r="M728" i="6"/>
  <c r="N728" i="6" s="1"/>
  <c r="M736" i="6"/>
  <c r="N736" i="6" s="1"/>
  <c r="M740" i="6"/>
  <c r="N740" i="6" s="1"/>
  <c r="M744" i="6"/>
  <c r="N744" i="6" s="1"/>
  <c r="M748" i="6"/>
  <c r="N748" i="6" s="1"/>
  <c r="M752" i="6"/>
  <c r="N752" i="6" s="1"/>
  <c r="M756" i="6"/>
  <c r="N756" i="6" s="1"/>
  <c r="M760" i="6"/>
  <c r="N760" i="6" s="1"/>
  <c r="M768" i="6"/>
  <c r="N768" i="6" s="1"/>
  <c r="M772" i="6"/>
  <c r="N772" i="6" s="1"/>
  <c r="M776" i="6"/>
  <c r="N776" i="6" s="1"/>
  <c r="M780" i="6"/>
  <c r="N780" i="6" s="1"/>
  <c r="M784" i="6"/>
  <c r="N784" i="6" s="1"/>
  <c r="M788" i="6"/>
  <c r="N788" i="6" s="1"/>
  <c r="M792" i="6"/>
  <c r="N792" i="6" s="1"/>
  <c r="M796" i="6"/>
  <c r="N796" i="6" s="1"/>
  <c r="M800" i="6"/>
  <c r="N800" i="6" s="1"/>
  <c r="M804" i="6"/>
  <c r="N804" i="6" s="1"/>
  <c r="M808" i="6"/>
  <c r="N808" i="6" s="1"/>
  <c r="M816" i="6"/>
  <c r="N816" i="6" s="1"/>
  <c r="M820" i="6"/>
  <c r="N820" i="6" s="1"/>
  <c r="M824" i="6"/>
  <c r="N824" i="6" s="1"/>
  <c r="M828" i="6"/>
  <c r="N828" i="6" s="1"/>
  <c r="M832" i="6"/>
  <c r="N832" i="6" s="1"/>
  <c r="M840" i="6"/>
  <c r="N840" i="6" s="1"/>
  <c r="M844" i="6"/>
  <c r="N844" i="6" s="1"/>
  <c r="M848" i="6"/>
  <c r="N848" i="6" s="1"/>
  <c r="M852" i="6"/>
  <c r="N852" i="6" s="1"/>
  <c r="M856" i="6"/>
  <c r="N856" i="6" s="1"/>
  <c r="M864" i="6"/>
  <c r="N864" i="6" s="1"/>
  <c r="M868" i="6"/>
  <c r="N868" i="6" s="1"/>
  <c r="M872" i="6"/>
  <c r="N872" i="6" s="1"/>
  <c r="M876" i="6"/>
  <c r="N876" i="6" s="1"/>
  <c r="M880" i="6"/>
  <c r="N880" i="6" s="1"/>
  <c r="M884" i="6"/>
  <c r="N884" i="6" s="1"/>
  <c r="M888" i="6"/>
  <c r="N888" i="6" s="1"/>
  <c r="M892" i="6"/>
  <c r="N892" i="6" s="1"/>
  <c r="M896" i="6"/>
  <c r="N896" i="6" s="1"/>
  <c r="M900" i="6"/>
  <c r="N900" i="6" s="1"/>
  <c r="M904" i="6"/>
  <c r="N904" i="6" s="1"/>
  <c r="M912" i="6"/>
  <c r="N912" i="6" s="1"/>
  <c r="M916" i="6"/>
  <c r="N916" i="6" s="1"/>
  <c r="M920" i="6"/>
  <c r="N920" i="6" s="1"/>
  <c r="M924" i="6"/>
  <c r="N924" i="6" s="1"/>
  <c r="M928" i="6"/>
  <c r="N928" i="6" s="1"/>
  <c r="M932" i="6"/>
  <c r="N932" i="6" s="1"/>
  <c r="M936" i="6"/>
  <c r="N936" i="6" s="1"/>
  <c r="M940" i="6"/>
  <c r="N940" i="6" s="1"/>
  <c r="M944" i="6"/>
  <c r="N944" i="6" s="1"/>
  <c r="M948" i="6"/>
  <c r="N948" i="6" s="1"/>
  <c r="M952" i="6"/>
  <c r="N952" i="6" s="1"/>
  <c r="M956" i="6"/>
  <c r="N956" i="6" s="1"/>
  <c r="M960" i="6"/>
  <c r="N960" i="6" s="1"/>
  <c r="M964" i="6"/>
  <c r="N964" i="6" s="1"/>
  <c r="M968" i="6"/>
  <c r="N968" i="6" s="1"/>
  <c r="M972" i="6"/>
  <c r="N972" i="6" s="1"/>
  <c r="M976" i="6"/>
  <c r="N976" i="6" s="1"/>
  <c r="M980" i="6"/>
  <c r="N980" i="6" s="1"/>
  <c r="M984" i="6"/>
  <c r="N984" i="6" s="1"/>
  <c r="M988" i="6"/>
  <c r="N988" i="6" s="1"/>
  <c r="M992" i="6"/>
  <c r="N992" i="6" s="1"/>
  <c r="M996" i="6"/>
  <c r="N996" i="6" s="1"/>
  <c r="M1000" i="6"/>
  <c r="N1000" i="6" s="1"/>
  <c r="M1004" i="6"/>
  <c r="N1004" i="6" s="1"/>
  <c r="M1008" i="6"/>
  <c r="N1008" i="6" s="1"/>
  <c r="M1012" i="6"/>
  <c r="N1012" i="6" s="1"/>
  <c r="M1016" i="6"/>
  <c r="N1016" i="6" s="1"/>
  <c r="N653" i="6"/>
  <c r="N661" i="6"/>
  <c r="N665" i="6"/>
  <c r="N677" i="6"/>
  <c r="N685" i="6"/>
  <c r="N701" i="6"/>
  <c r="N709" i="6"/>
  <c r="N721" i="6"/>
  <c r="N725" i="6"/>
  <c r="N733" i="6"/>
  <c r="N757" i="6"/>
  <c r="N769" i="6"/>
  <c r="N773" i="6"/>
  <c r="N805" i="6"/>
  <c r="N817" i="6"/>
  <c r="N821" i="6"/>
  <c r="N853" i="6"/>
  <c r="N865" i="6"/>
  <c r="N869" i="6"/>
  <c r="N877" i="6"/>
  <c r="N905" i="6"/>
  <c r="N913" i="6"/>
  <c r="N917" i="6"/>
  <c r="N929" i="6"/>
  <c r="N714" i="6"/>
  <c r="N750" i="6"/>
  <c r="N862" i="6"/>
  <c r="N886" i="6"/>
  <c r="N918" i="6"/>
  <c r="M638" i="6"/>
  <c r="N638" i="6" s="1"/>
  <c r="M642" i="6"/>
  <c r="N642" i="6" s="1"/>
  <c r="M646" i="6"/>
  <c r="N646" i="6" s="1"/>
  <c r="M650" i="6"/>
  <c r="N650" i="6" s="1"/>
  <c r="M654" i="6"/>
  <c r="N654" i="6" s="1"/>
  <c r="M662" i="6"/>
  <c r="N662" i="6" s="1"/>
  <c r="M666" i="6"/>
  <c r="N666" i="6" s="1"/>
  <c r="M670" i="6"/>
  <c r="N670" i="6" s="1"/>
  <c r="M674" i="6"/>
  <c r="N674" i="6" s="1"/>
  <c r="M678" i="6"/>
  <c r="N678" i="6" s="1"/>
  <c r="M686" i="6"/>
  <c r="N686" i="6" s="1"/>
  <c r="M690" i="6"/>
  <c r="N690" i="6" s="1"/>
  <c r="M694" i="6"/>
  <c r="N694" i="6" s="1"/>
  <c r="M698" i="6"/>
  <c r="N698" i="6" s="1"/>
  <c r="M702" i="6"/>
  <c r="N702" i="6" s="1"/>
  <c r="M706" i="6"/>
  <c r="N706" i="6" s="1"/>
  <c r="M710" i="6"/>
  <c r="N710" i="6" s="1"/>
  <c r="M718" i="6"/>
  <c r="N718" i="6" s="1"/>
  <c r="M722" i="6"/>
  <c r="N722" i="6" s="1"/>
  <c r="M726" i="6"/>
  <c r="N726" i="6" s="1"/>
  <c r="M730" i="6"/>
  <c r="N730" i="6" s="1"/>
  <c r="M734" i="6"/>
  <c r="N734" i="6" s="1"/>
  <c r="M738" i="6"/>
  <c r="N738" i="6" s="1"/>
  <c r="M746" i="6"/>
  <c r="N746" i="6" s="1"/>
  <c r="M754" i="6"/>
  <c r="N754" i="6" s="1"/>
  <c r="M758" i="6"/>
  <c r="N758" i="6" s="1"/>
  <c r="M762" i="6"/>
  <c r="N762" i="6" s="1"/>
  <c r="M766" i="6"/>
  <c r="N766" i="6" s="1"/>
  <c r="M770" i="6"/>
  <c r="N770" i="6" s="1"/>
  <c r="M778" i="6"/>
  <c r="N778" i="6" s="1"/>
  <c r="M782" i="6"/>
  <c r="N782" i="6" s="1"/>
  <c r="M786" i="6"/>
  <c r="N786" i="6" s="1"/>
  <c r="M794" i="6"/>
  <c r="N794" i="6" s="1"/>
  <c r="M798" i="6"/>
  <c r="N798" i="6" s="1"/>
  <c r="M802" i="6"/>
  <c r="N802" i="6" s="1"/>
  <c r="M806" i="6"/>
  <c r="N806" i="6" s="1"/>
  <c r="M810" i="6"/>
  <c r="N810" i="6" s="1"/>
  <c r="M814" i="6"/>
  <c r="N814" i="6" s="1"/>
  <c r="M818" i="6"/>
  <c r="N818" i="6" s="1"/>
  <c r="M826" i="6"/>
  <c r="N826" i="6" s="1"/>
  <c r="M830" i="6"/>
  <c r="N830" i="6" s="1"/>
  <c r="M834" i="6"/>
  <c r="N834" i="6" s="1"/>
  <c r="M842" i="6"/>
  <c r="N842" i="6" s="1"/>
  <c r="M846" i="6"/>
  <c r="N846" i="6" s="1"/>
  <c r="M850" i="6"/>
  <c r="N850" i="6" s="1"/>
  <c r="M854" i="6"/>
  <c r="N854" i="6" s="1"/>
  <c r="M858" i="6"/>
  <c r="N858" i="6" s="1"/>
  <c r="M866" i="6"/>
  <c r="N866" i="6" s="1"/>
  <c r="M874" i="6"/>
  <c r="N874" i="6" s="1"/>
  <c r="M878" i="6"/>
  <c r="N878" i="6" s="1"/>
  <c r="M882" i="6"/>
  <c r="N882" i="6" s="1"/>
  <c r="M890" i="6"/>
  <c r="N890" i="6" s="1"/>
  <c r="M898" i="6"/>
  <c r="N898" i="6" s="1"/>
  <c r="M902" i="6"/>
  <c r="N902" i="6" s="1"/>
  <c r="M906" i="6"/>
  <c r="N906" i="6" s="1"/>
  <c r="M910" i="6"/>
  <c r="N910" i="6" s="1"/>
  <c r="M914" i="6"/>
  <c r="N914" i="6" s="1"/>
  <c r="M922" i="6"/>
  <c r="N922" i="6" s="1"/>
  <c r="M926" i="6"/>
  <c r="N926" i="6" s="1"/>
  <c r="M930" i="6"/>
  <c r="N930" i="6" s="1"/>
  <c r="M934" i="6"/>
  <c r="N934" i="6" s="1"/>
  <c r="M938" i="6"/>
  <c r="N938" i="6" s="1"/>
  <c r="M946" i="6"/>
  <c r="N946" i="6" s="1"/>
  <c r="M950" i="6"/>
  <c r="N950" i="6" s="1"/>
  <c r="M954" i="6"/>
  <c r="N954" i="6" s="1"/>
  <c r="M958" i="6"/>
  <c r="N958" i="6" s="1"/>
  <c r="M962" i="6"/>
  <c r="N962" i="6" s="1"/>
  <c r="M970" i="6"/>
  <c r="N970" i="6" s="1"/>
  <c r="M974" i="6"/>
  <c r="N974" i="6" s="1"/>
  <c r="M978" i="6"/>
  <c r="N978" i="6" s="1"/>
  <c r="M982" i="6"/>
  <c r="N982" i="6" s="1"/>
  <c r="M986" i="6"/>
  <c r="N986" i="6" s="1"/>
  <c r="M994" i="6"/>
  <c r="N994" i="6" s="1"/>
  <c r="M998" i="6"/>
  <c r="N998" i="6" s="1"/>
  <c r="M1002" i="6"/>
  <c r="N1002" i="6" s="1"/>
  <c r="M1006" i="6"/>
  <c r="N1006" i="6" s="1"/>
  <c r="M1010" i="6"/>
  <c r="N1010" i="6" s="1"/>
  <c r="N965" i="6"/>
  <c r="N921" i="6"/>
  <c r="N897" i="6"/>
  <c r="N631" i="6"/>
  <c r="N487" i="6"/>
  <c r="N291" i="6"/>
  <c r="N295" i="6"/>
  <c r="M635" i="6"/>
  <c r="N635" i="6" s="1"/>
  <c r="M639" i="6"/>
  <c r="N639" i="6" s="1"/>
  <c r="M643" i="6"/>
  <c r="N643" i="6" s="1"/>
  <c r="M647" i="6"/>
  <c r="N647" i="6" s="1"/>
  <c r="M651" i="6"/>
  <c r="N651" i="6" s="1"/>
  <c r="M655" i="6"/>
  <c r="N655" i="6" s="1"/>
  <c r="M659" i="6"/>
  <c r="N659" i="6" s="1"/>
  <c r="M663" i="6"/>
  <c r="N663" i="6" s="1"/>
  <c r="M667" i="6"/>
  <c r="N667" i="6" s="1"/>
  <c r="M671" i="6"/>
  <c r="N671" i="6" s="1"/>
  <c r="M675" i="6"/>
  <c r="N675" i="6" s="1"/>
  <c r="M679" i="6"/>
  <c r="N679" i="6" s="1"/>
  <c r="M683" i="6"/>
  <c r="N683" i="6" s="1"/>
  <c r="M687" i="6"/>
  <c r="N687" i="6" s="1"/>
  <c r="M691" i="6"/>
  <c r="N691" i="6" s="1"/>
  <c r="M695" i="6"/>
  <c r="N695" i="6" s="1"/>
  <c r="M699" i="6"/>
  <c r="N699" i="6" s="1"/>
  <c r="M703" i="6"/>
  <c r="N703" i="6" s="1"/>
  <c r="M707" i="6"/>
  <c r="N707" i="6" s="1"/>
  <c r="M711" i="6"/>
  <c r="N711" i="6" s="1"/>
  <c r="M715" i="6"/>
  <c r="N715" i="6" s="1"/>
  <c r="M719" i="6"/>
  <c r="N719" i="6" s="1"/>
  <c r="M723" i="6"/>
  <c r="N723" i="6" s="1"/>
  <c r="M727" i="6"/>
  <c r="N727" i="6" s="1"/>
  <c r="M731" i="6"/>
  <c r="N731" i="6" s="1"/>
  <c r="M735" i="6"/>
  <c r="N735" i="6" s="1"/>
  <c r="M739" i="6"/>
  <c r="N739" i="6" s="1"/>
  <c r="M743" i="6"/>
  <c r="N743" i="6" s="1"/>
  <c r="M747" i="6"/>
  <c r="N747" i="6" s="1"/>
  <c r="M751" i="6"/>
  <c r="N751" i="6" s="1"/>
  <c r="M755" i="6"/>
  <c r="N755" i="6" s="1"/>
  <c r="M759" i="6"/>
  <c r="N759" i="6" s="1"/>
  <c r="M763" i="6"/>
  <c r="N763" i="6" s="1"/>
  <c r="M767" i="6"/>
  <c r="N767" i="6" s="1"/>
  <c r="M771" i="6"/>
  <c r="N771" i="6" s="1"/>
  <c r="M775" i="6"/>
  <c r="N775" i="6" s="1"/>
  <c r="M779" i="6"/>
  <c r="N779" i="6" s="1"/>
  <c r="M783" i="6"/>
  <c r="N783" i="6" s="1"/>
  <c r="M787" i="6"/>
  <c r="N787" i="6" s="1"/>
  <c r="M791" i="6"/>
  <c r="N791" i="6" s="1"/>
  <c r="M795" i="6"/>
  <c r="N795" i="6" s="1"/>
  <c r="M799" i="6"/>
  <c r="N799" i="6" s="1"/>
  <c r="M803" i="6"/>
  <c r="N803" i="6" s="1"/>
  <c r="M807" i="6"/>
  <c r="N807" i="6" s="1"/>
  <c r="M811" i="6"/>
  <c r="N811" i="6" s="1"/>
  <c r="M815" i="6"/>
  <c r="N815" i="6" s="1"/>
  <c r="M819" i="6"/>
  <c r="N819" i="6" s="1"/>
  <c r="M823" i="6"/>
  <c r="N823" i="6" s="1"/>
  <c r="M827" i="6"/>
  <c r="N827" i="6" s="1"/>
  <c r="M831" i="6"/>
  <c r="N831" i="6" s="1"/>
  <c r="M835" i="6"/>
  <c r="N835" i="6" s="1"/>
  <c r="M839" i="6"/>
  <c r="N839" i="6" s="1"/>
  <c r="M843" i="6"/>
  <c r="N843" i="6" s="1"/>
  <c r="M847" i="6"/>
  <c r="N847" i="6" s="1"/>
  <c r="M851" i="6"/>
  <c r="N851" i="6" s="1"/>
  <c r="M855" i="6"/>
  <c r="N855" i="6" s="1"/>
  <c r="M859" i="6"/>
  <c r="N859" i="6" s="1"/>
  <c r="M863" i="6"/>
  <c r="N863" i="6" s="1"/>
  <c r="M867" i="6"/>
  <c r="N867" i="6" s="1"/>
  <c r="M871" i="6"/>
  <c r="N871" i="6" s="1"/>
  <c r="M875" i="6"/>
  <c r="N875" i="6" s="1"/>
  <c r="M879" i="6"/>
  <c r="N879" i="6" s="1"/>
  <c r="M883" i="6"/>
  <c r="N883" i="6" s="1"/>
  <c r="M887" i="6"/>
  <c r="N887" i="6" s="1"/>
  <c r="M891" i="6"/>
  <c r="N891" i="6" s="1"/>
  <c r="M895" i="6"/>
  <c r="N895" i="6" s="1"/>
  <c r="M899" i="6"/>
  <c r="N899" i="6" s="1"/>
  <c r="M903" i="6"/>
  <c r="N903" i="6" s="1"/>
  <c r="M907" i="6"/>
  <c r="N907" i="6" s="1"/>
  <c r="M911" i="6"/>
  <c r="N911" i="6" s="1"/>
  <c r="M915" i="6"/>
  <c r="N915" i="6" s="1"/>
  <c r="M919" i="6"/>
  <c r="N919" i="6" s="1"/>
  <c r="M923" i="6"/>
  <c r="N923" i="6" s="1"/>
  <c r="M927" i="6"/>
  <c r="N927" i="6" s="1"/>
  <c r="M931" i="6"/>
  <c r="N931" i="6" s="1"/>
  <c r="M935" i="6"/>
  <c r="N935" i="6" s="1"/>
  <c r="M939" i="6"/>
  <c r="N939" i="6" s="1"/>
  <c r="M943" i="6"/>
  <c r="N943" i="6" s="1"/>
  <c r="M947" i="6"/>
  <c r="N947" i="6" s="1"/>
  <c r="M951" i="6"/>
  <c r="N951" i="6" s="1"/>
  <c r="M955" i="6"/>
  <c r="N955" i="6" s="1"/>
  <c r="M959" i="6"/>
  <c r="N959" i="6" s="1"/>
  <c r="M963" i="6"/>
  <c r="N963" i="6" s="1"/>
  <c r="M967" i="6"/>
  <c r="N967" i="6" s="1"/>
  <c r="M971" i="6"/>
  <c r="N971" i="6" s="1"/>
  <c r="M975" i="6"/>
  <c r="N975" i="6" s="1"/>
  <c r="M979" i="6"/>
  <c r="N979" i="6" s="1"/>
  <c r="M983" i="6"/>
  <c r="N983" i="6" s="1"/>
  <c r="M987" i="6"/>
  <c r="N987" i="6" s="1"/>
  <c r="M991" i="6"/>
  <c r="N991" i="6" s="1"/>
  <c r="M995" i="6"/>
  <c r="N995" i="6" s="1"/>
  <c r="M999" i="6"/>
  <c r="N999" i="6" s="1"/>
  <c r="M1003" i="6"/>
  <c r="N1003" i="6" s="1"/>
  <c r="M1007" i="6"/>
  <c r="N1007" i="6" s="1"/>
  <c r="M1011" i="6"/>
  <c r="N1011" i="6" s="1"/>
  <c r="M1015" i="6"/>
  <c r="N1015" i="6" s="1"/>
  <c r="N961" i="6"/>
  <c r="N583" i="6"/>
  <c r="Q5" i="3"/>
  <c r="V18" i="2"/>
  <c r="V20" i="2" s="1"/>
</calcChain>
</file>

<file path=xl/sharedStrings.xml><?xml version="1.0" encoding="utf-8"?>
<sst xmlns="http://schemas.openxmlformats.org/spreadsheetml/2006/main" count="7099" uniqueCount="2080">
  <si>
    <t>Employee ID</t>
  </si>
  <si>
    <t>Employee Name</t>
  </si>
  <si>
    <t>Gender</t>
  </si>
  <si>
    <t>Age</t>
  </si>
  <si>
    <t>Designation</t>
  </si>
  <si>
    <t>Level</t>
  </si>
  <si>
    <t>Shift</t>
  </si>
  <si>
    <t>Basic Salary</t>
  </si>
  <si>
    <t>Overtime</t>
  </si>
  <si>
    <t>Conveyance</t>
  </si>
  <si>
    <t>PF</t>
  </si>
  <si>
    <t>ESI</t>
  </si>
  <si>
    <t>Canteen Expense</t>
  </si>
  <si>
    <t>Travelling Expense</t>
  </si>
  <si>
    <t>Tax</t>
  </si>
  <si>
    <t>Loan</t>
  </si>
  <si>
    <t>EMP0001</t>
  </si>
  <si>
    <t>Vartika Sanghavi</t>
  </si>
  <si>
    <t>Female</t>
  </si>
  <si>
    <t>Analyst</t>
  </si>
  <si>
    <t>Junior</t>
  </si>
  <si>
    <t>Rotational</t>
  </si>
  <si>
    <t>EMP0002</t>
  </si>
  <si>
    <t>Anvita Murthy</t>
  </si>
  <si>
    <t>Mid</t>
  </si>
  <si>
    <t>Night</t>
  </si>
  <si>
    <t>EMP0003</t>
  </si>
  <si>
    <t>Rakhi Shelar</t>
  </si>
  <si>
    <t>Team Lead</t>
  </si>
  <si>
    <t>Senior</t>
  </si>
  <si>
    <t>EMP0004</t>
  </si>
  <si>
    <t>Ruchi Venkatesh</t>
  </si>
  <si>
    <t>Senior Developer</t>
  </si>
  <si>
    <t>Day</t>
  </si>
  <si>
    <t>EMP0005</t>
  </si>
  <si>
    <t>Aparna Sajwan</t>
  </si>
  <si>
    <t>Software Engineer</t>
  </si>
  <si>
    <t>EMP0006</t>
  </si>
  <si>
    <t>Vedika Gandhi</t>
  </si>
  <si>
    <t>EMP0007</t>
  </si>
  <si>
    <t>Rohan Jindal</t>
  </si>
  <si>
    <t>Male</t>
  </si>
  <si>
    <t>Manager</t>
  </si>
  <si>
    <t>EMP0008</t>
  </si>
  <si>
    <t>Pradeep Bhatia</t>
  </si>
  <si>
    <t>EMP0009</t>
  </si>
  <si>
    <t>Chinmay Varghese</t>
  </si>
  <si>
    <t>EMP0010</t>
  </si>
  <si>
    <t>Umesh Tuli</t>
  </si>
  <si>
    <t>EMP0011</t>
  </si>
  <si>
    <t>Ankita Kohli</t>
  </si>
  <si>
    <t>EMP0012</t>
  </si>
  <si>
    <t>Manendra Dahiya</t>
  </si>
  <si>
    <t>EMP0013</t>
  </si>
  <si>
    <t>Keshav Ramaswamy</t>
  </si>
  <si>
    <t>EMP0014</t>
  </si>
  <si>
    <t>Ramakrishna Srivastava</t>
  </si>
  <si>
    <t>EMP0015</t>
  </si>
  <si>
    <t>Padmavati Sarang</t>
  </si>
  <si>
    <t>EMP0016</t>
  </si>
  <si>
    <t>Sowmya Pancholi</t>
  </si>
  <si>
    <t>EMP0017</t>
  </si>
  <si>
    <t>Ritesh Gore</t>
  </si>
  <si>
    <t>EMP0018</t>
  </si>
  <si>
    <t>Niraj Rao</t>
  </si>
  <si>
    <t>Consultant</t>
  </si>
  <si>
    <t>EMP0019</t>
  </si>
  <si>
    <t>Bhargav Krishnan</t>
  </si>
  <si>
    <t>EMP0020</t>
  </si>
  <si>
    <t>Vishesh Gidwani</t>
  </si>
  <si>
    <t>EMP0021</t>
  </si>
  <si>
    <t>Dharma Bala</t>
  </si>
  <si>
    <t>EMP0022</t>
  </si>
  <si>
    <t>Karthik Mohapatra</t>
  </si>
  <si>
    <t>EMP0023</t>
  </si>
  <si>
    <t>Shravani Parekh</t>
  </si>
  <si>
    <t>EMP0024</t>
  </si>
  <si>
    <t>Kartik Maheshwari</t>
  </si>
  <si>
    <t>EMP0025</t>
  </si>
  <si>
    <t>Vipul Pankaj</t>
  </si>
  <si>
    <t>EMP0026</t>
  </si>
  <si>
    <t>Sameer Popat</t>
  </si>
  <si>
    <t>EMP0027</t>
  </si>
  <si>
    <t>Poonam Nayak</t>
  </si>
  <si>
    <t>EMP0028</t>
  </si>
  <si>
    <t>Chandra Ram</t>
  </si>
  <si>
    <t>EMP0029</t>
  </si>
  <si>
    <t>Abhishek Bangar</t>
  </si>
  <si>
    <t>EMP0030</t>
  </si>
  <si>
    <t>Bhaskar Chakravarthy</t>
  </si>
  <si>
    <t>EMP0031</t>
  </si>
  <si>
    <t>Kavi Bhakta</t>
  </si>
  <si>
    <t>EMP0032</t>
  </si>
  <si>
    <t>Bhairavi Bhansali</t>
  </si>
  <si>
    <t>EMP0033</t>
  </si>
  <si>
    <t>Atul Venkatesh</t>
  </si>
  <si>
    <t>EMP0034</t>
  </si>
  <si>
    <t>Niranjan Bhaskar</t>
  </si>
  <si>
    <t>EMP0035</t>
  </si>
  <si>
    <t>Padmini Bajaj</t>
  </si>
  <si>
    <t>EMP0036</t>
  </si>
  <si>
    <t>Kartik Sundaram</t>
  </si>
  <si>
    <t>EMP0037</t>
  </si>
  <si>
    <t>Darshan Shah</t>
  </si>
  <si>
    <t>EMP0038</t>
  </si>
  <si>
    <t>Bharat Mandhani</t>
  </si>
  <si>
    <t>EMP0039</t>
  </si>
  <si>
    <t>Rishabh Gargeya</t>
  </si>
  <si>
    <t>EMP0040</t>
  </si>
  <si>
    <t>Alok Monpara</t>
  </si>
  <si>
    <t>EMP0041</t>
  </si>
  <si>
    <t>Avdhesh Cherian</t>
  </si>
  <si>
    <t>EMP0042</t>
  </si>
  <si>
    <t>Akanksha Mathur</t>
  </si>
  <si>
    <t>EMP0043</t>
  </si>
  <si>
    <t>Zaina Vats</t>
  </si>
  <si>
    <t>EMP0044</t>
  </si>
  <si>
    <t>Mukund Ranganathan</t>
  </si>
  <si>
    <t>EMP0045</t>
  </si>
  <si>
    <t>Jaya Pillai</t>
  </si>
  <si>
    <t>EMP0046</t>
  </si>
  <si>
    <t>Rajiv Parekh</t>
  </si>
  <si>
    <t>EMP0047</t>
  </si>
  <si>
    <t>Kalpesh Kumar</t>
  </si>
  <si>
    <t>EMP0048</t>
  </si>
  <si>
    <t>Pranita Panda</t>
  </si>
  <si>
    <t>EMP0049</t>
  </si>
  <si>
    <t>Alekhya Thorat</t>
  </si>
  <si>
    <t>EMP0050</t>
  </si>
  <si>
    <t>Keerthi Sarin</t>
  </si>
  <si>
    <t>EMP0051</t>
  </si>
  <si>
    <t>Radha Vaidya</t>
  </si>
  <si>
    <t>EMP0052</t>
  </si>
  <si>
    <t>Saakshi Panda</t>
  </si>
  <si>
    <t>EMP0053</t>
  </si>
  <si>
    <t>Akash Nadkarni</t>
  </si>
  <si>
    <t>EMP0054</t>
  </si>
  <si>
    <t>Nimisha Varghese</t>
  </si>
  <si>
    <t>EMP0055</t>
  </si>
  <si>
    <t>Bhavana Shetty</t>
  </si>
  <si>
    <t>EMP0056</t>
  </si>
  <si>
    <t>Prabhat Nigam</t>
  </si>
  <si>
    <t>EMP0057</t>
  </si>
  <si>
    <t>Ramesh Nanda</t>
  </si>
  <si>
    <t>EMP0058</t>
  </si>
  <si>
    <t>Shipra Dhawan</t>
  </si>
  <si>
    <t>EMP0059</t>
  </si>
  <si>
    <t>Atreyee Barua</t>
  </si>
  <si>
    <t>EMP0060</t>
  </si>
  <si>
    <t>Medha Dixit</t>
  </si>
  <si>
    <t>EMP0061</t>
  </si>
  <si>
    <t>Sonal Kalita</t>
  </si>
  <si>
    <t>EMP0062</t>
  </si>
  <si>
    <t>Chiranjiv Raj</t>
  </si>
  <si>
    <t>EMP0063</t>
  </si>
  <si>
    <t>Ajit Nimbalkar</t>
  </si>
  <si>
    <t>EMP0064</t>
  </si>
  <si>
    <t>Anand Rana</t>
  </si>
  <si>
    <t>EMP0065</t>
  </si>
  <si>
    <t>Nivedita Pant</t>
  </si>
  <si>
    <t>EMP0066</t>
  </si>
  <si>
    <t>Ganesh Dhillon</t>
  </si>
  <si>
    <t>EMP0067</t>
  </si>
  <si>
    <t>Abhishek Thakkar</t>
  </si>
  <si>
    <t>EMP0068</t>
  </si>
  <si>
    <t>Sajani Kelkar</t>
  </si>
  <si>
    <t>EMP0069</t>
  </si>
  <si>
    <t>Ritika Murthy</t>
  </si>
  <si>
    <t>EMP0070</t>
  </si>
  <si>
    <t>Ankur Rajan</t>
  </si>
  <si>
    <t>EMP0071</t>
  </si>
  <si>
    <t>Sarvesh Subramaniam</t>
  </si>
  <si>
    <t>EMP0072</t>
  </si>
  <si>
    <t>Mayank Datar</t>
  </si>
  <si>
    <t>EMP0073</t>
  </si>
  <si>
    <t>Kailash Panda</t>
  </si>
  <si>
    <t>EMP0074</t>
  </si>
  <si>
    <t>Karthik Chand</t>
  </si>
  <si>
    <t>EMP0075</t>
  </si>
  <si>
    <t>Jatin Dhillon</t>
  </si>
  <si>
    <t>EMP0076</t>
  </si>
  <si>
    <t>Niraj Kapadia</t>
  </si>
  <si>
    <t>EMP0077</t>
  </si>
  <si>
    <t>Bhavana Bhandari</t>
  </si>
  <si>
    <t>EMP0078</t>
  </si>
  <si>
    <t>Indra Ghosh</t>
  </si>
  <si>
    <t>EMP0079</t>
  </si>
  <si>
    <t>Sudha Dhillon</t>
  </si>
  <si>
    <t>EMP0080</t>
  </si>
  <si>
    <t>Madhura Ranganathan</t>
  </si>
  <si>
    <t>EMP0081</t>
  </si>
  <si>
    <t>Aruna Rawat</t>
  </si>
  <si>
    <t>EMP0082</t>
  </si>
  <si>
    <t>Jatin Sachdev</t>
  </si>
  <si>
    <t>EMP0083</t>
  </si>
  <si>
    <t>Vedanti Chaudhari</t>
  </si>
  <si>
    <t>EMP0084</t>
  </si>
  <si>
    <t>Mahadev Zaveri</t>
  </si>
  <si>
    <t>EMP0085</t>
  </si>
  <si>
    <t>Aruna Venkatesh</t>
  </si>
  <si>
    <t>EMP0086</t>
  </si>
  <si>
    <t>Sapna Srivastava</t>
  </si>
  <si>
    <t>EMP0087</t>
  </si>
  <si>
    <t>Ravi Varghese</t>
  </si>
  <si>
    <t>EMP0088</t>
  </si>
  <si>
    <t>Pranit Bhaskar</t>
  </si>
  <si>
    <t>EMP0089</t>
  </si>
  <si>
    <t>Zoya Bagchi</t>
  </si>
  <si>
    <t>EMP0090</t>
  </si>
  <si>
    <t>Vidya Popat</t>
  </si>
  <si>
    <t>EMP0091</t>
  </si>
  <si>
    <t>Lopamudra Gadre</t>
  </si>
  <si>
    <t>EMP0092</t>
  </si>
  <si>
    <t>Sukhdev Bangar</t>
  </si>
  <si>
    <t>EMP0093</t>
  </si>
  <si>
    <t>Sonam Deora</t>
  </si>
  <si>
    <t>EMP0094</t>
  </si>
  <si>
    <t>Ankita Agarwal</t>
  </si>
  <si>
    <t>EMP0095</t>
  </si>
  <si>
    <t>Achyut Das</t>
  </si>
  <si>
    <t>EMP0096</t>
  </si>
  <si>
    <t>Siddhanta Banerjee</t>
  </si>
  <si>
    <t>EMP0097</t>
  </si>
  <si>
    <t>Krishna Merchant</t>
  </si>
  <si>
    <t>EMP0098</t>
  </si>
  <si>
    <t>Amrit Reddy</t>
  </si>
  <si>
    <t>EMP0099</t>
  </si>
  <si>
    <t>Pragya Sharma</t>
  </si>
  <si>
    <t>EMP0100</t>
  </si>
  <si>
    <t>Karan Murthy</t>
  </si>
  <si>
    <t>EMP0101</t>
  </si>
  <si>
    <t>Vidhi Athawale</t>
  </si>
  <si>
    <t>EMP0102</t>
  </si>
  <si>
    <t>Varsha Balakrishnan</t>
  </si>
  <si>
    <t>EMP0103</t>
  </si>
  <si>
    <t>Sajani Talwar</t>
  </si>
  <si>
    <t>EMP0104</t>
  </si>
  <si>
    <t>Nitin Mehta</t>
  </si>
  <si>
    <t>EMP0105</t>
  </si>
  <si>
    <t>Renuka Kelkar</t>
  </si>
  <si>
    <t>EMP0106</t>
  </si>
  <si>
    <t>Tushar Reddy</t>
  </si>
  <si>
    <t>EMP0107</t>
  </si>
  <si>
    <t>Janak Salunke</t>
  </si>
  <si>
    <t>EMP0108</t>
  </si>
  <si>
    <t>Niranjan Mahajan</t>
  </si>
  <si>
    <t>EMP0109</t>
  </si>
  <si>
    <t>Santosh Machado</t>
  </si>
  <si>
    <t>EMP0110</t>
  </si>
  <si>
    <t>Sarita Sarda</t>
  </si>
  <si>
    <t>EMP0111</t>
  </si>
  <si>
    <t>Namrata Aras</t>
  </si>
  <si>
    <t>EMP0112</t>
  </si>
  <si>
    <t>Archana Rawat</t>
  </si>
  <si>
    <t>EMP0113</t>
  </si>
  <si>
    <t>Navya Mehta</t>
  </si>
  <si>
    <t>EMP0114</t>
  </si>
  <si>
    <t>Meghna Malani</t>
  </si>
  <si>
    <t>EMP0115</t>
  </si>
  <si>
    <t>Suchitra Baid</t>
  </si>
  <si>
    <t>EMP0116</t>
  </si>
  <si>
    <t>Achala Devi</t>
  </si>
  <si>
    <t>EMP0117</t>
  </si>
  <si>
    <t>Juhi Khosla</t>
  </si>
  <si>
    <t>EMP0118</t>
  </si>
  <si>
    <t>Omkar Sachdeva</t>
  </si>
  <si>
    <t>EMP0119</t>
  </si>
  <si>
    <t>Arvind Kumar</t>
  </si>
  <si>
    <t>EMP0120</t>
  </si>
  <si>
    <t>Aruna Srivastava</t>
  </si>
  <si>
    <t>EMP0121</t>
  </si>
  <si>
    <t>Sudha Machado</t>
  </si>
  <si>
    <t>EMP0122</t>
  </si>
  <si>
    <t>Shaurya Sankaran</t>
  </si>
  <si>
    <t>EMP0123</t>
  </si>
  <si>
    <t>Zaina Bajaj</t>
  </si>
  <si>
    <t>EMP0124</t>
  </si>
  <si>
    <t>Balaji Chaudhary</t>
  </si>
  <si>
    <t>EMP0125</t>
  </si>
  <si>
    <t>Siddharth Dhawan</t>
  </si>
  <si>
    <t>EMP0126</t>
  </si>
  <si>
    <t>Parth Diwan</t>
  </si>
  <si>
    <t>EMP0127</t>
  </si>
  <si>
    <t>Tripti Modi</t>
  </si>
  <si>
    <t>EMP0128</t>
  </si>
  <si>
    <t>Esha Sajwan</t>
  </si>
  <si>
    <t>EMP0129</t>
  </si>
  <si>
    <t>Riddhima Meher</t>
  </si>
  <si>
    <t>EMP0130</t>
  </si>
  <si>
    <t>Sridhar Bhandari</t>
  </si>
  <si>
    <t>EMP0131</t>
  </si>
  <si>
    <t>Anisha Goyal</t>
  </si>
  <si>
    <t>EMP0132</t>
  </si>
  <si>
    <t>Urmila Yadav</t>
  </si>
  <si>
    <t>EMP0133</t>
  </si>
  <si>
    <t>Vinaya Pandey</t>
  </si>
  <si>
    <t>EMP0134</t>
  </si>
  <si>
    <t>Leena Sundar</t>
  </si>
  <si>
    <t>EMP0135</t>
  </si>
  <si>
    <t>Zarina Shekhar</t>
  </si>
  <si>
    <t>EMP0136</t>
  </si>
  <si>
    <t>Aarohi Kamdar</t>
  </si>
  <si>
    <t>EMP0137</t>
  </si>
  <si>
    <t>Samiksha Mazumdar</t>
  </si>
  <si>
    <t>EMP0138</t>
  </si>
  <si>
    <t>Shipra Chauhan</t>
  </si>
  <si>
    <t>EMP0139</t>
  </si>
  <si>
    <t>Luv Kedar</t>
  </si>
  <si>
    <t>EMP0140</t>
  </si>
  <si>
    <t>Soumya Datta</t>
  </si>
  <si>
    <t>EMP0141</t>
  </si>
  <si>
    <t>Durga Makhija</t>
  </si>
  <si>
    <t>EMP0142</t>
  </si>
  <si>
    <t>Subhash Chand</t>
  </si>
  <si>
    <t>EMP0143</t>
  </si>
  <si>
    <t>Sharad Mathew</t>
  </si>
  <si>
    <t>EMP0144</t>
  </si>
  <si>
    <t>Shivendra Ghatge</t>
  </si>
  <si>
    <t>EMP0145</t>
  </si>
  <si>
    <t>Sonam Kalra</t>
  </si>
  <si>
    <t>EMP0146</t>
  </si>
  <si>
    <t>Vishakha Kulkarni</t>
  </si>
  <si>
    <t>EMP0147</t>
  </si>
  <si>
    <t>Sameer Gore</t>
  </si>
  <si>
    <t>EMP0148</t>
  </si>
  <si>
    <t>Karishma Malani</t>
  </si>
  <si>
    <t>EMP0149</t>
  </si>
  <si>
    <t>Alokesh Parekh</t>
  </si>
  <si>
    <t>EMP0150</t>
  </si>
  <si>
    <t>Dilip Udayakumar</t>
  </si>
  <si>
    <t>EMP0151</t>
  </si>
  <si>
    <t>Dev Barve</t>
  </si>
  <si>
    <t>EMP0152</t>
  </si>
  <si>
    <t>Navya Marwah</t>
  </si>
  <si>
    <t>EMP0153</t>
  </si>
  <si>
    <t>Ashwini Sundaram</t>
  </si>
  <si>
    <t>EMP0154</t>
  </si>
  <si>
    <t>Aamrapali Haldikar</t>
  </si>
  <si>
    <t>EMP0155</t>
  </si>
  <si>
    <t>Ankita Chaudhuri</t>
  </si>
  <si>
    <t>EMP0156</t>
  </si>
  <si>
    <t>Dipesh Mundhra</t>
  </si>
  <si>
    <t>EMP0157</t>
  </si>
  <si>
    <t>Navya Sehgal</t>
  </si>
  <si>
    <t>EMP0158</t>
  </si>
  <si>
    <t>Ashutosh Kapoor</t>
  </si>
  <si>
    <t>EMP0159</t>
  </si>
  <si>
    <t>Damodar Basu</t>
  </si>
  <si>
    <t>EMP0160</t>
  </si>
  <si>
    <t>Shikha Talwar</t>
  </si>
  <si>
    <t>EMP0161</t>
  </si>
  <si>
    <t>Avdhesh Sethia</t>
  </si>
  <si>
    <t>EMP0162</t>
  </si>
  <si>
    <t>Suman Pillai</t>
  </si>
  <si>
    <t>EMP0163</t>
  </si>
  <si>
    <t>Amar Sundar</t>
  </si>
  <si>
    <t>EMP0164</t>
  </si>
  <si>
    <t>Varalika Mittal</t>
  </si>
  <si>
    <t>EMP0165</t>
  </si>
  <si>
    <t>Samarth Venkat</t>
  </si>
  <si>
    <t>EMP0166</t>
  </si>
  <si>
    <t>Varsha Desai</t>
  </si>
  <si>
    <t>EMP0167</t>
  </si>
  <si>
    <t>Nitin Chand</t>
  </si>
  <si>
    <t>EMP0168</t>
  </si>
  <si>
    <t>Reena Khandelwal</t>
  </si>
  <si>
    <t>EMP0169</t>
  </si>
  <si>
    <t>Nitin Tiwari</t>
  </si>
  <si>
    <t>EMP0170</t>
  </si>
  <si>
    <t>Sunil Bala</t>
  </si>
  <si>
    <t>EMP0171</t>
  </si>
  <si>
    <t>Pranav Lohia</t>
  </si>
  <si>
    <t>EMP0172</t>
  </si>
  <si>
    <t>Santosh Mukherjee</t>
  </si>
  <si>
    <t>EMP0173</t>
  </si>
  <si>
    <t>Pranesh Yagnik</t>
  </si>
  <si>
    <t>EMP0174</t>
  </si>
  <si>
    <t>Rohit Menon</t>
  </si>
  <si>
    <t>EMP0175</t>
  </si>
  <si>
    <t>Naveen Bakshi</t>
  </si>
  <si>
    <t>EMP0176</t>
  </si>
  <si>
    <t>Avdhesh Ganguly</t>
  </si>
  <si>
    <t>EMP0177</t>
  </si>
  <si>
    <t>Sarita Bali</t>
  </si>
  <si>
    <t>EMP0178</t>
  </si>
  <si>
    <t>Vikrant Murthy</t>
  </si>
  <si>
    <t>EMP0179</t>
  </si>
  <si>
    <t>Kunal Mehta</t>
  </si>
  <si>
    <t>EMP0180</t>
  </si>
  <si>
    <t>Sukhdev Kamath</t>
  </si>
  <si>
    <t>EMP0181</t>
  </si>
  <si>
    <t>Zarina Nayak</t>
  </si>
  <si>
    <t>EMP0182</t>
  </si>
  <si>
    <t>Riddhi Shekhar</t>
  </si>
  <si>
    <t>EMP0183</t>
  </si>
  <si>
    <t>Sneha Raj</t>
  </si>
  <si>
    <t>EMP0184</t>
  </si>
  <si>
    <t>Raghav Gargeya</t>
  </si>
  <si>
    <t>EMP0185</t>
  </si>
  <si>
    <t>Anjali Baijal</t>
  </si>
  <si>
    <t>EMP0186</t>
  </si>
  <si>
    <t>Navjot Bose</t>
  </si>
  <si>
    <t>EMP0187</t>
  </si>
  <si>
    <t>Shravan Pillai</t>
  </si>
  <si>
    <t>EMP0188</t>
  </si>
  <si>
    <t>Anamika Achrekar</t>
  </si>
  <si>
    <t>EMP0189</t>
  </si>
  <si>
    <t>Rama Shrivastava</t>
  </si>
  <si>
    <t>EMP0190</t>
  </si>
  <si>
    <t>Sukesh Saini</t>
  </si>
  <si>
    <t>EMP0191</t>
  </si>
  <si>
    <t>Ishwari Nambiar</t>
  </si>
  <si>
    <t>EMP0192</t>
  </si>
  <si>
    <t>Rishabh Mundhra</t>
  </si>
  <si>
    <t>EMP0193</t>
  </si>
  <si>
    <t>Kamala Chaurasia</t>
  </si>
  <si>
    <t>EMP0194</t>
  </si>
  <si>
    <t>Sabrina Verma</t>
  </si>
  <si>
    <t>EMP0195</t>
  </si>
  <si>
    <t>Advika Ranganathan</t>
  </si>
  <si>
    <t>EMP0196</t>
  </si>
  <si>
    <t>Deepa Venkatesh</t>
  </si>
  <si>
    <t>EMP0197</t>
  </si>
  <si>
    <t>Pavan Bahuguna</t>
  </si>
  <si>
    <t>EMP0198</t>
  </si>
  <si>
    <t>Sabrina Bhaskar</t>
  </si>
  <si>
    <t>EMP0199</t>
  </si>
  <si>
    <t>Satish Shrikhande</t>
  </si>
  <si>
    <t>EMP0200</t>
  </si>
  <si>
    <t>Tejas Kalra</t>
  </si>
  <si>
    <t>EMP0201</t>
  </si>
  <si>
    <t>Sharvan Ravindran</t>
  </si>
  <si>
    <t>EMP0202</t>
  </si>
  <si>
    <t>Subodh Shah</t>
  </si>
  <si>
    <t>EMP0203</t>
  </si>
  <si>
    <t>Nimisha Bhonsle</t>
  </si>
  <si>
    <t>EMP0204</t>
  </si>
  <si>
    <t>Anushka Shetty</t>
  </si>
  <si>
    <t>EMP0205</t>
  </si>
  <si>
    <t>Siddhanta Barot</t>
  </si>
  <si>
    <t>EMP0206</t>
  </si>
  <si>
    <t>Surbhi Dhawan</t>
  </si>
  <si>
    <t>EMP0207</t>
  </si>
  <si>
    <t>Sushma Talwar</t>
  </si>
  <si>
    <t>EMP0208</t>
  </si>
  <si>
    <t>Saakshi Chawla</t>
  </si>
  <si>
    <t>EMP0209</t>
  </si>
  <si>
    <t>Tripti Mishra</t>
  </si>
  <si>
    <t>EMP0210</t>
  </si>
  <si>
    <t>Swati Lal</t>
  </si>
  <si>
    <t>EMP0211</t>
  </si>
  <si>
    <t>Alekhya Juneja</t>
  </si>
  <si>
    <t>EMP0212</t>
  </si>
  <si>
    <t>Umesh Prasad</t>
  </si>
  <si>
    <t>EMP0213</t>
  </si>
  <si>
    <t>Kamini Bali</t>
  </si>
  <si>
    <t>EMP0214</t>
  </si>
  <si>
    <t>Renuka Shanbhag</t>
  </si>
  <si>
    <t>EMP0215</t>
  </si>
  <si>
    <t>Chitra Makhija</t>
  </si>
  <si>
    <t>EMP0216</t>
  </si>
  <si>
    <t>Swapnil Upadhyay</t>
  </si>
  <si>
    <t>EMP0217</t>
  </si>
  <si>
    <t>Deepak Yadav</t>
  </si>
  <si>
    <t>EMP0218</t>
  </si>
  <si>
    <t>Komal Shah</t>
  </si>
  <si>
    <t>EMP0219</t>
  </si>
  <si>
    <t>Neha Sheel</t>
  </si>
  <si>
    <t>EMP0220</t>
  </si>
  <si>
    <t>Krishna Mukerjee</t>
  </si>
  <si>
    <t>EMP0221</t>
  </si>
  <si>
    <t>Prachi Bagri</t>
  </si>
  <si>
    <t>EMP0222</t>
  </si>
  <si>
    <t>Rekha Hegde</t>
  </si>
  <si>
    <t>EMP0223</t>
  </si>
  <si>
    <t>Ritika Yadav</t>
  </si>
  <si>
    <t>EMP0224</t>
  </si>
  <si>
    <t>Avdhesh Kasliwal</t>
  </si>
  <si>
    <t>EMP0225</t>
  </si>
  <si>
    <t>Jyoti Garg</t>
  </si>
  <si>
    <t>EMP0226</t>
  </si>
  <si>
    <t>Sanjay Keswani</t>
  </si>
  <si>
    <t>EMP0227</t>
  </si>
  <si>
    <t>Zarina Barua</t>
  </si>
  <si>
    <t>EMP0228</t>
  </si>
  <si>
    <t>Riya Chaudhary</t>
  </si>
  <si>
    <t>EMP0229</t>
  </si>
  <si>
    <t>Siddhanta Bakshi</t>
  </si>
  <si>
    <t>EMP0230</t>
  </si>
  <si>
    <t>Mansi Yadava</t>
  </si>
  <si>
    <t>EMP0231</t>
  </si>
  <si>
    <t>Sumedha Gidwani</t>
  </si>
  <si>
    <t>EMP0232</t>
  </si>
  <si>
    <t>Yogita Taneja</t>
  </si>
  <si>
    <t>EMP0233</t>
  </si>
  <si>
    <t>Harini Bhaskar</t>
  </si>
  <si>
    <t>EMP0234</t>
  </si>
  <si>
    <t>Simmi Baijal</t>
  </si>
  <si>
    <t>EMP0235</t>
  </si>
  <si>
    <t>Tejaswini Mahajan</t>
  </si>
  <si>
    <t>EMP0236</t>
  </si>
  <si>
    <t>Anil Bhattacharya</t>
  </si>
  <si>
    <t>EMP0237</t>
  </si>
  <si>
    <t>Rishabh Pahwa</t>
  </si>
  <si>
    <t>EMP0238</t>
  </si>
  <si>
    <t>Jitendra Gargeya</t>
  </si>
  <si>
    <t>EMP0239</t>
  </si>
  <si>
    <t>Mohit Mehta</t>
  </si>
  <si>
    <t>EMP0240</t>
  </si>
  <si>
    <t>Kashish Bhavnani</t>
  </si>
  <si>
    <t>EMP0241</t>
  </si>
  <si>
    <t>Shipra Chhabra</t>
  </si>
  <si>
    <t>EMP0242</t>
  </si>
  <si>
    <t>Adityan Panjwani</t>
  </si>
  <si>
    <t>EMP0243</t>
  </si>
  <si>
    <t>Laxman Udayakumar</t>
  </si>
  <si>
    <t>EMP0244</t>
  </si>
  <si>
    <t>Rajeev Mundhra</t>
  </si>
  <si>
    <t>EMP0245</t>
  </si>
  <si>
    <t>Surendra Kashyap</t>
  </si>
  <si>
    <t>EMP0246</t>
  </si>
  <si>
    <t>Ramesh Nimbalkar</t>
  </si>
  <si>
    <t>EMP0247</t>
  </si>
  <si>
    <t>Prema Grover</t>
  </si>
  <si>
    <t>EMP0248</t>
  </si>
  <si>
    <t>Nitin Chatterjee</t>
  </si>
  <si>
    <t>EMP0249</t>
  </si>
  <si>
    <t>Jahnavi Ahuja</t>
  </si>
  <si>
    <t>EMP0250</t>
  </si>
  <si>
    <t>Alok Rawat</t>
  </si>
  <si>
    <t>EMP0251</t>
  </si>
  <si>
    <t>Sumitra Krishna</t>
  </si>
  <si>
    <t>EMP0252</t>
  </si>
  <si>
    <t>Jatin Dixit</t>
  </si>
  <si>
    <t>EMP0253</t>
  </si>
  <si>
    <t>Prema Rao</t>
  </si>
  <si>
    <t>EMP0254</t>
  </si>
  <si>
    <t>Padmavati Kagal</t>
  </si>
  <si>
    <t>EMP0255</t>
  </si>
  <si>
    <t>Bhairavi Menon</t>
  </si>
  <si>
    <t>EMP0256</t>
  </si>
  <si>
    <t>Kamya Kumari</t>
  </si>
  <si>
    <t>EMP0257</t>
  </si>
  <si>
    <t>Yuvraj Sehgal</t>
  </si>
  <si>
    <t>EMP0258</t>
  </si>
  <si>
    <t>Inder Salunke</t>
  </si>
  <si>
    <t>EMP0259</t>
  </si>
  <si>
    <t>Pranit Athawale</t>
  </si>
  <si>
    <t>EMP0260</t>
  </si>
  <si>
    <t>Sambit Gore</t>
  </si>
  <si>
    <t>EMP0261</t>
  </si>
  <si>
    <t>Mitali Gadre</t>
  </si>
  <si>
    <t>EMP0262</t>
  </si>
  <si>
    <t>Geetanjali Goyal</t>
  </si>
  <si>
    <t>EMP0263</t>
  </si>
  <si>
    <t>Karthika Pandit</t>
  </si>
  <si>
    <t>EMP0264</t>
  </si>
  <si>
    <t>Vinaya Pai</t>
  </si>
  <si>
    <t>EMP0265</t>
  </si>
  <si>
    <t>Shweta Krishna</t>
  </si>
  <si>
    <t>EMP0266</t>
  </si>
  <si>
    <t>Kavita Parekh</t>
  </si>
  <si>
    <t>EMP0267</t>
  </si>
  <si>
    <t>Vinod Murarka</t>
  </si>
  <si>
    <t>EMP0268</t>
  </si>
  <si>
    <t>Pavan Jaggi</t>
  </si>
  <si>
    <t>EMP0269</t>
  </si>
  <si>
    <t>Kartik Gonsalves</t>
  </si>
  <si>
    <t>EMP0270</t>
  </si>
  <si>
    <t>Zarina Sarda</t>
  </si>
  <si>
    <t>EMP0271</t>
  </si>
  <si>
    <t>Riddhima Rana</t>
  </si>
  <si>
    <t>EMP0272</t>
  </si>
  <si>
    <t>Kunal Devan</t>
  </si>
  <si>
    <t>EMP0273</t>
  </si>
  <si>
    <t>Karishma Biyani</t>
  </si>
  <si>
    <t>EMP0274</t>
  </si>
  <si>
    <t>Vaibhav Bhagat</t>
  </si>
  <si>
    <t>EMP0275</t>
  </si>
  <si>
    <t>Shifa Jha</t>
  </si>
  <si>
    <t>EMP0276</t>
  </si>
  <si>
    <t>Asmita Meher</t>
  </si>
  <si>
    <t>EMP0277</t>
  </si>
  <si>
    <t>Janaki Patel</t>
  </si>
  <si>
    <t>EMP0278</t>
  </si>
  <si>
    <t>Sajani Lohia</t>
  </si>
  <si>
    <t>EMP0279</t>
  </si>
  <si>
    <t>Sumitra Seth</t>
  </si>
  <si>
    <t>EMP0280</t>
  </si>
  <si>
    <t>Trupti Kohli</t>
  </si>
  <si>
    <t>EMP0281</t>
  </si>
  <si>
    <t>Kartikeya Mahajan</t>
  </si>
  <si>
    <t>EMP0282</t>
  </si>
  <si>
    <t>Piyush Datar</t>
  </si>
  <si>
    <t>EMP0283</t>
  </si>
  <si>
    <t>Rahul Subramaniam</t>
  </si>
  <si>
    <t>EMP0284</t>
  </si>
  <si>
    <t>Hamsa Zutshi</t>
  </si>
  <si>
    <t>EMP0285</t>
  </si>
  <si>
    <t>Achyut Pahwa</t>
  </si>
  <si>
    <t>EMP0286</t>
  </si>
  <si>
    <t>Zoya Rai</t>
  </si>
  <si>
    <t>EMP0287</t>
  </si>
  <si>
    <t>Somendra Taneja</t>
  </si>
  <si>
    <t>EMP0288</t>
  </si>
  <si>
    <t>Sarvesh Juneja</t>
  </si>
  <si>
    <t>EMP0289</t>
  </si>
  <si>
    <t>Chhavi Sinha</t>
  </si>
  <si>
    <t>EMP0290</t>
  </si>
  <si>
    <t>Devendra Varma</t>
  </si>
  <si>
    <t>EMP0291</t>
  </si>
  <si>
    <t>Prashant Kataria</t>
  </si>
  <si>
    <t>EMP0292</t>
  </si>
  <si>
    <t>Makarand Panchal</t>
  </si>
  <si>
    <t>EMP0293</t>
  </si>
  <si>
    <t>Sudhanshu Barve</t>
  </si>
  <si>
    <t>EMP0294</t>
  </si>
  <si>
    <t>Kalpana Dhillon</t>
  </si>
  <si>
    <t>EMP0295</t>
  </si>
  <si>
    <t>Geeta Chokshi</t>
  </si>
  <si>
    <t>EMP0296</t>
  </si>
  <si>
    <t>Eshwari Hegde</t>
  </si>
  <si>
    <t>EMP0297</t>
  </si>
  <si>
    <t>Madhavi Ram</t>
  </si>
  <si>
    <t>EMP0298</t>
  </si>
  <si>
    <t>Shaurya Shanbhag</t>
  </si>
  <si>
    <t>EMP0299</t>
  </si>
  <si>
    <t>Swarna Sharma</t>
  </si>
  <si>
    <t>EMP0300</t>
  </si>
  <si>
    <t>Mukund Juneja</t>
  </si>
  <si>
    <t>EMP0301</t>
  </si>
  <si>
    <t>Pallavi Cherian</t>
  </si>
  <si>
    <t>EMP0302</t>
  </si>
  <si>
    <t>Preeti Nagashetty</t>
  </si>
  <si>
    <t>EMP0303</t>
  </si>
  <si>
    <t>Divya Shrivastava</t>
  </si>
  <si>
    <t>EMP0304</t>
  </si>
  <si>
    <t>Shailendra Rao</t>
  </si>
  <si>
    <t>EMP0305</t>
  </si>
  <si>
    <t>Aparna Agrawal</t>
  </si>
  <si>
    <t>EMP0306</t>
  </si>
  <si>
    <t>Bhaskar Kandhari</t>
  </si>
  <si>
    <t>EMP0307</t>
  </si>
  <si>
    <t>Vedant Lalwani</t>
  </si>
  <si>
    <t>EMP0308</t>
  </si>
  <si>
    <t>Bhavana Chaurasia</t>
  </si>
  <si>
    <t>EMP0309</t>
  </si>
  <si>
    <t>Rajeev Mulchandani</t>
  </si>
  <si>
    <t>EMP0310</t>
  </si>
  <si>
    <t>Sumit Anand</t>
  </si>
  <si>
    <t>EMP0311</t>
  </si>
  <si>
    <t>Yogita Sundar</t>
  </si>
  <si>
    <t>EMP0312</t>
  </si>
  <si>
    <t>Gopal Saini</t>
  </si>
  <si>
    <t>EMP0313</t>
  </si>
  <si>
    <t>Rama Agnihotri</t>
  </si>
  <si>
    <t>EMP0314</t>
  </si>
  <si>
    <t>Susmita Pahwa</t>
  </si>
  <si>
    <t>EMP0315</t>
  </si>
  <si>
    <t>Kalpana Rajan</t>
  </si>
  <si>
    <t>EMP0316</t>
  </si>
  <si>
    <t>Himanshu Sankaran</t>
  </si>
  <si>
    <t>EMP0317</t>
  </si>
  <si>
    <t>Sanju Baig</t>
  </si>
  <si>
    <t>EMP0318</t>
  </si>
  <si>
    <t>Nayana Ghosh</t>
  </si>
  <si>
    <t>EMP0319</t>
  </si>
  <si>
    <t>Rukmini Bali</t>
  </si>
  <si>
    <t>EMP0320</t>
  </si>
  <si>
    <t>Simmi Banerjee</t>
  </si>
  <si>
    <t>EMP0321</t>
  </si>
  <si>
    <t>Rupali Kohli</t>
  </si>
  <si>
    <t>EMP0322</t>
  </si>
  <si>
    <t>Avdhesh Dwivedi</t>
  </si>
  <si>
    <t>EMP0323</t>
  </si>
  <si>
    <t>Sanjiv Vohra</t>
  </si>
  <si>
    <t>EMP0324</t>
  </si>
  <si>
    <t>Sowmya Malik</t>
  </si>
  <si>
    <t>EMP0325</t>
  </si>
  <si>
    <t>Chandan Shenoy</t>
  </si>
  <si>
    <t>EMP0326</t>
  </si>
  <si>
    <t>Indira Kalita</t>
  </si>
  <si>
    <t>EMP0327</t>
  </si>
  <si>
    <t>Ankur Bahuguna</t>
  </si>
  <si>
    <t>EMP0328</t>
  </si>
  <si>
    <t>Neeraj Nadkarni</t>
  </si>
  <si>
    <t>EMP0329</t>
  </si>
  <si>
    <t>Tushar Varma</t>
  </si>
  <si>
    <t>EMP0330</t>
  </si>
  <si>
    <t>Naveen Gadre</t>
  </si>
  <si>
    <t>EMP0331</t>
  </si>
  <si>
    <t>Deepika Ajmera</t>
  </si>
  <si>
    <t>EMP0332</t>
  </si>
  <si>
    <t>Karthik Batra</t>
  </si>
  <si>
    <t>EMP0333</t>
  </si>
  <si>
    <t>Priyanka Ramakrishnan</t>
  </si>
  <si>
    <t>EMP0334</t>
  </si>
  <si>
    <t>Vidhi Dwivedi</t>
  </si>
  <si>
    <t>EMP0335</t>
  </si>
  <si>
    <t>Nilima Zutshi</t>
  </si>
  <si>
    <t>EMP0336</t>
  </si>
  <si>
    <t>Hemlata Yadava</t>
  </si>
  <si>
    <t>EMP0337</t>
  </si>
  <si>
    <t>Charu Pathak</t>
  </si>
  <si>
    <t>EMP0338</t>
  </si>
  <si>
    <t>Jitendra Shekhar</t>
  </si>
  <si>
    <t>EMP0339</t>
  </si>
  <si>
    <t>Smita Yagnik</t>
  </si>
  <si>
    <t>EMP0340</t>
  </si>
  <si>
    <t>Vivek Chopra</t>
  </si>
  <si>
    <t>EMP0341</t>
  </si>
  <si>
    <t>Tapan Raj</t>
  </si>
  <si>
    <t>EMP0342</t>
  </si>
  <si>
    <t>Rani Katti</t>
  </si>
  <si>
    <t>EMP0343</t>
  </si>
  <si>
    <t>Ashwin Kanjirath</t>
  </si>
  <si>
    <t>EMP0344</t>
  </si>
  <si>
    <t>Neha Kulkarni</t>
  </si>
  <si>
    <t>EMP0345</t>
  </si>
  <si>
    <t>Hemendra Chitnis</t>
  </si>
  <si>
    <t>EMP0346</t>
  </si>
  <si>
    <t>Karthika Kohli</t>
  </si>
  <si>
    <t>EMP0347</t>
  </si>
  <si>
    <t>Navjot Subramanian</t>
  </si>
  <si>
    <t>EMP0348</t>
  </si>
  <si>
    <t>Avdhesh Pillai</t>
  </si>
  <si>
    <t>EMP0349</t>
  </si>
  <si>
    <t>Indra Bedi</t>
  </si>
  <si>
    <t>EMP0350</t>
  </si>
  <si>
    <t>Shaista Halder</t>
  </si>
  <si>
    <t>EMP0351</t>
  </si>
  <si>
    <t>Bhaskar Venkatesh</t>
  </si>
  <si>
    <t>EMP0352</t>
  </si>
  <si>
    <t>Yogesh Singh</t>
  </si>
  <si>
    <t>EMP0353</t>
  </si>
  <si>
    <t>Gargi Dwivedi</t>
  </si>
  <si>
    <t>EMP0354</t>
  </si>
  <si>
    <t>Tushar Datar</t>
  </si>
  <si>
    <t>EMP0355</t>
  </si>
  <si>
    <t>Vibhav Kumar</t>
  </si>
  <si>
    <t>EMP0356</t>
  </si>
  <si>
    <t>Chandra Lalwani</t>
  </si>
  <si>
    <t>EMP0357</t>
  </si>
  <si>
    <t>Sarita Thakkar</t>
  </si>
  <si>
    <t>EMP0358</t>
  </si>
  <si>
    <t>Siddhesh Dhawan</t>
  </si>
  <si>
    <t>EMP0359</t>
  </si>
  <si>
    <t>Rohit Chawla</t>
  </si>
  <si>
    <t>EMP0360</t>
  </si>
  <si>
    <t>Nishant Ganesh</t>
  </si>
  <si>
    <t>EMP0361</t>
  </si>
  <si>
    <t>Mohan Shelar</t>
  </si>
  <si>
    <t>EMP0362</t>
  </si>
  <si>
    <t>Pankaj Tripathi</t>
  </si>
  <si>
    <t>EMP0363</t>
  </si>
  <si>
    <t>Krisha Zutshi</t>
  </si>
  <si>
    <t>EMP0364</t>
  </si>
  <si>
    <t>Nandini Pandit</t>
  </si>
  <si>
    <t>EMP0365</t>
  </si>
  <si>
    <t>Sagarika Baig</t>
  </si>
  <si>
    <t>EMP0366</t>
  </si>
  <si>
    <t>Karthika Grover</t>
  </si>
  <si>
    <t>EMP0367</t>
  </si>
  <si>
    <t>Mitali Dhaliwal</t>
  </si>
  <si>
    <t>EMP0368</t>
  </si>
  <si>
    <t>Jagdish Hegde</t>
  </si>
  <si>
    <t>EMP0369</t>
  </si>
  <si>
    <t>Roja Kalita</t>
  </si>
  <si>
    <t>EMP0370</t>
  </si>
  <si>
    <t>Ashwin Talwar</t>
  </si>
  <si>
    <t>EMP0371</t>
  </si>
  <si>
    <t>Mahadev Mishra</t>
  </si>
  <si>
    <t>EMP0372</t>
  </si>
  <si>
    <t>Namrata Rajagopalan</t>
  </si>
  <si>
    <t>EMP0373</t>
  </si>
  <si>
    <t>Sowmya Chopra</t>
  </si>
  <si>
    <t>EMP0374</t>
  </si>
  <si>
    <t>Ranjana Rastogi</t>
  </si>
  <si>
    <t>EMP0375</t>
  </si>
  <si>
    <t>Leena Kulkarni</t>
  </si>
  <si>
    <t>EMP0376</t>
  </si>
  <si>
    <t>Aarti Chitnis</t>
  </si>
  <si>
    <t>EMP0377</t>
  </si>
  <si>
    <t>Sana Kalra</t>
  </si>
  <si>
    <t>EMP0378</t>
  </si>
  <si>
    <t>Aayush Pradhan</t>
  </si>
  <si>
    <t>EMP0379</t>
  </si>
  <si>
    <t>Ashok Rawat</t>
  </si>
  <si>
    <t>EMP0380</t>
  </si>
  <si>
    <t>Tanisha Rajput</t>
  </si>
  <si>
    <t>EMP0381</t>
  </si>
  <si>
    <t>Himanshu Dhawan</t>
  </si>
  <si>
    <t>EMP0382</t>
  </si>
  <si>
    <t>Meera Bagchi</t>
  </si>
  <si>
    <t>EMP0383</t>
  </si>
  <si>
    <t>Akhil Bhagwat</t>
  </si>
  <si>
    <t>EMP0384</t>
  </si>
  <si>
    <t>Siddhesh Goswami</t>
  </si>
  <si>
    <t>EMP0385</t>
  </si>
  <si>
    <t>Siddhi Pankaj</t>
  </si>
  <si>
    <t>EMP0386</t>
  </si>
  <si>
    <t>Asmita Machado</t>
  </si>
  <si>
    <t>EMP0387</t>
  </si>
  <si>
    <t>Karthik Reddy</t>
  </si>
  <si>
    <t>EMP0388</t>
  </si>
  <si>
    <t>Priya Ramakrishnan</t>
  </si>
  <si>
    <t>EMP0389</t>
  </si>
  <si>
    <t>Bhavya Salunke</t>
  </si>
  <si>
    <t>EMP0390</t>
  </si>
  <si>
    <t>Shristi Chauhan</t>
  </si>
  <si>
    <t>EMP0391</t>
  </si>
  <si>
    <t>Inder Rawat</t>
  </si>
  <si>
    <t>EMP0392</t>
  </si>
  <si>
    <t>Sharanya Verghese</t>
  </si>
  <si>
    <t>EMP0393</t>
  </si>
  <si>
    <t>Anisha Chokshi</t>
  </si>
  <si>
    <t>EMP0394</t>
  </si>
  <si>
    <t>Chanchal Chhabra</t>
  </si>
  <si>
    <t>EMP0395</t>
  </si>
  <si>
    <t>Shaurya Ram</t>
  </si>
  <si>
    <t>EMP0396</t>
  </si>
  <si>
    <t>Santosh Khosla</t>
  </si>
  <si>
    <t>EMP0397</t>
  </si>
  <si>
    <t>Tushar Kaul</t>
  </si>
  <si>
    <t>EMP0398</t>
  </si>
  <si>
    <t>Lata Pant</t>
  </si>
  <si>
    <t>EMP0399</t>
  </si>
  <si>
    <t>Naresh Yadav</t>
  </si>
  <si>
    <t>EMP0400</t>
  </si>
  <si>
    <t>Gargi Datar</t>
  </si>
  <si>
    <t>EMP0401</t>
  </si>
  <si>
    <t>Avani Bhandari</t>
  </si>
  <si>
    <t>EMP0402</t>
  </si>
  <si>
    <t>Trupti Venkat</t>
  </si>
  <si>
    <t>EMP0403</t>
  </si>
  <si>
    <t>Rohan Modi</t>
  </si>
  <si>
    <t>EMP0404</t>
  </si>
  <si>
    <t>Meghna Bangar</t>
  </si>
  <si>
    <t>EMP0405</t>
  </si>
  <si>
    <t>Shreyas Khosla</t>
  </si>
  <si>
    <t>EMP0406</t>
  </si>
  <si>
    <t>Rahul Dhaliwal</t>
  </si>
  <si>
    <t>EMP0407</t>
  </si>
  <si>
    <t>Bhavya Agnihotri</t>
  </si>
  <si>
    <t>EMP0408</t>
  </si>
  <si>
    <t>Lopamudra Dholakia</t>
  </si>
  <si>
    <t>EMP0409</t>
  </si>
  <si>
    <t>Gagan Rawat</t>
  </si>
  <si>
    <t>EMP0410</t>
  </si>
  <si>
    <t>Rishabh Khanna</t>
  </si>
  <si>
    <t>EMP0411</t>
  </si>
  <si>
    <t>Riya Banerjee</t>
  </si>
  <si>
    <t>EMP0412</t>
  </si>
  <si>
    <t>Sachin Topiwala</t>
  </si>
  <si>
    <t>EMP0413</t>
  </si>
  <si>
    <t>Nayana Nayak</t>
  </si>
  <si>
    <t>EMP0414</t>
  </si>
  <si>
    <t>Kunal Hegde</t>
  </si>
  <si>
    <t>EMP0415</t>
  </si>
  <si>
    <t>Sagar Katti</t>
  </si>
  <si>
    <t>EMP0416</t>
  </si>
  <si>
    <t>Lata Pande</t>
  </si>
  <si>
    <t>EMP0417</t>
  </si>
  <si>
    <t>Arvind Athawale</t>
  </si>
  <si>
    <t>EMP0418</t>
  </si>
  <si>
    <t>Noor Adhikari</t>
  </si>
  <si>
    <t>EMP0419</t>
  </si>
  <si>
    <t>Lina Sanyal</t>
  </si>
  <si>
    <t>EMP0420</t>
  </si>
  <si>
    <t>Rajendra Verghese</t>
  </si>
  <si>
    <t>EMP0421</t>
  </si>
  <si>
    <t>Vaidehi Sundar</t>
  </si>
  <si>
    <t>EMP0422</t>
  </si>
  <si>
    <t>Smita Shekhar</t>
  </si>
  <si>
    <t>EMP0423</t>
  </si>
  <si>
    <t>Snehal Bajaj</t>
  </si>
  <si>
    <t>EMP0424</t>
  </si>
  <si>
    <t>Ajinkya Bhagwat</t>
  </si>
  <si>
    <t>EMP0425</t>
  </si>
  <si>
    <t>Smriti Parmar</t>
  </si>
  <si>
    <t>EMP0426</t>
  </si>
  <si>
    <t>Sambit Sharma</t>
  </si>
  <si>
    <t>EMP0427</t>
  </si>
  <si>
    <t>Harsha Kanjirath</t>
  </si>
  <si>
    <t>EMP0428</t>
  </si>
  <si>
    <t>Mahendra Nagarkar</t>
  </si>
  <si>
    <t>EMP0429</t>
  </si>
  <si>
    <t>Anisha Bhalla</t>
  </si>
  <si>
    <t>EMP0430</t>
  </si>
  <si>
    <t>Saurabh Lulla</t>
  </si>
  <si>
    <t>EMP0431</t>
  </si>
  <si>
    <t>Surendra Rao</t>
  </si>
  <si>
    <t>EMP0432</t>
  </si>
  <si>
    <t>Pratibha Shaikh</t>
  </si>
  <si>
    <t>EMP0433</t>
  </si>
  <si>
    <t>Ishwari Krishna</t>
  </si>
  <si>
    <t>EMP0434</t>
  </si>
  <si>
    <t>Ganesh Ramachandran</t>
  </si>
  <si>
    <t>EMP0435</t>
  </si>
  <si>
    <t>Satarupa Borkar</t>
  </si>
  <si>
    <t>EMP0436</t>
  </si>
  <si>
    <t>Akhil Baweja</t>
  </si>
  <si>
    <t>EMP0437</t>
  </si>
  <si>
    <t>Kavi Dhawan</t>
  </si>
  <si>
    <t>EMP0438</t>
  </si>
  <si>
    <t>Nisha Koparkar</t>
  </si>
  <si>
    <t>EMP0439</t>
  </si>
  <si>
    <t>Vibhav Pankaj</t>
  </si>
  <si>
    <t>EMP0440</t>
  </si>
  <si>
    <t>Ruchi Parmar</t>
  </si>
  <si>
    <t>EMP0441</t>
  </si>
  <si>
    <t>Sonam Hegde</t>
  </si>
  <si>
    <t>EMP0442</t>
  </si>
  <si>
    <t>Ganesh Pancholi</t>
  </si>
  <si>
    <t>EMP0443</t>
  </si>
  <si>
    <t>Rani Kapila</t>
  </si>
  <si>
    <t>EMP0444</t>
  </si>
  <si>
    <t>Sridhar Lohia</t>
  </si>
  <si>
    <t>EMP0445</t>
  </si>
  <si>
    <t>Kanika Kohli</t>
  </si>
  <si>
    <t>EMP0446</t>
  </si>
  <si>
    <t>Swarnima Ghose</t>
  </si>
  <si>
    <t>EMP0447</t>
  </si>
  <si>
    <t>Mohit Koparkar</t>
  </si>
  <si>
    <t>EMP0448</t>
  </si>
  <si>
    <t>Sowmya Biyani</t>
  </si>
  <si>
    <t>EMP0449</t>
  </si>
  <si>
    <t>Pranita Mulchandani</t>
  </si>
  <si>
    <t>EMP0450</t>
  </si>
  <si>
    <t>Shruthi Sarang</t>
  </si>
  <si>
    <t>EMP0451</t>
  </si>
  <si>
    <t>Dhananjay Bala</t>
  </si>
  <si>
    <t>EMP0452</t>
  </si>
  <si>
    <t>Ajit Sarin</t>
  </si>
  <si>
    <t>EMP0453</t>
  </si>
  <si>
    <t>Prakash Gunjan</t>
  </si>
  <si>
    <t>EMP0454</t>
  </si>
  <si>
    <t>Uday Pandey</t>
  </si>
  <si>
    <t>EMP0455</t>
  </si>
  <si>
    <t>Mridula Malladi</t>
  </si>
  <si>
    <t>EMP0456</t>
  </si>
  <si>
    <t>Jaya Beri</t>
  </si>
  <si>
    <t>EMP0457</t>
  </si>
  <si>
    <t>Suman Hegde</t>
  </si>
  <si>
    <t>EMP0458</t>
  </si>
  <si>
    <t>Shiva Dhar</t>
  </si>
  <si>
    <t>EMP0459</t>
  </si>
  <si>
    <t>Hemendra Popat</t>
  </si>
  <si>
    <t>EMP0460</t>
  </si>
  <si>
    <t>Nitin Chhibber</t>
  </si>
  <si>
    <t>EMP0461</t>
  </si>
  <si>
    <t>Abhinay Devaraj</t>
  </si>
  <si>
    <t>EMP0462</t>
  </si>
  <si>
    <t>Gaurav Shrikhande</t>
  </si>
  <si>
    <t>EMP0463</t>
  </si>
  <si>
    <t>Jhanvi Bhakta</t>
  </si>
  <si>
    <t>EMP0464</t>
  </si>
  <si>
    <t>Anil Vats</t>
  </si>
  <si>
    <t>EMP0465</t>
  </si>
  <si>
    <t>Sourav Joshi</t>
  </si>
  <si>
    <t>EMP0466</t>
  </si>
  <si>
    <t>Shiva Tharoor</t>
  </si>
  <si>
    <t>EMP0467</t>
  </si>
  <si>
    <t>Radha Luthra</t>
  </si>
  <si>
    <t>EMP0468</t>
  </si>
  <si>
    <t>Jai Modi</t>
  </si>
  <si>
    <t>EMP0469</t>
  </si>
  <si>
    <t>Keshav Rajagopalan</t>
  </si>
  <si>
    <t>EMP0470</t>
  </si>
  <si>
    <t>Jagannath Nagar</t>
  </si>
  <si>
    <t>EMP0471</t>
  </si>
  <si>
    <t>Ila Radhakrishnan</t>
  </si>
  <si>
    <t>EMP0472</t>
  </si>
  <si>
    <t>Yashoda Shetty</t>
  </si>
  <si>
    <t>EMP0473</t>
  </si>
  <si>
    <t>Rama Upadhyay</t>
  </si>
  <si>
    <t>EMP0474</t>
  </si>
  <si>
    <t>Nitin Varma</t>
  </si>
  <si>
    <t>EMP0475</t>
  </si>
  <si>
    <t>Surbhi Purohit</t>
  </si>
  <si>
    <t>EMP0476</t>
  </si>
  <si>
    <t>Damini Dhillon</t>
  </si>
  <si>
    <t>EMP0477</t>
  </si>
  <si>
    <t>Divya Gandhi</t>
  </si>
  <si>
    <t>EMP0478</t>
  </si>
  <si>
    <t>Ashirvad Pillai</t>
  </si>
  <si>
    <t>EMP0479</t>
  </si>
  <si>
    <t>Naveen Kelkar</t>
  </si>
  <si>
    <t>EMP0480</t>
  </si>
  <si>
    <t>Neetu Manchanda</t>
  </si>
  <si>
    <t>EMP0481</t>
  </si>
  <si>
    <t>Sahil Bhagat</t>
  </si>
  <si>
    <t>EMP0482</t>
  </si>
  <si>
    <t>Kartik Menon</t>
  </si>
  <si>
    <t>EMP0483</t>
  </si>
  <si>
    <t>Amol Bhagat</t>
  </si>
  <si>
    <t>EMP0484</t>
  </si>
  <si>
    <t>Hemant Purohit</t>
  </si>
  <si>
    <t>EMP0485</t>
  </si>
  <si>
    <t>Shristi Bhattacharya</t>
  </si>
  <si>
    <t>EMP0486</t>
  </si>
  <si>
    <t>Irfan Kaur</t>
  </si>
  <si>
    <t>EMP0487</t>
  </si>
  <si>
    <t>Krutika Singh</t>
  </si>
  <si>
    <t>EMP0488</t>
  </si>
  <si>
    <t>Adityan Jha</t>
  </si>
  <si>
    <t>EMP0489</t>
  </si>
  <si>
    <t>Meena Banerjee</t>
  </si>
  <si>
    <t>EMP0490</t>
  </si>
  <si>
    <t>Saumya Malhotra</t>
  </si>
  <si>
    <t>EMP0491</t>
  </si>
  <si>
    <t>Sharada Rao</t>
  </si>
  <si>
    <t>EMP0492</t>
  </si>
  <si>
    <t>Sumedha Bakshi</t>
  </si>
  <si>
    <t>EMP0493</t>
  </si>
  <si>
    <t>Surendra Kapoor</t>
  </si>
  <si>
    <t>EMP0494</t>
  </si>
  <si>
    <t>Ishita Bagri</t>
  </si>
  <si>
    <t>EMP0495</t>
  </si>
  <si>
    <t>Santosh Chakraborty</t>
  </si>
  <si>
    <t>EMP0496</t>
  </si>
  <si>
    <t>Aamrapali Mazumdar</t>
  </si>
  <si>
    <t>EMP0497</t>
  </si>
  <si>
    <t>Navjot Prabhu</t>
  </si>
  <si>
    <t>EMP0498</t>
  </si>
  <si>
    <t>Vinitha Desai</t>
  </si>
  <si>
    <t>EMP0499</t>
  </si>
  <si>
    <t>Abhinay Bhagat</t>
  </si>
  <si>
    <t>EMP0500</t>
  </si>
  <si>
    <t>Chhavi Pillai</t>
  </si>
  <si>
    <t>EMP0501</t>
  </si>
  <si>
    <t>Jahnavi Venkat</t>
  </si>
  <si>
    <t>EMP0502</t>
  </si>
  <si>
    <t>Reena Rai</t>
  </si>
  <si>
    <t>EMP0503</t>
  </si>
  <si>
    <t>Sagarika Narayanan</t>
  </si>
  <si>
    <t>EMP0504</t>
  </si>
  <si>
    <t>Saniya Nagashetty</t>
  </si>
  <si>
    <t>EMP0505</t>
  </si>
  <si>
    <t>Kiran Josyula</t>
  </si>
  <si>
    <t>EMP0506</t>
  </si>
  <si>
    <t>Varalika Basu</t>
  </si>
  <si>
    <t>EMP0507</t>
  </si>
  <si>
    <t>Somesh Sundar</t>
  </si>
  <si>
    <t>EMP0508</t>
  </si>
  <si>
    <t>Ashok Ghatge</t>
  </si>
  <si>
    <t>EMP0509</t>
  </si>
  <si>
    <t>Chandra Nadkarni</t>
  </si>
  <si>
    <t>EMP0510</t>
  </si>
  <si>
    <t>Jagdish Bhakta</t>
  </si>
  <si>
    <t>EMP0511</t>
  </si>
  <si>
    <t>Simmi Talwar</t>
  </si>
  <si>
    <t>EMP0512</t>
  </si>
  <si>
    <t>Anvita Senapati</t>
  </si>
  <si>
    <t>EMP0513</t>
  </si>
  <si>
    <t>Ashok Mahajan</t>
  </si>
  <si>
    <t>EMP0514</t>
  </si>
  <si>
    <t>Uday Agarwal</t>
  </si>
  <si>
    <t>EMP0515</t>
  </si>
  <si>
    <t>Ujjwala Rawat</t>
  </si>
  <si>
    <t>EMP0516</t>
  </si>
  <si>
    <t>Sharada Rajan</t>
  </si>
  <si>
    <t>EMP0517</t>
  </si>
  <si>
    <t>Yash Lokhande</t>
  </si>
  <si>
    <t>EMP0518</t>
  </si>
  <si>
    <t>Varalika Rawool</t>
  </si>
  <si>
    <t>EMP0519</t>
  </si>
  <si>
    <t>Aakash Talwar</t>
  </si>
  <si>
    <t>EMP0520</t>
  </si>
  <si>
    <t>Arvind Srivastava</t>
  </si>
  <si>
    <t>EMP0521</t>
  </si>
  <si>
    <t>Harish Beri</t>
  </si>
  <si>
    <t>EMP0522</t>
  </si>
  <si>
    <t>Subhash Tharoor</t>
  </si>
  <si>
    <t>EMP0523</t>
  </si>
  <si>
    <t>Utsav Menon</t>
  </si>
  <si>
    <t>EMP0524</t>
  </si>
  <si>
    <t>Rishabh Lohia</t>
  </si>
  <si>
    <t>EMP0525</t>
  </si>
  <si>
    <t>Lakshmi Rajput</t>
  </si>
  <si>
    <t>EMP0526</t>
  </si>
  <si>
    <t>Om Ganguly</t>
  </si>
  <si>
    <t>EMP0527</t>
  </si>
  <si>
    <t>Shivendra Beri</t>
  </si>
  <si>
    <t>EMP0528</t>
  </si>
  <si>
    <t>Anushka Kanjirath</t>
  </si>
  <si>
    <t>EMP0529</t>
  </si>
  <si>
    <t>Girish Keswani</t>
  </si>
  <si>
    <t>EMP0530</t>
  </si>
  <si>
    <t>Yatin Mukherjee</t>
  </si>
  <si>
    <t>EMP0531</t>
  </si>
  <si>
    <t>Rajiv Yadav</t>
  </si>
  <si>
    <t>EMP0532</t>
  </si>
  <si>
    <t>Rukmini Asrani</t>
  </si>
  <si>
    <t>EMP0533</t>
  </si>
  <si>
    <t>Devendra Mukherjee</t>
  </si>
  <si>
    <t>EMP0534</t>
  </si>
  <si>
    <t>Neha Kumar</t>
  </si>
  <si>
    <t>EMP0535</t>
  </si>
  <si>
    <t>Priya Bhaskar</t>
  </si>
  <si>
    <t>EMP0536</t>
  </si>
  <si>
    <t>Akhil Kanjirath</t>
  </si>
  <si>
    <t>EMP0537</t>
  </si>
  <si>
    <t>Vineet Devaraj</t>
  </si>
  <si>
    <t>EMP0538</t>
  </si>
  <si>
    <t>Girish Subramanian</t>
  </si>
  <si>
    <t>EMP0539</t>
  </si>
  <si>
    <t>Umesh Devi</t>
  </si>
  <si>
    <t>EMP0540</t>
  </si>
  <si>
    <t>Subhash Amarnath</t>
  </si>
  <si>
    <t>EMP0541</t>
  </si>
  <si>
    <t>Avdhesh Bangar</t>
  </si>
  <si>
    <t>EMP0542</t>
  </si>
  <si>
    <t>Tushar Sen</t>
  </si>
  <si>
    <t>EMP0543</t>
  </si>
  <si>
    <t>Anand Patel</t>
  </si>
  <si>
    <t>EMP0544</t>
  </si>
  <si>
    <t>Chhaya Kichlu</t>
  </si>
  <si>
    <t>EMP0545</t>
  </si>
  <si>
    <t>Harendra Jha</t>
  </si>
  <si>
    <t>EMP0546</t>
  </si>
  <si>
    <t>Jatin Talwar</t>
  </si>
  <si>
    <t>EMP0547</t>
  </si>
  <si>
    <t>Sakshi Ganapathy</t>
  </si>
  <si>
    <t>EMP0548</t>
  </si>
  <si>
    <t>Medha Chokshi</t>
  </si>
  <si>
    <t>EMP0549</t>
  </si>
  <si>
    <t>Riddhi Ranganathan</t>
  </si>
  <si>
    <t>EMP0550</t>
  </si>
  <si>
    <t>Krishna Menon</t>
  </si>
  <si>
    <t>EMP0551</t>
  </si>
  <si>
    <t>Aayush Mahale</t>
  </si>
  <si>
    <t>EMP0552</t>
  </si>
  <si>
    <t>Eshwari Pillai</t>
  </si>
  <si>
    <t>EMP0553</t>
  </si>
  <si>
    <t>Girish Kanitkar</t>
  </si>
  <si>
    <t>EMP0554</t>
  </si>
  <si>
    <t>Bela Rakhonde</t>
  </si>
  <si>
    <t>EMP0555</t>
  </si>
  <si>
    <t>Sanjiv Baig</t>
  </si>
  <si>
    <t>EMP0556</t>
  </si>
  <si>
    <t>Shreya Taneja</t>
  </si>
  <si>
    <t>EMP0557</t>
  </si>
  <si>
    <t>Reena Menon</t>
  </si>
  <si>
    <t>EMP0558</t>
  </si>
  <si>
    <t>Anil Chand</t>
  </si>
  <si>
    <t>EMP0559</t>
  </si>
  <si>
    <t>Krishna Machado</t>
  </si>
  <si>
    <t>EMP0560</t>
  </si>
  <si>
    <t>Kashish Pathak</t>
  </si>
  <si>
    <t>EMP0561</t>
  </si>
  <si>
    <t>Vaidehi Singal</t>
  </si>
  <si>
    <t>EMP0562</t>
  </si>
  <si>
    <t>Hrithik Subramanian</t>
  </si>
  <si>
    <t>EMP0563</t>
  </si>
  <si>
    <t>Shaista Kolhe</t>
  </si>
  <si>
    <t>EMP0564</t>
  </si>
  <si>
    <t>Prachi Bhansali</t>
  </si>
  <si>
    <t>EMP0565</t>
  </si>
  <si>
    <t>Shristi Diwan</t>
  </si>
  <si>
    <t>EMP0566</t>
  </si>
  <si>
    <t>Anurag Devan</t>
  </si>
  <si>
    <t>EMP0567</t>
  </si>
  <si>
    <t>Hrithik Kashyap</t>
  </si>
  <si>
    <t>EMP0568</t>
  </si>
  <si>
    <t>Jitendra Chauhan</t>
  </si>
  <si>
    <t>EMP0569</t>
  </si>
  <si>
    <t>Sneha Amre</t>
  </si>
  <si>
    <t>EMP0570</t>
  </si>
  <si>
    <t>Ruchi Popat</t>
  </si>
  <si>
    <t>EMP0571</t>
  </si>
  <si>
    <t>Krutika Mehta</t>
  </si>
  <si>
    <t>EMP0572</t>
  </si>
  <si>
    <t>Dhruv Bhagat</t>
  </si>
  <si>
    <t>EMP0573</t>
  </si>
  <si>
    <t>Ramakrishna Hegde</t>
  </si>
  <si>
    <t>EMP0574</t>
  </si>
  <si>
    <t>Subhash Barot</t>
  </si>
  <si>
    <t>EMP0575</t>
  </si>
  <si>
    <t>Samiksha Devaraj</t>
  </si>
  <si>
    <t>EMP0576</t>
  </si>
  <si>
    <t>Chanchal Ram</t>
  </si>
  <si>
    <t>EMP0577</t>
  </si>
  <si>
    <t>Harish Gargeya</t>
  </si>
  <si>
    <t>EMP0578</t>
  </si>
  <si>
    <t>Gautam Nair</t>
  </si>
  <si>
    <t>EMP0579</t>
  </si>
  <si>
    <t>Pushpa Gargeya</t>
  </si>
  <si>
    <t>EMP0580</t>
  </si>
  <si>
    <t>Abhay Apte</t>
  </si>
  <si>
    <t>EMP0581</t>
  </si>
  <si>
    <t>Vipul Nagarkar</t>
  </si>
  <si>
    <t>EMP0582</t>
  </si>
  <si>
    <t>Anisha Nayak</t>
  </si>
  <si>
    <t>EMP0583</t>
  </si>
  <si>
    <t>Naveen Parekh</t>
  </si>
  <si>
    <t>EMP0584</t>
  </si>
  <si>
    <t>Sarvani Padmanabhan</t>
  </si>
  <si>
    <t>EMP0585</t>
  </si>
  <si>
    <t>Aamrapali Sundararajan</t>
  </si>
  <si>
    <t>EMP0586</t>
  </si>
  <si>
    <t>Rajashree Valmiki</t>
  </si>
  <si>
    <t>EMP0587</t>
  </si>
  <si>
    <t>Mitali Godse</t>
  </si>
  <si>
    <t>EMP0588</t>
  </si>
  <si>
    <t>Makarand Gargeya</t>
  </si>
  <si>
    <t>EMP0589</t>
  </si>
  <si>
    <t>Mukund Mundhra</t>
  </si>
  <si>
    <t>EMP0590</t>
  </si>
  <si>
    <t>Anmol Khara</t>
  </si>
  <si>
    <t>EMP0591</t>
  </si>
  <si>
    <t>Ragini Kumari</t>
  </si>
  <si>
    <t>EMP0592</t>
  </si>
  <si>
    <t>Meghna Murthy</t>
  </si>
  <si>
    <t>EMP0593</t>
  </si>
  <si>
    <t>Advika Nair</t>
  </si>
  <si>
    <t>EMP0594</t>
  </si>
  <si>
    <t>Dhanesh Narang</t>
  </si>
  <si>
    <t>EMP0595</t>
  </si>
  <si>
    <t>Ganpat Sharad</t>
  </si>
  <si>
    <t>EMP0596</t>
  </si>
  <si>
    <t>Naina Kaith</t>
  </si>
  <si>
    <t>EMP0597</t>
  </si>
  <si>
    <t>Smita Barua</t>
  </si>
  <si>
    <t>EMP0598</t>
  </si>
  <si>
    <t>Pranesh Sethia</t>
  </si>
  <si>
    <t>EMP0599</t>
  </si>
  <si>
    <t>Rama Talwar</t>
  </si>
  <si>
    <t>EMP0600</t>
  </si>
  <si>
    <t>Suraj Kandhari</t>
  </si>
  <si>
    <t>EMP0601</t>
  </si>
  <si>
    <t>Debashish Nair</t>
  </si>
  <si>
    <t>EMP0602</t>
  </si>
  <si>
    <t>Shiva Senapati</t>
  </si>
  <si>
    <t>EMP0603</t>
  </si>
  <si>
    <t>Gopal Pathak</t>
  </si>
  <si>
    <t>EMP0604</t>
  </si>
  <si>
    <t>Hemlata Bhagwat</t>
  </si>
  <si>
    <t>EMP0605</t>
  </si>
  <si>
    <t>Gaurav Mahajan</t>
  </si>
  <si>
    <t>EMP0606</t>
  </si>
  <si>
    <t>Shraddha Kandhari</t>
  </si>
  <si>
    <t>EMP0607</t>
  </si>
  <si>
    <t>Mohan Nayak</t>
  </si>
  <si>
    <t>EMP0608</t>
  </si>
  <si>
    <t>Anvita Chakraborty</t>
  </si>
  <si>
    <t>EMP0609</t>
  </si>
  <si>
    <t>Sudhanshu Bajwa</t>
  </si>
  <si>
    <t>EMP0610</t>
  </si>
  <si>
    <t>Vedika Kulkarni</t>
  </si>
  <si>
    <t>EMP0611</t>
  </si>
  <si>
    <t>Shaurya Kichlu</t>
  </si>
  <si>
    <t>EMP0612</t>
  </si>
  <si>
    <t>Aruna Mazumdar</t>
  </si>
  <si>
    <t>EMP0613</t>
  </si>
  <si>
    <t>Pushpa Gadre</t>
  </si>
  <si>
    <t>EMP0614</t>
  </si>
  <si>
    <t>Surbhi Tharoor</t>
  </si>
  <si>
    <t>EMP0615</t>
  </si>
  <si>
    <t>Inder Murthy</t>
  </si>
  <si>
    <t>EMP0616</t>
  </si>
  <si>
    <t>Atul Vohra</t>
  </si>
  <si>
    <t>EMP0617</t>
  </si>
  <si>
    <t>Rishika Baweja</t>
  </si>
  <si>
    <t>EMP0618</t>
  </si>
  <si>
    <t>Pranit Khanna</t>
  </si>
  <si>
    <t>EMP0619</t>
  </si>
  <si>
    <t>Shailee Chandna</t>
  </si>
  <si>
    <t>EMP0620</t>
  </si>
  <si>
    <t>Ashish Kumari</t>
  </si>
  <si>
    <t>EMP0621</t>
  </si>
  <si>
    <t>Om Uppal</t>
  </si>
  <si>
    <t>EMP0622</t>
  </si>
  <si>
    <t>Sumit Udayakumar</t>
  </si>
  <si>
    <t>EMP0623</t>
  </si>
  <si>
    <t>Gargi Talwar</t>
  </si>
  <si>
    <t>EMP0624</t>
  </si>
  <si>
    <t>Hrithik Bhate</t>
  </si>
  <si>
    <t>EMP0625</t>
  </si>
  <si>
    <t>Pari Mehta</t>
  </si>
  <si>
    <t>EMP0626</t>
  </si>
  <si>
    <t>Lokendra Bagchi</t>
  </si>
  <si>
    <t>EMP0627</t>
  </si>
  <si>
    <t>Sapna Vats</t>
  </si>
  <si>
    <t>EMP0628</t>
  </si>
  <si>
    <t>Sharvan Pandey</t>
  </si>
  <si>
    <t>EMP0629</t>
  </si>
  <si>
    <t>Asmita Merchant</t>
  </si>
  <si>
    <t>EMP0630</t>
  </si>
  <si>
    <t>Udita Kamath</t>
  </si>
  <si>
    <t>EMP0631</t>
  </si>
  <si>
    <t>Bhargav Gore</t>
  </si>
  <si>
    <t>EMP0632</t>
  </si>
  <si>
    <t>Sahil Apte</t>
  </si>
  <si>
    <t>EMP0633</t>
  </si>
  <si>
    <t>Debashish Chauhan</t>
  </si>
  <si>
    <t>EMP0634</t>
  </si>
  <si>
    <t>Jyoti Chakravarthy</t>
  </si>
  <si>
    <t>EMP0635</t>
  </si>
  <si>
    <t>Sonali Ramnath</t>
  </si>
  <si>
    <t>EMP0636</t>
  </si>
  <si>
    <t>Gita Kadakia</t>
  </si>
  <si>
    <t>EMP0637</t>
  </si>
  <si>
    <t>Aafreen Chaudhuri</t>
  </si>
  <si>
    <t>EMP0638</t>
  </si>
  <si>
    <t>Rajni Ahluwalia</t>
  </si>
  <si>
    <t>EMP0639</t>
  </si>
  <si>
    <t>Ayushi Gadiyar</t>
  </si>
  <si>
    <t>EMP0640</t>
  </si>
  <si>
    <t>Ajinkya Bhalla</t>
  </si>
  <si>
    <t>EMP0641</t>
  </si>
  <si>
    <t>Samiksha Wadhwa</t>
  </si>
  <si>
    <t>EMP0642</t>
  </si>
  <si>
    <t>Ritika Chhibber</t>
  </si>
  <si>
    <t>EMP0643</t>
  </si>
  <si>
    <t>Sunil Talwar</t>
  </si>
  <si>
    <t>EMP0644</t>
  </si>
  <si>
    <t>Ashok Somani</t>
  </si>
  <si>
    <t>EMP0645</t>
  </si>
  <si>
    <t>Ramya Mishra</t>
  </si>
  <si>
    <t>EMP0646</t>
  </si>
  <si>
    <t>Chhaya Taneja</t>
  </si>
  <si>
    <t>EMP0647</t>
  </si>
  <si>
    <t>Piyush Bajaj</t>
  </si>
  <si>
    <t>EMP0648</t>
  </si>
  <si>
    <t>Ravi Krishnan</t>
  </si>
  <si>
    <t>EMP0649</t>
  </si>
  <si>
    <t>Shivendra Kothari</t>
  </si>
  <si>
    <t>EMP0650</t>
  </si>
  <si>
    <t>Sandeep Deshmukh</t>
  </si>
  <si>
    <t>EMP0651</t>
  </si>
  <si>
    <t>Yamini Sethia</t>
  </si>
  <si>
    <t>EMP0652</t>
  </si>
  <si>
    <t>Aruna Kalani</t>
  </si>
  <si>
    <t>EMP0653</t>
  </si>
  <si>
    <t>Kaavya Jhaveri</t>
  </si>
  <si>
    <t>EMP0654</t>
  </si>
  <si>
    <t>Rajashree Saini</t>
  </si>
  <si>
    <t>EMP0655</t>
  </si>
  <si>
    <t>Sakina Shelar</t>
  </si>
  <si>
    <t>EMP0656</t>
  </si>
  <si>
    <t>Kartikeya Mathew</t>
  </si>
  <si>
    <t>EMP0657</t>
  </si>
  <si>
    <t>Ananya Chaudhary</t>
  </si>
  <si>
    <t>EMP0658</t>
  </si>
  <si>
    <t>Kiran Bhatia</t>
  </si>
  <si>
    <t>EMP0659</t>
  </si>
  <si>
    <t>Sakshi Verghese</t>
  </si>
  <si>
    <t>EMP0660</t>
  </si>
  <si>
    <t>Vaishnavi Srivastava</t>
  </si>
  <si>
    <t>EMP0661</t>
  </si>
  <si>
    <t>Yuvraj Sharad</t>
  </si>
  <si>
    <t>EMP0662</t>
  </si>
  <si>
    <t>Sujata Dasgupta</t>
  </si>
  <si>
    <t>EMP0663</t>
  </si>
  <si>
    <t>Devendra Gill</t>
  </si>
  <si>
    <t>EMP0664</t>
  </si>
  <si>
    <t>Damini Pahwa</t>
  </si>
  <si>
    <t>EMP0665</t>
  </si>
  <si>
    <t>Ranjana Banerji</t>
  </si>
  <si>
    <t>EMP0666</t>
  </si>
  <si>
    <t>Ram Ramachandran</t>
  </si>
  <si>
    <t>EMP0667</t>
  </si>
  <si>
    <t>Pradeep Mukherjee</t>
  </si>
  <si>
    <t>EMP0668</t>
  </si>
  <si>
    <t>Arjun Bedi</t>
  </si>
  <si>
    <t>EMP0669</t>
  </si>
  <si>
    <t>Siddhi Verma</t>
  </si>
  <si>
    <t>EMP0670</t>
  </si>
  <si>
    <t>Uma Kichlu</t>
  </si>
  <si>
    <t>EMP0671</t>
  </si>
  <si>
    <t>Malini Nagarkar</t>
  </si>
  <si>
    <t>EMP0672</t>
  </si>
  <si>
    <t>Nishant Tandon</t>
  </si>
  <si>
    <t>EMP0673</t>
  </si>
  <si>
    <t>Mahendra Chakraborty</t>
  </si>
  <si>
    <t>EMP0674</t>
  </si>
  <si>
    <t>Harsha Verma</t>
  </si>
  <si>
    <t>EMP0675</t>
  </si>
  <si>
    <t>Siddhanta Murthy</t>
  </si>
  <si>
    <t>EMP0676</t>
  </si>
  <si>
    <t>Ayushi Reddy</t>
  </si>
  <si>
    <t>EMP0677</t>
  </si>
  <si>
    <t>Arpita Malik</t>
  </si>
  <si>
    <t>EMP0678</t>
  </si>
  <si>
    <t>Vinita Bhargava</t>
  </si>
  <si>
    <t>EMP0679</t>
  </si>
  <si>
    <t>Dhanya Venkatesh</t>
  </si>
  <si>
    <t>EMP0680</t>
  </si>
  <si>
    <t>Suresh Chakraborty</t>
  </si>
  <si>
    <t>EMP0681</t>
  </si>
  <si>
    <t>Zarina Datta</t>
  </si>
  <si>
    <t>EMP0682</t>
  </si>
  <si>
    <t>Karthik Malik</t>
  </si>
  <si>
    <t>EMP0683</t>
  </si>
  <si>
    <t>Satarupa Upadhyay</t>
  </si>
  <si>
    <t>EMP0684</t>
  </si>
  <si>
    <t>Rani Sanghavi</t>
  </si>
  <si>
    <t>EMP0685</t>
  </si>
  <si>
    <t>Vaishali Sarin</t>
  </si>
  <si>
    <t>EMP0686</t>
  </si>
  <si>
    <t>Ishan Merchant</t>
  </si>
  <si>
    <t>EMP0687</t>
  </si>
  <si>
    <t>Lakshmi Sharad</t>
  </si>
  <si>
    <t>EMP0688</t>
  </si>
  <si>
    <t>Karthik Saxena</t>
  </si>
  <si>
    <t>EMP0689</t>
  </si>
  <si>
    <t>Ayushi Parekh</t>
  </si>
  <si>
    <t>EMP0690</t>
  </si>
  <si>
    <t>Navjot Saini</t>
  </si>
  <si>
    <t>EMP0691</t>
  </si>
  <si>
    <t>Kapil Ajmera</t>
  </si>
  <si>
    <t>EMP0692</t>
  </si>
  <si>
    <t>Akriti Devaraj</t>
  </si>
  <si>
    <t>EMP0693</t>
  </si>
  <si>
    <t>Ananya Agnihotri</t>
  </si>
  <si>
    <t>EMP0694</t>
  </si>
  <si>
    <t>Akanksha Seth</t>
  </si>
  <si>
    <t>EMP0695</t>
  </si>
  <si>
    <t>Aakash Kasthuri</t>
  </si>
  <si>
    <t>EMP0696</t>
  </si>
  <si>
    <t>Sandhya Sodhi</t>
  </si>
  <si>
    <t>EMP0697</t>
  </si>
  <si>
    <t>Gagan Somani</t>
  </si>
  <si>
    <t>EMP0698</t>
  </si>
  <si>
    <t>Sagarika Kandhari</t>
  </si>
  <si>
    <t>EMP0699</t>
  </si>
  <si>
    <t>Darshan Popat</t>
  </si>
  <si>
    <t>EMP0700</t>
  </si>
  <si>
    <t>Unnati Maheshwari</t>
  </si>
  <si>
    <t>EMP0701</t>
  </si>
  <si>
    <t>Kalpana Bharadwaj</t>
  </si>
  <si>
    <t>EMP0702</t>
  </si>
  <si>
    <t>Akhil Garge</t>
  </si>
  <si>
    <t>EMP0703</t>
  </si>
  <si>
    <t>Sujit Bagchi</t>
  </si>
  <si>
    <t>EMP0704</t>
  </si>
  <si>
    <t>Suresh Seth</t>
  </si>
  <si>
    <t>EMP0705</t>
  </si>
  <si>
    <t>Mayank Sarin</t>
  </si>
  <si>
    <t>EMP0706</t>
  </si>
  <si>
    <t>Aafreen Pandit</t>
  </si>
  <si>
    <t>EMP0707</t>
  </si>
  <si>
    <t>Vikram Kaur</t>
  </si>
  <si>
    <t>EMP0708</t>
  </si>
  <si>
    <t>Sushma Rastogi</t>
  </si>
  <si>
    <t>EMP0709</t>
  </si>
  <si>
    <t>Sonia Joshi</t>
  </si>
  <si>
    <t>EMP0710</t>
  </si>
  <si>
    <t>Sukhdev Sanghavi</t>
  </si>
  <si>
    <t>EMP0711</t>
  </si>
  <si>
    <t>Kajal Makhija</t>
  </si>
  <si>
    <t>EMP0712</t>
  </si>
  <si>
    <t>Mitali Nigam</t>
  </si>
  <si>
    <t>EMP0713</t>
  </si>
  <si>
    <t>Kripa Shetty</t>
  </si>
  <si>
    <t>EMP0714</t>
  </si>
  <si>
    <t>Shilpa Khosla</t>
  </si>
  <si>
    <t>EMP0715</t>
  </si>
  <si>
    <t>Charu Rajput</t>
  </si>
  <si>
    <t>EMP0716</t>
  </si>
  <si>
    <t>Pradeep Padmanabhan</t>
  </si>
  <si>
    <t>EMP0717</t>
  </si>
  <si>
    <t>Vivek Ghatge</t>
  </si>
  <si>
    <t>EMP0718</t>
  </si>
  <si>
    <t>Bhanu Prabhu</t>
  </si>
  <si>
    <t>EMP0719</t>
  </si>
  <si>
    <t>Vaidehi Goswami</t>
  </si>
  <si>
    <t>EMP0720</t>
  </si>
  <si>
    <t>Shashank Kadakia</t>
  </si>
  <si>
    <t>EMP0721</t>
  </si>
  <si>
    <t>Rukmini Bhatia</t>
  </si>
  <si>
    <t>EMP0722</t>
  </si>
  <si>
    <t>Dhanraj Biyani</t>
  </si>
  <si>
    <t>EMP0723</t>
  </si>
  <si>
    <t>Suchitra Bangar</t>
  </si>
  <si>
    <t>EMP0724</t>
  </si>
  <si>
    <t>Santosh Ajmera</t>
  </si>
  <si>
    <t>EMP0725</t>
  </si>
  <si>
    <t>Ritesh Bhutani</t>
  </si>
  <si>
    <t>EMP0726</t>
  </si>
  <si>
    <t>Purnima Sethia</t>
  </si>
  <si>
    <t>EMP0727</t>
  </si>
  <si>
    <t>Urvashi Maheshwari</t>
  </si>
  <si>
    <t>EMP0728</t>
  </si>
  <si>
    <t>Meera Menon</t>
  </si>
  <si>
    <t>EMP0729</t>
  </si>
  <si>
    <t>Tejaswini Pandey</t>
  </si>
  <si>
    <t>EMP0730</t>
  </si>
  <si>
    <t>Medha Kamath</t>
  </si>
  <si>
    <t>EMP0731</t>
  </si>
  <si>
    <t>Chitra Bala</t>
  </si>
  <si>
    <t>EMP0732</t>
  </si>
  <si>
    <t>Shailendra Bose</t>
  </si>
  <si>
    <t>EMP0733</t>
  </si>
  <si>
    <t>Sonal Kaur</t>
  </si>
  <si>
    <t>EMP0734</t>
  </si>
  <si>
    <t>Rohan Bhandari</t>
  </si>
  <si>
    <t>EMP0735</t>
  </si>
  <si>
    <t>Jaspreet Singh</t>
  </si>
  <si>
    <t>EMP0736</t>
  </si>
  <si>
    <t>Riya Rastogi</t>
  </si>
  <si>
    <t>EMP0737</t>
  </si>
  <si>
    <t>Charu Thakur</t>
  </si>
  <si>
    <t>EMP0738</t>
  </si>
  <si>
    <t>Adya Haldikar</t>
  </si>
  <si>
    <t>EMP0739</t>
  </si>
  <si>
    <t>Amara Nagarkar</t>
  </si>
  <si>
    <t>EMP0740</t>
  </si>
  <si>
    <t>Jaideep Bhagat</t>
  </si>
  <si>
    <t>EMP0741</t>
  </si>
  <si>
    <t>Vedika Pillai</t>
  </si>
  <si>
    <t>EMP0742</t>
  </si>
  <si>
    <t>Rishabh Jaggi</t>
  </si>
  <si>
    <t>EMP0743</t>
  </si>
  <si>
    <t>Santosh Kalra</t>
  </si>
  <si>
    <t>EMP0744</t>
  </si>
  <si>
    <t>Abhishek Udayakumar</t>
  </si>
  <si>
    <t>EMP0745</t>
  </si>
  <si>
    <t>Karthik Kashyap</t>
  </si>
  <si>
    <t>EMP0746</t>
  </si>
  <si>
    <t>Akash Kagal</t>
  </si>
  <si>
    <t>EMP0747</t>
  </si>
  <si>
    <t>Abhilash Chhibber</t>
  </si>
  <si>
    <t>EMP0748</t>
  </si>
  <si>
    <t>Nikita Chauhan</t>
  </si>
  <si>
    <t>EMP0749</t>
  </si>
  <si>
    <t>Sanju Wadhwa</t>
  </si>
  <si>
    <t>EMP0750</t>
  </si>
  <si>
    <t>Satendra Sodhi</t>
  </si>
  <si>
    <t>EMP0751</t>
  </si>
  <si>
    <t>Nitin Ganapathy</t>
  </si>
  <si>
    <t>EMP0752</t>
  </si>
  <si>
    <t>Akanksha Senapati</t>
  </si>
  <si>
    <t>EMP0753</t>
  </si>
  <si>
    <t>Subhash Ramnath</t>
  </si>
  <si>
    <t>EMP0754</t>
  </si>
  <si>
    <t>Vibhav Bhamre</t>
  </si>
  <si>
    <t>EMP0755</t>
  </si>
  <si>
    <t>Vishesh Rawool</t>
  </si>
  <si>
    <t>EMP0756</t>
  </si>
  <si>
    <t>Padmavati Mathur</t>
  </si>
  <si>
    <t>EMP0757</t>
  </si>
  <si>
    <t>Mehul Mathur</t>
  </si>
  <si>
    <t>EMP0758</t>
  </si>
  <si>
    <t>Vinita Khanna</t>
  </si>
  <si>
    <t>EMP0759</t>
  </si>
  <si>
    <t>Sharvan Khandelwal</t>
  </si>
  <si>
    <t>EMP0760</t>
  </si>
  <si>
    <t>Ishita Chand</t>
  </si>
  <si>
    <t>EMP0761</t>
  </si>
  <si>
    <t>Kirti Ghatge</t>
  </si>
  <si>
    <t>EMP0762</t>
  </si>
  <si>
    <t>Ila Valmiki</t>
  </si>
  <si>
    <t>EMP0763</t>
  </si>
  <si>
    <t>Anu Gargeya</t>
  </si>
  <si>
    <t>EMP0764</t>
  </si>
  <si>
    <t>Shiva Sethia</t>
  </si>
  <si>
    <t>EMP0765</t>
  </si>
  <si>
    <t>Chhaya Khara</t>
  </si>
  <si>
    <t>EMP0766</t>
  </si>
  <si>
    <t>Pranesh Gandhi</t>
  </si>
  <si>
    <t>EMP0767</t>
  </si>
  <si>
    <t>Sana Chitnis</t>
  </si>
  <si>
    <t>EMP0768</t>
  </si>
  <si>
    <t>Swapnil Sathyan</t>
  </si>
  <si>
    <t>EMP0769</t>
  </si>
  <si>
    <t>Dhananjay Pillai</t>
  </si>
  <si>
    <t>EMP0770</t>
  </si>
  <si>
    <t>Ankita Padmanabhan</t>
  </si>
  <si>
    <t>EMP0771</t>
  </si>
  <si>
    <t>Karan Menon</t>
  </si>
  <si>
    <t>EMP0772</t>
  </si>
  <si>
    <t>Krishna Shekhar</t>
  </si>
  <si>
    <t>EMP0773</t>
  </si>
  <si>
    <t>Sumanta Malik</t>
  </si>
  <si>
    <t>EMP0774</t>
  </si>
  <si>
    <t>Ashlesha Devi</t>
  </si>
  <si>
    <t>EMP0775</t>
  </si>
  <si>
    <t>Raj Shetty</t>
  </si>
  <si>
    <t>EMP0776</t>
  </si>
  <si>
    <t>Ramesh Adhikari</t>
  </si>
  <si>
    <t>EMP0777</t>
  </si>
  <si>
    <t>Kamya Amarnath</t>
  </si>
  <si>
    <t>EMP0778</t>
  </si>
  <si>
    <t>Shristi Haldikar</t>
  </si>
  <si>
    <t>EMP0779</t>
  </si>
  <si>
    <t>Hema Vaidya</t>
  </si>
  <si>
    <t>EMP0780</t>
  </si>
  <si>
    <t>Ragini Deshmukh</t>
  </si>
  <si>
    <t>EMP0781</t>
  </si>
  <si>
    <t>Anisha Dhillon</t>
  </si>
  <si>
    <t>EMP0782</t>
  </si>
  <si>
    <t>Parth Kapadia</t>
  </si>
  <si>
    <t>EMP0783</t>
  </si>
  <si>
    <t>Akanksha Garg</t>
  </si>
  <si>
    <t>EMP0784</t>
  </si>
  <si>
    <t>Bhavana Upadhyay</t>
  </si>
  <si>
    <t>EMP0785</t>
  </si>
  <si>
    <t>Akhil Krishnamurthy</t>
  </si>
  <si>
    <t>EMP0786</t>
  </si>
  <si>
    <t>Sarita Sharma</t>
  </si>
  <si>
    <t>EMP0787</t>
  </si>
  <si>
    <t>Vinod Amarnath</t>
  </si>
  <si>
    <t>EMP0788</t>
  </si>
  <si>
    <t>Ankita Raghavan</t>
  </si>
  <si>
    <t>EMP0789</t>
  </si>
  <si>
    <t>Ashwin Bhatia</t>
  </si>
  <si>
    <t>EMP0790</t>
  </si>
  <si>
    <t>Noor Kulkarni</t>
  </si>
  <si>
    <t>EMP0791</t>
  </si>
  <si>
    <t>Nivedita Haldia</t>
  </si>
  <si>
    <t>EMP0792</t>
  </si>
  <si>
    <t>Saanya Kalra</t>
  </si>
  <si>
    <t>EMP0793</t>
  </si>
  <si>
    <t>Archana Chatterjee</t>
  </si>
  <si>
    <t>EMP0794</t>
  </si>
  <si>
    <t>Yatindra Mehta</t>
  </si>
  <si>
    <t>EMP0795</t>
  </si>
  <si>
    <t>Sabrina Bhagwat</t>
  </si>
  <si>
    <t>EMP0796</t>
  </si>
  <si>
    <t>Aditi Khanna</t>
  </si>
  <si>
    <t>EMP0797</t>
  </si>
  <si>
    <t>Sandhya Murthy</t>
  </si>
  <si>
    <t>EMP0798</t>
  </si>
  <si>
    <t>Rukmini Dwivedi</t>
  </si>
  <si>
    <t>EMP0799</t>
  </si>
  <si>
    <t>Akhil Baijal</t>
  </si>
  <si>
    <t>EMP0800</t>
  </si>
  <si>
    <t>Narayan Venkat</t>
  </si>
  <si>
    <t>EMP0801</t>
  </si>
  <si>
    <t>Sharanya Biswas</t>
  </si>
  <si>
    <t>EMP0802</t>
  </si>
  <si>
    <t>Prem Lokhande</t>
  </si>
  <si>
    <t>EMP0803</t>
  </si>
  <si>
    <t>Anurag Bhaskar</t>
  </si>
  <si>
    <t>EMP0804</t>
  </si>
  <si>
    <t>Ajay Nagar</t>
  </si>
  <si>
    <t>EMP0805</t>
  </si>
  <si>
    <t>Advika Ramakrishnan</t>
  </si>
  <si>
    <t>EMP0806</t>
  </si>
  <si>
    <t>Avinash Sampat</t>
  </si>
  <si>
    <t>EMP0807</t>
  </si>
  <si>
    <t>Shilpa Dhaliwal</t>
  </si>
  <si>
    <t>EMP0808</t>
  </si>
  <si>
    <t>Zaina Haldia</t>
  </si>
  <si>
    <t>EMP0809</t>
  </si>
  <si>
    <t>Ravi Verghese</t>
  </si>
  <si>
    <t>EMP0810</t>
  </si>
  <si>
    <t>Hamsa Kanade</t>
  </si>
  <si>
    <t>EMP0811</t>
  </si>
  <si>
    <t>Bhairavi Kamdar</t>
  </si>
  <si>
    <t>EMP0812</t>
  </si>
  <si>
    <t>Sujit Goyal</t>
  </si>
  <si>
    <t>EMP0813</t>
  </si>
  <si>
    <t>Alokesh Hingorani</t>
  </si>
  <si>
    <t>EMP0814</t>
  </si>
  <si>
    <t>Sonali Pai</t>
  </si>
  <si>
    <t>EMP0815</t>
  </si>
  <si>
    <t>Niraj Pathak</t>
  </si>
  <si>
    <t>EMP0816</t>
  </si>
  <si>
    <t>Deepa Das</t>
  </si>
  <si>
    <t>EMP0817</t>
  </si>
  <si>
    <t>Swapnil Tandon</t>
  </si>
  <si>
    <t>EMP0818</t>
  </si>
  <si>
    <t>Dhruv Upadhyay</t>
  </si>
  <si>
    <t>EMP0819</t>
  </si>
  <si>
    <t>Sanjana Cherian</t>
  </si>
  <si>
    <t>EMP0820</t>
  </si>
  <si>
    <t>Brijesh Hegde</t>
  </si>
  <si>
    <t>EMP0821</t>
  </si>
  <si>
    <t>Pranita Merchant</t>
  </si>
  <si>
    <t>EMP0822</t>
  </si>
  <si>
    <t>Payal Shekhar</t>
  </si>
  <si>
    <t>EMP0823</t>
  </si>
  <si>
    <t>Manoj Nair</t>
  </si>
  <si>
    <t>EMP0824</t>
  </si>
  <si>
    <t>Sakshi Kandhari</t>
  </si>
  <si>
    <t>EMP0825</t>
  </si>
  <si>
    <t>Chirag Merchant</t>
  </si>
  <si>
    <t>EMP0826</t>
  </si>
  <si>
    <t>Dhananjay Nagashetty</t>
  </si>
  <si>
    <t>EMP0827</t>
  </si>
  <si>
    <t>Chandan Hegde</t>
  </si>
  <si>
    <t>EMP0828</t>
  </si>
  <si>
    <t>Tapan Talwar</t>
  </si>
  <si>
    <t>EMP0829</t>
  </si>
  <si>
    <t>Mohit Kedar</t>
  </si>
  <si>
    <t>EMP0830</t>
  </si>
  <si>
    <t>Kavya Purohit</t>
  </si>
  <si>
    <t>EMP0831</t>
  </si>
  <si>
    <t>Vidhi Malani</t>
  </si>
  <si>
    <t>EMP0832</t>
  </si>
  <si>
    <t>Rina Sampat</t>
  </si>
  <si>
    <t>EMP0833</t>
  </si>
  <si>
    <t>Ankur Bhatia</t>
  </si>
  <si>
    <t>EMP0834</t>
  </si>
  <si>
    <t>Rani Pillai</t>
  </si>
  <si>
    <t>EMP0835</t>
  </si>
  <si>
    <t>Inder Gandhi</t>
  </si>
  <si>
    <t>EMP0836</t>
  </si>
  <si>
    <t>Jaspreet Nadkarni</t>
  </si>
  <si>
    <t>EMP0837</t>
  </si>
  <si>
    <t>Saurabh Kagal</t>
  </si>
  <si>
    <t>EMP0838</t>
  </si>
  <si>
    <t>Yogesh Sharma</t>
  </si>
  <si>
    <t>EMP0839</t>
  </si>
  <si>
    <t>Trisha Mehta</t>
  </si>
  <si>
    <t>EMP0840</t>
  </si>
  <si>
    <t>Pooja Thorat</t>
  </si>
  <si>
    <t>EMP0841</t>
  </si>
  <si>
    <t>Akhil Pillai</t>
  </si>
  <si>
    <t>EMP0842</t>
  </si>
  <si>
    <t>Riya Kedar</t>
  </si>
  <si>
    <t>EMP0843</t>
  </si>
  <si>
    <t>Shantanu Bhagwat</t>
  </si>
  <si>
    <t>EMP0844</t>
  </si>
  <si>
    <t>Arvind Merchant</t>
  </si>
  <si>
    <t>EMP0845</t>
  </si>
  <si>
    <t>EMP0846</t>
  </si>
  <si>
    <t>Aarti Sardesai</t>
  </si>
  <si>
    <t>EMP0847</t>
  </si>
  <si>
    <t>Ishan Senapati</t>
  </si>
  <si>
    <t>EMP0848</t>
  </si>
  <si>
    <t>Shailendra Mehta</t>
  </si>
  <si>
    <t>EMP0849</t>
  </si>
  <si>
    <t>Urvashi Ajmera</t>
  </si>
  <si>
    <t>EMP0850</t>
  </si>
  <si>
    <t>Parth Bahuguna</t>
  </si>
  <si>
    <t>EMP0851</t>
  </si>
  <si>
    <t>Tarini Ganapathy</t>
  </si>
  <si>
    <t>EMP0852</t>
  </si>
  <si>
    <t>Rahul Mulchandani</t>
  </si>
  <si>
    <t>EMP0853</t>
  </si>
  <si>
    <t>Sukesh Saravanan</t>
  </si>
  <si>
    <t>EMP0854</t>
  </si>
  <si>
    <t>Kartik Khanna</t>
  </si>
  <si>
    <t>EMP0855</t>
  </si>
  <si>
    <t>Swarna Shekhar</t>
  </si>
  <si>
    <t>EMP0856</t>
  </si>
  <si>
    <t>Sudhanshu Gunjan</t>
  </si>
  <si>
    <t>EMP0857</t>
  </si>
  <si>
    <t>Naveen Verghese</t>
  </si>
  <si>
    <t>EMP0858</t>
  </si>
  <si>
    <t>Pooja Malhotra</t>
  </si>
  <si>
    <t>EMP0859</t>
  </si>
  <si>
    <t>Manendra Saini</t>
  </si>
  <si>
    <t>EMP0860</t>
  </si>
  <si>
    <t>Jahnavi Grover</t>
  </si>
  <si>
    <t>EMP0861</t>
  </si>
  <si>
    <t>Tarun Bagri</t>
  </si>
  <si>
    <t>EMP0862</t>
  </si>
  <si>
    <t>Shweta Lokhande</t>
  </si>
  <si>
    <t>EMP0863</t>
  </si>
  <si>
    <t>Ashwini Mohapatra</t>
  </si>
  <si>
    <t>EMP0864</t>
  </si>
  <si>
    <t>Deepak Menon</t>
  </si>
  <si>
    <t>EMP0865</t>
  </si>
  <si>
    <t>Pradeep Haldikar</t>
  </si>
  <si>
    <t>EMP0866</t>
  </si>
  <si>
    <t>Sandeep Aras</t>
  </si>
  <si>
    <t>EMP0867</t>
  </si>
  <si>
    <t>Ashwini Wadhwa</t>
  </si>
  <si>
    <t>EMP0868</t>
  </si>
  <si>
    <t>Abha Radhakrishnan</t>
  </si>
  <si>
    <t>EMP0869</t>
  </si>
  <si>
    <t>Pranesh Banerjee</t>
  </si>
  <si>
    <t>EMP0870</t>
  </si>
  <si>
    <t>Saniya Datta</t>
  </si>
  <si>
    <t>EMP0871</t>
  </si>
  <si>
    <t>Vibhuti Mathur</t>
  </si>
  <si>
    <t>EMP0872</t>
  </si>
  <si>
    <t>Saraswati Sodhi</t>
  </si>
  <si>
    <t>EMP0873</t>
  </si>
  <si>
    <t>Megha Talwar</t>
  </si>
  <si>
    <t>EMP0874</t>
  </si>
  <si>
    <t>Tarun Ghose</t>
  </si>
  <si>
    <t>EMP0875</t>
  </si>
  <si>
    <t>Shruthi Varma</t>
  </si>
  <si>
    <t>EMP0876</t>
  </si>
  <si>
    <t>Charu Gargeya</t>
  </si>
  <si>
    <t>EMP0877</t>
  </si>
  <si>
    <t>Mukesh Seth</t>
  </si>
  <si>
    <t>EMP0878</t>
  </si>
  <si>
    <t>Surendra Srivastava</t>
  </si>
  <si>
    <t>EMP0879</t>
  </si>
  <si>
    <t>Saumya Seth</t>
  </si>
  <si>
    <t>EMP0880</t>
  </si>
  <si>
    <t>Mayuri Bhamre</t>
  </si>
  <si>
    <t>EMP0881</t>
  </si>
  <si>
    <t>Mitali Mundhra</t>
  </si>
  <si>
    <t>EMP0882</t>
  </si>
  <si>
    <t>Sanjay Acharjee</t>
  </si>
  <si>
    <t>EMP0883</t>
  </si>
  <si>
    <t>Chiranjiv Mahindra</t>
  </si>
  <si>
    <t>EMP0884</t>
  </si>
  <si>
    <t>Sucharita Khara</t>
  </si>
  <si>
    <t>EMP0885</t>
  </si>
  <si>
    <t>Rama Chauhan</t>
  </si>
  <si>
    <t>EMP0886</t>
  </si>
  <si>
    <t>Shiva Tandon</t>
  </si>
  <si>
    <t>EMP0887</t>
  </si>
  <si>
    <t>Shikha Sanyal</t>
  </si>
  <si>
    <t>EMP0888</t>
  </si>
  <si>
    <t>Ganpati Ghosh</t>
  </si>
  <si>
    <t>EMP0889</t>
  </si>
  <si>
    <t>Ashwin Bahuguna</t>
  </si>
  <si>
    <t>EMP0890</t>
  </si>
  <si>
    <t>Arvind Mehta</t>
  </si>
  <si>
    <t>EMP0891</t>
  </si>
  <si>
    <t>Mayank Kothari</t>
  </si>
  <si>
    <t>EMP0892</t>
  </si>
  <si>
    <t>Shaurya Seth</t>
  </si>
  <si>
    <t>EMP0893</t>
  </si>
  <si>
    <t>Juhi Pahwa</t>
  </si>
  <si>
    <t>EMP0894</t>
  </si>
  <si>
    <t>Ishan Basu</t>
  </si>
  <si>
    <t>EMP0895</t>
  </si>
  <si>
    <t>Govind Bhalla</t>
  </si>
  <si>
    <t>EMP0896</t>
  </si>
  <si>
    <t>Jai Datar</t>
  </si>
  <si>
    <t>EMP0897</t>
  </si>
  <si>
    <t>Aarohi Diwan</t>
  </si>
  <si>
    <t>EMP0898</t>
  </si>
  <si>
    <t>Govardhan Pradhan</t>
  </si>
  <si>
    <t>EMP0899</t>
  </si>
  <si>
    <t>Abha Bakshi</t>
  </si>
  <si>
    <t>EMP0900</t>
  </si>
  <si>
    <t>Nimisha Sanghavi</t>
  </si>
  <si>
    <t>EMP0901</t>
  </si>
  <si>
    <t>Niranjan Dahiya</t>
  </si>
  <si>
    <t>EMP0902</t>
  </si>
  <si>
    <t>Tripti Malhotra</t>
  </si>
  <si>
    <t>EMP0903</t>
  </si>
  <si>
    <t>Zaina Rajagopalan</t>
  </si>
  <si>
    <t>EMP0904</t>
  </si>
  <si>
    <t>Nikita Sinha</t>
  </si>
  <si>
    <t>EMP0905</t>
  </si>
  <si>
    <t>Lakshmi Lalwani</t>
  </si>
  <si>
    <t>EMP0906</t>
  </si>
  <si>
    <t>Gopal Thakkar</t>
  </si>
  <si>
    <t>EMP0907</t>
  </si>
  <si>
    <t>Gargi Rajput</t>
  </si>
  <si>
    <t>EMP0908</t>
  </si>
  <si>
    <t>Ambika Panjwani</t>
  </si>
  <si>
    <t>EMP0909</t>
  </si>
  <si>
    <t>Tarendra Pancholi</t>
  </si>
  <si>
    <t>EMP0910</t>
  </si>
  <si>
    <t>Aastha Biswas</t>
  </si>
  <si>
    <t>EMP0911</t>
  </si>
  <si>
    <t>Naresh Venkatesh</t>
  </si>
  <si>
    <t>EMP0912</t>
  </si>
  <si>
    <t>Prashant Singh</t>
  </si>
  <si>
    <t>EMP0913</t>
  </si>
  <si>
    <t>Ramesh Chaudhary</t>
  </si>
  <si>
    <t>EMP0914</t>
  </si>
  <si>
    <t>Anil Dandekar</t>
  </si>
  <si>
    <t>EMP0915</t>
  </si>
  <si>
    <t>Krutika Nawani</t>
  </si>
  <si>
    <t>EMP0916</t>
  </si>
  <si>
    <t>Abha Shah</t>
  </si>
  <si>
    <t>EMP0917</t>
  </si>
  <si>
    <t>Rukmini Meher</t>
  </si>
  <si>
    <t>EMP0918</t>
  </si>
  <si>
    <t>Varun Garg</t>
  </si>
  <si>
    <t>EMP0919</t>
  </si>
  <si>
    <t>Sachin Manchanda</t>
  </si>
  <si>
    <t>EMP0920</t>
  </si>
  <si>
    <t>Lokendra Modi</t>
  </si>
  <si>
    <t>EMP0921</t>
  </si>
  <si>
    <t>Saurabh Salunke</t>
  </si>
  <si>
    <t>EMP0922</t>
  </si>
  <si>
    <t>Rekha Khanna</t>
  </si>
  <si>
    <t>EMP0923</t>
  </si>
  <si>
    <t>Vipul Munshi</t>
  </si>
  <si>
    <t>EMP0924</t>
  </si>
  <si>
    <t>Prakash Lokhande</t>
  </si>
  <si>
    <t>EMP0925</t>
  </si>
  <si>
    <t>Parmesh Shaikh</t>
  </si>
  <si>
    <t>EMP0926</t>
  </si>
  <si>
    <t>Keshav Agnihotri</t>
  </si>
  <si>
    <t>EMP0927</t>
  </si>
  <si>
    <t>Nandini Kohli</t>
  </si>
  <si>
    <t>EMP0928</t>
  </si>
  <si>
    <t>Sujata Shrikhande</t>
  </si>
  <si>
    <t>EMP0929</t>
  </si>
  <si>
    <t>Madhura Chopra</t>
  </si>
  <si>
    <t>EMP0930</t>
  </si>
  <si>
    <t>Jayant Sachdev</t>
  </si>
  <si>
    <t>EMP0931</t>
  </si>
  <si>
    <t>Yashika Sampat</t>
  </si>
  <si>
    <t>EMP0932</t>
  </si>
  <si>
    <t>Yashaswini Bhandari</t>
  </si>
  <si>
    <t>EMP0933</t>
  </si>
  <si>
    <t>Sowmya Kelkar</t>
  </si>
  <si>
    <t>EMP0934</t>
  </si>
  <si>
    <t>Manoj Kulkarni</t>
  </si>
  <si>
    <t>EMP0935</t>
  </si>
  <si>
    <t>Prabhat Menon</t>
  </si>
  <si>
    <t>EMP0936</t>
  </si>
  <si>
    <t>Chaitanya Gupta</t>
  </si>
  <si>
    <t>EMP0937</t>
  </si>
  <si>
    <t>Akshay Ramachandran</t>
  </si>
  <si>
    <t>EMP0938</t>
  </si>
  <si>
    <t>Satarupa Thakur</t>
  </si>
  <si>
    <t>EMP0939</t>
  </si>
  <si>
    <t>Ram Gandhi</t>
  </si>
  <si>
    <t>EMP0940</t>
  </si>
  <si>
    <t>Amit Srivastava</t>
  </si>
  <si>
    <t>EMP0941</t>
  </si>
  <si>
    <t>Rohit Koparkar</t>
  </si>
  <si>
    <t>EMP0942</t>
  </si>
  <si>
    <t>Amit Bhide</t>
  </si>
  <si>
    <t>EMP0943</t>
  </si>
  <si>
    <t>Mahesh Malhotra</t>
  </si>
  <si>
    <t>EMP0944</t>
  </si>
  <si>
    <t>Harvinder Banerjee</t>
  </si>
  <si>
    <t>EMP0945</t>
  </si>
  <si>
    <t>Yamini Murarka</t>
  </si>
  <si>
    <t>EMP0946</t>
  </si>
  <si>
    <t>Rohit Sodhi</t>
  </si>
  <si>
    <t>EMP0947</t>
  </si>
  <si>
    <t>Surbhi Pahwa</t>
  </si>
  <si>
    <t>EMP0948</t>
  </si>
  <si>
    <t>Mahesh Rawat</t>
  </si>
  <si>
    <t>EMP0949</t>
  </si>
  <si>
    <t>Sharvani Cherian</t>
  </si>
  <si>
    <t>EMP0950</t>
  </si>
  <si>
    <t>Salman Parmar</t>
  </si>
  <si>
    <t>EMP0951</t>
  </si>
  <si>
    <t>Kapil Bahuguna</t>
  </si>
  <si>
    <t>EMP0952</t>
  </si>
  <si>
    <t>Nitin Panjwani</t>
  </si>
  <si>
    <t>EMP0953</t>
  </si>
  <si>
    <t>Tanisha Chakraborty</t>
  </si>
  <si>
    <t>EMP0954</t>
  </si>
  <si>
    <t>Gautam Vats</t>
  </si>
  <si>
    <t>EMP0955</t>
  </si>
  <si>
    <t>Rakesh Kapoor</t>
  </si>
  <si>
    <t>EMP0956</t>
  </si>
  <si>
    <t>Rishabh Nair</t>
  </si>
  <si>
    <t>EMP0957</t>
  </si>
  <si>
    <t>Vaishnavi Cherian</t>
  </si>
  <si>
    <t>EMP0958</t>
  </si>
  <si>
    <t>Sana Pai</t>
  </si>
  <si>
    <t>EMP0959</t>
  </si>
  <si>
    <t>Vinaya Rawool</t>
  </si>
  <si>
    <t>EMP0960</t>
  </si>
  <si>
    <t>Jatin Nigam</t>
  </si>
  <si>
    <t>EMP0961</t>
  </si>
  <si>
    <t>Ramesh Acharya</t>
  </si>
  <si>
    <t>EMP0962</t>
  </si>
  <si>
    <t>Mahendra Lele</t>
  </si>
  <si>
    <t>EMP0963</t>
  </si>
  <si>
    <t>Mohit Kulkarni</t>
  </si>
  <si>
    <t>EMP0964</t>
  </si>
  <si>
    <t>Prem Rakhonde</t>
  </si>
  <si>
    <t>EMP0965</t>
  </si>
  <si>
    <t>Prerna Kagal</t>
  </si>
  <si>
    <t>EMP0966</t>
  </si>
  <si>
    <t>EMP0967</t>
  </si>
  <si>
    <t>Komal Sathyan</t>
  </si>
  <si>
    <t>EMP0968</t>
  </si>
  <si>
    <t>Noor Vaidya</t>
  </si>
  <si>
    <t>EMP0969</t>
  </si>
  <si>
    <t>Rama Mahale</t>
  </si>
  <si>
    <t>EMP0970</t>
  </si>
  <si>
    <t>Laila Chaudhary</t>
  </si>
  <si>
    <t>EMP0971</t>
  </si>
  <si>
    <t>Ishita Ghose</t>
  </si>
  <si>
    <t>EMP0972</t>
  </si>
  <si>
    <t>Harini Yadav</t>
  </si>
  <si>
    <t>EMP0973</t>
  </si>
  <si>
    <t>Shiv Rastogi</t>
  </si>
  <si>
    <t>EMP0974</t>
  </si>
  <si>
    <t>Shilpa Uppal</t>
  </si>
  <si>
    <t>EMP0975</t>
  </si>
  <si>
    <t>Laila Devi</t>
  </si>
  <si>
    <t>EMP0976</t>
  </si>
  <si>
    <t>Nitin Talwar</t>
  </si>
  <si>
    <t>EMP0977</t>
  </si>
  <si>
    <t>Tarun Batra</t>
  </si>
  <si>
    <t>EMP0978</t>
  </si>
  <si>
    <t>Jaideep Kadakia</t>
  </si>
  <si>
    <t>EMP0979</t>
  </si>
  <si>
    <t>Adarsh Dhawan</t>
  </si>
  <si>
    <t>EMP0980</t>
  </si>
  <si>
    <t>Gargi Achrekar</t>
  </si>
  <si>
    <t>EMP0981</t>
  </si>
  <si>
    <t>Subhash Murarka</t>
  </si>
  <si>
    <t>EMP0982</t>
  </si>
  <si>
    <t>Laila Ramachandran</t>
  </si>
  <si>
    <t>EMP0983</t>
  </si>
  <si>
    <t>Sukesh Cherian</t>
  </si>
  <si>
    <t>EMP0984</t>
  </si>
  <si>
    <t>Sharvani Bhate</t>
  </si>
  <si>
    <t>EMP0985</t>
  </si>
  <si>
    <t>Lalit Chand</t>
  </si>
  <si>
    <t>EMP0986</t>
  </si>
  <si>
    <t>Vinita Sachdeva</t>
  </si>
  <si>
    <t>EMP0987</t>
  </si>
  <si>
    <t>Krutika Rao</t>
  </si>
  <si>
    <t>EMP0988</t>
  </si>
  <si>
    <t>Chandan Merchant</t>
  </si>
  <si>
    <t>EMP0989</t>
  </si>
  <si>
    <t>Monika Kamdar</t>
  </si>
  <si>
    <t>EMP0990</t>
  </si>
  <si>
    <t>Pratibha Nayak</t>
  </si>
  <si>
    <t>EMP0991</t>
  </si>
  <si>
    <t>Esha Kadam</t>
  </si>
  <si>
    <t>EMP0992</t>
  </si>
  <si>
    <t>Sandhya Agnihotri</t>
  </si>
  <si>
    <t>EMP0993</t>
  </si>
  <si>
    <t>Sujata Malhotra</t>
  </si>
  <si>
    <t>EMP0994</t>
  </si>
  <si>
    <t>Dhruv Ramaswamy</t>
  </si>
  <si>
    <t>EMP0995</t>
  </si>
  <si>
    <t>Sarita Amarnath</t>
  </si>
  <si>
    <t>EMP0996</t>
  </si>
  <si>
    <t>Vaanya Lande</t>
  </si>
  <si>
    <t>EMP0997</t>
  </si>
  <si>
    <t>Shreyas Sanghavi</t>
  </si>
  <si>
    <t>EMP0998</t>
  </si>
  <si>
    <t>Yuvraj Karve</t>
  </si>
  <si>
    <t>EMP0999</t>
  </si>
  <si>
    <t>Rakesh Gonsalves</t>
  </si>
  <si>
    <t>EMP1000</t>
  </si>
  <si>
    <t>Manendra Banerjee</t>
  </si>
  <si>
    <t xml:space="preserve"> Accenture Multinational Management Consulting, Technology Services and Outsourcing Company</t>
  </si>
  <si>
    <t>Employees Salary Structure</t>
  </si>
  <si>
    <t>Experience</t>
  </si>
  <si>
    <t>Travelling Expenses</t>
  </si>
  <si>
    <t>Earning</t>
  </si>
  <si>
    <t>Deduction</t>
  </si>
  <si>
    <t xml:space="preserve">Basic </t>
  </si>
  <si>
    <t>Total Earning</t>
  </si>
  <si>
    <t xml:space="preserve">PF </t>
  </si>
  <si>
    <t xml:space="preserve">Loan </t>
  </si>
  <si>
    <t>Total Deduction</t>
  </si>
  <si>
    <t>Net Salary</t>
  </si>
  <si>
    <t>HRA Allowanse</t>
  </si>
  <si>
    <t>HRA Allowance</t>
  </si>
  <si>
    <t xml:space="preserve">Signature of Director_________________  </t>
  </si>
  <si>
    <t>5-Years</t>
  </si>
  <si>
    <t>15-Years</t>
  </si>
  <si>
    <t>8-Years</t>
  </si>
  <si>
    <t>14-Years</t>
  </si>
  <si>
    <t>2-Years</t>
  </si>
  <si>
    <t>7-Years</t>
  </si>
  <si>
    <t>9-Years</t>
  </si>
  <si>
    <t>1-Years</t>
  </si>
  <si>
    <t>3-Years</t>
  </si>
  <si>
    <t>13-Years</t>
  </si>
  <si>
    <t>11-Years</t>
  </si>
  <si>
    <t>6-Years</t>
  </si>
  <si>
    <t>10-Years</t>
  </si>
  <si>
    <t>12-Years</t>
  </si>
  <si>
    <t>4-Years</t>
  </si>
  <si>
    <t>No of Employees</t>
  </si>
  <si>
    <t>No. of Female Employees</t>
  </si>
  <si>
    <t>No. of Male Employees</t>
  </si>
  <si>
    <t>Avg. HRA Allowance</t>
  </si>
  <si>
    <t>Avg. Provident Fund</t>
  </si>
  <si>
    <t>Employees Work in Each Shift</t>
  </si>
  <si>
    <t>Shift-wise Employees</t>
  </si>
  <si>
    <t>Age - Group</t>
  </si>
  <si>
    <t>Employees</t>
  </si>
  <si>
    <t>20-24</t>
  </si>
  <si>
    <t>25-29</t>
  </si>
  <si>
    <t>30-34</t>
  </si>
  <si>
    <t>35-39</t>
  </si>
  <si>
    <t>40-44</t>
  </si>
  <si>
    <t>Salary Breakdown</t>
  </si>
  <si>
    <t>Net Salary Calculation</t>
  </si>
  <si>
    <t>Some Visualization Parameters</t>
  </si>
  <si>
    <t>Avg. Net Salary</t>
  </si>
  <si>
    <t>Min. Net Salary</t>
  </si>
  <si>
    <t>Max. Net Salary</t>
  </si>
  <si>
    <t>Lakh Per Annum</t>
  </si>
  <si>
    <r>
      <rPr>
        <b/>
        <sz val="26"/>
        <color rgb="FFA100FF"/>
        <rFont val="Calibri"/>
        <family val="2"/>
        <scheme val="minor"/>
      </rPr>
      <t>Accenture Multinational Company</t>
    </r>
    <r>
      <rPr>
        <b/>
        <sz val="16"/>
        <color rgb="FFA100FF"/>
        <rFont val="Calibri"/>
        <family val="2"/>
        <scheme val="minor"/>
      </rPr>
      <t xml:space="preserve">
</t>
    </r>
    <r>
      <rPr>
        <b/>
        <u/>
        <sz val="14"/>
        <color theme="1"/>
        <rFont val="Calibri"/>
        <family val="2"/>
        <scheme val="minor"/>
      </rPr>
      <t>Monthly Salary Slip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</si>
</sst>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A1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A100FF"/>
      <name val="Calibri"/>
      <family val="2"/>
      <scheme val="minor"/>
    </font>
    <font>
      <b/>
      <sz val="14"/>
      <color rgb="FFA100FF"/>
      <name val="Calibri"/>
      <family val="2"/>
      <scheme val="minor"/>
    </font>
    <font>
      <b/>
      <sz val="26"/>
      <color rgb="FFA1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A100FF"/>
      <name val="Calibri"/>
      <family val="2"/>
      <scheme val="minor"/>
    </font>
    <font>
      <b/>
      <sz val="20"/>
      <color rgb="FFA1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64" fontId="0" fillId="0" borderId="12" xfId="0" applyNumberFormat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2" fontId="0" fillId="0" borderId="0" xfId="0" applyNumberFormat="1"/>
    <xf numFmtId="164" fontId="0" fillId="0" borderId="1" xfId="0" applyNumberFormat="1" applyBorder="1"/>
    <xf numFmtId="0" fontId="0" fillId="0" borderId="14" xfId="0" applyBorder="1"/>
    <xf numFmtId="0" fontId="0" fillId="0" borderId="1" xfId="0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164" fontId="0" fillId="0" borderId="8" xfId="0" applyNumberForma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left" vertical="center"/>
    </xf>
    <xf numFmtId="2" fontId="3" fillId="0" borderId="11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" fontId="2" fillId="0" borderId="3" xfId="0" applyNumberFormat="1" applyFont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17" fontId="2" fillId="0" borderId="5" xfId="0" applyNumberFormat="1" applyFont="1" applyBorder="1" applyAlignment="1">
      <alignment horizontal="center" vertical="center"/>
    </xf>
    <xf numFmtId="17" fontId="2" fillId="0" borderId="8" xfId="0" applyNumberFormat="1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17" fontId="2" fillId="0" borderId="9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left" vertical="center"/>
    </xf>
    <xf numFmtId="164" fontId="1" fillId="0" borderId="13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3" fillId="0" borderId="1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164" fontId="5" fillId="0" borderId="9" xfId="0" applyNumberFormat="1" applyFont="1" applyBorder="1" applyAlignme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1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Salary vs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'Salary Slip'!$I$7</c:f>
              <c:strCache>
                <c:ptCount val="1"/>
                <c:pt idx="0">
                  <c:v>Basic Salary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A1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'Salary Slip'!$F$8:$F$1008</c:f>
              <c:strCache>
                <c:ptCount val="1001"/>
                <c:pt idx="1">
                  <c:v>5-Years</c:v>
                </c:pt>
                <c:pt idx="2">
                  <c:v>15-Years</c:v>
                </c:pt>
                <c:pt idx="3">
                  <c:v>8-Years</c:v>
                </c:pt>
                <c:pt idx="4">
                  <c:v>14-Years</c:v>
                </c:pt>
                <c:pt idx="5">
                  <c:v>2-Years</c:v>
                </c:pt>
                <c:pt idx="6">
                  <c:v>7-Years</c:v>
                </c:pt>
                <c:pt idx="7">
                  <c:v>2-Years</c:v>
                </c:pt>
                <c:pt idx="8">
                  <c:v>9-Years</c:v>
                </c:pt>
                <c:pt idx="9">
                  <c:v>1-Years</c:v>
                </c:pt>
                <c:pt idx="10">
                  <c:v>3-Years</c:v>
                </c:pt>
                <c:pt idx="11">
                  <c:v>13-Years</c:v>
                </c:pt>
                <c:pt idx="12">
                  <c:v>2-Years</c:v>
                </c:pt>
                <c:pt idx="13">
                  <c:v>14-Years</c:v>
                </c:pt>
                <c:pt idx="14">
                  <c:v>11-Years</c:v>
                </c:pt>
                <c:pt idx="15">
                  <c:v>14-Years</c:v>
                </c:pt>
                <c:pt idx="16">
                  <c:v>15-Years</c:v>
                </c:pt>
                <c:pt idx="17">
                  <c:v>3-Years</c:v>
                </c:pt>
                <c:pt idx="18">
                  <c:v>2-Years</c:v>
                </c:pt>
                <c:pt idx="19">
                  <c:v>6-Years</c:v>
                </c:pt>
                <c:pt idx="20">
                  <c:v>5-Years</c:v>
                </c:pt>
                <c:pt idx="21">
                  <c:v>14-Years</c:v>
                </c:pt>
                <c:pt idx="22">
                  <c:v>6-Years</c:v>
                </c:pt>
                <c:pt idx="23">
                  <c:v>7-Years</c:v>
                </c:pt>
                <c:pt idx="24">
                  <c:v>2-Years</c:v>
                </c:pt>
                <c:pt idx="25">
                  <c:v>3-Years</c:v>
                </c:pt>
                <c:pt idx="26">
                  <c:v>2-Years</c:v>
                </c:pt>
                <c:pt idx="27">
                  <c:v>10-Years</c:v>
                </c:pt>
                <c:pt idx="28">
                  <c:v>6-Years</c:v>
                </c:pt>
                <c:pt idx="29">
                  <c:v>7-Years</c:v>
                </c:pt>
                <c:pt idx="30">
                  <c:v>3-Years</c:v>
                </c:pt>
                <c:pt idx="31">
                  <c:v>10-Years</c:v>
                </c:pt>
                <c:pt idx="32">
                  <c:v>6-Years</c:v>
                </c:pt>
                <c:pt idx="33">
                  <c:v>15-Years</c:v>
                </c:pt>
                <c:pt idx="34">
                  <c:v>7-Years</c:v>
                </c:pt>
                <c:pt idx="35">
                  <c:v>14-Years</c:v>
                </c:pt>
                <c:pt idx="36">
                  <c:v>9-Years</c:v>
                </c:pt>
                <c:pt idx="37">
                  <c:v>9-Years</c:v>
                </c:pt>
                <c:pt idx="38">
                  <c:v>9-Years</c:v>
                </c:pt>
                <c:pt idx="39">
                  <c:v>12-Years</c:v>
                </c:pt>
                <c:pt idx="40">
                  <c:v>5-Years</c:v>
                </c:pt>
                <c:pt idx="41">
                  <c:v>9-Years</c:v>
                </c:pt>
                <c:pt idx="42">
                  <c:v>5-Years</c:v>
                </c:pt>
                <c:pt idx="43">
                  <c:v>14-Years</c:v>
                </c:pt>
                <c:pt idx="44">
                  <c:v>5-Years</c:v>
                </c:pt>
                <c:pt idx="45">
                  <c:v>13-Years</c:v>
                </c:pt>
                <c:pt idx="46">
                  <c:v>11-Years</c:v>
                </c:pt>
                <c:pt idx="47">
                  <c:v>1-Years</c:v>
                </c:pt>
                <c:pt idx="48">
                  <c:v>1-Years</c:v>
                </c:pt>
                <c:pt idx="49">
                  <c:v>12-Years</c:v>
                </c:pt>
                <c:pt idx="50">
                  <c:v>7-Years</c:v>
                </c:pt>
                <c:pt idx="51">
                  <c:v>6-Years</c:v>
                </c:pt>
                <c:pt idx="52">
                  <c:v>14-Years</c:v>
                </c:pt>
                <c:pt idx="53">
                  <c:v>6-Years</c:v>
                </c:pt>
                <c:pt idx="54">
                  <c:v>15-Years</c:v>
                </c:pt>
                <c:pt idx="55">
                  <c:v>14-Years</c:v>
                </c:pt>
                <c:pt idx="56">
                  <c:v>3-Years</c:v>
                </c:pt>
                <c:pt idx="57">
                  <c:v>10-Years</c:v>
                </c:pt>
                <c:pt idx="58">
                  <c:v>8-Years</c:v>
                </c:pt>
                <c:pt idx="59">
                  <c:v>7-Years</c:v>
                </c:pt>
                <c:pt idx="60">
                  <c:v>1-Years</c:v>
                </c:pt>
                <c:pt idx="61">
                  <c:v>11-Years</c:v>
                </c:pt>
                <c:pt idx="62">
                  <c:v>8-Years</c:v>
                </c:pt>
                <c:pt idx="63">
                  <c:v>12-Years</c:v>
                </c:pt>
                <c:pt idx="64">
                  <c:v>11-Years</c:v>
                </c:pt>
                <c:pt idx="65">
                  <c:v>4-Years</c:v>
                </c:pt>
                <c:pt idx="66">
                  <c:v>11-Years</c:v>
                </c:pt>
                <c:pt idx="67">
                  <c:v>7-Years</c:v>
                </c:pt>
                <c:pt idx="68">
                  <c:v>8-Years</c:v>
                </c:pt>
                <c:pt idx="69">
                  <c:v>1-Years</c:v>
                </c:pt>
                <c:pt idx="70">
                  <c:v>13-Years</c:v>
                </c:pt>
                <c:pt idx="71">
                  <c:v>1-Years</c:v>
                </c:pt>
                <c:pt idx="72">
                  <c:v>8-Years</c:v>
                </c:pt>
                <c:pt idx="73">
                  <c:v>9-Years</c:v>
                </c:pt>
                <c:pt idx="74">
                  <c:v>9-Years</c:v>
                </c:pt>
                <c:pt idx="75">
                  <c:v>3-Years</c:v>
                </c:pt>
                <c:pt idx="76">
                  <c:v>9-Years</c:v>
                </c:pt>
                <c:pt idx="77">
                  <c:v>9-Years</c:v>
                </c:pt>
                <c:pt idx="78">
                  <c:v>12-Years</c:v>
                </c:pt>
                <c:pt idx="79">
                  <c:v>15-Years</c:v>
                </c:pt>
                <c:pt idx="80">
                  <c:v>11-Years</c:v>
                </c:pt>
                <c:pt idx="81">
                  <c:v>8-Years</c:v>
                </c:pt>
                <c:pt idx="82">
                  <c:v>12-Years</c:v>
                </c:pt>
                <c:pt idx="83">
                  <c:v>5-Years</c:v>
                </c:pt>
                <c:pt idx="84">
                  <c:v>10-Years</c:v>
                </c:pt>
                <c:pt idx="85">
                  <c:v>10-Years</c:v>
                </c:pt>
                <c:pt idx="86">
                  <c:v>7-Years</c:v>
                </c:pt>
                <c:pt idx="87">
                  <c:v>2-Years</c:v>
                </c:pt>
                <c:pt idx="88">
                  <c:v>5-Years</c:v>
                </c:pt>
                <c:pt idx="89">
                  <c:v>6-Years</c:v>
                </c:pt>
                <c:pt idx="90">
                  <c:v>10-Years</c:v>
                </c:pt>
                <c:pt idx="91">
                  <c:v>9-Years</c:v>
                </c:pt>
                <c:pt idx="92">
                  <c:v>11-Years</c:v>
                </c:pt>
                <c:pt idx="93">
                  <c:v>13-Years</c:v>
                </c:pt>
                <c:pt idx="94">
                  <c:v>15-Years</c:v>
                </c:pt>
                <c:pt idx="95">
                  <c:v>9-Years</c:v>
                </c:pt>
                <c:pt idx="96">
                  <c:v>4-Years</c:v>
                </c:pt>
                <c:pt idx="97">
                  <c:v>10-Years</c:v>
                </c:pt>
                <c:pt idx="98">
                  <c:v>7-Years</c:v>
                </c:pt>
                <c:pt idx="99">
                  <c:v>6-Years</c:v>
                </c:pt>
                <c:pt idx="100">
                  <c:v>10-Years</c:v>
                </c:pt>
                <c:pt idx="101">
                  <c:v>2-Years</c:v>
                </c:pt>
                <c:pt idx="102">
                  <c:v>4-Years</c:v>
                </c:pt>
                <c:pt idx="103">
                  <c:v>3-Years</c:v>
                </c:pt>
                <c:pt idx="104">
                  <c:v>13-Years</c:v>
                </c:pt>
                <c:pt idx="105">
                  <c:v>10-Years</c:v>
                </c:pt>
                <c:pt idx="106">
                  <c:v>4-Years</c:v>
                </c:pt>
                <c:pt idx="107">
                  <c:v>5-Years</c:v>
                </c:pt>
                <c:pt idx="108">
                  <c:v>14-Years</c:v>
                </c:pt>
                <c:pt idx="109">
                  <c:v>9-Years</c:v>
                </c:pt>
                <c:pt idx="110">
                  <c:v>11-Years</c:v>
                </c:pt>
                <c:pt idx="111">
                  <c:v>12-Years</c:v>
                </c:pt>
                <c:pt idx="112">
                  <c:v>10-Years</c:v>
                </c:pt>
                <c:pt idx="113">
                  <c:v>4-Years</c:v>
                </c:pt>
                <c:pt idx="114">
                  <c:v>4-Years</c:v>
                </c:pt>
                <c:pt idx="115">
                  <c:v>13-Years</c:v>
                </c:pt>
                <c:pt idx="116">
                  <c:v>7-Years</c:v>
                </c:pt>
                <c:pt idx="117">
                  <c:v>5-Years</c:v>
                </c:pt>
                <c:pt idx="118">
                  <c:v>7-Years</c:v>
                </c:pt>
                <c:pt idx="119">
                  <c:v>1-Years</c:v>
                </c:pt>
                <c:pt idx="120">
                  <c:v>1-Years</c:v>
                </c:pt>
                <c:pt idx="121">
                  <c:v>11-Years</c:v>
                </c:pt>
                <c:pt idx="122">
                  <c:v>2-Years</c:v>
                </c:pt>
                <c:pt idx="123">
                  <c:v>3-Years</c:v>
                </c:pt>
                <c:pt idx="124">
                  <c:v>4-Years</c:v>
                </c:pt>
                <c:pt idx="125">
                  <c:v>8-Years</c:v>
                </c:pt>
                <c:pt idx="126">
                  <c:v>4-Years</c:v>
                </c:pt>
                <c:pt idx="127">
                  <c:v>15-Years</c:v>
                </c:pt>
                <c:pt idx="128">
                  <c:v>13-Years</c:v>
                </c:pt>
                <c:pt idx="129">
                  <c:v>13-Years</c:v>
                </c:pt>
                <c:pt idx="130">
                  <c:v>13-Years</c:v>
                </c:pt>
                <c:pt idx="131">
                  <c:v>13-Years</c:v>
                </c:pt>
                <c:pt idx="132">
                  <c:v>15-Years</c:v>
                </c:pt>
                <c:pt idx="133">
                  <c:v>15-Years</c:v>
                </c:pt>
                <c:pt idx="134">
                  <c:v>3-Years</c:v>
                </c:pt>
                <c:pt idx="135">
                  <c:v>15-Years</c:v>
                </c:pt>
                <c:pt idx="136">
                  <c:v>12-Years</c:v>
                </c:pt>
                <c:pt idx="137">
                  <c:v>3-Years</c:v>
                </c:pt>
                <c:pt idx="138">
                  <c:v>10-Years</c:v>
                </c:pt>
                <c:pt idx="139">
                  <c:v>6-Years</c:v>
                </c:pt>
                <c:pt idx="140">
                  <c:v>3-Years</c:v>
                </c:pt>
                <c:pt idx="141">
                  <c:v>4-Years</c:v>
                </c:pt>
                <c:pt idx="142">
                  <c:v>9-Years</c:v>
                </c:pt>
                <c:pt idx="143">
                  <c:v>9-Years</c:v>
                </c:pt>
                <c:pt idx="144">
                  <c:v>9-Years</c:v>
                </c:pt>
                <c:pt idx="145">
                  <c:v>4-Years</c:v>
                </c:pt>
                <c:pt idx="146">
                  <c:v>12-Years</c:v>
                </c:pt>
                <c:pt idx="147">
                  <c:v>12-Years</c:v>
                </c:pt>
                <c:pt idx="148">
                  <c:v>14-Years</c:v>
                </c:pt>
                <c:pt idx="149">
                  <c:v>12-Years</c:v>
                </c:pt>
                <c:pt idx="150">
                  <c:v>5-Years</c:v>
                </c:pt>
                <c:pt idx="151">
                  <c:v>5-Years</c:v>
                </c:pt>
                <c:pt idx="152">
                  <c:v>5-Years</c:v>
                </c:pt>
                <c:pt idx="153">
                  <c:v>10-Years</c:v>
                </c:pt>
                <c:pt idx="154">
                  <c:v>12-Years</c:v>
                </c:pt>
                <c:pt idx="155">
                  <c:v>6-Years</c:v>
                </c:pt>
                <c:pt idx="156">
                  <c:v>3-Years</c:v>
                </c:pt>
                <c:pt idx="157">
                  <c:v>6-Years</c:v>
                </c:pt>
                <c:pt idx="158">
                  <c:v>9-Years</c:v>
                </c:pt>
                <c:pt idx="159">
                  <c:v>10-Years</c:v>
                </c:pt>
                <c:pt idx="160">
                  <c:v>4-Years</c:v>
                </c:pt>
                <c:pt idx="161">
                  <c:v>15-Years</c:v>
                </c:pt>
                <c:pt idx="162">
                  <c:v>10-Years</c:v>
                </c:pt>
                <c:pt idx="163">
                  <c:v>4-Years</c:v>
                </c:pt>
                <c:pt idx="164">
                  <c:v>15-Years</c:v>
                </c:pt>
                <c:pt idx="165">
                  <c:v>9-Years</c:v>
                </c:pt>
                <c:pt idx="166">
                  <c:v>14-Years</c:v>
                </c:pt>
                <c:pt idx="167">
                  <c:v>4-Years</c:v>
                </c:pt>
                <c:pt idx="168">
                  <c:v>13-Years</c:v>
                </c:pt>
                <c:pt idx="169">
                  <c:v>1-Years</c:v>
                </c:pt>
                <c:pt idx="170">
                  <c:v>10-Years</c:v>
                </c:pt>
                <c:pt idx="171">
                  <c:v>14-Years</c:v>
                </c:pt>
                <c:pt idx="172">
                  <c:v>2-Years</c:v>
                </c:pt>
                <c:pt idx="173">
                  <c:v>8-Years</c:v>
                </c:pt>
                <c:pt idx="174">
                  <c:v>13-Years</c:v>
                </c:pt>
                <c:pt idx="175">
                  <c:v>10-Years</c:v>
                </c:pt>
                <c:pt idx="176">
                  <c:v>3-Years</c:v>
                </c:pt>
                <c:pt idx="177">
                  <c:v>10-Years</c:v>
                </c:pt>
                <c:pt idx="178">
                  <c:v>10-Years</c:v>
                </c:pt>
                <c:pt idx="179">
                  <c:v>7-Years</c:v>
                </c:pt>
                <c:pt idx="180">
                  <c:v>10-Years</c:v>
                </c:pt>
                <c:pt idx="181">
                  <c:v>15-Years</c:v>
                </c:pt>
                <c:pt idx="182">
                  <c:v>2-Years</c:v>
                </c:pt>
                <c:pt idx="183">
                  <c:v>6-Years</c:v>
                </c:pt>
                <c:pt idx="184">
                  <c:v>5-Years</c:v>
                </c:pt>
                <c:pt idx="185">
                  <c:v>11-Years</c:v>
                </c:pt>
                <c:pt idx="186">
                  <c:v>11-Years</c:v>
                </c:pt>
                <c:pt idx="187">
                  <c:v>15-Years</c:v>
                </c:pt>
                <c:pt idx="188">
                  <c:v>4-Years</c:v>
                </c:pt>
                <c:pt idx="189">
                  <c:v>11-Years</c:v>
                </c:pt>
                <c:pt idx="190">
                  <c:v>4-Years</c:v>
                </c:pt>
                <c:pt idx="191">
                  <c:v>8-Years</c:v>
                </c:pt>
                <c:pt idx="192">
                  <c:v>10-Years</c:v>
                </c:pt>
                <c:pt idx="193">
                  <c:v>8-Years</c:v>
                </c:pt>
                <c:pt idx="194">
                  <c:v>10-Years</c:v>
                </c:pt>
                <c:pt idx="195">
                  <c:v>8-Years</c:v>
                </c:pt>
                <c:pt idx="196">
                  <c:v>1-Years</c:v>
                </c:pt>
                <c:pt idx="197">
                  <c:v>7-Years</c:v>
                </c:pt>
                <c:pt idx="198">
                  <c:v>7-Years</c:v>
                </c:pt>
                <c:pt idx="199">
                  <c:v>6-Years</c:v>
                </c:pt>
                <c:pt idx="200">
                  <c:v>6-Years</c:v>
                </c:pt>
                <c:pt idx="201">
                  <c:v>14-Years</c:v>
                </c:pt>
                <c:pt idx="202">
                  <c:v>8-Years</c:v>
                </c:pt>
                <c:pt idx="203">
                  <c:v>2-Years</c:v>
                </c:pt>
                <c:pt idx="204">
                  <c:v>2-Years</c:v>
                </c:pt>
                <c:pt idx="205">
                  <c:v>5-Years</c:v>
                </c:pt>
                <c:pt idx="206">
                  <c:v>9-Years</c:v>
                </c:pt>
                <c:pt idx="207">
                  <c:v>13-Years</c:v>
                </c:pt>
                <c:pt idx="208">
                  <c:v>15-Years</c:v>
                </c:pt>
                <c:pt idx="209">
                  <c:v>7-Years</c:v>
                </c:pt>
                <c:pt idx="210">
                  <c:v>12-Years</c:v>
                </c:pt>
                <c:pt idx="211">
                  <c:v>3-Years</c:v>
                </c:pt>
                <c:pt idx="212">
                  <c:v>9-Years</c:v>
                </c:pt>
                <c:pt idx="213">
                  <c:v>6-Years</c:v>
                </c:pt>
                <c:pt idx="214">
                  <c:v>14-Years</c:v>
                </c:pt>
                <c:pt idx="215">
                  <c:v>3-Years</c:v>
                </c:pt>
                <c:pt idx="216">
                  <c:v>12-Years</c:v>
                </c:pt>
                <c:pt idx="217">
                  <c:v>10-Years</c:v>
                </c:pt>
                <c:pt idx="218">
                  <c:v>9-Years</c:v>
                </c:pt>
                <c:pt idx="219">
                  <c:v>5-Years</c:v>
                </c:pt>
                <c:pt idx="220">
                  <c:v>6-Years</c:v>
                </c:pt>
                <c:pt idx="221">
                  <c:v>3-Years</c:v>
                </c:pt>
                <c:pt idx="222">
                  <c:v>1-Years</c:v>
                </c:pt>
                <c:pt idx="223">
                  <c:v>2-Years</c:v>
                </c:pt>
                <c:pt idx="224">
                  <c:v>5-Years</c:v>
                </c:pt>
                <c:pt idx="225">
                  <c:v>9-Years</c:v>
                </c:pt>
                <c:pt idx="226">
                  <c:v>9-Years</c:v>
                </c:pt>
                <c:pt idx="227">
                  <c:v>14-Years</c:v>
                </c:pt>
                <c:pt idx="228">
                  <c:v>13-Years</c:v>
                </c:pt>
                <c:pt idx="229">
                  <c:v>6-Years</c:v>
                </c:pt>
                <c:pt idx="230">
                  <c:v>1-Years</c:v>
                </c:pt>
                <c:pt idx="231">
                  <c:v>9-Years</c:v>
                </c:pt>
                <c:pt idx="232">
                  <c:v>3-Years</c:v>
                </c:pt>
                <c:pt idx="233">
                  <c:v>12-Years</c:v>
                </c:pt>
                <c:pt idx="234">
                  <c:v>10-Years</c:v>
                </c:pt>
                <c:pt idx="235">
                  <c:v>5-Years</c:v>
                </c:pt>
                <c:pt idx="236">
                  <c:v>13-Years</c:v>
                </c:pt>
                <c:pt idx="237">
                  <c:v>3-Years</c:v>
                </c:pt>
                <c:pt idx="238">
                  <c:v>14-Years</c:v>
                </c:pt>
                <c:pt idx="239">
                  <c:v>4-Years</c:v>
                </c:pt>
                <c:pt idx="240">
                  <c:v>8-Years</c:v>
                </c:pt>
                <c:pt idx="241">
                  <c:v>5-Years</c:v>
                </c:pt>
                <c:pt idx="242">
                  <c:v>12-Years</c:v>
                </c:pt>
                <c:pt idx="243">
                  <c:v>4-Years</c:v>
                </c:pt>
                <c:pt idx="244">
                  <c:v>8-Years</c:v>
                </c:pt>
                <c:pt idx="245">
                  <c:v>2-Years</c:v>
                </c:pt>
                <c:pt idx="246">
                  <c:v>9-Years</c:v>
                </c:pt>
                <c:pt idx="247">
                  <c:v>1-Years</c:v>
                </c:pt>
                <c:pt idx="248">
                  <c:v>15-Years</c:v>
                </c:pt>
                <c:pt idx="249">
                  <c:v>7-Years</c:v>
                </c:pt>
                <c:pt idx="250">
                  <c:v>14-Years</c:v>
                </c:pt>
                <c:pt idx="251">
                  <c:v>7-Years</c:v>
                </c:pt>
                <c:pt idx="252">
                  <c:v>12-Years</c:v>
                </c:pt>
                <c:pt idx="253">
                  <c:v>7-Years</c:v>
                </c:pt>
                <c:pt idx="254">
                  <c:v>6-Years</c:v>
                </c:pt>
                <c:pt idx="255">
                  <c:v>3-Years</c:v>
                </c:pt>
                <c:pt idx="256">
                  <c:v>9-Years</c:v>
                </c:pt>
                <c:pt idx="257">
                  <c:v>3-Years</c:v>
                </c:pt>
                <c:pt idx="258">
                  <c:v>6-Years</c:v>
                </c:pt>
                <c:pt idx="259">
                  <c:v>11-Years</c:v>
                </c:pt>
                <c:pt idx="260">
                  <c:v>15-Years</c:v>
                </c:pt>
                <c:pt idx="261">
                  <c:v>13-Years</c:v>
                </c:pt>
                <c:pt idx="262">
                  <c:v>1-Years</c:v>
                </c:pt>
                <c:pt idx="263">
                  <c:v>15-Years</c:v>
                </c:pt>
                <c:pt idx="264">
                  <c:v>13-Years</c:v>
                </c:pt>
                <c:pt idx="265">
                  <c:v>7-Years</c:v>
                </c:pt>
                <c:pt idx="266">
                  <c:v>12-Years</c:v>
                </c:pt>
                <c:pt idx="267">
                  <c:v>11-Years</c:v>
                </c:pt>
                <c:pt idx="268">
                  <c:v>7-Years</c:v>
                </c:pt>
                <c:pt idx="269">
                  <c:v>10-Years</c:v>
                </c:pt>
                <c:pt idx="270">
                  <c:v>10-Years</c:v>
                </c:pt>
                <c:pt idx="271">
                  <c:v>5-Years</c:v>
                </c:pt>
                <c:pt idx="272">
                  <c:v>2-Years</c:v>
                </c:pt>
                <c:pt idx="273">
                  <c:v>4-Years</c:v>
                </c:pt>
                <c:pt idx="274">
                  <c:v>4-Years</c:v>
                </c:pt>
                <c:pt idx="275">
                  <c:v>14-Years</c:v>
                </c:pt>
                <c:pt idx="276">
                  <c:v>14-Years</c:v>
                </c:pt>
                <c:pt idx="277">
                  <c:v>14-Years</c:v>
                </c:pt>
                <c:pt idx="278">
                  <c:v>10-Years</c:v>
                </c:pt>
                <c:pt idx="279">
                  <c:v>7-Years</c:v>
                </c:pt>
                <c:pt idx="280">
                  <c:v>8-Years</c:v>
                </c:pt>
                <c:pt idx="281">
                  <c:v>1-Years</c:v>
                </c:pt>
                <c:pt idx="282">
                  <c:v>5-Years</c:v>
                </c:pt>
                <c:pt idx="283">
                  <c:v>14-Years</c:v>
                </c:pt>
                <c:pt idx="284">
                  <c:v>4-Years</c:v>
                </c:pt>
                <c:pt idx="285">
                  <c:v>14-Years</c:v>
                </c:pt>
                <c:pt idx="286">
                  <c:v>15-Years</c:v>
                </c:pt>
                <c:pt idx="287">
                  <c:v>6-Years</c:v>
                </c:pt>
                <c:pt idx="288">
                  <c:v>12-Years</c:v>
                </c:pt>
                <c:pt idx="289">
                  <c:v>13-Years</c:v>
                </c:pt>
                <c:pt idx="290">
                  <c:v>3-Years</c:v>
                </c:pt>
                <c:pt idx="291">
                  <c:v>7-Years</c:v>
                </c:pt>
                <c:pt idx="292">
                  <c:v>7-Years</c:v>
                </c:pt>
                <c:pt idx="293">
                  <c:v>1-Years</c:v>
                </c:pt>
                <c:pt idx="294">
                  <c:v>14-Years</c:v>
                </c:pt>
                <c:pt idx="295">
                  <c:v>15-Years</c:v>
                </c:pt>
                <c:pt idx="296">
                  <c:v>11-Years</c:v>
                </c:pt>
                <c:pt idx="297">
                  <c:v>5-Years</c:v>
                </c:pt>
                <c:pt idx="298">
                  <c:v>6-Years</c:v>
                </c:pt>
                <c:pt idx="299">
                  <c:v>11-Years</c:v>
                </c:pt>
                <c:pt idx="300">
                  <c:v>11-Years</c:v>
                </c:pt>
                <c:pt idx="301">
                  <c:v>3-Years</c:v>
                </c:pt>
                <c:pt idx="302">
                  <c:v>7-Years</c:v>
                </c:pt>
                <c:pt idx="303">
                  <c:v>12-Years</c:v>
                </c:pt>
                <c:pt idx="304">
                  <c:v>9-Years</c:v>
                </c:pt>
                <c:pt idx="305">
                  <c:v>6-Years</c:v>
                </c:pt>
                <c:pt idx="306">
                  <c:v>9-Years</c:v>
                </c:pt>
                <c:pt idx="307">
                  <c:v>12-Years</c:v>
                </c:pt>
                <c:pt idx="308">
                  <c:v>7-Years</c:v>
                </c:pt>
                <c:pt idx="309">
                  <c:v>8-Years</c:v>
                </c:pt>
                <c:pt idx="310">
                  <c:v>13-Years</c:v>
                </c:pt>
                <c:pt idx="311">
                  <c:v>15-Years</c:v>
                </c:pt>
                <c:pt idx="312">
                  <c:v>8-Years</c:v>
                </c:pt>
                <c:pt idx="313">
                  <c:v>9-Years</c:v>
                </c:pt>
                <c:pt idx="314">
                  <c:v>5-Years</c:v>
                </c:pt>
                <c:pt idx="315">
                  <c:v>14-Years</c:v>
                </c:pt>
                <c:pt idx="316">
                  <c:v>15-Years</c:v>
                </c:pt>
                <c:pt idx="317">
                  <c:v>14-Years</c:v>
                </c:pt>
                <c:pt idx="318">
                  <c:v>6-Years</c:v>
                </c:pt>
                <c:pt idx="319">
                  <c:v>1-Years</c:v>
                </c:pt>
                <c:pt idx="320">
                  <c:v>5-Years</c:v>
                </c:pt>
                <c:pt idx="321">
                  <c:v>6-Years</c:v>
                </c:pt>
                <c:pt idx="322">
                  <c:v>13-Years</c:v>
                </c:pt>
                <c:pt idx="323">
                  <c:v>9-Years</c:v>
                </c:pt>
                <c:pt idx="324">
                  <c:v>13-Years</c:v>
                </c:pt>
                <c:pt idx="325">
                  <c:v>10-Years</c:v>
                </c:pt>
                <c:pt idx="326">
                  <c:v>5-Years</c:v>
                </c:pt>
                <c:pt idx="327">
                  <c:v>1-Years</c:v>
                </c:pt>
                <c:pt idx="328">
                  <c:v>3-Years</c:v>
                </c:pt>
                <c:pt idx="329">
                  <c:v>9-Years</c:v>
                </c:pt>
                <c:pt idx="330">
                  <c:v>7-Years</c:v>
                </c:pt>
                <c:pt idx="331">
                  <c:v>8-Years</c:v>
                </c:pt>
                <c:pt idx="332">
                  <c:v>9-Years</c:v>
                </c:pt>
                <c:pt idx="333">
                  <c:v>2-Years</c:v>
                </c:pt>
                <c:pt idx="334">
                  <c:v>8-Years</c:v>
                </c:pt>
                <c:pt idx="335">
                  <c:v>4-Years</c:v>
                </c:pt>
                <c:pt idx="336">
                  <c:v>11-Years</c:v>
                </c:pt>
                <c:pt idx="337">
                  <c:v>4-Years</c:v>
                </c:pt>
                <c:pt idx="338">
                  <c:v>10-Years</c:v>
                </c:pt>
                <c:pt idx="339">
                  <c:v>3-Years</c:v>
                </c:pt>
                <c:pt idx="340">
                  <c:v>15-Years</c:v>
                </c:pt>
                <c:pt idx="341">
                  <c:v>12-Years</c:v>
                </c:pt>
                <c:pt idx="342">
                  <c:v>6-Years</c:v>
                </c:pt>
                <c:pt idx="343">
                  <c:v>3-Years</c:v>
                </c:pt>
                <c:pt idx="344">
                  <c:v>13-Years</c:v>
                </c:pt>
                <c:pt idx="345">
                  <c:v>3-Years</c:v>
                </c:pt>
                <c:pt idx="346">
                  <c:v>8-Years</c:v>
                </c:pt>
                <c:pt idx="347">
                  <c:v>15-Years</c:v>
                </c:pt>
                <c:pt idx="348">
                  <c:v>1-Years</c:v>
                </c:pt>
                <c:pt idx="349">
                  <c:v>11-Years</c:v>
                </c:pt>
                <c:pt idx="350">
                  <c:v>7-Years</c:v>
                </c:pt>
                <c:pt idx="351">
                  <c:v>1-Years</c:v>
                </c:pt>
                <c:pt idx="352">
                  <c:v>15-Years</c:v>
                </c:pt>
                <c:pt idx="353">
                  <c:v>14-Years</c:v>
                </c:pt>
                <c:pt idx="354">
                  <c:v>7-Years</c:v>
                </c:pt>
                <c:pt idx="355">
                  <c:v>7-Years</c:v>
                </c:pt>
                <c:pt idx="356">
                  <c:v>15-Years</c:v>
                </c:pt>
                <c:pt idx="357">
                  <c:v>15-Years</c:v>
                </c:pt>
                <c:pt idx="358">
                  <c:v>10-Years</c:v>
                </c:pt>
                <c:pt idx="359">
                  <c:v>13-Years</c:v>
                </c:pt>
                <c:pt idx="360">
                  <c:v>2-Years</c:v>
                </c:pt>
                <c:pt idx="361">
                  <c:v>7-Years</c:v>
                </c:pt>
                <c:pt idx="362">
                  <c:v>3-Years</c:v>
                </c:pt>
                <c:pt idx="363">
                  <c:v>6-Years</c:v>
                </c:pt>
                <c:pt idx="364">
                  <c:v>8-Years</c:v>
                </c:pt>
                <c:pt idx="365">
                  <c:v>11-Years</c:v>
                </c:pt>
                <c:pt idx="366">
                  <c:v>4-Years</c:v>
                </c:pt>
                <c:pt idx="367">
                  <c:v>6-Years</c:v>
                </c:pt>
                <c:pt idx="368">
                  <c:v>4-Years</c:v>
                </c:pt>
                <c:pt idx="369">
                  <c:v>15-Years</c:v>
                </c:pt>
                <c:pt idx="370">
                  <c:v>8-Years</c:v>
                </c:pt>
                <c:pt idx="371">
                  <c:v>3-Years</c:v>
                </c:pt>
                <c:pt idx="372">
                  <c:v>9-Years</c:v>
                </c:pt>
                <c:pt idx="373">
                  <c:v>5-Years</c:v>
                </c:pt>
                <c:pt idx="374">
                  <c:v>3-Years</c:v>
                </c:pt>
                <c:pt idx="375">
                  <c:v>3-Years</c:v>
                </c:pt>
                <c:pt idx="376">
                  <c:v>12-Years</c:v>
                </c:pt>
                <c:pt idx="377">
                  <c:v>13-Years</c:v>
                </c:pt>
                <c:pt idx="378">
                  <c:v>15-Years</c:v>
                </c:pt>
                <c:pt idx="379">
                  <c:v>3-Years</c:v>
                </c:pt>
                <c:pt idx="380">
                  <c:v>14-Years</c:v>
                </c:pt>
                <c:pt idx="381">
                  <c:v>3-Years</c:v>
                </c:pt>
                <c:pt idx="382">
                  <c:v>1-Years</c:v>
                </c:pt>
                <c:pt idx="383">
                  <c:v>14-Years</c:v>
                </c:pt>
                <c:pt idx="384">
                  <c:v>9-Years</c:v>
                </c:pt>
                <c:pt idx="385">
                  <c:v>12-Years</c:v>
                </c:pt>
                <c:pt idx="386">
                  <c:v>3-Years</c:v>
                </c:pt>
                <c:pt idx="387">
                  <c:v>10-Years</c:v>
                </c:pt>
                <c:pt idx="388">
                  <c:v>6-Years</c:v>
                </c:pt>
                <c:pt idx="389">
                  <c:v>5-Years</c:v>
                </c:pt>
                <c:pt idx="390">
                  <c:v>11-Years</c:v>
                </c:pt>
                <c:pt idx="391">
                  <c:v>1-Years</c:v>
                </c:pt>
                <c:pt idx="392">
                  <c:v>9-Years</c:v>
                </c:pt>
                <c:pt idx="393">
                  <c:v>12-Years</c:v>
                </c:pt>
                <c:pt idx="394">
                  <c:v>3-Years</c:v>
                </c:pt>
                <c:pt idx="395">
                  <c:v>5-Years</c:v>
                </c:pt>
                <c:pt idx="396">
                  <c:v>2-Years</c:v>
                </c:pt>
                <c:pt idx="397">
                  <c:v>5-Years</c:v>
                </c:pt>
                <c:pt idx="398">
                  <c:v>12-Years</c:v>
                </c:pt>
                <c:pt idx="399">
                  <c:v>2-Years</c:v>
                </c:pt>
                <c:pt idx="400">
                  <c:v>12-Years</c:v>
                </c:pt>
                <c:pt idx="401">
                  <c:v>8-Years</c:v>
                </c:pt>
                <c:pt idx="402">
                  <c:v>8-Years</c:v>
                </c:pt>
                <c:pt idx="403">
                  <c:v>6-Years</c:v>
                </c:pt>
                <c:pt idx="404">
                  <c:v>13-Years</c:v>
                </c:pt>
                <c:pt idx="405">
                  <c:v>10-Years</c:v>
                </c:pt>
                <c:pt idx="406">
                  <c:v>12-Years</c:v>
                </c:pt>
                <c:pt idx="407">
                  <c:v>9-Years</c:v>
                </c:pt>
                <c:pt idx="408">
                  <c:v>3-Years</c:v>
                </c:pt>
                <c:pt idx="409">
                  <c:v>8-Years</c:v>
                </c:pt>
                <c:pt idx="410">
                  <c:v>6-Years</c:v>
                </c:pt>
                <c:pt idx="411">
                  <c:v>13-Years</c:v>
                </c:pt>
                <c:pt idx="412">
                  <c:v>3-Years</c:v>
                </c:pt>
                <c:pt idx="413">
                  <c:v>3-Years</c:v>
                </c:pt>
                <c:pt idx="414">
                  <c:v>5-Years</c:v>
                </c:pt>
                <c:pt idx="415">
                  <c:v>7-Years</c:v>
                </c:pt>
                <c:pt idx="416">
                  <c:v>14-Years</c:v>
                </c:pt>
                <c:pt idx="417">
                  <c:v>8-Years</c:v>
                </c:pt>
                <c:pt idx="418">
                  <c:v>9-Years</c:v>
                </c:pt>
                <c:pt idx="419">
                  <c:v>12-Years</c:v>
                </c:pt>
                <c:pt idx="420">
                  <c:v>3-Years</c:v>
                </c:pt>
                <c:pt idx="421">
                  <c:v>4-Years</c:v>
                </c:pt>
                <c:pt idx="422">
                  <c:v>2-Years</c:v>
                </c:pt>
                <c:pt idx="423">
                  <c:v>1-Years</c:v>
                </c:pt>
                <c:pt idx="424">
                  <c:v>12-Years</c:v>
                </c:pt>
                <c:pt idx="425">
                  <c:v>11-Years</c:v>
                </c:pt>
                <c:pt idx="426">
                  <c:v>13-Years</c:v>
                </c:pt>
                <c:pt idx="427">
                  <c:v>8-Years</c:v>
                </c:pt>
                <c:pt idx="428">
                  <c:v>6-Years</c:v>
                </c:pt>
                <c:pt idx="429">
                  <c:v>15-Years</c:v>
                </c:pt>
                <c:pt idx="430">
                  <c:v>5-Years</c:v>
                </c:pt>
                <c:pt idx="431">
                  <c:v>10-Years</c:v>
                </c:pt>
                <c:pt idx="432">
                  <c:v>10-Years</c:v>
                </c:pt>
                <c:pt idx="433">
                  <c:v>7-Years</c:v>
                </c:pt>
                <c:pt idx="434">
                  <c:v>6-Years</c:v>
                </c:pt>
                <c:pt idx="435">
                  <c:v>9-Years</c:v>
                </c:pt>
                <c:pt idx="436">
                  <c:v>6-Years</c:v>
                </c:pt>
                <c:pt idx="437">
                  <c:v>8-Years</c:v>
                </c:pt>
                <c:pt idx="438">
                  <c:v>7-Years</c:v>
                </c:pt>
                <c:pt idx="439">
                  <c:v>4-Years</c:v>
                </c:pt>
                <c:pt idx="440">
                  <c:v>5-Years</c:v>
                </c:pt>
                <c:pt idx="441">
                  <c:v>5-Years</c:v>
                </c:pt>
                <c:pt idx="442">
                  <c:v>12-Years</c:v>
                </c:pt>
                <c:pt idx="443">
                  <c:v>15-Years</c:v>
                </c:pt>
                <c:pt idx="444">
                  <c:v>14-Years</c:v>
                </c:pt>
                <c:pt idx="445">
                  <c:v>4-Years</c:v>
                </c:pt>
                <c:pt idx="446">
                  <c:v>8-Years</c:v>
                </c:pt>
                <c:pt idx="447">
                  <c:v>12-Years</c:v>
                </c:pt>
                <c:pt idx="448">
                  <c:v>1-Years</c:v>
                </c:pt>
                <c:pt idx="449">
                  <c:v>11-Years</c:v>
                </c:pt>
                <c:pt idx="450">
                  <c:v>4-Years</c:v>
                </c:pt>
                <c:pt idx="451">
                  <c:v>7-Years</c:v>
                </c:pt>
                <c:pt idx="452">
                  <c:v>12-Years</c:v>
                </c:pt>
                <c:pt idx="453">
                  <c:v>12-Years</c:v>
                </c:pt>
                <c:pt idx="454">
                  <c:v>7-Years</c:v>
                </c:pt>
                <c:pt idx="455">
                  <c:v>1-Years</c:v>
                </c:pt>
                <c:pt idx="456">
                  <c:v>5-Years</c:v>
                </c:pt>
                <c:pt idx="457">
                  <c:v>4-Years</c:v>
                </c:pt>
                <c:pt idx="458">
                  <c:v>9-Years</c:v>
                </c:pt>
                <c:pt idx="459">
                  <c:v>3-Years</c:v>
                </c:pt>
                <c:pt idx="460">
                  <c:v>9-Years</c:v>
                </c:pt>
                <c:pt idx="461">
                  <c:v>4-Years</c:v>
                </c:pt>
                <c:pt idx="462">
                  <c:v>11-Years</c:v>
                </c:pt>
                <c:pt idx="463">
                  <c:v>7-Years</c:v>
                </c:pt>
                <c:pt idx="464">
                  <c:v>5-Years</c:v>
                </c:pt>
                <c:pt idx="465">
                  <c:v>4-Years</c:v>
                </c:pt>
                <c:pt idx="466">
                  <c:v>2-Years</c:v>
                </c:pt>
                <c:pt idx="467">
                  <c:v>1-Years</c:v>
                </c:pt>
                <c:pt idx="468">
                  <c:v>4-Years</c:v>
                </c:pt>
                <c:pt idx="469">
                  <c:v>4-Years</c:v>
                </c:pt>
                <c:pt idx="470">
                  <c:v>2-Years</c:v>
                </c:pt>
                <c:pt idx="471">
                  <c:v>4-Years</c:v>
                </c:pt>
                <c:pt idx="472">
                  <c:v>4-Years</c:v>
                </c:pt>
                <c:pt idx="473">
                  <c:v>7-Years</c:v>
                </c:pt>
                <c:pt idx="474">
                  <c:v>2-Years</c:v>
                </c:pt>
                <c:pt idx="475">
                  <c:v>7-Years</c:v>
                </c:pt>
                <c:pt idx="476">
                  <c:v>14-Years</c:v>
                </c:pt>
                <c:pt idx="477">
                  <c:v>13-Years</c:v>
                </c:pt>
                <c:pt idx="478">
                  <c:v>14-Years</c:v>
                </c:pt>
                <c:pt idx="479">
                  <c:v>10-Years</c:v>
                </c:pt>
                <c:pt idx="480">
                  <c:v>11-Years</c:v>
                </c:pt>
                <c:pt idx="481">
                  <c:v>9-Years</c:v>
                </c:pt>
                <c:pt idx="482">
                  <c:v>1-Years</c:v>
                </c:pt>
                <c:pt idx="483">
                  <c:v>3-Years</c:v>
                </c:pt>
                <c:pt idx="484">
                  <c:v>7-Years</c:v>
                </c:pt>
                <c:pt idx="485">
                  <c:v>8-Years</c:v>
                </c:pt>
                <c:pt idx="486">
                  <c:v>2-Years</c:v>
                </c:pt>
                <c:pt idx="487">
                  <c:v>4-Years</c:v>
                </c:pt>
                <c:pt idx="488">
                  <c:v>1-Years</c:v>
                </c:pt>
                <c:pt idx="489">
                  <c:v>15-Years</c:v>
                </c:pt>
                <c:pt idx="490">
                  <c:v>8-Years</c:v>
                </c:pt>
                <c:pt idx="491">
                  <c:v>2-Years</c:v>
                </c:pt>
                <c:pt idx="492">
                  <c:v>7-Years</c:v>
                </c:pt>
                <c:pt idx="493">
                  <c:v>2-Years</c:v>
                </c:pt>
                <c:pt idx="494">
                  <c:v>14-Years</c:v>
                </c:pt>
                <c:pt idx="495">
                  <c:v>10-Years</c:v>
                </c:pt>
                <c:pt idx="496">
                  <c:v>7-Years</c:v>
                </c:pt>
                <c:pt idx="497">
                  <c:v>3-Years</c:v>
                </c:pt>
                <c:pt idx="498">
                  <c:v>4-Years</c:v>
                </c:pt>
                <c:pt idx="499">
                  <c:v>3-Years</c:v>
                </c:pt>
                <c:pt idx="500">
                  <c:v>7-Years</c:v>
                </c:pt>
                <c:pt idx="501">
                  <c:v>5-Years</c:v>
                </c:pt>
                <c:pt idx="502">
                  <c:v>14-Years</c:v>
                </c:pt>
                <c:pt idx="503">
                  <c:v>15-Years</c:v>
                </c:pt>
                <c:pt idx="504">
                  <c:v>15-Years</c:v>
                </c:pt>
                <c:pt idx="505">
                  <c:v>3-Years</c:v>
                </c:pt>
                <c:pt idx="506">
                  <c:v>12-Years</c:v>
                </c:pt>
                <c:pt idx="507">
                  <c:v>10-Years</c:v>
                </c:pt>
                <c:pt idx="508">
                  <c:v>2-Years</c:v>
                </c:pt>
                <c:pt idx="509">
                  <c:v>1-Years</c:v>
                </c:pt>
                <c:pt idx="510">
                  <c:v>11-Years</c:v>
                </c:pt>
                <c:pt idx="511">
                  <c:v>10-Years</c:v>
                </c:pt>
                <c:pt idx="512">
                  <c:v>6-Years</c:v>
                </c:pt>
                <c:pt idx="513">
                  <c:v>8-Years</c:v>
                </c:pt>
                <c:pt idx="514">
                  <c:v>4-Years</c:v>
                </c:pt>
                <c:pt idx="515">
                  <c:v>7-Years</c:v>
                </c:pt>
                <c:pt idx="516">
                  <c:v>14-Years</c:v>
                </c:pt>
                <c:pt idx="517">
                  <c:v>12-Years</c:v>
                </c:pt>
                <c:pt idx="518">
                  <c:v>9-Years</c:v>
                </c:pt>
                <c:pt idx="519">
                  <c:v>13-Years</c:v>
                </c:pt>
                <c:pt idx="520">
                  <c:v>2-Years</c:v>
                </c:pt>
                <c:pt idx="521">
                  <c:v>9-Years</c:v>
                </c:pt>
                <c:pt idx="522">
                  <c:v>8-Years</c:v>
                </c:pt>
                <c:pt idx="523">
                  <c:v>4-Years</c:v>
                </c:pt>
                <c:pt idx="524">
                  <c:v>11-Years</c:v>
                </c:pt>
                <c:pt idx="525">
                  <c:v>10-Years</c:v>
                </c:pt>
                <c:pt idx="526">
                  <c:v>13-Years</c:v>
                </c:pt>
                <c:pt idx="527">
                  <c:v>2-Years</c:v>
                </c:pt>
                <c:pt idx="528">
                  <c:v>12-Years</c:v>
                </c:pt>
                <c:pt idx="529">
                  <c:v>4-Years</c:v>
                </c:pt>
                <c:pt idx="530">
                  <c:v>10-Years</c:v>
                </c:pt>
                <c:pt idx="531">
                  <c:v>1-Years</c:v>
                </c:pt>
                <c:pt idx="532">
                  <c:v>4-Years</c:v>
                </c:pt>
                <c:pt idx="533">
                  <c:v>12-Years</c:v>
                </c:pt>
                <c:pt idx="534">
                  <c:v>10-Years</c:v>
                </c:pt>
                <c:pt idx="535">
                  <c:v>4-Years</c:v>
                </c:pt>
                <c:pt idx="536">
                  <c:v>11-Years</c:v>
                </c:pt>
                <c:pt idx="537">
                  <c:v>13-Years</c:v>
                </c:pt>
                <c:pt idx="538">
                  <c:v>15-Years</c:v>
                </c:pt>
                <c:pt idx="539">
                  <c:v>7-Years</c:v>
                </c:pt>
                <c:pt idx="540">
                  <c:v>5-Years</c:v>
                </c:pt>
                <c:pt idx="541">
                  <c:v>1-Years</c:v>
                </c:pt>
                <c:pt idx="542">
                  <c:v>12-Years</c:v>
                </c:pt>
                <c:pt idx="543">
                  <c:v>6-Years</c:v>
                </c:pt>
                <c:pt idx="544">
                  <c:v>3-Years</c:v>
                </c:pt>
                <c:pt idx="545">
                  <c:v>11-Years</c:v>
                </c:pt>
                <c:pt idx="546">
                  <c:v>14-Years</c:v>
                </c:pt>
                <c:pt idx="547">
                  <c:v>15-Years</c:v>
                </c:pt>
                <c:pt idx="548">
                  <c:v>3-Years</c:v>
                </c:pt>
                <c:pt idx="549">
                  <c:v>8-Years</c:v>
                </c:pt>
                <c:pt idx="550">
                  <c:v>13-Years</c:v>
                </c:pt>
                <c:pt idx="551">
                  <c:v>5-Years</c:v>
                </c:pt>
                <c:pt idx="552">
                  <c:v>7-Years</c:v>
                </c:pt>
                <c:pt idx="553">
                  <c:v>5-Years</c:v>
                </c:pt>
                <c:pt idx="554">
                  <c:v>13-Years</c:v>
                </c:pt>
                <c:pt idx="555">
                  <c:v>11-Years</c:v>
                </c:pt>
                <c:pt idx="556">
                  <c:v>4-Years</c:v>
                </c:pt>
                <c:pt idx="557">
                  <c:v>8-Years</c:v>
                </c:pt>
                <c:pt idx="558">
                  <c:v>9-Years</c:v>
                </c:pt>
                <c:pt idx="559">
                  <c:v>7-Years</c:v>
                </c:pt>
                <c:pt idx="560">
                  <c:v>12-Years</c:v>
                </c:pt>
                <c:pt idx="561">
                  <c:v>12-Years</c:v>
                </c:pt>
                <c:pt idx="562">
                  <c:v>11-Years</c:v>
                </c:pt>
                <c:pt idx="563">
                  <c:v>4-Years</c:v>
                </c:pt>
                <c:pt idx="564">
                  <c:v>2-Years</c:v>
                </c:pt>
                <c:pt idx="565">
                  <c:v>12-Years</c:v>
                </c:pt>
                <c:pt idx="566">
                  <c:v>3-Years</c:v>
                </c:pt>
                <c:pt idx="567">
                  <c:v>6-Years</c:v>
                </c:pt>
                <c:pt idx="568">
                  <c:v>10-Years</c:v>
                </c:pt>
                <c:pt idx="569">
                  <c:v>8-Years</c:v>
                </c:pt>
                <c:pt idx="570">
                  <c:v>6-Years</c:v>
                </c:pt>
                <c:pt idx="571">
                  <c:v>15-Years</c:v>
                </c:pt>
                <c:pt idx="572">
                  <c:v>2-Years</c:v>
                </c:pt>
                <c:pt idx="573">
                  <c:v>8-Years</c:v>
                </c:pt>
                <c:pt idx="574">
                  <c:v>9-Years</c:v>
                </c:pt>
                <c:pt idx="575">
                  <c:v>5-Years</c:v>
                </c:pt>
                <c:pt idx="576">
                  <c:v>4-Years</c:v>
                </c:pt>
                <c:pt idx="577">
                  <c:v>9-Years</c:v>
                </c:pt>
                <c:pt idx="578">
                  <c:v>6-Years</c:v>
                </c:pt>
                <c:pt idx="579">
                  <c:v>10-Years</c:v>
                </c:pt>
                <c:pt idx="580">
                  <c:v>13-Years</c:v>
                </c:pt>
                <c:pt idx="581">
                  <c:v>9-Years</c:v>
                </c:pt>
                <c:pt idx="582">
                  <c:v>5-Years</c:v>
                </c:pt>
                <c:pt idx="583">
                  <c:v>12-Years</c:v>
                </c:pt>
                <c:pt idx="584">
                  <c:v>2-Years</c:v>
                </c:pt>
                <c:pt idx="585">
                  <c:v>3-Years</c:v>
                </c:pt>
                <c:pt idx="586">
                  <c:v>1-Years</c:v>
                </c:pt>
                <c:pt idx="587">
                  <c:v>9-Years</c:v>
                </c:pt>
                <c:pt idx="588">
                  <c:v>8-Years</c:v>
                </c:pt>
                <c:pt idx="589">
                  <c:v>13-Years</c:v>
                </c:pt>
                <c:pt idx="590">
                  <c:v>15-Years</c:v>
                </c:pt>
                <c:pt idx="591">
                  <c:v>9-Years</c:v>
                </c:pt>
                <c:pt idx="592">
                  <c:v>3-Years</c:v>
                </c:pt>
                <c:pt idx="593">
                  <c:v>12-Years</c:v>
                </c:pt>
                <c:pt idx="594">
                  <c:v>7-Years</c:v>
                </c:pt>
                <c:pt idx="595">
                  <c:v>5-Years</c:v>
                </c:pt>
                <c:pt idx="596">
                  <c:v>7-Years</c:v>
                </c:pt>
                <c:pt idx="597">
                  <c:v>14-Years</c:v>
                </c:pt>
                <c:pt idx="598">
                  <c:v>15-Years</c:v>
                </c:pt>
                <c:pt idx="599">
                  <c:v>4-Years</c:v>
                </c:pt>
                <c:pt idx="600">
                  <c:v>7-Years</c:v>
                </c:pt>
                <c:pt idx="601">
                  <c:v>1-Years</c:v>
                </c:pt>
                <c:pt idx="602">
                  <c:v>13-Years</c:v>
                </c:pt>
                <c:pt idx="603">
                  <c:v>10-Years</c:v>
                </c:pt>
                <c:pt idx="604">
                  <c:v>13-Years</c:v>
                </c:pt>
                <c:pt idx="605">
                  <c:v>4-Years</c:v>
                </c:pt>
                <c:pt idx="606">
                  <c:v>9-Years</c:v>
                </c:pt>
                <c:pt idx="607">
                  <c:v>2-Years</c:v>
                </c:pt>
                <c:pt idx="608">
                  <c:v>7-Years</c:v>
                </c:pt>
                <c:pt idx="609">
                  <c:v>3-Years</c:v>
                </c:pt>
                <c:pt idx="610">
                  <c:v>11-Years</c:v>
                </c:pt>
                <c:pt idx="611">
                  <c:v>3-Years</c:v>
                </c:pt>
                <c:pt idx="612">
                  <c:v>13-Years</c:v>
                </c:pt>
                <c:pt idx="613">
                  <c:v>11-Years</c:v>
                </c:pt>
                <c:pt idx="614">
                  <c:v>15-Years</c:v>
                </c:pt>
                <c:pt idx="615">
                  <c:v>11-Years</c:v>
                </c:pt>
                <c:pt idx="616">
                  <c:v>11-Years</c:v>
                </c:pt>
                <c:pt idx="617">
                  <c:v>8-Years</c:v>
                </c:pt>
                <c:pt idx="618">
                  <c:v>7-Years</c:v>
                </c:pt>
                <c:pt idx="619">
                  <c:v>2-Years</c:v>
                </c:pt>
                <c:pt idx="620">
                  <c:v>13-Years</c:v>
                </c:pt>
                <c:pt idx="621">
                  <c:v>9-Years</c:v>
                </c:pt>
                <c:pt idx="622">
                  <c:v>15-Years</c:v>
                </c:pt>
                <c:pt idx="623">
                  <c:v>11-Years</c:v>
                </c:pt>
                <c:pt idx="624">
                  <c:v>2-Years</c:v>
                </c:pt>
                <c:pt idx="625">
                  <c:v>5-Years</c:v>
                </c:pt>
                <c:pt idx="626">
                  <c:v>3-Years</c:v>
                </c:pt>
                <c:pt idx="627">
                  <c:v>12-Years</c:v>
                </c:pt>
                <c:pt idx="628">
                  <c:v>15-Years</c:v>
                </c:pt>
                <c:pt idx="629">
                  <c:v>9-Years</c:v>
                </c:pt>
                <c:pt idx="630">
                  <c:v>8-Years</c:v>
                </c:pt>
                <c:pt idx="631">
                  <c:v>13-Years</c:v>
                </c:pt>
                <c:pt idx="632">
                  <c:v>6-Years</c:v>
                </c:pt>
                <c:pt idx="633">
                  <c:v>14-Years</c:v>
                </c:pt>
                <c:pt idx="634">
                  <c:v>7-Years</c:v>
                </c:pt>
                <c:pt idx="635">
                  <c:v>14-Years</c:v>
                </c:pt>
                <c:pt idx="636">
                  <c:v>6-Years</c:v>
                </c:pt>
                <c:pt idx="637">
                  <c:v>7-Years</c:v>
                </c:pt>
                <c:pt idx="638">
                  <c:v>14-Years</c:v>
                </c:pt>
                <c:pt idx="639">
                  <c:v>13-Years</c:v>
                </c:pt>
                <c:pt idx="640">
                  <c:v>13-Years</c:v>
                </c:pt>
                <c:pt idx="641">
                  <c:v>8-Years</c:v>
                </c:pt>
                <c:pt idx="642">
                  <c:v>12-Years</c:v>
                </c:pt>
                <c:pt idx="643">
                  <c:v>9-Years</c:v>
                </c:pt>
                <c:pt idx="644">
                  <c:v>14-Years</c:v>
                </c:pt>
                <c:pt idx="645">
                  <c:v>14-Years</c:v>
                </c:pt>
                <c:pt idx="646">
                  <c:v>11-Years</c:v>
                </c:pt>
                <c:pt idx="647">
                  <c:v>13-Years</c:v>
                </c:pt>
                <c:pt idx="648">
                  <c:v>15-Years</c:v>
                </c:pt>
                <c:pt idx="649">
                  <c:v>6-Years</c:v>
                </c:pt>
                <c:pt idx="650">
                  <c:v>8-Years</c:v>
                </c:pt>
                <c:pt idx="651">
                  <c:v>4-Years</c:v>
                </c:pt>
                <c:pt idx="652">
                  <c:v>12-Years</c:v>
                </c:pt>
                <c:pt idx="653">
                  <c:v>7-Years</c:v>
                </c:pt>
                <c:pt idx="654">
                  <c:v>1-Years</c:v>
                </c:pt>
                <c:pt idx="655">
                  <c:v>2-Years</c:v>
                </c:pt>
                <c:pt idx="656">
                  <c:v>3-Years</c:v>
                </c:pt>
                <c:pt idx="657">
                  <c:v>7-Years</c:v>
                </c:pt>
                <c:pt idx="658">
                  <c:v>1-Years</c:v>
                </c:pt>
                <c:pt idx="659">
                  <c:v>14-Years</c:v>
                </c:pt>
                <c:pt idx="660">
                  <c:v>12-Years</c:v>
                </c:pt>
                <c:pt idx="661">
                  <c:v>10-Years</c:v>
                </c:pt>
                <c:pt idx="662">
                  <c:v>2-Years</c:v>
                </c:pt>
                <c:pt idx="663">
                  <c:v>4-Years</c:v>
                </c:pt>
                <c:pt idx="664">
                  <c:v>9-Years</c:v>
                </c:pt>
                <c:pt idx="665">
                  <c:v>6-Years</c:v>
                </c:pt>
                <c:pt idx="666">
                  <c:v>7-Years</c:v>
                </c:pt>
                <c:pt idx="667">
                  <c:v>8-Years</c:v>
                </c:pt>
                <c:pt idx="668">
                  <c:v>13-Years</c:v>
                </c:pt>
                <c:pt idx="669">
                  <c:v>11-Years</c:v>
                </c:pt>
                <c:pt idx="670">
                  <c:v>12-Years</c:v>
                </c:pt>
                <c:pt idx="671">
                  <c:v>7-Years</c:v>
                </c:pt>
                <c:pt idx="672">
                  <c:v>13-Years</c:v>
                </c:pt>
                <c:pt idx="673">
                  <c:v>9-Years</c:v>
                </c:pt>
                <c:pt idx="674">
                  <c:v>14-Years</c:v>
                </c:pt>
                <c:pt idx="675">
                  <c:v>15-Years</c:v>
                </c:pt>
                <c:pt idx="676">
                  <c:v>1-Years</c:v>
                </c:pt>
                <c:pt idx="677">
                  <c:v>5-Years</c:v>
                </c:pt>
                <c:pt idx="678">
                  <c:v>15-Years</c:v>
                </c:pt>
                <c:pt idx="679">
                  <c:v>15-Years</c:v>
                </c:pt>
                <c:pt idx="680">
                  <c:v>3-Years</c:v>
                </c:pt>
                <c:pt idx="681">
                  <c:v>8-Years</c:v>
                </c:pt>
                <c:pt idx="682">
                  <c:v>7-Years</c:v>
                </c:pt>
                <c:pt idx="683">
                  <c:v>11-Years</c:v>
                </c:pt>
                <c:pt idx="684">
                  <c:v>8-Years</c:v>
                </c:pt>
                <c:pt idx="685">
                  <c:v>14-Years</c:v>
                </c:pt>
                <c:pt idx="686">
                  <c:v>14-Years</c:v>
                </c:pt>
                <c:pt idx="687">
                  <c:v>14-Years</c:v>
                </c:pt>
                <c:pt idx="688">
                  <c:v>8-Years</c:v>
                </c:pt>
                <c:pt idx="689">
                  <c:v>2-Years</c:v>
                </c:pt>
                <c:pt idx="690">
                  <c:v>15-Years</c:v>
                </c:pt>
                <c:pt idx="691">
                  <c:v>1-Years</c:v>
                </c:pt>
                <c:pt idx="692">
                  <c:v>13-Years</c:v>
                </c:pt>
                <c:pt idx="693">
                  <c:v>6-Years</c:v>
                </c:pt>
                <c:pt idx="694">
                  <c:v>2-Years</c:v>
                </c:pt>
                <c:pt idx="695">
                  <c:v>2-Years</c:v>
                </c:pt>
                <c:pt idx="696">
                  <c:v>14-Years</c:v>
                </c:pt>
                <c:pt idx="697">
                  <c:v>3-Years</c:v>
                </c:pt>
                <c:pt idx="698">
                  <c:v>8-Years</c:v>
                </c:pt>
                <c:pt idx="699">
                  <c:v>4-Years</c:v>
                </c:pt>
                <c:pt idx="700">
                  <c:v>10-Years</c:v>
                </c:pt>
                <c:pt idx="701">
                  <c:v>7-Years</c:v>
                </c:pt>
                <c:pt idx="702">
                  <c:v>3-Years</c:v>
                </c:pt>
                <c:pt idx="703">
                  <c:v>14-Years</c:v>
                </c:pt>
                <c:pt idx="704">
                  <c:v>14-Years</c:v>
                </c:pt>
                <c:pt idx="705">
                  <c:v>2-Years</c:v>
                </c:pt>
                <c:pt idx="706">
                  <c:v>4-Years</c:v>
                </c:pt>
                <c:pt idx="707">
                  <c:v>8-Years</c:v>
                </c:pt>
                <c:pt idx="708">
                  <c:v>3-Years</c:v>
                </c:pt>
                <c:pt idx="709">
                  <c:v>9-Years</c:v>
                </c:pt>
                <c:pt idx="710">
                  <c:v>14-Years</c:v>
                </c:pt>
                <c:pt idx="711">
                  <c:v>15-Years</c:v>
                </c:pt>
                <c:pt idx="712">
                  <c:v>6-Years</c:v>
                </c:pt>
                <c:pt idx="713">
                  <c:v>9-Years</c:v>
                </c:pt>
                <c:pt idx="714">
                  <c:v>14-Years</c:v>
                </c:pt>
                <c:pt idx="715">
                  <c:v>10-Years</c:v>
                </c:pt>
                <c:pt idx="716">
                  <c:v>6-Years</c:v>
                </c:pt>
                <c:pt idx="717">
                  <c:v>2-Years</c:v>
                </c:pt>
                <c:pt idx="718">
                  <c:v>2-Years</c:v>
                </c:pt>
                <c:pt idx="719">
                  <c:v>5-Years</c:v>
                </c:pt>
                <c:pt idx="720">
                  <c:v>13-Years</c:v>
                </c:pt>
                <c:pt idx="721">
                  <c:v>10-Years</c:v>
                </c:pt>
                <c:pt idx="722">
                  <c:v>10-Years</c:v>
                </c:pt>
                <c:pt idx="723">
                  <c:v>3-Years</c:v>
                </c:pt>
                <c:pt idx="724">
                  <c:v>14-Years</c:v>
                </c:pt>
                <c:pt idx="725">
                  <c:v>2-Years</c:v>
                </c:pt>
                <c:pt idx="726">
                  <c:v>15-Years</c:v>
                </c:pt>
                <c:pt idx="727">
                  <c:v>10-Years</c:v>
                </c:pt>
                <c:pt idx="728">
                  <c:v>4-Years</c:v>
                </c:pt>
                <c:pt idx="729">
                  <c:v>14-Years</c:v>
                </c:pt>
                <c:pt idx="730">
                  <c:v>5-Years</c:v>
                </c:pt>
                <c:pt idx="731">
                  <c:v>3-Years</c:v>
                </c:pt>
                <c:pt idx="732">
                  <c:v>1-Years</c:v>
                </c:pt>
                <c:pt idx="733">
                  <c:v>14-Years</c:v>
                </c:pt>
                <c:pt idx="734">
                  <c:v>14-Years</c:v>
                </c:pt>
                <c:pt idx="735">
                  <c:v>1-Years</c:v>
                </c:pt>
                <c:pt idx="736">
                  <c:v>3-Years</c:v>
                </c:pt>
                <c:pt idx="737">
                  <c:v>6-Years</c:v>
                </c:pt>
                <c:pt idx="738">
                  <c:v>5-Years</c:v>
                </c:pt>
                <c:pt idx="739">
                  <c:v>8-Years</c:v>
                </c:pt>
                <c:pt idx="740">
                  <c:v>12-Years</c:v>
                </c:pt>
                <c:pt idx="741">
                  <c:v>13-Years</c:v>
                </c:pt>
                <c:pt idx="742">
                  <c:v>14-Years</c:v>
                </c:pt>
                <c:pt idx="743">
                  <c:v>15-Years</c:v>
                </c:pt>
                <c:pt idx="744">
                  <c:v>9-Years</c:v>
                </c:pt>
                <c:pt idx="745">
                  <c:v>5-Years</c:v>
                </c:pt>
                <c:pt idx="746">
                  <c:v>14-Years</c:v>
                </c:pt>
                <c:pt idx="747">
                  <c:v>12-Years</c:v>
                </c:pt>
                <c:pt idx="748">
                  <c:v>12-Years</c:v>
                </c:pt>
                <c:pt idx="749">
                  <c:v>4-Years</c:v>
                </c:pt>
                <c:pt idx="750">
                  <c:v>5-Years</c:v>
                </c:pt>
                <c:pt idx="751">
                  <c:v>8-Years</c:v>
                </c:pt>
                <c:pt idx="752">
                  <c:v>5-Years</c:v>
                </c:pt>
                <c:pt idx="753">
                  <c:v>2-Years</c:v>
                </c:pt>
                <c:pt idx="754">
                  <c:v>5-Years</c:v>
                </c:pt>
                <c:pt idx="755">
                  <c:v>12-Years</c:v>
                </c:pt>
                <c:pt idx="756">
                  <c:v>7-Years</c:v>
                </c:pt>
                <c:pt idx="757">
                  <c:v>8-Years</c:v>
                </c:pt>
                <c:pt idx="758">
                  <c:v>13-Years</c:v>
                </c:pt>
                <c:pt idx="759">
                  <c:v>6-Years</c:v>
                </c:pt>
                <c:pt idx="760">
                  <c:v>7-Years</c:v>
                </c:pt>
                <c:pt idx="761">
                  <c:v>4-Years</c:v>
                </c:pt>
                <c:pt idx="762">
                  <c:v>14-Years</c:v>
                </c:pt>
                <c:pt idx="763">
                  <c:v>3-Years</c:v>
                </c:pt>
                <c:pt idx="764">
                  <c:v>2-Years</c:v>
                </c:pt>
                <c:pt idx="765">
                  <c:v>10-Years</c:v>
                </c:pt>
                <c:pt idx="766">
                  <c:v>1-Years</c:v>
                </c:pt>
                <c:pt idx="767">
                  <c:v>3-Years</c:v>
                </c:pt>
                <c:pt idx="768">
                  <c:v>5-Years</c:v>
                </c:pt>
                <c:pt idx="769">
                  <c:v>9-Years</c:v>
                </c:pt>
                <c:pt idx="770">
                  <c:v>4-Years</c:v>
                </c:pt>
                <c:pt idx="771">
                  <c:v>13-Years</c:v>
                </c:pt>
                <c:pt idx="772">
                  <c:v>12-Years</c:v>
                </c:pt>
                <c:pt idx="773">
                  <c:v>8-Years</c:v>
                </c:pt>
                <c:pt idx="774">
                  <c:v>7-Years</c:v>
                </c:pt>
                <c:pt idx="775">
                  <c:v>7-Years</c:v>
                </c:pt>
                <c:pt idx="776">
                  <c:v>9-Years</c:v>
                </c:pt>
                <c:pt idx="777">
                  <c:v>15-Years</c:v>
                </c:pt>
                <c:pt idx="778">
                  <c:v>11-Years</c:v>
                </c:pt>
                <c:pt idx="779">
                  <c:v>1-Years</c:v>
                </c:pt>
                <c:pt idx="780">
                  <c:v>6-Years</c:v>
                </c:pt>
                <c:pt idx="781">
                  <c:v>4-Years</c:v>
                </c:pt>
                <c:pt idx="782">
                  <c:v>13-Years</c:v>
                </c:pt>
                <c:pt idx="783">
                  <c:v>4-Years</c:v>
                </c:pt>
                <c:pt idx="784">
                  <c:v>6-Years</c:v>
                </c:pt>
                <c:pt idx="785">
                  <c:v>3-Years</c:v>
                </c:pt>
                <c:pt idx="786">
                  <c:v>5-Years</c:v>
                </c:pt>
                <c:pt idx="787">
                  <c:v>13-Years</c:v>
                </c:pt>
                <c:pt idx="788">
                  <c:v>11-Years</c:v>
                </c:pt>
                <c:pt idx="789">
                  <c:v>4-Years</c:v>
                </c:pt>
                <c:pt idx="790">
                  <c:v>2-Years</c:v>
                </c:pt>
                <c:pt idx="791">
                  <c:v>2-Years</c:v>
                </c:pt>
                <c:pt idx="792">
                  <c:v>12-Years</c:v>
                </c:pt>
                <c:pt idx="793">
                  <c:v>5-Years</c:v>
                </c:pt>
                <c:pt idx="794">
                  <c:v>1-Years</c:v>
                </c:pt>
                <c:pt idx="795">
                  <c:v>9-Years</c:v>
                </c:pt>
                <c:pt idx="796">
                  <c:v>12-Years</c:v>
                </c:pt>
                <c:pt idx="797">
                  <c:v>2-Years</c:v>
                </c:pt>
                <c:pt idx="798">
                  <c:v>5-Years</c:v>
                </c:pt>
                <c:pt idx="799">
                  <c:v>1-Years</c:v>
                </c:pt>
                <c:pt idx="800">
                  <c:v>1-Years</c:v>
                </c:pt>
                <c:pt idx="801">
                  <c:v>10-Years</c:v>
                </c:pt>
                <c:pt idx="802">
                  <c:v>13-Years</c:v>
                </c:pt>
                <c:pt idx="803">
                  <c:v>4-Years</c:v>
                </c:pt>
                <c:pt idx="804">
                  <c:v>12-Years</c:v>
                </c:pt>
                <c:pt idx="805">
                  <c:v>15-Years</c:v>
                </c:pt>
                <c:pt idx="806">
                  <c:v>5-Years</c:v>
                </c:pt>
                <c:pt idx="807">
                  <c:v>6-Years</c:v>
                </c:pt>
                <c:pt idx="808">
                  <c:v>15-Years</c:v>
                </c:pt>
                <c:pt idx="809">
                  <c:v>4-Years</c:v>
                </c:pt>
                <c:pt idx="810">
                  <c:v>9-Years</c:v>
                </c:pt>
                <c:pt idx="811">
                  <c:v>11-Years</c:v>
                </c:pt>
                <c:pt idx="812">
                  <c:v>2-Years</c:v>
                </c:pt>
                <c:pt idx="813">
                  <c:v>8-Years</c:v>
                </c:pt>
                <c:pt idx="814">
                  <c:v>11-Years</c:v>
                </c:pt>
                <c:pt idx="815">
                  <c:v>8-Years</c:v>
                </c:pt>
                <c:pt idx="816">
                  <c:v>6-Years</c:v>
                </c:pt>
                <c:pt idx="817">
                  <c:v>13-Years</c:v>
                </c:pt>
                <c:pt idx="818">
                  <c:v>15-Years</c:v>
                </c:pt>
                <c:pt idx="819">
                  <c:v>2-Years</c:v>
                </c:pt>
                <c:pt idx="820">
                  <c:v>1-Years</c:v>
                </c:pt>
                <c:pt idx="821">
                  <c:v>8-Years</c:v>
                </c:pt>
                <c:pt idx="822">
                  <c:v>1-Years</c:v>
                </c:pt>
                <c:pt idx="823">
                  <c:v>4-Years</c:v>
                </c:pt>
                <c:pt idx="824">
                  <c:v>1-Years</c:v>
                </c:pt>
                <c:pt idx="825">
                  <c:v>4-Years</c:v>
                </c:pt>
                <c:pt idx="826">
                  <c:v>9-Years</c:v>
                </c:pt>
                <c:pt idx="827">
                  <c:v>6-Years</c:v>
                </c:pt>
                <c:pt idx="828">
                  <c:v>13-Years</c:v>
                </c:pt>
                <c:pt idx="829">
                  <c:v>10-Years</c:v>
                </c:pt>
                <c:pt idx="830">
                  <c:v>11-Years</c:v>
                </c:pt>
                <c:pt idx="831">
                  <c:v>10-Years</c:v>
                </c:pt>
                <c:pt idx="832">
                  <c:v>10-Years</c:v>
                </c:pt>
                <c:pt idx="833">
                  <c:v>10-Years</c:v>
                </c:pt>
                <c:pt idx="834">
                  <c:v>3-Years</c:v>
                </c:pt>
                <c:pt idx="835">
                  <c:v>11-Years</c:v>
                </c:pt>
                <c:pt idx="836">
                  <c:v>15-Years</c:v>
                </c:pt>
                <c:pt idx="837">
                  <c:v>5-Years</c:v>
                </c:pt>
                <c:pt idx="838">
                  <c:v>7-Years</c:v>
                </c:pt>
                <c:pt idx="839">
                  <c:v>7-Years</c:v>
                </c:pt>
                <c:pt idx="840">
                  <c:v>15-Years</c:v>
                </c:pt>
                <c:pt idx="841">
                  <c:v>6-Years</c:v>
                </c:pt>
                <c:pt idx="842">
                  <c:v>1-Years</c:v>
                </c:pt>
                <c:pt idx="843">
                  <c:v>9-Years</c:v>
                </c:pt>
                <c:pt idx="844">
                  <c:v>3-Years</c:v>
                </c:pt>
                <c:pt idx="845">
                  <c:v>11-Years</c:v>
                </c:pt>
                <c:pt idx="846">
                  <c:v>3-Years</c:v>
                </c:pt>
                <c:pt idx="847">
                  <c:v>5-Years</c:v>
                </c:pt>
                <c:pt idx="848">
                  <c:v>11-Years</c:v>
                </c:pt>
                <c:pt idx="849">
                  <c:v>4-Years</c:v>
                </c:pt>
                <c:pt idx="850">
                  <c:v>13-Years</c:v>
                </c:pt>
                <c:pt idx="851">
                  <c:v>10-Years</c:v>
                </c:pt>
                <c:pt idx="852">
                  <c:v>2-Years</c:v>
                </c:pt>
                <c:pt idx="853">
                  <c:v>14-Years</c:v>
                </c:pt>
                <c:pt idx="854">
                  <c:v>9-Years</c:v>
                </c:pt>
                <c:pt idx="855">
                  <c:v>13-Years</c:v>
                </c:pt>
                <c:pt idx="856">
                  <c:v>14-Years</c:v>
                </c:pt>
                <c:pt idx="857">
                  <c:v>3-Years</c:v>
                </c:pt>
                <c:pt idx="858">
                  <c:v>14-Years</c:v>
                </c:pt>
                <c:pt idx="859">
                  <c:v>5-Years</c:v>
                </c:pt>
                <c:pt idx="860">
                  <c:v>9-Years</c:v>
                </c:pt>
                <c:pt idx="861">
                  <c:v>7-Years</c:v>
                </c:pt>
                <c:pt idx="862">
                  <c:v>7-Years</c:v>
                </c:pt>
                <c:pt idx="863">
                  <c:v>6-Years</c:v>
                </c:pt>
                <c:pt idx="864">
                  <c:v>11-Years</c:v>
                </c:pt>
                <c:pt idx="865">
                  <c:v>15-Years</c:v>
                </c:pt>
                <c:pt idx="866">
                  <c:v>14-Years</c:v>
                </c:pt>
                <c:pt idx="867">
                  <c:v>4-Years</c:v>
                </c:pt>
                <c:pt idx="868">
                  <c:v>1-Years</c:v>
                </c:pt>
                <c:pt idx="869">
                  <c:v>14-Years</c:v>
                </c:pt>
                <c:pt idx="870">
                  <c:v>13-Years</c:v>
                </c:pt>
                <c:pt idx="871">
                  <c:v>7-Years</c:v>
                </c:pt>
                <c:pt idx="872">
                  <c:v>3-Years</c:v>
                </c:pt>
                <c:pt idx="873">
                  <c:v>4-Years</c:v>
                </c:pt>
                <c:pt idx="874">
                  <c:v>14-Years</c:v>
                </c:pt>
                <c:pt idx="875">
                  <c:v>9-Years</c:v>
                </c:pt>
                <c:pt idx="876">
                  <c:v>5-Years</c:v>
                </c:pt>
                <c:pt idx="877">
                  <c:v>1-Years</c:v>
                </c:pt>
                <c:pt idx="878">
                  <c:v>1-Years</c:v>
                </c:pt>
                <c:pt idx="879">
                  <c:v>1-Years</c:v>
                </c:pt>
                <c:pt idx="880">
                  <c:v>15-Years</c:v>
                </c:pt>
                <c:pt idx="881">
                  <c:v>1-Years</c:v>
                </c:pt>
                <c:pt idx="882">
                  <c:v>3-Years</c:v>
                </c:pt>
                <c:pt idx="883">
                  <c:v>11-Years</c:v>
                </c:pt>
                <c:pt idx="884">
                  <c:v>13-Years</c:v>
                </c:pt>
                <c:pt idx="885">
                  <c:v>6-Years</c:v>
                </c:pt>
                <c:pt idx="886">
                  <c:v>7-Years</c:v>
                </c:pt>
                <c:pt idx="887">
                  <c:v>12-Years</c:v>
                </c:pt>
                <c:pt idx="888">
                  <c:v>8-Years</c:v>
                </c:pt>
                <c:pt idx="889">
                  <c:v>1-Years</c:v>
                </c:pt>
                <c:pt idx="890">
                  <c:v>14-Years</c:v>
                </c:pt>
                <c:pt idx="891">
                  <c:v>14-Years</c:v>
                </c:pt>
                <c:pt idx="892">
                  <c:v>2-Years</c:v>
                </c:pt>
                <c:pt idx="893">
                  <c:v>11-Years</c:v>
                </c:pt>
                <c:pt idx="894">
                  <c:v>3-Years</c:v>
                </c:pt>
                <c:pt idx="895">
                  <c:v>3-Years</c:v>
                </c:pt>
                <c:pt idx="896">
                  <c:v>1-Years</c:v>
                </c:pt>
                <c:pt idx="897">
                  <c:v>6-Years</c:v>
                </c:pt>
                <c:pt idx="898">
                  <c:v>8-Years</c:v>
                </c:pt>
                <c:pt idx="899">
                  <c:v>11-Years</c:v>
                </c:pt>
                <c:pt idx="900">
                  <c:v>8-Years</c:v>
                </c:pt>
                <c:pt idx="901">
                  <c:v>4-Years</c:v>
                </c:pt>
                <c:pt idx="902">
                  <c:v>10-Years</c:v>
                </c:pt>
                <c:pt idx="903">
                  <c:v>9-Years</c:v>
                </c:pt>
                <c:pt idx="904">
                  <c:v>12-Years</c:v>
                </c:pt>
                <c:pt idx="905">
                  <c:v>1-Years</c:v>
                </c:pt>
                <c:pt idx="906">
                  <c:v>15-Years</c:v>
                </c:pt>
                <c:pt idx="907">
                  <c:v>4-Years</c:v>
                </c:pt>
                <c:pt idx="908">
                  <c:v>9-Years</c:v>
                </c:pt>
                <c:pt idx="909">
                  <c:v>8-Years</c:v>
                </c:pt>
                <c:pt idx="910">
                  <c:v>14-Years</c:v>
                </c:pt>
                <c:pt idx="911">
                  <c:v>2-Years</c:v>
                </c:pt>
                <c:pt idx="912">
                  <c:v>14-Years</c:v>
                </c:pt>
                <c:pt idx="913">
                  <c:v>2-Years</c:v>
                </c:pt>
                <c:pt idx="914">
                  <c:v>6-Years</c:v>
                </c:pt>
                <c:pt idx="915">
                  <c:v>15-Years</c:v>
                </c:pt>
                <c:pt idx="916">
                  <c:v>13-Years</c:v>
                </c:pt>
                <c:pt idx="917">
                  <c:v>3-Years</c:v>
                </c:pt>
                <c:pt idx="918">
                  <c:v>10-Years</c:v>
                </c:pt>
                <c:pt idx="919">
                  <c:v>8-Years</c:v>
                </c:pt>
                <c:pt idx="920">
                  <c:v>5-Years</c:v>
                </c:pt>
                <c:pt idx="921">
                  <c:v>6-Years</c:v>
                </c:pt>
                <c:pt idx="922">
                  <c:v>3-Years</c:v>
                </c:pt>
                <c:pt idx="923">
                  <c:v>9-Years</c:v>
                </c:pt>
                <c:pt idx="924">
                  <c:v>11-Years</c:v>
                </c:pt>
                <c:pt idx="925">
                  <c:v>11-Years</c:v>
                </c:pt>
                <c:pt idx="926">
                  <c:v>3-Years</c:v>
                </c:pt>
                <c:pt idx="927">
                  <c:v>8-Years</c:v>
                </c:pt>
                <c:pt idx="928">
                  <c:v>5-Years</c:v>
                </c:pt>
                <c:pt idx="929">
                  <c:v>4-Years</c:v>
                </c:pt>
                <c:pt idx="930">
                  <c:v>7-Years</c:v>
                </c:pt>
                <c:pt idx="931">
                  <c:v>12-Years</c:v>
                </c:pt>
                <c:pt idx="932">
                  <c:v>15-Years</c:v>
                </c:pt>
                <c:pt idx="933">
                  <c:v>8-Years</c:v>
                </c:pt>
                <c:pt idx="934">
                  <c:v>6-Years</c:v>
                </c:pt>
                <c:pt idx="935">
                  <c:v>4-Years</c:v>
                </c:pt>
                <c:pt idx="936">
                  <c:v>4-Years</c:v>
                </c:pt>
                <c:pt idx="937">
                  <c:v>12-Years</c:v>
                </c:pt>
                <c:pt idx="938">
                  <c:v>10-Years</c:v>
                </c:pt>
                <c:pt idx="939">
                  <c:v>15-Years</c:v>
                </c:pt>
                <c:pt idx="940">
                  <c:v>2-Years</c:v>
                </c:pt>
                <c:pt idx="941">
                  <c:v>14-Years</c:v>
                </c:pt>
                <c:pt idx="942">
                  <c:v>12-Years</c:v>
                </c:pt>
                <c:pt idx="943">
                  <c:v>4-Years</c:v>
                </c:pt>
                <c:pt idx="944">
                  <c:v>4-Years</c:v>
                </c:pt>
                <c:pt idx="945">
                  <c:v>8-Years</c:v>
                </c:pt>
                <c:pt idx="946">
                  <c:v>6-Years</c:v>
                </c:pt>
                <c:pt idx="947">
                  <c:v>13-Years</c:v>
                </c:pt>
                <c:pt idx="948">
                  <c:v>15-Years</c:v>
                </c:pt>
                <c:pt idx="949">
                  <c:v>11-Years</c:v>
                </c:pt>
                <c:pt idx="950">
                  <c:v>7-Years</c:v>
                </c:pt>
                <c:pt idx="951">
                  <c:v>6-Years</c:v>
                </c:pt>
                <c:pt idx="952">
                  <c:v>4-Years</c:v>
                </c:pt>
                <c:pt idx="953">
                  <c:v>8-Years</c:v>
                </c:pt>
                <c:pt idx="954">
                  <c:v>14-Years</c:v>
                </c:pt>
                <c:pt idx="955">
                  <c:v>9-Years</c:v>
                </c:pt>
                <c:pt idx="956">
                  <c:v>13-Years</c:v>
                </c:pt>
                <c:pt idx="957">
                  <c:v>13-Years</c:v>
                </c:pt>
                <c:pt idx="958">
                  <c:v>15-Years</c:v>
                </c:pt>
                <c:pt idx="959">
                  <c:v>4-Years</c:v>
                </c:pt>
                <c:pt idx="960">
                  <c:v>10-Years</c:v>
                </c:pt>
                <c:pt idx="961">
                  <c:v>6-Years</c:v>
                </c:pt>
                <c:pt idx="962">
                  <c:v>5-Years</c:v>
                </c:pt>
                <c:pt idx="963">
                  <c:v>8-Years</c:v>
                </c:pt>
                <c:pt idx="964">
                  <c:v>5-Years</c:v>
                </c:pt>
                <c:pt idx="965">
                  <c:v>14-Years</c:v>
                </c:pt>
                <c:pt idx="966">
                  <c:v>7-Years</c:v>
                </c:pt>
                <c:pt idx="967">
                  <c:v>10-Years</c:v>
                </c:pt>
                <c:pt idx="968">
                  <c:v>12-Years</c:v>
                </c:pt>
                <c:pt idx="969">
                  <c:v>4-Years</c:v>
                </c:pt>
                <c:pt idx="970">
                  <c:v>13-Years</c:v>
                </c:pt>
                <c:pt idx="971">
                  <c:v>14-Years</c:v>
                </c:pt>
                <c:pt idx="972">
                  <c:v>3-Years</c:v>
                </c:pt>
                <c:pt idx="973">
                  <c:v>13-Years</c:v>
                </c:pt>
                <c:pt idx="974">
                  <c:v>14-Years</c:v>
                </c:pt>
                <c:pt idx="975">
                  <c:v>12-Years</c:v>
                </c:pt>
                <c:pt idx="976">
                  <c:v>10-Years</c:v>
                </c:pt>
                <c:pt idx="977">
                  <c:v>10-Years</c:v>
                </c:pt>
                <c:pt idx="978">
                  <c:v>13-Years</c:v>
                </c:pt>
                <c:pt idx="979">
                  <c:v>13-Years</c:v>
                </c:pt>
                <c:pt idx="980">
                  <c:v>4-Years</c:v>
                </c:pt>
                <c:pt idx="981">
                  <c:v>13-Years</c:v>
                </c:pt>
                <c:pt idx="982">
                  <c:v>7-Years</c:v>
                </c:pt>
                <c:pt idx="983">
                  <c:v>1-Years</c:v>
                </c:pt>
                <c:pt idx="984">
                  <c:v>1-Years</c:v>
                </c:pt>
                <c:pt idx="985">
                  <c:v>14-Years</c:v>
                </c:pt>
                <c:pt idx="986">
                  <c:v>7-Years</c:v>
                </c:pt>
                <c:pt idx="987">
                  <c:v>15-Years</c:v>
                </c:pt>
                <c:pt idx="988">
                  <c:v>3-Years</c:v>
                </c:pt>
                <c:pt idx="989">
                  <c:v>12-Years</c:v>
                </c:pt>
                <c:pt idx="990">
                  <c:v>7-Years</c:v>
                </c:pt>
                <c:pt idx="991">
                  <c:v>3-Years</c:v>
                </c:pt>
                <c:pt idx="992">
                  <c:v>7-Years</c:v>
                </c:pt>
                <c:pt idx="993">
                  <c:v>14-Years</c:v>
                </c:pt>
                <c:pt idx="994">
                  <c:v>7-Years</c:v>
                </c:pt>
                <c:pt idx="995">
                  <c:v>13-Years</c:v>
                </c:pt>
                <c:pt idx="996">
                  <c:v>15-Years</c:v>
                </c:pt>
                <c:pt idx="997">
                  <c:v>8-Years</c:v>
                </c:pt>
                <c:pt idx="998">
                  <c:v>10-Years</c:v>
                </c:pt>
                <c:pt idx="999">
                  <c:v>1-Years</c:v>
                </c:pt>
                <c:pt idx="1000">
                  <c:v>4-Years</c:v>
                </c:pt>
              </c:strCache>
            </c:strRef>
          </c:xVal>
          <c:yVal>
            <c:numRef>
              <c:f>'Salary Slip'!$I$8:$I$1008</c:f>
              <c:numCache>
                <c:formatCode>_ [$₹-4009]\ * #,##0.00_ ;_ [$₹-4009]\ * \-#,##0.00_ ;_ [$₹-4009]\ * "-"??_ ;_ @_ </c:formatCode>
                <c:ptCount val="1001"/>
                <c:pt idx="1">
                  <c:v>73759</c:v>
                </c:pt>
                <c:pt idx="2">
                  <c:v>121654</c:v>
                </c:pt>
                <c:pt idx="3">
                  <c:v>52000</c:v>
                </c:pt>
                <c:pt idx="4">
                  <c:v>145275</c:v>
                </c:pt>
                <c:pt idx="5">
                  <c:v>49558</c:v>
                </c:pt>
                <c:pt idx="6">
                  <c:v>147884</c:v>
                </c:pt>
                <c:pt idx="7">
                  <c:v>24623</c:v>
                </c:pt>
                <c:pt idx="8">
                  <c:v>126159</c:v>
                </c:pt>
                <c:pt idx="9">
                  <c:v>65868</c:v>
                </c:pt>
                <c:pt idx="10">
                  <c:v>36836</c:v>
                </c:pt>
                <c:pt idx="11">
                  <c:v>90083</c:v>
                </c:pt>
                <c:pt idx="12">
                  <c:v>178377</c:v>
                </c:pt>
                <c:pt idx="13">
                  <c:v>44173</c:v>
                </c:pt>
                <c:pt idx="14">
                  <c:v>101827</c:v>
                </c:pt>
                <c:pt idx="15">
                  <c:v>192250</c:v>
                </c:pt>
                <c:pt idx="16">
                  <c:v>163762</c:v>
                </c:pt>
                <c:pt idx="17">
                  <c:v>96283</c:v>
                </c:pt>
                <c:pt idx="18">
                  <c:v>50100</c:v>
                </c:pt>
                <c:pt idx="19">
                  <c:v>68833</c:v>
                </c:pt>
                <c:pt idx="20">
                  <c:v>123728</c:v>
                </c:pt>
                <c:pt idx="21">
                  <c:v>86032</c:v>
                </c:pt>
                <c:pt idx="22">
                  <c:v>35682</c:v>
                </c:pt>
                <c:pt idx="23">
                  <c:v>132162</c:v>
                </c:pt>
                <c:pt idx="24">
                  <c:v>193169</c:v>
                </c:pt>
                <c:pt idx="25">
                  <c:v>63100</c:v>
                </c:pt>
                <c:pt idx="26">
                  <c:v>182233</c:v>
                </c:pt>
                <c:pt idx="27">
                  <c:v>62863</c:v>
                </c:pt>
                <c:pt idx="28">
                  <c:v>98066</c:v>
                </c:pt>
                <c:pt idx="29">
                  <c:v>99816</c:v>
                </c:pt>
                <c:pt idx="30">
                  <c:v>96758</c:v>
                </c:pt>
                <c:pt idx="31">
                  <c:v>55403</c:v>
                </c:pt>
                <c:pt idx="32">
                  <c:v>93631</c:v>
                </c:pt>
                <c:pt idx="33">
                  <c:v>33821</c:v>
                </c:pt>
                <c:pt idx="34">
                  <c:v>24240</c:v>
                </c:pt>
                <c:pt idx="35">
                  <c:v>182205</c:v>
                </c:pt>
                <c:pt idx="36">
                  <c:v>195309</c:v>
                </c:pt>
                <c:pt idx="37">
                  <c:v>122250</c:v>
                </c:pt>
                <c:pt idx="38">
                  <c:v>117352</c:v>
                </c:pt>
                <c:pt idx="39">
                  <c:v>36681</c:v>
                </c:pt>
                <c:pt idx="40">
                  <c:v>107914</c:v>
                </c:pt>
                <c:pt idx="41">
                  <c:v>178421</c:v>
                </c:pt>
                <c:pt idx="42">
                  <c:v>94681</c:v>
                </c:pt>
                <c:pt idx="43">
                  <c:v>106979</c:v>
                </c:pt>
                <c:pt idx="44">
                  <c:v>184969</c:v>
                </c:pt>
                <c:pt idx="45">
                  <c:v>143029</c:v>
                </c:pt>
                <c:pt idx="46">
                  <c:v>123408</c:v>
                </c:pt>
                <c:pt idx="47">
                  <c:v>97093</c:v>
                </c:pt>
                <c:pt idx="48">
                  <c:v>133965</c:v>
                </c:pt>
                <c:pt idx="49">
                  <c:v>76965</c:v>
                </c:pt>
                <c:pt idx="50">
                  <c:v>27953</c:v>
                </c:pt>
                <c:pt idx="51">
                  <c:v>35151</c:v>
                </c:pt>
                <c:pt idx="52">
                  <c:v>181778</c:v>
                </c:pt>
                <c:pt idx="53">
                  <c:v>122084</c:v>
                </c:pt>
                <c:pt idx="54">
                  <c:v>131855</c:v>
                </c:pt>
                <c:pt idx="55">
                  <c:v>150901</c:v>
                </c:pt>
                <c:pt idx="56">
                  <c:v>161512</c:v>
                </c:pt>
                <c:pt idx="57">
                  <c:v>116915</c:v>
                </c:pt>
                <c:pt idx="58">
                  <c:v>147611</c:v>
                </c:pt>
                <c:pt idx="59">
                  <c:v>114643</c:v>
                </c:pt>
                <c:pt idx="60">
                  <c:v>170596</c:v>
                </c:pt>
                <c:pt idx="61">
                  <c:v>20888</c:v>
                </c:pt>
                <c:pt idx="62">
                  <c:v>116993</c:v>
                </c:pt>
                <c:pt idx="63">
                  <c:v>86883</c:v>
                </c:pt>
                <c:pt idx="64">
                  <c:v>18013</c:v>
                </c:pt>
                <c:pt idx="65">
                  <c:v>181936</c:v>
                </c:pt>
                <c:pt idx="66">
                  <c:v>89913</c:v>
                </c:pt>
                <c:pt idx="67">
                  <c:v>116605</c:v>
                </c:pt>
                <c:pt idx="68">
                  <c:v>181032</c:v>
                </c:pt>
                <c:pt idx="69">
                  <c:v>72220</c:v>
                </c:pt>
                <c:pt idx="70">
                  <c:v>64918</c:v>
                </c:pt>
                <c:pt idx="71">
                  <c:v>106601</c:v>
                </c:pt>
                <c:pt idx="72">
                  <c:v>25742</c:v>
                </c:pt>
                <c:pt idx="73">
                  <c:v>22167</c:v>
                </c:pt>
                <c:pt idx="74">
                  <c:v>193956</c:v>
                </c:pt>
                <c:pt idx="75">
                  <c:v>19781</c:v>
                </c:pt>
                <c:pt idx="76">
                  <c:v>144856</c:v>
                </c:pt>
                <c:pt idx="77">
                  <c:v>95917</c:v>
                </c:pt>
                <c:pt idx="78">
                  <c:v>137241</c:v>
                </c:pt>
                <c:pt idx="79">
                  <c:v>89749</c:v>
                </c:pt>
                <c:pt idx="80">
                  <c:v>166574</c:v>
                </c:pt>
                <c:pt idx="81">
                  <c:v>170772</c:v>
                </c:pt>
                <c:pt idx="82">
                  <c:v>108195</c:v>
                </c:pt>
                <c:pt idx="83">
                  <c:v>110913</c:v>
                </c:pt>
                <c:pt idx="84">
                  <c:v>98718</c:v>
                </c:pt>
                <c:pt idx="85">
                  <c:v>132850</c:v>
                </c:pt>
                <c:pt idx="86">
                  <c:v>164142</c:v>
                </c:pt>
                <c:pt idx="87">
                  <c:v>182204</c:v>
                </c:pt>
                <c:pt idx="88">
                  <c:v>27322</c:v>
                </c:pt>
                <c:pt idx="89">
                  <c:v>71202</c:v>
                </c:pt>
                <c:pt idx="90">
                  <c:v>31167</c:v>
                </c:pt>
                <c:pt idx="91">
                  <c:v>69941</c:v>
                </c:pt>
                <c:pt idx="92">
                  <c:v>56906</c:v>
                </c:pt>
                <c:pt idx="93">
                  <c:v>89445</c:v>
                </c:pt>
                <c:pt idx="94">
                  <c:v>98510</c:v>
                </c:pt>
                <c:pt idx="95">
                  <c:v>168755</c:v>
                </c:pt>
                <c:pt idx="96">
                  <c:v>147200</c:v>
                </c:pt>
                <c:pt idx="97">
                  <c:v>39757</c:v>
                </c:pt>
                <c:pt idx="98">
                  <c:v>118863</c:v>
                </c:pt>
                <c:pt idx="99">
                  <c:v>40579</c:v>
                </c:pt>
                <c:pt idx="100">
                  <c:v>103307</c:v>
                </c:pt>
                <c:pt idx="101">
                  <c:v>169998</c:v>
                </c:pt>
                <c:pt idx="102">
                  <c:v>58428</c:v>
                </c:pt>
                <c:pt idx="103">
                  <c:v>26337</c:v>
                </c:pt>
                <c:pt idx="104">
                  <c:v>47345</c:v>
                </c:pt>
                <c:pt idx="105">
                  <c:v>63856</c:v>
                </c:pt>
                <c:pt idx="106">
                  <c:v>18795</c:v>
                </c:pt>
                <c:pt idx="107">
                  <c:v>38557</c:v>
                </c:pt>
                <c:pt idx="108">
                  <c:v>116084</c:v>
                </c:pt>
                <c:pt idx="109">
                  <c:v>158852</c:v>
                </c:pt>
                <c:pt idx="110">
                  <c:v>161096</c:v>
                </c:pt>
                <c:pt idx="111">
                  <c:v>69819</c:v>
                </c:pt>
                <c:pt idx="112">
                  <c:v>59252</c:v>
                </c:pt>
                <c:pt idx="113">
                  <c:v>26875</c:v>
                </c:pt>
                <c:pt idx="114">
                  <c:v>53523</c:v>
                </c:pt>
                <c:pt idx="115">
                  <c:v>56679</c:v>
                </c:pt>
                <c:pt idx="116">
                  <c:v>125014</c:v>
                </c:pt>
                <c:pt idx="117">
                  <c:v>107075</c:v>
                </c:pt>
                <c:pt idx="118">
                  <c:v>86739</c:v>
                </c:pt>
                <c:pt idx="119">
                  <c:v>171025</c:v>
                </c:pt>
                <c:pt idx="120">
                  <c:v>185206</c:v>
                </c:pt>
                <c:pt idx="121">
                  <c:v>84967</c:v>
                </c:pt>
                <c:pt idx="122">
                  <c:v>117772</c:v>
                </c:pt>
                <c:pt idx="123">
                  <c:v>73693</c:v>
                </c:pt>
                <c:pt idx="124">
                  <c:v>81350</c:v>
                </c:pt>
                <c:pt idx="125">
                  <c:v>156517</c:v>
                </c:pt>
                <c:pt idx="126">
                  <c:v>170662</c:v>
                </c:pt>
                <c:pt idx="127">
                  <c:v>37407</c:v>
                </c:pt>
                <c:pt idx="128">
                  <c:v>139663</c:v>
                </c:pt>
                <c:pt idx="129">
                  <c:v>79742</c:v>
                </c:pt>
                <c:pt idx="130">
                  <c:v>64057</c:v>
                </c:pt>
                <c:pt idx="131">
                  <c:v>164829</c:v>
                </c:pt>
                <c:pt idx="132">
                  <c:v>191949</c:v>
                </c:pt>
                <c:pt idx="133">
                  <c:v>56417</c:v>
                </c:pt>
                <c:pt idx="134">
                  <c:v>41968</c:v>
                </c:pt>
                <c:pt idx="135">
                  <c:v>178536</c:v>
                </c:pt>
                <c:pt idx="136">
                  <c:v>116741</c:v>
                </c:pt>
                <c:pt idx="137">
                  <c:v>67781</c:v>
                </c:pt>
                <c:pt idx="138">
                  <c:v>90352</c:v>
                </c:pt>
                <c:pt idx="139">
                  <c:v>42214</c:v>
                </c:pt>
                <c:pt idx="140">
                  <c:v>122774</c:v>
                </c:pt>
                <c:pt idx="141">
                  <c:v>162676</c:v>
                </c:pt>
                <c:pt idx="142">
                  <c:v>136015</c:v>
                </c:pt>
                <c:pt idx="143">
                  <c:v>64486</c:v>
                </c:pt>
                <c:pt idx="144">
                  <c:v>89005</c:v>
                </c:pt>
                <c:pt idx="145">
                  <c:v>52830</c:v>
                </c:pt>
                <c:pt idx="146">
                  <c:v>87390</c:v>
                </c:pt>
                <c:pt idx="147">
                  <c:v>36030</c:v>
                </c:pt>
                <c:pt idx="148">
                  <c:v>155660</c:v>
                </c:pt>
                <c:pt idx="149">
                  <c:v>98899</c:v>
                </c:pt>
                <c:pt idx="150">
                  <c:v>57729</c:v>
                </c:pt>
                <c:pt idx="151">
                  <c:v>154648</c:v>
                </c:pt>
                <c:pt idx="152">
                  <c:v>31933</c:v>
                </c:pt>
                <c:pt idx="153">
                  <c:v>35321</c:v>
                </c:pt>
                <c:pt idx="154">
                  <c:v>64808</c:v>
                </c:pt>
                <c:pt idx="155">
                  <c:v>162368</c:v>
                </c:pt>
                <c:pt idx="156">
                  <c:v>155622</c:v>
                </c:pt>
                <c:pt idx="157">
                  <c:v>32980</c:v>
                </c:pt>
                <c:pt idx="158">
                  <c:v>146283</c:v>
                </c:pt>
                <c:pt idx="159">
                  <c:v>35614</c:v>
                </c:pt>
                <c:pt idx="160">
                  <c:v>91840</c:v>
                </c:pt>
                <c:pt idx="161">
                  <c:v>90133</c:v>
                </c:pt>
                <c:pt idx="162">
                  <c:v>166889</c:v>
                </c:pt>
                <c:pt idx="163">
                  <c:v>164240</c:v>
                </c:pt>
                <c:pt idx="164">
                  <c:v>100123</c:v>
                </c:pt>
                <c:pt idx="165">
                  <c:v>193684</c:v>
                </c:pt>
                <c:pt idx="166">
                  <c:v>110060</c:v>
                </c:pt>
                <c:pt idx="167">
                  <c:v>151036</c:v>
                </c:pt>
                <c:pt idx="168">
                  <c:v>140475</c:v>
                </c:pt>
                <c:pt idx="169">
                  <c:v>177757</c:v>
                </c:pt>
                <c:pt idx="170">
                  <c:v>44160</c:v>
                </c:pt>
                <c:pt idx="171">
                  <c:v>97721</c:v>
                </c:pt>
                <c:pt idx="172">
                  <c:v>136503</c:v>
                </c:pt>
                <c:pt idx="173">
                  <c:v>68808</c:v>
                </c:pt>
                <c:pt idx="174">
                  <c:v>129131</c:v>
                </c:pt>
                <c:pt idx="175">
                  <c:v>160713</c:v>
                </c:pt>
                <c:pt idx="176">
                  <c:v>111246</c:v>
                </c:pt>
                <c:pt idx="177">
                  <c:v>151943</c:v>
                </c:pt>
                <c:pt idx="178">
                  <c:v>41064</c:v>
                </c:pt>
                <c:pt idx="179">
                  <c:v>37932</c:v>
                </c:pt>
                <c:pt idx="180">
                  <c:v>140398</c:v>
                </c:pt>
                <c:pt idx="181">
                  <c:v>50955</c:v>
                </c:pt>
                <c:pt idx="182">
                  <c:v>23029</c:v>
                </c:pt>
                <c:pt idx="183">
                  <c:v>81492</c:v>
                </c:pt>
                <c:pt idx="184">
                  <c:v>101134</c:v>
                </c:pt>
                <c:pt idx="185">
                  <c:v>136182</c:v>
                </c:pt>
                <c:pt idx="186">
                  <c:v>130391</c:v>
                </c:pt>
                <c:pt idx="187">
                  <c:v>101882</c:v>
                </c:pt>
                <c:pt idx="188">
                  <c:v>148980</c:v>
                </c:pt>
                <c:pt idx="189">
                  <c:v>131157</c:v>
                </c:pt>
                <c:pt idx="190">
                  <c:v>165820</c:v>
                </c:pt>
                <c:pt idx="191">
                  <c:v>152778</c:v>
                </c:pt>
                <c:pt idx="192">
                  <c:v>133344</c:v>
                </c:pt>
                <c:pt idx="193">
                  <c:v>123099</c:v>
                </c:pt>
                <c:pt idx="194">
                  <c:v>37880</c:v>
                </c:pt>
                <c:pt idx="195">
                  <c:v>49555</c:v>
                </c:pt>
                <c:pt idx="196">
                  <c:v>57464</c:v>
                </c:pt>
                <c:pt idx="197">
                  <c:v>175403</c:v>
                </c:pt>
                <c:pt idx="198">
                  <c:v>160097</c:v>
                </c:pt>
                <c:pt idx="199">
                  <c:v>126262</c:v>
                </c:pt>
                <c:pt idx="200">
                  <c:v>147682</c:v>
                </c:pt>
                <c:pt idx="201">
                  <c:v>57484</c:v>
                </c:pt>
                <c:pt idx="202">
                  <c:v>183536</c:v>
                </c:pt>
                <c:pt idx="203">
                  <c:v>145876</c:v>
                </c:pt>
                <c:pt idx="204">
                  <c:v>15246</c:v>
                </c:pt>
                <c:pt idx="205">
                  <c:v>167988</c:v>
                </c:pt>
                <c:pt idx="206">
                  <c:v>127053</c:v>
                </c:pt>
                <c:pt idx="207">
                  <c:v>79446</c:v>
                </c:pt>
                <c:pt idx="208">
                  <c:v>22969</c:v>
                </c:pt>
                <c:pt idx="209">
                  <c:v>71008</c:v>
                </c:pt>
                <c:pt idx="210">
                  <c:v>46565</c:v>
                </c:pt>
                <c:pt idx="211">
                  <c:v>29041</c:v>
                </c:pt>
                <c:pt idx="212">
                  <c:v>70623</c:v>
                </c:pt>
                <c:pt idx="213">
                  <c:v>66322</c:v>
                </c:pt>
                <c:pt idx="214">
                  <c:v>70388</c:v>
                </c:pt>
                <c:pt idx="215">
                  <c:v>175278</c:v>
                </c:pt>
                <c:pt idx="216">
                  <c:v>132168</c:v>
                </c:pt>
                <c:pt idx="217">
                  <c:v>33831</c:v>
                </c:pt>
                <c:pt idx="218">
                  <c:v>127879</c:v>
                </c:pt>
                <c:pt idx="219">
                  <c:v>116838</c:v>
                </c:pt>
                <c:pt idx="220">
                  <c:v>25376</c:v>
                </c:pt>
                <c:pt idx="221">
                  <c:v>59207</c:v>
                </c:pt>
                <c:pt idx="222">
                  <c:v>83237</c:v>
                </c:pt>
                <c:pt idx="223">
                  <c:v>27385</c:v>
                </c:pt>
                <c:pt idx="224">
                  <c:v>56549</c:v>
                </c:pt>
                <c:pt idx="225">
                  <c:v>116489</c:v>
                </c:pt>
                <c:pt idx="226">
                  <c:v>84339</c:v>
                </c:pt>
                <c:pt idx="227">
                  <c:v>186323</c:v>
                </c:pt>
                <c:pt idx="228">
                  <c:v>100687</c:v>
                </c:pt>
                <c:pt idx="229">
                  <c:v>54247</c:v>
                </c:pt>
                <c:pt idx="230">
                  <c:v>166257</c:v>
                </c:pt>
                <c:pt idx="231">
                  <c:v>119176</c:v>
                </c:pt>
                <c:pt idx="232">
                  <c:v>191834</c:v>
                </c:pt>
                <c:pt idx="233">
                  <c:v>114421</c:v>
                </c:pt>
                <c:pt idx="234">
                  <c:v>198598</c:v>
                </c:pt>
                <c:pt idx="235">
                  <c:v>91442</c:v>
                </c:pt>
                <c:pt idx="236">
                  <c:v>22804</c:v>
                </c:pt>
                <c:pt idx="237">
                  <c:v>29770</c:v>
                </c:pt>
                <c:pt idx="238">
                  <c:v>173266</c:v>
                </c:pt>
                <c:pt idx="239">
                  <c:v>141945</c:v>
                </c:pt>
                <c:pt idx="240">
                  <c:v>66473</c:v>
                </c:pt>
                <c:pt idx="241">
                  <c:v>128442</c:v>
                </c:pt>
                <c:pt idx="242">
                  <c:v>176906</c:v>
                </c:pt>
                <c:pt idx="243">
                  <c:v>118179</c:v>
                </c:pt>
                <c:pt idx="244">
                  <c:v>109060</c:v>
                </c:pt>
                <c:pt idx="245">
                  <c:v>55850</c:v>
                </c:pt>
                <c:pt idx="246">
                  <c:v>183594</c:v>
                </c:pt>
                <c:pt idx="247">
                  <c:v>158164</c:v>
                </c:pt>
                <c:pt idx="248">
                  <c:v>176630</c:v>
                </c:pt>
                <c:pt idx="249">
                  <c:v>27900</c:v>
                </c:pt>
                <c:pt idx="250">
                  <c:v>153909</c:v>
                </c:pt>
                <c:pt idx="251">
                  <c:v>177687</c:v>
                </c:pt>
                <c:pt idx="252">
                  <c:v>130152</c:v>
                </c:pt>
                <c:pt idx="253">
                  <c:v>153892</c:v>
                </c:pt>
                <c:pt idx="254">
                  <c:v>124189</c:v>
                </c:pt>
                <c:pt idx="255">
                  <c:v>132985</c:v>
                </c:pt>
                <c:pt idx="256">
                  <c:v>20982</c:v>
                </c:pt>
                <c:pt idx="257">
                  <c:v>117370</c:v>
                </c:pt>
                <c:pt idx="258">
                  <c:v>64269</c:v>
                </c:pt>
                <c:pt idx="259">
                  <c:v>19486</c:v>
                </c:pt>
                <c:pt idx="260">
                  <c:v>74889</c:v>
                </c:pt>
                <c:pt idx="261">
                  <c:v>189029</c:v>
                </c:pt>
                <c:pt idx="262">
                  <c:v>36579</c:v>
                </c:pt>
                <c:pt idx="263">
                  <c:v>134111</c:v>
                </c:pt>
                <c:pt idx="264">
                  <c:v>130001</c:v>
                </c:pt>
                <c:pt idx="265">
                  <c:v>178006</c:v>
                </c:pt>
                <c:pt idx="266">
                  <c:v>187535</c:v>
                </c:pt>
                <c:pt idx="267">
                  <c:v>37116</c:v>
                </c:pt>
                <c:pt idx="268">
                  <c:v>108579</c:v>
                </c:pt>
                <c:pt idx="269">
                  <c:v>163657</c:v>
                </c:pt>
                <c:pt idx="270">
                  <c:v>44996</c:v>
                </c:pt>
                <c:pt idx="271">
                  <c:v>28143</c:v>
                </c:pt>
                <c:pt idx="272">
                  <c:v>152763</c:v>
                </c:pt>
                <c:pt idx="273">
                  <c:v>108343</c:v>
                </c:pt>
                <c:pt idx="274">
                  <c:v>163660</c:v>
                </c:pt>
                <c:pt idx="275">
                  <c:v>130315</c:v>
                </c:pt>
                <c:pt idx="276">
                  <c:v>117462</c:v>
                </c:pt>
                <c:pt idx="277">
                  <c:v>185015</c:v>
                </c:pt>
                <c:pt idx="278">
                  <c:v>61512</c:v>
                </c:pt>
                <c:pt idx="279">
                  <c:v>18356</c:v>
                </c:pt>
                <c:pt idx="280">
                  <c:v>65959</c:v>
                </c:pt>
                <c:pt idx="281">
                  <c:v>120011</c:v>
                </c:pt>
                <c:pt idx="282">
                  <c:v>154637</c:v>
                </c:pt>
                <c:pt idx="283">
                  <c:v>194121</c:v>
                </c:pt>
                <c:pt idx="284">
                  <c:v>29405</c:v>
                </c:pt>
                <c:pt idx="285">
                  <c:v>35090</c:v>
                </c:pt>
                <c:pt idx="286">
                  <c:v>78459</c:v>
                </c:pt>
                <c:pt idx="287">
                  <c:v>30742</c:v>
                </c:pt>
                <c:pt idx="288">
                  <c:v>60006</c:v>
                </c:pt>
                <c:pt idx="289">
                  <c:v>132775</c:v>
                </c:pt>
                <c:pt idx="290">
                  <c:v>119105</c:v>
                </c:pt>
                <c:pt idx="291">
                  <c:v>61646</c:v>
                </c:pt>
                <c:pt idx="292">
                  <c:v>135800</c:v>
                </c:pt>
                <c:pt idx="293">
                  <c:v>27438</c:v>
                </c:pt>
                <c:pt idx="294">
                  <c:v>93340</c:v>
                </c:pt>
                <c:pt idx="295">
                  <c:v>123766</c:v>
                </c:pt>
                <c:pt idx="296">
                  <c:v>199773</c:v>
                </c:pt>
                <c:pt idx="297">
                  <c:v>76036</c:v>
                </c:pt>
                <c:pt idx="298">
                  <c:v>180935</c:v>
                </c:pt>
                <c:pt idx="299">
                  <c:v>196689</c:v>
                </c:pt>
                <c:pt idx="300">
                  <c:v>101611</c:v>
                </c:pt>
                <c:pt idx="301">
                  <c:v>186997</c:v>
                </c:pt>
                <c:pt idx="302">
                  <c:v>33468</c:v>
                </c:pt>
                <c:pt idx="303">
                  <c:v>82127</c:v>
                </c:pt>
                <c:pt idx="304">
                  <c:v>36374</c:v>
                </c:pt>
                <c:pt idx="305">
                  <c:v>171009</c:v>
                </c:pt>
                <c:pt idx="306">
                  <c:v>63130</c:v>
                </c:pt>
                <c:pt idx="307">
                  <c:v>102710</c:v>
                </c:pt>
                <c:pt idx="308">
                  <c:v>112044</c:v>
                </c:pt>
                <c:pt idx="309">
                  <c:v>107454</c:v>
                </c:pt>
                <c:pt idx="310">
                  <c:v>141927</c:v>
                </c:pt>
                <c:pt idx="311">
                  <c:v>68189</c:v>
                </c:pt>
                <c:pt idx="312">
                  <c:v>152831</c:v>
                </c:pt>
                <c:pt idx="313">
                  <c:v>134536</c:v>
                </c:pt>
                <c:pt idx="314">
                  <c:v>145983</c:v>
                </c:pt>
                <c:pt idx="315">
                  <c:v>81589</c:v>
                </c:pt>
                <c:pt idx="316">
                  <c:v>101792</c:v>
                </c:pt>
                <c:pt idx="317">
                  <c:v>188818</c:v>
                </c:pt>
                <c:pt idx="318">
                  <c:v>128072</c:v>
                </c:pt>
                <c:pt idx="319">
                  <c:v>119093</c:v>
                </c:pt>
                <c:pt idx="320">
                  <c:v>43113</c:v>
                </c:pt>
                <c:pt idx="321">
                  <c:v>152561</c:v>
                </c:pt>
                <c:pt idx="322">
                  <c:v>23400</c:v>
                </c:pt>
                <c:pt idx="323">
                  <c:v>23655</c:v>
                </c:pt>
                <c:pt idx="324">
                  <c:v>176945</c:v>
                </c:pt>
                <c:pt idx="325">
                  <c:v>23428</c:v>
                </c:pt>
                <c:pt idx="326">
                  <c:v>25764</c:v>
                </c:pt>
                <c:pt idx="327">
                  <c:v>162597</c:v>
                </c:pt>
                <c:pt idx="328">
                  <c:v>146270</c:v>
                </c:pt>
                <c:pt idx="329">
                  <c:v>149499</c:v>
                </c:pt>
                <c:pt idx="330">
                  <c:v>39485</c:v>
                </c:pt>
                <c:pt idx="331">
                  <c:v>187051</c:v>
                </c:pt>
                <c:pt idx="332">
                  <c:v>73918</c:v>
                </c:pt>
                <c:pt idx="333">
                  <c:v>190700</c:v>
                </c:pt>
                <c:pt idx="334">
                  <c:v>189190</c:v>
                </c:pt>
                <c:pt idx="335">
                  <c:v>175404</c:v>
                </c:pt>
                <c:pt idx="336">
                  <c:v>188967</c:v>
                </c:pt>
                <c:pt idx="337">
                  <c:v>133975</c:v>
                </c:pt>
                <c:pt idx="338">
                  <c:v>115484</c:v>
                </c:pt>
                <c:pt idx="339">
                  <c:v>170310</c:v>
                </c:pt>
                <c:pt idx="340">
                  <c:v>32687</c:v>
                </c:pt>
                <c:pt idx="341">
                  <c:v>134123</c:v>
                </c:pt>
                <c:pt idx="342">
                  <c:v>104026</c:v>
                </c:pt>
                <c:pt idx="343">
                  <c:v>114301</c:v>
                </c:pt>
                <c:pt idx="344">
                  <c:v>116893</c:v>
                </c:pt>
                <c:pt idx="345">
                  <c:v>68471</c:v>
                </c:pt>
                <c:pt idx="346">
                  <c:v>63993</c:v>
                </c:pt>
                <c:pt idx="347">
                  <c:v>117399</c:v>
                </c:pt>
                <c:pt idx="348">
                  <c:v>116264</c:v>
                </c:pt>
                <c:pt idx="349">
                  <c:v>75080</c:v>
                </c:pt>
                <c:pt idx="350">
                  <c:v>56216</c:v>
                </c:pt>
                <c:pt idx="351">
                  <c:v>23625</c:v>
                </c:pt>
                <c:pt idx="352">
                  <c:v>153665</c:v>
                </c:pt>
                <c:pt idx="353">
                  <c:v>189475</c:v>
                </c:pt>
                <c:pt idx="354">
                  <c:v>165862</c:v>
                </c:pt>
                <c:pt idx="355">
                  <c:v>199529</c:v>
                </c:pt>
                <c:pt idx="356">
                  <c:v>133470</c:v>
                </c:pt>
                <c:pt idx="357">
                  <c:v>67574</c:v>
                </c:pt>
                <c:pt idx="358">
                  <c:v>141345</c:v>
                </c:pt>
                <c:pt idx="359">
                  <c:v>171188</c:v>
                </c:pt>
                <c:pt idx="360">
                  <c:v>150430</c:v>
                </c:pt>
                <c:pt idx="361">
                  <c:v>131894</c:v>
                </c:pt>
                <c:pt idx="362">
                  <c:v>46982</c:v>
                </c:pt>
                <c:pt idx="363">
                  <c:v>84315</c:v>
                </c:pt>
                <c:pt idx="364">
                  <c:v>179448</c:v>
                </c:pt>
                <c:pt idx="365">
                  <c:v>110901</c:v>
                </c:pt>
                <c:pt idx="366">
                  <c:v>170686</c:v>
                </c:pt>
                <c:pt idx="367">
                  <c:v>106165</c:v>
                </c:pt>
                <c:pt idx="368">
                  <c:v>32451</c:v>
                </c:pt>
                <c:pt idx="369">
                  <c:v>167717</c:v>
                </c:pt>
                <c:pt idx="370">
                  <c:v>164285</c:v>
                </c:pt>
                <c:pt idx="371">
                  <c:v>132059</c:v>
                </c:pt>
                <c:pt idx="372">
                  <c:v>158446</c:v>
                </c:pt>
                <c:pt idx="373">
                  <c:v>137873</c:v>
                </c:pt>
                <c:pt idx="374">
                  <c:v>52298</c:v>
                </c:pt>
                <c:pt idx="375">
                  <c:v>160339</c:v>
                </c:pt>
                <c:pt idx="376">
                  <c:v>135404</c:v>
                </c:pt>
                <c:pt idx="377">
                  <c:v>189111</c:v>
                </c:pt>
                <c:pt idx="378">
                  <c:v>78748</c:v>
                </c:pt>
                <c:pt idx="379">
                  <c:v>88315</c:v>
                </c:pt>
                <c:pt idx="380">
                  <c:v>87952</c:v>
                </c:pt>
                <c:pt idx="381">
                  <c:v>154541</c:v>
                </c:pt>
                <c:pt idx="382">
                  <c:v>190101</c:v>
                </c:pt>
                <c:pt idx="383">
                  <c:v>63321</c:v>
                </c:pt>
                <c:pt idx="384">
                  <c:v>189650</c:v>
                </c:pt>
                <c:pt idx="385">
                  <c:v>43741</c:v>
                </c:pt>
                <c:pt idx="386">
                  <c:v>29315</c:v>
                </c:pt>
                <c:pt idx="387">
                  <c:v>56992</c:v>
                </c:pt>
                <c:pt idx="388">
                  <c:v>175904</c:v>
                </c:pt>
                <c:pt idx="389">
                  <c:v>69657</c:v>
                </c:pt>
                <c:pt idx="390">
                  <c:v>57683</c:v>
                </c:pt>
                <c:pt idx="391">
                  <c:v>146374</c:v>
                </c:pt>
                <c:pt idx="392">
                  <c:v>57065</c:v>
                </c:pt>
                <c:pt idx="393">
                  <c:v>28513</c:v>
                </c:pt>
                <c:pt idx="394">
                  <c:v>161766</c:v>
                </c:pt>
                <c:pt idx="395">
                  <c:v>199596</c:v>
                </c:pt>
                <c:pt idx="396">
                  <c:v>91834</c:v>
                </c:pt>
                <c:pt idx="397">
                  <c:v>103891</c:v>
                </c:pt>
                <c:pt idx="398">
                  <c:v>197610</c:v>
                </c:pt>
                <c:pt idx="399">
                  <c:v>116104</c:v>
                </c:pt>
                <c:pt idx="400">
                  <c:v>37695</c:v>
                </c:pt>
                <c:pt idx="401">
                  <c:v>156349</c:v>
                </c:pt>
                <c:pt idx="402">
                  <c:v>123101</c:v>
                </c:pt>
                <c:pt idx="403">
                  <c:v>171725</c:v>
                </c:pt>
                <c:pt idx="404">
                  <c:v>28857</c:v>
                </c:pt>
                <c:pt idx="405">
                  <c:v>59675</c:v>
                </c:pt>
                <c:pt idx="406">
                  <c:v>156486</c:v>
                </c:pt>
                <c:pt idx="407">
                  <c:v>93445</c:v>
                </c:pt>
                <c:pt idx="408">
                  <c:v>56838</c:v>
                </c:pt>
                <c:pt idx="409">
                  <c:v>92036</c:v>
                </c:pt>
                <c:pt idx="410">
                  <c:v>123543</c:v>
                </c:pt>
                <c:pt idx="411">
                  <c:v>94959</c:v>
                </c:pt>
                <c:pt idx="412">
                  <c:v>152812</c:v>
                </c:pt>
                <c:pt idx="413">
                  <c:v>102061</c:v>
                </c:pt>
                <c:pt idx="414">
                  <c:v>52361</c:v>
                </c:pt>
                <c:pt idx="415">
                  <c:v>70873</c:v>
                </c:pt>
                <c:pt idx="416">
                  <c:v>64841</c:v>
                </c:pt>
                <c:pt idx="417">
                  <c:v>33527</c:v>
                </c:pt>
                <c:pt idx="418">
                  <c:v>85066</c:v>
                </c:pt>
                <c:pt idx="419">
                  <c:v>57310</c:v>
                </c:pt>
                <c:pt idx="420">
                  <c:v>41822</c:v>
                </c:pt>
                <c:pt idx="421">
                  <c:v>67200</c:v>
                </c:pt>
                <c:pt idx="422">
                  <c:v>82587</c:v>
                </c:pt>
                <c:pt idx="423">
                  <c:v>22115</c:v>
                </c:pt>
                <c:pt idx="424">
                  <c:v>55266</c:v>
                </c:pt>
                <c:pt idx="425">
                  <c:v>173355</c:v>
                </c:pt>
                <c:pt idx="426">
                  <c:v>48894</c:v>
                </c:pt>
                <c:pt idx="427">
                  <c:v>140081</c:v>
                </c:pt>
                <c:pt idx="428">
                  <c:v>91764</c:v>
                </c:pt>
                <c:pt idx="429">
                  <c:v>110545</c:v>
                </c:pt>
                <c:pt idx="430">
                  <c:v>140023</c:v>
                </c:pt>
                <c:pt idx="431">
                  <c:v>22905</c:v>
                </c:pt>
                <c:pt idx="432">
                  <c:v>18678</c:v>
                </c:pt>
                <c:pt idx="433">
                  <c:v>167113</c:v>
                </c:pt>
                <c:pt idx="434">
                  <c:v>178587</c:v>
                </c:pt>
                <c:pt idx="435">
                  <c:v>163530</c:v>
                </c:pt>
                <c:pt idx="436">
                  <c:v>196344</c:v>
                </c:pt>
                <c:pt idx="437">
                  <c:v>65648</c:v>
                </c:pt>
                <c:pt idx="438">
                  <c:v>52616</c:v>
                </c:pt>
                <c:pt idx="439">
                  <c:v>38212</c:v>
                </c:pt>
                <c:pt idx="440">
                  <c:v>120161</c:v>
                </c:pt>
                <c:pt idx="441">
                  <c:v>112327</c:v>
                </c:pt>
                <c:pt idx="442">
                  <c:v>166284</c:v>
                </c:pt>
                <c:pt idx="443">
                  <c:v>163390</c:v>
                </c:pt>
                <c:pt idx="444">
                  <c:v>100572</c:v>
                </c:pt>
                <c:pt idx="445">
                  <c:v>162846</c:v>
                </c:pt>
                <c:pt idx="446">
                  <c:v>184274</c:v>
                </c:pt>
                <c:pt idx="447">
                  <c:v>102126</c:v>
                </c:pt>
                <c:pt idx="448">
                  <c:v>143535</c:v>
                </c:pt>
                <c:pt idx="449">
                  <c:v>155338</c:v>
                </c:pt>
                <c:pt idx="450">
                  <c:v>163872</c:v>
                </c:pt>
                <c:pt idx="451">
                  <c:v>115868</c:v>
                </c:pt>
                <c:pt idx="452">
                  <c:v>66505</c:v>
                </c:pt>
                <c:pt idx="453">
                  <c:v>141002</c:v>
                </c:pt>
                <c:pt idx="454">
                  <c:v>73806</c:v>
                </c:pt>
                <c:pt idx="455">
                  <c:v>34243</c:v>
                </c:pt>
                <c:pt idx="456">
                  <c:v>62114</c:v>
                </c:pt>
                <c:pt idx="457">
                  <c:v>194907</c:v>
                </c:pt>
                <c:pt idx="458">
                  <c:v>61433</c:v>
                </c:pt>
                <c:pt idx="459">
                  <c:v>25422</c:v>
                </c:pt>
                <c:pt idx="460">
                  <c:v>162716</c:v>
                </c:pt>
                <c:pt idx="461">
                  <c:v>97093</c:v>
                </c:pt>
                <c:pt idx="462">
                  <c:v>190735</c:v>
                </c:pt>
                <c:pt idx="463">
                  <c:v>98541</c:v>
                </c:pt>
                <c:pt idx="464">
                  <c:v>193153</c:v>
                </c:pt>
                <c:pt idx="465">
                  <c:v>17007</c:v>
                </c:pt>
                <c:pt idx="466">
                  <c:v>88150</c:v>
                </c:pt>
                <c:pt idx="467">
                  <c:v>89928</c:v>
                </c:pt>
                <c:pt idx="468">
                  <c:v>59199</c:v>
                </c:pt>
                <c:pt idx="469">
                  <c:v>156089</c:v>
                </c:pt>
                <c:pt idx="470">
                  <c:v>181760</c:v>
                </c:pt>
                <c:pt idx="471">
                  <c:v>146271</c:v>
                </c:pt>
                <c:pt idx="472">
                  <c:v>75392</c:v>
                </c:pt>
                <c:pt idx="473">
                  <c:v>171531</c:v>
                </c:pt>
                <c:pt idx="474">
                  <c:v>124674</c:v>
                </c:pt>
                <c:pt idx="475">
                  <c:v>18625</c:v>
                </c:pt>
                <c:pt idx="476">
                  <c:v>162392</c:v>
                </c:pt>
                <c:pt idx="477">
                  <c:v>71619</c:v>
                </c:pt>
                <c:pt idx="478">
                  <c:v>115051</c:v>
                </c:pt>
                <c:pt idx="479">
                  <c:v>163216</c:v>
                </c:pt>
                <c:pt idx="480">
                  <c:v>19626</c:v>
                </c:pt>
                <c:pt idx="481">
                  <c:v>30348</c:v>
                </c:pt>
                <c:pt idx="482">
                  <c:v>46333</c:v>
                </c:pt>
                <c:pt idx="483">
                  <c:v>86347</c:v>
                </c:pt>
                <c:pt idx="484">
                  <c:v>168946</c:v>
                </c:pt>
                <c:pt idx="485">
                  <c:v>76703</c:v>
                </c:pt>
                <c:pt idx="486">
                  <c:v>120360</c:v>
                </c:pt>
                <c:pt idx="487">
                  <c:v>174462</c:v>
                </c:pt>
                <c:pt idx="488">
                  <c:v>50440</c:v>
                </c:pt>
                <c:pt idx="489">
                  <c:v>83311</c:v>
                </c:pt>
                <c:pt idx="490">
                  <c:v>132506</c:v>
                </c:pt>
                <c:pt idx="491">
                  <c:v>134843</c:v>
                </c:pt>
                <c:pt idx="492">
                  <c:v>176032</c:v>
                </c:pt>
                <c:pt idx="493">
                  <c:v>33448</c:v>
                </c:pt>
                <c:pt idx="494">
                  <c:v>172856</c:v>
                </c:pt>
                <c:pt idx="495">
                  <c:v>30805</c:v>
                </c:pt>
                <c:pt idx="496">
                  <c:v>138901</c:v>
                </c:pt>
                <c:pt idx="497">
                  <c:v>189290</c:v>
                </c:pt>
                <c:pt idx="498">
                  <c:v>152911</c:v>
                </c:pt>
                <c:pt idx="499">
                  <c:v>125781</c:v>
                </c:pt>
                <c:pt idx="500">
                  <c:v>72172</c:v>
                </c:pt>
                <c:pt idx="501">
                  <c:v>52198</c:v>
                </c:pt>
                <c:pt idx="502">
                  <c:v>195819</c:v>
                </c:pt>
                <c:pt idx="503">
                  <c:v>139561</c:v>
                </c:pt>
                <c:pt idx="504">
                  <c:v>64576</c:v>
                </c:pt>
                <c:pt idx="505">
                  <c:v>103806</c:v>
                </c:pt>
                <c:pt idx="506">
                  <c:v>183737</c:v>
                </c:pt>
                <c:pt idx="507">
                  <c:v>80622</c:v>
                </c:pt>
                <c:pt idx="508">
                  <c:v>154127</c:v>
                </c:pt>
                <c:pt idx="509">
                  <c:v>194087</c:v>
                </c:pt>
                <c:pt idx="510">
                  <c:v>177069</c:v>
                </c:pt>
                <c:pt idx="511">
                  <c:v>34975</c:v>
                </c:pt>
                <c:pt idx="512">
                  <c:v>192657</c:v>
                </c:pt>
                <c:pt idx="513">
                  <c:v>117967</c:v>
                </c:pt>
                <c:pt idx="514">
                  <c:v>110702</c:v>
                </c:pt>
                <c:pt idx="515">
                  <c:v>35394</c:v>
                </c:pt>
                <c:pt idx="516">
                  <c:v>158268</c:v>
                </c:pt>
                <c:pt idx="517">
                  <c:v>15533</c:v>
                </c:pt>
                <c:pt idx="518">
                  <c:v>53992</c:v>
                </c:pt>
                <c:pt idx="519">
                  <c:v>22838</c:v>
                </c:pt>
                <c:pt idx="520">
                  <c:v>41706</c:v>
                </c:pt>
                <c:pt idx="521">
                  <c:v>135373</c:v>
                </c:pt>
                <c:pt idx="522">
                  <c:v>33022</c:v>
                </c:pt>
                <c:pt idx="523">
                  <c:v>78084</c:v>
                </c:pt>
                <c:pt idx="524">
                  <c:v>182154</c:v>
                </c:pt>
                <c:pt idx="525">
                  <c:v>173753</c:v>
                </c:pt>
                <c:pt idx="526">
                  <c:v>173324</c:v>
                </c:pt>
                <c:pt idx="527">
                  <c:v>82043</c:v>
                </c:pt>
                <c:pt idx="528">
                  <c:v>113577</c:v>
                </c:pt>
                <c:pt idx="529">
                  <c:v>21661</c:v>
                </c:pt>
                <c:pt idx="530">
                  <c:v>116070</c:v>
                </c:pt>
                <c:pt idx="531">
                  <c:v>181829</c:v>
                </c:pt>
                <c:pt idx="532">
                  <c:v>46877</c:v>
                </c:pt>
                <c:pt idx="533">
                  <c:v>32149</c:v>
                </c:pt>
                <c:pt idx="534">
                  <c:v>193745</c:v>
                </c:pt>
                <c:pt idx="535">
                  <c:v>105244</c:v>
                </c:pt>
                <c:pt idx="536">
                  <c:v>41733</c:v>
                </c:pt>
                <c:pt idx="537">
                  <c:v>40106</c:v>
                </c:pt>
                <c:pt idx="538">
                  <c:v>31348</c:v>
                </c:pt>
                <c:pt idx="539">
                  <c:v>113961</c:v>
                </c:pt>
                <c:pt idx="540">
                  <c:v>24821</c:v>
                </c:pt>
                <c:pt idx="541">
                  <c:v>175439</c:v>
                </c:pt>
                <c:pt idx="542">
                  <c:v>39643</c:v>
                </c:pt>
                <c:pt idx="543">
                  <c:v>161569</c:v>
                </c:pt>
                <c:pt idx="544">
                  <c:v>36630</c:v>
                </c:pt>
                <c:pt idx="545">
                  <c:v>137207</c:v>
                </c:pt>
                <c:pt idx="546">
                  <c:v>92844</c:v>
                </c:pt>
                <c:pt idx="547">
                  <c:v>129454</c:v>
                </c:pt>
                <c:pt idx="548">
                  <c:v>21004</c:v>
                </c:pt>
                <c:pt idx="549">
                  <c:v>86074</c:v>
                </c:pt>
                <c:pt idx="550">
                  <c:v>25157</c:v>
                </c:pt>
                <c:pt idx="551">
                  <c:v>183052</c:v>
                </c:pt>
                <c:pt idx="552">
                  <c:v>40425</c:v>
                </c:pt>
                <c:pt idx="553">
                  <c:v>195856</c:v>
                </c:pt>
                <c:pt idx="554">
                  <c:v>129220</c:v>
                </c:pt>
                <c:pt idx="555">
                  <c:v>113889</c:v>
                </c:pt>
                <c:pt idx="556">
                  <c:v>128252</c:v>
                </c:pt>
                <c:pt idx="557">
                  <c:v>97117</c:v>
                </c:pt>
                <c:pt idx="558">
                  <c:v>63276</c:v>
                </c:pt>
                <c:pt idx="559">
                  <c:v>34261</c:v>
                </c:pt>
                <c:pt idx="560">
                  <c:v>24775</c:v>
                </c:pt>
                <c:pt idx="561">
                  <c:v>187304</c:v>
                </c:pt>
                <c:pt idx="562">
                  <c:v>65776</c:v>
                </c:pt>
                <c:pt idx="563">
                  <c:v>153156</c:v>
                </c:pt>
                <c:pt idx="564">
                  <c:v>17881</c:v>
                </c:pt>
                <c:pt idx="565">
                  <c:v>148679</c:v>
                </c:pt>
                <c:pt idx="566">
                  <c:v>105512</c:v>
                </c:pt>
                <c:pt idx="567">
                  <c:v>37494</c:v>
                </c:pt>
                <c:pt idx="568">
                  <c:v>178072</c:v>
                </c:pt>
                <c:pt idx="569">
                  <c:v>144128</c:v>
                </c:pt>
                <c:pt idx="570">
                  <c:v>140011</c:v>
                </c:pt>
                <c:pt idx="571">
                  <c:v>34032</c:v>
                </c:pt>
                <c:pt idx="572">
                  <c:v>36707</c:v>
                </c:pt>
                <c:pt idx="573">
                  <c:v>144547</c:v>
                </c:pt>
                <c:pt idx="574">
                  <c:v>22579</c:v>
                </c:pt>
                <c:pt idx="575">
                  <c:v>44079</c:v>
                </c:pt>
                <c:pt idx="576">
                  <c:v>186836</c:v>
                </c:pt>
                <c:pt idx="577">
                  <c:v>74066</c:v>
                </c:pt>
                <c:pt idx="578">
                  <c:v>189592</c:v>
                </c:pt>
                <c:pt idx="579">
                  <c:v>185884</c:v>
                </c:pt>
                <c:pt idx="580">
                  <c:v>81337</c:v>
                </c:pt>
                <c:pt idx="581">
                  <c:v>85253</c:v>
                </c:pt>
                <c:pt idx="582">
                  <c:v>197510</c:v>
                </c:pt>
                <c:pt idx="583">
                  <c:v>82014</c:v>
                </c:pt>
                <c:pt idx="584">
                  <c:v>117061</c:v>
                </c:pt>
                <c:pt idx="585">
                  <c:v>28200</c:v>
                </c:pt>
                <c:pt idx="586">
                  <c:v>67227</c:v>
                </c:pt>
                <c:pt idx="587">
                  <c:v>66303</c:v>
                </c:pt>
                <c:pt idx="588">
                  <c:v>114324</c:v>
                </c:pt>
                <c:pt idx="589">
                  <c:v>30554</c:v>
                </c:pt>
                <c:pt idx="590">
                  <c:v>91523</c:v>
                </c:pt>
                <c:pt idx="591">
                  <c:v>188062</c:v>
                </c:pt>
                <c:pt idx="592">
                  <c:v>61130</c:v>
                </c:pt>
                <c:pt idx="593">
                  <c:v>140678</c:v>
                </c:pt>
                <c:pt idx="594">
                  <c:v>152545</c:v>
                </c:pt>
                <c:pt idx="595">
                  <c:v>154371</c:v>
                </c:pt>
                <c:pt idx="596">
                  <c:v>158453</c:v>
                </c:pt>
                <c:pt idx="597">
                  <c:v>170506</c:v>
                </c:pt>
                <c:pt idx="598">
                  <c:v>34315</c:v>
                </c:pt>
                <c:pt idx="599">
                  <c:v>131882</c:v>
                </c:pt>
                <c:pt idx="600">
                  <c:v>61557</c:v>
                </c:pt>
                <c:pt idx="601">
                  <c:v>57057</c:v>
                </c:pt>
                <c:pt idx="602">
                  <c:v>41696</c:v>
                </c:pt>
                <c:pt idx="603">
                  <c:v>90881</c:v>
                </c:pt>
                <c:pt idx="604">
                  <c:v>131796</c:v>
                </c:pt>
                <c:pt idx="605">
                  <c:v>179853</c:v>
                </c:pt>
                <c:pt idx="606">
                  <c:v>60002</c:v>
                </c:pt>
                <c:pt idx="607">
                  <c:v>36979</c:v>
                </c:pt>
                <c:pt idx="608">
                  <c:v>81626</c:v>
                </c:pt>
                <c:pt idx="609">
                  <c:v>22371</c:v>
                </c:pt>
                <c:pt idx="610">
                  <c:v>183880</c:v>
                </c:pt>
                <c:pt idx="611">
                  <c:v>185082</c:v>
                </c:pt>
                <c:pt idx="612">
                  <c:v>164628</c:v>
                </c:pt>
                <c:pt idx="613">
                  <c:v>24922</c:v>
                </c:pt>
                <c:pt idx="614">
                  <c:v>181607</c:v>
                </c:pt>
                <c:pt idx="615">
                  <c:v>91475</c:v>
                </c:pt>
                <c:pt idx="616">
                  <c:v>25063</c:v>
                </c:pt>
                <c:pt idx="617">
                  <c:v>123171</c:v>
                </c:pt>
                <c:pt idx="618">
                  <c:v>34088</c:v>
                </c:pt>
                <c:pt idx="619">
                  <c:v>20820</c:v>
                </c:pt>
                <c:pt idx="620">
                  <c:v>173887</c:v>
                </c:pt>
                <c:pt idx="621">
                  <c:v>118425</c:v>
                </c:pt>
                <c:pt idx="622">
                  <c:v>134630</c:v>
                </c:pt>
                <c:pt idx="623">
                  <c:v>51892</c:v>
                </c:pt>
                <c:pt idx="624">
                  <c:v>74324</c:v>
                </c:pt>
                <c:pt idx="625">
                  <c:v>104979</c:v>
                </c:pt>
                <c:pt idx="626">
                  <c:v>117176</c:v>
                </c:pt>
                <c:pt idx="627">
                  <c:v>182067</c:v>
                </c:pt>
                <c:pt idx="628">
                  <c:v>160475</c:v>
                </c:pt>
                <c:pt idx="629">
                  <c:v>28311</c:v>
                </c:pt>
                <c:pt idx="630">
                  <c:v>43829</c:v>
                </c:pt>
                <c:pt idx="631">
                  <c:v>183092</c:v>
                </c:pt>
                <c:pt idx="632">
                  <c:v>26381</c:v>
                </c:pt>
                <c:pt idx="633">
                  <c:v>155570</c:v>
                </c:pt>
                <c:pt idx="634">
                  <c:v>150479</c:v>
                </c:pt>
                <c:pt idx="635">
                  <c:v>16465</c:v>
                </c:pt>
                <c:pt idx="636">
                  <c:v>22479</c:v>
                </c:pt>
                <c:pt idx="637">
                  <c:v>131262</c:v>
                </c:pt>
                <c:pt idx="638">
                  <c:v>53840</c:v>
                </c:pt>
                <c:pt idx="639">
                  <c:v>140899</c:v>
                </c:pt>
                <c:pt idx="640">
                  <c:v>23382</c:v>
                </c:pt>
                <c:pt idx="641">
                  <c:v>17080</c:v>
                </c:pt>
                <c:pt idx="642">
                  <c:v>59428</c:v>
                </c:pt>
                <c:pt idx="643">
                  <c:v>126327</c:v>
                </c:pt>
                <c:pt idx="644">
                  <c:v>171122</c:v>
                </c:pt>
                <c:pt idx="645">
                  <c:v>183356</c:v>
                </c:pt>
                <c:pt idx="646">
                  <c:v>100550</c:v>
                </c:pt>
                <c:pt idx="647">
                  <c:v>67109</c:v>
                </c:pt>
                <c:pt idx="648">
                  <c:v>108267</c:v>
                </c:pt>
                <c:pt idx="649">
                  <c:v>38794</c:v>
                </c:pt>
                <c:pt idx="650">
                  <c:v>174003</c:v>
                </c:pt>
                <c:pt idx="651">
                  <c:v>99025</c:v>
                </c:pt>
                <c:pt idx="652">
                  <c:v>183787</c:v>
                </c:pt>
                <c:pt idx="653">
                  <c:v>198915</c:v>
                </c:pt>
                <c:pt idx="654">
                  <c:v>195261</c:v>
                </c:pt>
                <c:pt idx="655">
                  <c:v>115066</c:v>
                </c:pt>
                <c:pt idx="656">
                  <c:v>194401</c:v>
                </c:pt>
                <c:pt idx="657">
                  <c:v>34033</c:v>
                </c:pt>
                <c:pt idx="658">
                  <c:v>91162</c:v>
                </c:pt>
                <c:pt idx="659">
                  <c:v>188523</c:v>
                </c:pt>
                <c:pt idx="660">
                  <c:v>183533</c:v>
                </c:pt>
                <c:pt idx="661">
                  <c:v>105681</c:v>
                </c:pt>
                <c:pt idx="662">
                  <c:v>88381</c:v>
                </c:pt>
                <c:pt idx="663">
                  <c:v>143254</c:v>
                </c:pt>
                <c:pt idx="664">
                  <c:v>160130</c:v>
                </c:pt>
                <c:pt idx="665">
                  <c:v>57626</c:v>
                </c:pt>
                <c:pt idx="666">
                  <c:v>64037</c:v>
                </c:pt>
                <c:pt idx="667">
                  <c:v>118964</c:v>
                </c:pt>
                <c:pt idx="668">
                  <c:v>169478</c:v>
                </c:pt>
                <c:pt idx="669">
                  <c:v>188998</c:v>
                </c:pt>
                <c:pt idx="670">
                  <c:v>173771</c:v>
                </c:pt>
                <c:pt idx="671">
                  <c:v>94224</c:v>
                </c:pt>
                <c:pt idx="672">
                  <c:v>148444</c:v>
                </c:pt>
                <c:pt idx="673">
                  <c:v>88685</c:v>
                </c:pt>
                <c:pt idx="674">
                  <c:v>113575</c:v>
                </c:pt>
                <c:pt idx="675">
                  <c:v>60016</c:v>
                </c:pt>
                <c:pt idx="676">
                  <c:v>15280</c:v>
                </c:pt>
                <c:pt idx="677">
                  <c:v>70639</c:v>
                </c:pt>
                <c:pt idx="678">
                  <c:v>35721</c:v>
                </c:pt>
                <c:pt idx="679">
                  <c:v>33471</c:v>
                </c:pt>
                <c:pt idx="680">
                  <c:v>132179</c:v>
                </c:pt>
                <c:pt idx="681">
                  <c:v>143565</c:v>
                </c:pt>
                <c:pt idx="682">
                  <c:v>66728</c:v>
                </c:pt>
                <c:pt idx="683">
                  <c:v>36590</c:v>
                </c:pt>
                <c:pt idx="684">
                  <c:v>102306</c:v>
                </c:pt>
                <c:pt idx="685">
                  <c:v>185331</c:v>
                </c:pt>
                <c:pt idx="686">
                  <c:v>96995</c:v>
                </c:pt>
                <c:pt idx="687">
                  <c:v>140661</c:v>
                </c:pt>
                <c:pt idx="688">
                  <c:v>101426</c:v>
                </c:pt>
                <c:pt idx="689">
                  <c:v>24780</c:v>
                </c:pt>
                <c:pt idx="690">
                  <c:v>63725</c:v>
                </c:pt>
                <c:pt idx="691">
                  <c:v>178592</c:v>
                </c:pt>
                <c:pt idx="692">
                  <c:v>31388</c:v>
                </c:pt>
                <c:pt idx="693">
                  <c:v>40407</c:v>
                </c:pt>
                <c:pt idx="694">
                  <c:v>31254</c:v>
                </c:pt>
                <c:pt idx="695">
                  <c:v>72347</c:v>
                </c:pt>
                <c:pt idx="696">
                  <c:v>24931</c:v>
                </c:pt>
                <c:pt idx="697">
                  <c:v>121231</c:v>
                </c:pt>
                <c:pt idx="698">
                  <c:v>140833</c:v>
                </c:pt>
                <c:pt idx="699">
                  <c:v>102820</c:v>
                </c:pt>
                <c:pt idx="700">
                  <c:v>110051</c:v>
                </c:pt>
                <c:pt idx="701">
                  <c:v>196381</c:v>
                </c:pt>
                <c:pt idx="702">
                  <c:v>50330</c:v>
                </c:pt>
                <c:pt idx="703">
                  <c:v>70062</c:v>
                </c:pt>
                <c:pt idx="704">
                  <c:v>37496</c:v>
                </c:pt>
                <c:pt idx="705">
                  <c:v>26772</c:v>
                </c:pt>
                <c:pt idx="706">
                  <c:v>53090</c:v>
                </c:pt>
                <c:pt idx="707">
                  <c:v>59929</c:v>
                </c:pt>
                <c:pt idx="708">
                  <c:v>83027</c:v>
                </c:pt>
                <c:pt idx="709">
                  <c:v>43222</c:v>
                </c:pt>
                <c:pt idx="710">
                  <c:v>188456</c:v>
                </c:pt>
                <c:pt idx="711">
                  <c:v>193585</c:v>
                </c:pt>
                <c:pt idx="712">
                  <c:v>17313</c:v>
                </c:pt>
                <c:pt idx="713">
                  <c:v>23439</c:v>
                </c:pt>
                <c:pt idx="714">
                  <c:v>199852</c:v>
                </c:pt>
                <c:pt idx="715">
                  <c:v>78771</c:v>
                </c:pt>
                <c:pt idx="716">
                  <c:v>156323</c:v>
                </c:pt>
                <c:pt idx="717">
                  <c:v>141748</c:v>
                </c:pt>
                <c:pt idx="718">
                  <c:v>92102</c:v>
                </c:pt>
                <c:pt idx="719">
                  <c:v>120625</c:v>
                </c:pt>
                <c:pt idx="720">
                  <c:v>179520</c:v>
                </c:pt>
                <c:pt idx="721">
                  <c:v>174523</c:v>
                </c:pt>
                <c:pt idx="722">
                  <c:v>129025</c:v>
                </c:pt>
                <c:pt idx="723">
                  <c:v>153812</c:v>
                </c:pt>
                <c:pt idx="724">
                  <c:v>26351</c:v>
                </c:pt>
                <c:pt idx="725">
                  <c:v>86476</c:v>
                </c:pt>
                <c:pt idx="726">
                  <c:v>193871</c:v>
                </c:pt>
                <c:pt idx="727">
                  <c:v>84896</c:v>
                </c:pt>
                <c:pt idx="728">
                  <c:v>85401</c:v>
                </c:pt>
                <c:pt idx="729">
                  <c:v>66615</c:v>
                </c:pt>
                <c:pt idx="730">
                  <c:v>102398</c:v>
                </c:pt>
                <c:pt idx="731">
                  <c:v>162830</c:v>
                </c:pt>
                <c:pt idx="732">
                  <c:v>127571</c:v>
                </c:pt>
                <c:pt idx="733">
                  <c:v>44356</c:v>
                </c:pt>
                <c:pt idx="734">
                  <c:v>85705</c:v>
                </c:pt>
                <c:pt idx="735">
                  <c:v>23434</c:v>
                </c:pt>
                <c:pt idx="736">
                  <c:v>44831</c:v>
                </c:pt>
                <c:pt idx="737">
                  <c:v>170038</c:v>
                </c:pt>
                <c:pt idx="738">
                  <c:v>89426</c:v>
                </c:pt>
                <c:pt idx="739">
                  <c:v>106359</c:v>
                </c:pt>
                <c:pt idx="740">
                  <c:v>170530</c:v>
                </c:pt>
                <c:pt idx="741">
                  <c:v>163258</c:v>
                </c:pt>
                <c:pt idx="742">
                  <c:v>91711</c:v>
                </c:pt>
                <c:pt idx="743">
                  <c:v>116214</c:v>
                </c:pt>
                <c:pt idx="744">
                  <c:v>139203</c:v>
                </c:pt>
                <c:pt idx="745">
                  <c:v>93649</c:v>
                </c:pt>
                <c:pt idx="746">
                  <c:v>63285</c:v>
                </c:pt>
                <c:pt idx="747">
                  <c:v>130515</c:v>
                </c:pt>
                <c:pt idx="748">
                  <c:v>91330</c:v>
                </c:pt>
                <c:pt idx="749">
                  <c:v>107048</c:v>
                </c:pt>
                <c:pt idx="750">
                  <c:v>19608</c:v>
                </c:pt>
                <c:pt idx="751">
                  <c:v>99004</c:v>
                </c:pt>
                <c:pt idx="752">
                  <c:v>198214</c:v>
                </c:pt>
                <c:pt idx="753">
                  <c:v>16119</c:v>
                </c:pt>
                <c:pt idx="754">
                  <c:v>16552</c:v>
                </c:pt>
                <c:pt idx="755">
                  <c:v>133770</c:v>
                </c:pt>
                <c:pt idx="756">
                  <c:v>109303</c:v>
                </c:pt>
                <c:pt idx="757">
                  <c:v>116230</c:v>
                </c:pt>
                <c:pt idx="758">
                  <c:v>165416</c:v>
                </c:pt>
                <c:pt idx="759">
                  <c:v>168238</c:v>
                </c:pt>
                <c:pt idx="760">
                  <c:v>59384</c:v>
                </c:pt>
                <c:pt idx="761">
                  <c:v>124095</c:v>
                </c:pt>
                <c:pt idx="762">
                  <c:v>93200</c:v>
                </c:pt>
                <c:pt idx="763">
                  <c:v>55651</c:v>
                </c:pt>
                <c:pt idx="764">
                  <c:v>151546</c:v>
                </c:pt>
                <c:pt idx="765">
                  <c:v>120219</c:v>
                </c:pt>
                <c:pt idx="766">
                  <c:v>22010</c:v>
                </c:pt>
                <c:pt idx="767">
                  <c:v>105200</c:v>
                </c:pt>
                <c:pt idx="768">
                  <c:v>96922</c:v>
                </c:pt>
                <c:pt idx="769">
                  <c:v>153505</c:v>
                </c:pt>
                <c:pt idx="770">
                  <c:v>92194</c:v>
                </c:pt>
                <c:pt idx="771">
                  <c:v>26126</c:v>
                </c:pt>
                <c:pt idx="772">
                  <c:v>124606</c:v>
                </c:pt>
                <c:pt idx="773">
                  <c:v>111698</c:v>
                </c:pt>
                <c:pt idx="774">
                  <c:v>71191</c:v>
                </c:pt>
                <c:pt idx="775">
                  <c:v>108244</c:v>
                </c:pt>
                <c:pt idx="776">
                  <c:v>87159</c:v>
                </c:pt>
                <c:pt idx="777">
                  <c:v>188912</c:v>
                </c:pt>
                <c:pt idx="778">
                  <c:v>142265</c:v>
                </c:pt>
                <c:pt idx="779">
                  <c:v>114141</c:v>
                </c:pt>
                <c:pt idx="780">
                  <c:v>152670</c:v>
                </c:pt>
                <c:pt idx="781">
                  <c:v>54519</c:v>
                </c:pt>
                <c:pt idx="782">
                  <c:v>78116</c:v>
                </c:pt>
                <c:pt idx="783">
                  <c:v>73178</c:v>
                </c:pt>
                <c:pt idx="784">
                  <c:v>77832</c:v>
                </c:pt>
                <c:pt idx="785">
                  <c:v>187194</c:v>
                </c:pt>
                <c:pt idx="786">
                  <c:v>88471</c:v>
                </c:pt>
                <c:pt idx="787">
                  <c:v>75127</c:v>
                </c:pt>
                <c:pt idx="788">
                  <c:v>161140</c:v>
                </c:pt>
                <c:pt idx="789">
                  <c:v>105960</c:v>
                </c:pt>
                <c:pt idx="790">
                  <c:v>44249</c:v>
                </c:pt>
                <c:pt idx="791">
                  <c:v>158316</c:v>
                </c:pt>
                <c:pt idx="792">
                  <c:v>81124</c:v>
                </c:pt>
                <c:pt idx="793">
                  <c:v>121066</c:v>
                </c:pt>
                <c:pt idx="794">
                  <c:v>23031</c:v>
                </c:pt>
                <c:pt idx="795">
                  <c:v>135716</c:v>
                </c:pt>
                <c:pt idx="796">
                  <c:v>120105</c:v>
                </c:pt>
                <c:pt idx="797">
                  <c:v>18886</c:v>
                </c:pt>
                <c:pt idx="798">
                  <c:v>53610</c:v>
                </c:pt>
                <c:pt idx="799">
                  <c:v>172575</c:v>
                </c:pt>
                <c:pt idx="800">
                  <c:v>164825</c:v>
                </c:pt>
                <c:pt idx="801">
                  <c:v>182215</c:v>
                </c:pt>
                <c:pt idx="802">
                  <c:v>43832</c:v>
                </c:pt>
                <c:pt idx="803">
                  <c:v>104261</c:v>
                </c:pt>
                <c:pt idx="804">
                  <c:v>75588</c:v>
                </c:pt>
                <c:pt idx="805">
                  <c:v>99228</c:v>
                </c:pt>
                <c:pt idx="806">
                  <c:v>87151</c:v>
                </c:pt>
                <c:pt idx="807">
                  <c:v>79564</c:v>
                </c:pt>
                <c:pt idx="808">
                  <c:v>67948</c:v>
                </c:pt>
                <c:pt idx="809">
                  <c:v>138379</c:v>
                </c:pt>
                <c:pt idx="810">
                  <c:v>63193</c:v>
                </c:pt>
                <c:pt idx="811">
                  <c:v>36191</c:v>
                </c:pt>
                <c:pt idx="812">
                  <c:v>57480</c:v>
                </c:pt>
                <c:pt idx="813">
                  <c:v>112437</c:v>
                </c:pt>
                <c:pt idx="814">
                  <c:v>33348</c:v>
                </c:pt>
                <c:pt idx="815">
                  <c:v>43589</c:v>
                </c:pt>
                <c:pt idx="816">
                  <c:v>44771</c:v>
                </c:pt>
                <c:pt idx="817">
                  <c:v>81592</c:v>
                </c:pt>
                <c:pt idx="818">
                  <c:v>198725</c:v>
                </c:pt>
                <c:pt idx="819">
                  <c:v>130472</c:v>
                </c:pt>
                <c:pt idx="820">
                  <c:v>155590</c:v>
                </c:pt>
                <c:pt idx="821">
                  <c:v>67859</c:v>
                </c:pt>
                <c:pt idx="822">
                  <c:v>42339</c:v>
                </c:pt>
                <c:pt idx="823">
                  <c:v>122938</c:v>
                </c:pt>
                <c:pt idx="824">
                  <c:v>63130</c:v>
                </c:pt>
                <c:pt idx="825">
                  <c:v>190093</c:v>
                </c:pt>
                <c:pt idx="826">
                  <c:v>177240</c:v>
                </c:pt>
                <c:pt idx="827">
                  <c:v>146157</c:v>
                </c:pt>
                <c:pt idx="828">
                  <c:v>188612</c:v>
                </c:pt>
                <c:pt idx="829">
                  <c:v>37063</c:v>
                </c:pt>
                <c:pt idx="830">
                  <c:v>144635</c:v>
                </c:pt>
                <c:pt idx="831">
                  <c:v>173778</c:v>
                </c:pt>
                <c:pt idx="832">
                  <c:v>88721</c:v>
                </c:pt>
                <c:pt idx="833">
                  <c:v>30754</c:v>
                </c:pt>
                <c:pt idx="834">
                  <c:v>73844</c:v>
                </c:pt>
                <c:pt idx="835">
                  <c:v>161442</c:v>
                </c:pt>
                <c:pt idx="836">
                  <c:v>88362</c:v>
                </c:pt>
                <c:pt idx="837">
                  <c:v>130253</c:v>
                </c:pt>
                <c:pt idx="838">
                  <c:v>197407</c:v>
                </c:pt>
                <c:pt idx="839">
                  <c:v>174587</c:v>
                </c:pt>
                <c:pt idx="840">
                  <c:v>168504</c:v>
                </c:pt>
                <c:pt idx="841">
                  <c:v>149630</c:v>
                </c:pt>
                <c:pt idx="842">
                  <c:v>177130</c:v>
                </c:pt>
                <c:pt idx="843">
                  <c:v>42037</c:v>
                </c:pt>
                <c:pt idx="844">
                  <c:v>122348</c:v>
                </c:pt>
                <c:pt idx="845">
                  <c:v>99889</c:v>
                </c:pt>
                <c:pt idx="846">
                  <c:v>177580</c:v>
                </c:pt>
                <c:pt idx="847">
                  <c:v>60087</c:v>
                </c:pt>
                <c:pt idx="848">
                  <c:v>136383</c:v>
                </c:pt>
                <c:pt idx="849">
                  <c:v>57384</c:v>
                </c:pt>
                <c:pt idx="850">
                  <c:v>97102</c:v>
                </c:pt>
                <c:pt idx="851">
                  <c:v>135433</c:v>
                </c:pt>
                <c:pt idx="852">
                  <c:v>70893</c:v>
                </c:pt>
                <c:pt idx="853">
                  <c:v>174325</c:v>
                </c:pt>
                <c:pt idx="854">
                  <c:v>134179</c:v>
                </c:pt>
                <c:pt idx="855">
                  <c:v>31983</c:v>
                </c:pt>
                <c:pt idx="856">
                  <c:v>28521</c:v>
                </c:pt>
                <c:pt idx="857">
                  <c:v>141482</c:v>
                </c:pt>
                <c:pt idx="858">
                  <c:v>79833</c:v>
                </c:pt>
                <c:pt idx="859">
                  <c:v>143198</c:v>
                </c:pt>
                <c:pt idx="860">
                  <c:v>97447</c:v>
                </c:pt>
                <c:pt idx="861">
                  <c:v>43926</c:v>
                </c:pt>
                <c:pt idx="862">
                  <c:v>53237</c:v>
                </c:pt>
                <c:pt idx="863">
                  <c:v>164918</c:v>
                </c:pt>
                <c:pt idx="864">
                  <c:v>159303</c:v>
                </c:pt>
                <c:pt idx="865">
                  <c:v>108357</c:v>
                </c:pt>
                <c:pt idx="866">
                  <c:v>129752</c:v>
                </c:pt>
                <c:pt idx="867">
                  <c:v>192822</c:v>
                </c:pt>
                <c:pt idx="868">
                  <c:v>21749</c:v>
                </c:pt>
                <c:pt idx="869">
                  <c:v>139050</c:v>
                </c:pt>
                <c:pt idx="870">
                  <c:v>40755</c:v>
                </c:pt>
                <c:pt idx="871">
                  <c:v>131372</c:v>
                </c:pt>
                <c:pt idx="872">
                  <c:v>165266</c:v>
                </c:pt>
                <c:pt idx="873">
                  <c:v>16520</c:v>
                </c:pt>
                <c:pt idx="874">
                  <c:v>114174</c:v>
                </c:pt>
                <c:pt idx="875">
                  <c:v>122399</c:v>
                </c:pt>
                <c:pt idx="876">
                  <c:v>177450</c:v>
                </c:pt>
                <c:pt idx="877">
                  <c:v>165710</c:v>
                </c:pt>
                <c:pt idx="878">
                  <c:v>100052</c:v>
                </c:pt>
                <c:pt idx="879">
                  <c:v>28178</c:v>
                </c:pt>
                <c:pt idx="880">
                  <c:v>198840</c:v>
                </c:pt>
                <c:pt idx="881">
                  <c:v>184088</c:v>
                </c:pt>
                <c:pt idx="882">
                  <c:v>196271</c:v>
                </c:pt>
                <c:pt idx="883">
                  <c:v>21209</c:v>
                </c:pt>
                <c:pt idx="884">
                  <c:v>78610</c:v>
                </c:pt>
                <c:pt idx="885">
                  <c:v>166657</c:v>
                </c:pt>
                <c:pt idx="886">
                  <c:v>37435</c:v>
                </c:pt>
                <c:pt idx="887">
                  <c:v>86590</c:v>
                </c:pt>
                <c:pt idx="888">
                  <c:v>160463</c:v>
                </c:pt>
                <c:pt idx="889">
                  <c:v>137063</c:v>
                </c:pt>
                <c:pt idx="890">
                  <c:v>61059</c:v>
                </c:pt>
                <c:pt idx="891">
                  <c:v>106726</c:v>
                </c:pt>
                <c:pt idx="892">
                  <c:v>172903</c:v>
                </c:pt>
                <c:pt idx="893">
                  <c:v>24817</c:v>
                </c:pt>
                <c:pt idx="894">
                  <c:v>56760</c:v>
                </c:pt>
                <c:pt idx="895">
                  <c:v>187911</c:v>
                </c:pt>
                <c:pt idx="896">
                  <c:v>69737</c:v>
                </c:pt>
                <c:pt idx="897">
                  <c:v>19373</c:v>
                </c:pt>
                <c:pt idx="898">
                  <c:v>156798</c:v>
                </c:pt>
                <c:pt idx="899">
                  <c:v>199978</c:v>
                </c:pt>
                <c:pt idx="900">
                  <c:v>157305</c:v>
                </c:pt>
                <c:pt idx="901">
                  <c:v>192604</c:v>
                </c:pt>
                <c:pt idx="902">
                  <c:v>87279</c:v>
                </c:pt>
                <c:pt idx="903">
                  <c:v>76747</c:v>
                </c:pt>
                <c:pt idx="904">
                  <c:v>102387</c:v>
                </c:pt>
                <c:pt idx="905">
                  <c:v>147102</c:v>
                </c:pt>
                <c:pt idx="906">
                  <c:v>71369</c:v>
                </c:pt>
                <c:pt idx="907">
                  <c:v>99834</c:v>
                </c:pt>
                <c:pt idx="908">
                  <c:v>47496</c:v>
                </c:pt>
                <c:pt idx="909">
                  <c:v>72356</c:v>
                </c:pt>
                <c:pt idx="910">
                  <c:v>40861</c:v>
                </c:pt>
                <c:pt idx="911">
                  <c:v>42470</c:v>
                </c:pt>
                <c:pt idx="912">
                  <c:v>169233</c:v>
                </c:pt>
                <c:pt idx="913">
                  <c:v>76399</c:v>
                </c:pt>
                <c:pt idx="914">
                  <c:v>121159</c:v>
                </c:pt>
                <c:pt idx="915">
                  <c:v>195673</c:v>
                </c:pt>
                <c:pt idx="916">
                  <c:v>41302</c:v>
                </c:pt>
                <c:pt idx="917">
                  <c:v>23362</c:v>
                </c:pt>
                <c:pt idx="918">
                  <c:v>34735</c:v>
                </c:pt>
                <c:pt idx="919">
                  <c:v>61294</c:v>
                </c:pt>
                <c:pt idx="920">
                  <c:v>57509</c:v>
                </c:pt>
                <c:pt idx="921">
                  <c:v>176818</c:v>
                </c:pt>
                <c:pt idx="922">
                  <c:v>56552</c:v>
                </c:pt>
                <c:pt idx="923">
                  <c:v>69848</c:v>
                </c:pt>
                <c:pt idx="924">
                  <c:v>139681</c:v>
                </c:pt>
                <c:pt idx="925">
                  <c:v>23125</c:v>
                </c:pt>
                <c:pt idx="926">
                  <c:v>52843</c:v>
                </c:pt>
                <c:pt idx="927">
                  <c:v>89763</c:v>
                </c:pt>
                <c:pt idx="928">
                  <c:v>84864</c:v>
                </c:pt>
                <c:pt idx="929">
                  <c:v>198428</c:v>
                </c:pt>
                <c:pt idx="930">
                  <c:v>46596</c:v>
                </c:pt>
                <c:pt idx="931">
                  <c:v>108597</c:v>
                </c:pt>
                <c:pt idx="932">
                  <c:v>93384</c:v>
                </c:pt>
                <c:pt idx="933">
                  <c:v>89196</c:v>
                </c:pt>
                <c:pt idx="934">
                  <c:v>151815</c:v>
                </c:pt>
                <c:pt idx="935">
                  <c:v>68842</c:v>
                </c:pt>
                <c:pt idx="936">
                  <c:v>163454</c:v>
                </c:pt>
                <c:pt idx="937">
                  <c:v>126941</c:v>
                </c:pt>
                <c:pt idx="938">
                  <c:v>26666</c:v>
                </c:pt>
                <c:pt idx="939">
                  <c:v>118389</c:v>
                </c:pt>
                <c:pt idx="940">
                  <c:v>113213</c:v>
                </c:pt>
                <c:pt idx="941">
                  <c:v>44703</c:v>
                </c:pt>
                <c:pt idx="942">
                  <c:v>119006</c:v>
                </c:pt>
                <c:pt idx="943">
                  <c:v>53552</c:v>
                </c:pt>
                <c:pt idx="944">
                  <c:v>44837</c:v>
                </c:pt>
                <c:pt idx="945">
                  <c:v>171476</c:v>
                </c:pt>
                <c:pt idx="946">
                  <c:v>195652</c:v>
                </c:pt>
                <c:pt idx="947">
                  <c:v>82490</c:v>
                </c:pt>
                <c:pt idx="948">
                  <c:v>181600</c:v>
                </c:pt>
                <c:pt idx="949">
                  <c:v>44858</c:v>
                </c:pt>
                <c:pt idx="950">
                  <c:v>52489</c:v>
                </c:pt>
                <c:pt idx="951">
                  <c:v>113265</c:v>
                </c:pt>
                <c:pt idx="952">
                  <c:v>109458</c:v>
                </c:pt>
                <c:pt idx="953">
                  <c:v>46775</c:v>
                </c:pt>
                <c:pt idx="954">
                  <c:v>102061</c:v>
                </c:pt>
                <c:pt idx="955">
                  <c:v>147322</c:v>
                </c:pt>
                <c:pt idx="956">
                  <c:v>33813</c:v>
                </c:pt>
                <c:pt idx="957">
                  <c:v>80313</c:v>
                </c:pt>
                <c:pt idx="958">
                  <c:v>175813</c:v>
                </c:pt>
                <c:pt idx="959">
                  <c:v>67027</c:v>
                </c:pt>
                <c:pt idx="960">
                  <c:v>176713</c:v>
                </c:pt>
                <c:pt idx="961">
                  <c:v>76488</c:v>
                </c:pt>
                <c:pt idx="962">
                  <c:v>37959</c:v>
                </c:pt>
                <c:pt idx="963">
                  <c:v>154071</c:v>
                </c:pt>
                <c:pt idx="964">
                  <c:v>35828</c:v>
                </c:pt>
                <c:pt idx="965">
                  <c:v>42999</c:v>
                </c:pt>
                <c:pt idx="966">
                  <c:v>180250</c:v>
                </c:pt>
                <c:pt idx="967">
                  <c:v>97222</c:v>
                </c:pt>
                <c:pt idx="968">
                  <c:v>101325</c:v>
                </c:pt>
                <c:pt idx="969">
                  <c:v>107930</c:v>
                </c:pt>
                <c:pt idx="970">
                  <c:v>192355</c:v>
                </c:pt>
                <c:pt idx="971">
                  <c:v>174854</c:v>
                </c:pt>
                <c:pt idx="972">
                  <c:v>102457</c:v>
                </c:pt>
                <c:pt idx="973">
                  <c:v>18294</c:v>
                </c:pt>
                <c:pt idx="974">
                  <c:v>194475</c:v>
                </c:pt>
                <c:pt idx="975">
                  <c:v>47450</c:v>
                </c:pt>
                <c:pt idx="976">
                  <c:v>150461</c:v>
                </c:pt>
                <c:pt idx="977">
                  <c:v>182488</c:v>
                </c:pt>
                <c:pt idx="978">
                  <c:v>46255</c:v>
                </c:pt>
                <c:pt idx="979">
                  <c:v>23569</c:v>
                </c:pt>
                <c:pt idx="980">
                  <c:v>50491</c:v>
                </c:pt>
                <c:pt idx="981">
                  <c:v>127766</c:v>
                </c:pt>
                <c:pt idx="982">
                  <c:v>117785</c:v>
                </c:pt>
                <c:pt idx="983">
                  <c:v>193588</c:v>
                </c:pt>
                <c:pt idx="984">
                  <c:v>148180</c:v>
                </c:pt>
                <c:pt idx="985">
                  <c:v>137441</c:v>
                </c:pt>
                <c:pt idx="986">
                  <c:v>87780</c:v>
                </c:pt>
                <c:pt idx="987">
                  <c:v>79906</c:v>
                </c:pt>
                <c:pt idx="988">
                  <c:v>55920</c:v>
                </c:pt>
                <c:pt idx="989">
                  <c:v>104347</c:v>
                </c:pt>
                <c:pt idx="990">
                  <c:v>71919</c:v>
                </c:pt>
                <c:pt idx="991">
                  <c:v>183843</c:v>
                </c:pt>
                <c:pt idx="992">
                  <c:v>175248</c:v>
                </c:pt>
                <c:pt idx="993">
                  <c:v>121435</c:v>
                </c:pt>
                <c:pt idx="994">
                  <c:v>28728</c:v>
                </c:pt>
                <c:pt idx="995">
                  <c:v>135869</c:v>
                </c:pt>
                <c:pt idx="996">
                  <c:v>60503</c:v>
                </c:pt>
                <c:pt idx="997">
                  <c:v>113075</c:v>
                </c:pt>
                <c:pt idx="998">
                  <c:v>158156</c:v>
                </c:pt>
                <c:pt idx="999">
                  <c:v>168291</c:v>
                </c:pt>
                <c:pt idx="1000">
                  <c:v>111098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8-4251-A050-2AF1883A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36176"/>
        <c:axId val="827237616"/>
      </c:scatterChart>
      <c:valAx>
        <c:axId val="82723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37616"/>
        <c:crosses val="autoZero"/>
        <c:crossBetween val="midCat"/>
      </c:valAx>
      <c:valAx>
        <c:axId val="82723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2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Shift-wise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'Salary Breakdown'!$E$4</c:f>
              <c:strCache>
                <c:ptCount val="1"/>
                <c:pt idx="0">
                  <c:v>Shift-wise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6E-4A35-AAC2-4A8AC9965562}"/>
              </c:ext>
            </c:extLst>
          </c:dPt>
          <c:dPt>
            <c:idx val="1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6E-4A35-AAC2-4A8AC9965562}"/>
              </c:ext>
            </c:extLst>
          </c:dPt>
          <c:dPt>
            <c:idx val="2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6E-4A35-AAC2-4A8AC9965562}"/>
              </c:ext>
            </c:extLst>
          </c:dPt>
          <c:dPt>
            <c:idx val="3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6E-4A35-AAC2-4A8AC9965562}"/>
              </c:ext>
            </c:extLst>
          </c:dPt>
          <c:cat>
            <c:strRef>
              <c:f>'Salary Breakdown'!$D$5:$D$8</c:f>
              <c:strCache>
                <c:ptCount val="4"/>
                <c:pt idx="1">
                  <c:v>Junior</c:v>
                </c:pt>
                <c:pt idx="2">
                  <c:v>Mid</c:v>
                </c:pt>
                <c:pt idx="3">
                  <c:v>Senior</c:v>
                </c:pt>
              </c:strCache>
            </c:strRef>
          </c:cat>
          <c:val>
            <c:numRef>
              <c:f>'Salary Breakdown'!$E$5:$E$8</c:f>
              <c:numCache>
                <c:formatCode>General</c:formatCode>
                <c:ptCount val="4"/>
                <c:pt idx="1">
                  <c:v>192</c:v>
                </c:pt>
                <c:pt idx="2">
                  <c:v>279</c:v>
                </c:pt>
                <c:pt idx="3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6E-4A35-AAC2-4A8AC996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Designation-wise</a:t>
            </a:r>
            <a:r>
              <a:rPr lang="en-US" sz="1100" b="1" baseline="0"/>
              <a:t> Employees</a:t>
            </a:r>
            <a:endParaRPr lang="en-US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'Salary Breakdown'!$B$4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'Salary Breakdown'!$A$5:$A$11</c:f>
              <c:strCache>
                <c:ptCount val="7"/>
                <c:pt idx="1">
                  <c:v>Analyst</c:v>
                </c:pt>
                <c:pt idx="2">
                  <c:v>Team Lead</c:v>
                </c:pt>
                <c:pt idx="3">
                  <c:v>Senior Developer</c:v>
                </c:pt>
                <c:pt idx="4">
                  <c:v>Software Engineer</c:v>
                </c:pt>
                <c:pt idx="5">
                  <c:v>Manager</c:v>
                </c:pt>
                <c:pt idx="6">
                  <c:v>Consultant</c:v>
                </c:pt>
              </c:strCache>
            </c:strRef>
          </c:cat>
          <c:val>
            <c:numRef>
              <c:f>'Salary Breakdown'!$B$5:$B$11</c:f>
              <c:numCache>
                <c:formatCode>General</c:formatCode>
                <c:ptCount val="7"/>
                <c:pt idx="1">
                  <c:v>169</c:v>
                </c:pt>
                <c:pt idx="2">
                  <c:v>166</c:v>
                </c:pt>
                <c:pt idx="3">
                  <c:v>182</c:v>
                </c:pt>
                <c:pt idx="4">
                  <c:v>153</c:v>
                </c:pt>
                <c:pt idx="5">
                  <c:v>147</c:v>
                </c:pt>
                <c:pt idx="6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0BF-BBCE-0D9191D18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4680000"/>
        <c:axId val="954672800"/>
      </c:barChart>
      <c:catAx>
        <c:axId val="95468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72800"/>
        <c:crosses val="autoZero"/>
        <c:auto val="1"/>
        <c:lblAlgn val="ctr"/>
        <c:lblOffset val="100"/>
        <c:noMultiLvlLbl val="0"/>
      </c:catAx>
      <c:valAx>
        <c:axId val="9546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6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95000"/>
          <a:lumOff val="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chemeClr val="tx1"/>
              </a:solidFill>
              <a:latin typeface="Calibri"/>
            </a:rPr>
            <a:t>Salary Distribution</a:t>
          </a:r>
        </a:p>
      </cx:txPr>
    </cx:title>
    <cx:plotArea>
      <cx:plotAreaRegion>
        <cx:plotSurface>
          <cx:spPr>
            <a:solidFill>
              <a:schemeClr val="bg1"/>
            </a:solidFill>
            <a:ln>
              <a:noFill/>
            </a:ln>
          </cx:spPr>
        </cx:plotSurface>
        <cx:series layoutId="clusteredColumn" uniqueId="{9FD45586-CD59-4E3F-9589-C2BDFA9F422D}">
          <cx:tx>
            <cx:txData>
              <cx:f>_xlchart.v1.0</cx:f>
              <cx:v>Basic Salary</cx:v>
            </cx:txData>
          </cx:tx>
          <cx:spPr>
            <a:solidFill>
              <a:schemeClr val="tx1">
                <a:lumMod val="95000"/>
                <a:lumOff val="5000"/>
              </a:schemeClr>
            </a:solidFill>
          </cx:spPr>
          <cx:dataId val="0"/>
          <cx:layoutPr>
            <cx:binning intervalClosed="r">
              <cx:binCount val="4"/>
            </cx:binning>
          </cx:layoutPr>
        </cx:series>
      </cx:plotAreaRegion>
      <cx:axis id="0">
        <cx:catScaling gapWidth="0.949999988"/>
        <cx:title>
          <cx:tx>
            <cx:txData>
              <cx:v>Salary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Salary Range</a:t>
              </a:r>
            </a:p>
          </cx:txPr>
        </cx:title>
        <cx:tickLabels/>
      </cx:axis>
      <cx:axis id="1">
        <cx:valScaling/>
        <cx:title>
          <cx:tx>
            <cx:txData>
              <cx:v>No. of Employees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No. of Employees</a:t>
              </a:r>
            </a:p>
          </cx:txPr>
        </cx:title>
        <cx:tickLabels/>
      </cx:axis>
    </cx:plotArea>
  </cx:chart>
  <cx:spPr>
    <a:solidFill>
      <a:schemeClr val="bg1"/>
    </a:solidFill>
    <a:ln>
      <a:solidFill>
        <a:schemeClr val="tx1">
          <a:lumMod val="95000"/>
          <a:lumOff val="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_xlchart.v2.4</cx:f>
      </cx:numDim>
    </cx:data>
  </cx:chartData>
  <cx:chart>
    <cx:title pos="t" align="ctr" overlay="0">
      <cx:tx>
        <cx:txData>
          <cx:v>Employees Count by Age-Group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Employees Count by Age-Group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funnel" uniqueId="{E84FCE9B-692E-4519-9A78-D88592026F02}">
          <cx:tx>
            <cx:txData>
              <cx:f>_xlchart.v2.3</cx:f>
              <cx:v>Employees</cx:v>
            </cx:txData>
          </cx:tx>
          <cx:spPr>
            <a:solidFill>
              <a:srgbClr val="7030A0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solidFill>
        <a:srgbClr val="00000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5</xdr:col>
      <xdr:colOff>167640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B9C492F-FE0B-484C-9E03-334B465512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94560"/>
              <a:ext cx="4663440" cy="3840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144780</xdr:colOff>
      <xdr:row>12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684210E-624B-4CD1-B308-D88822CC5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937260</xdr:colOff>
      <xdr:row>22</xdr:row>
      <xdr:rowOff>7620</xdr:rowOff>
    </xdr:from>
    <xdr:to>
      <xdr:col>18</xdr:col>
      <xdr:colOff>0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D86ABCA-468E-457C-8B25-84E6E768B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13</xdr:col>
      <xdr:colOff>937260</xdr:colOff>
      <xdr:row>33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64B5BF77-50B9-4B01-8887-73E55E5577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1980" y="4023360"/>
              <a:ext cx="2423160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8</xdr:row>
      <xdr:rowOff>0</xdr:rowOff>
    </xdr:from>
    <xdr:to>
      <xdr:col>18</xdr:col>
      <xdr:colOff>0</xdr:colOff>
      <xdr:row>21</xdr:row>
      <xdr:rowOff>175260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8ED8472-E399-4444-8E52-E7A038A3B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48F3-72BA-468E-9498-1BBFB1A73F67}">
  <dimension ref="A1:AC1008"/>
  <sheetViews>
    <sheetView topLeftCell="M1" workbookViewId="0">
      <selection activeCell="AD7" sqref="AD7"/>
    </sheetView>
  </sheetViews>
  <sheetFormatPr defaultRowHeight="14.4" x14ac:dyDescent="0.3"/>
  <cols>
    <col min="1" max="1" width="12.6640625" style="12" bestFit="1" customWidth="1"/>
    <col min="2" max="2" width="20.5546875" style="2" bestFit="1" customWidth="1"/>
    <col min="3" max="3" width="4.44140625" style="2" bestFit="1" customWidth="1"/>
    <col min="4" max="4" width="7.88671875" style="2" bestFit="1" customWidth="1"/>
    <col min="5" max="5" width="16" style="2" bestFit="1" customWidth="1"/>
    <col min="6" max="6" width="11.109375" style="2" bestFit="1" customWidth="1"/>
    <col min="7" max="7" width="6.109375" style="2" bestFit="1" customWidth="1"/>
    <col min="8" max="8" width="9.5546875" style="2" bestFit="1" customWidth="1"/>
    <col min="9" max="9" width="12.33203125" style="2" bestFit="1" customWidth="1"/>
    <col min="10" max="10" width="10.33203125" style="2" bestFit="1" customWidth="1"/>
    <col min="11" max="11" width="12.109375" style="2" bestFit="1" customWidth="1"/>
    <col min="12" max="12" width="15.33203125" style="2" bestFit="1" customWidth="1"/>
    <col min="13" max="13" width="11.33203125" style="2" bestFit="1" customWidth="1"/>
    <col min="14" max="15" width="10.33203125" style="2" bestFit="1" customWidth="1"/>
    <col min="16" max="16" width="17.21875" style="2" bestFit="1" customWidth="1"/>
    <col min="17" max="17" width="19.33203125" style="2" bestFit="1" customWidth="1"/>
    <col min="18" max="18" width="11.33203125" style="2" bestFit="1" customWidth="1"/>
    <col min="19" max="19" width="8.88671875" style="2"/>
    <col min="20" max="20" width="16.21875" style="2" bestFit="1" customWidth="1"/>
    <col min="21" max="21" width="16.21875" style="2" customWidth="1"/>
    <col min="22" max="22" width="9.5546875" style="2" customWidth="1"/>
    <col min="23" max="23" width="12.109375" style="2" bestFit="1" customWidth="1"/>
    <col min="24" max="24" width="8.88671875" style="2"/>
    <col min="25" max="25" width="7.6640625" style="2" customWidth="1"/>
    <col min="26" max="26" width="13.44140625" style="2" customWidth="1"/>
    <col min="27" max="16384" width="8.88671875" style="2"/>
  </cols>
  <sheetData>
    <row r="1" spans="1:29" x14ac:dyDescent="0.3"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4.4" customHeight="1" x14ac:dyDescent="0.3">
      <c r="A2" s="32" t="s">
        <v>2028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  <c r="T2" s="58" t="s">
        <v>2079</v>
      </c>
      <c r="U2" s="59"/>
      <c r="V2" s="59"/>
      <c r="W2" s="59"/>
      <c r="X2" s="59"/>
      <c r="Y2" s="59"/>
      <c r="Z2" s="59"/>
      <c r="AA2" s="59"/>
      <c r="AB2" s="60"/>
    </row>
    <row r="3" spans="1:29" ht="14.4" customHeight="1" x14ac:dyDescent="0.3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  <c r="T3" s="61"/>
      <c r="U3" s="62"/>
      <c r="V3" s="62"/>
      <c r="W3" s="62"/>
      <c r="X3" s="62"/>
      <c r="Y3" s="62"/>
      <c r="Z3" s="62"/>
      <c r="AA3" s="62"/>
      <c r="AB3" s="63"/>
    </row>
    <row r="4" spans="1:29" ht="14.4" customHeigh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T4" s="61"/>
      <c r="U4" s="62"/>
      <c r="V4" s="62"/>
      <c r="W4" s="62"/>
      <c r="X4" s="62"/>
      <c r="Y4" s="62"/>
      <c r="Z4" s="62"/>
      <c r="AA4" s="62"/>
      <c r="AB4" s="63"/>
    </row>
    <row r="5" spans="1:29" ht="14.4" customHeight="1" x14ac:dyDescent="0.3">
      <c r="A5" s="41" t="s">
        <v>2029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3"/>
      <c r="T5" s="61"/>
      <c r="U5" s="62"/>
      <c r="V5" s="62"/>
      <c r="W5" s="62"/>
      <c r="X5" s="62"/>
      <c r="Y5" s="62"/>
      <c r="Z5" s="62"/>
      <c r="AA5" s="62"/>
      <c r="AB5" s="63"/>
    </row>
    <row r="6" spans="1:29" ht="14.4" customHeight="1" x14ac:dyDescent="0.3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6"/>
      <c r="T6" s="64"/>
      <c r="U6" s="65"/>
      <c r="V6" s="65"/>
      <c r="W6" s="65"/>
      <c r="X6" s="65"/>
      <c r="Y6" s="65"/>
      <c r="Z6" s="65"/>
      <c r="AA6" s="65"/>
      <c r="AB6" s="66"/>
    </row>
    <row r="7" spans="1:29" ht="14.4" customHeight="1" x14ac:dyDescent="0.3">
      <c r="A7" s="47" t="s">
        <v>0</v>
      </c>
      <c r="B7" s="30" t="s">
        <v>1</v>
      </c>
      <c r="C7" s="47" t="s">
        <v>3</v>
      </c>
      <c r="D7" s="30" t="s">
        <v>2</v>
      </c>
      <c r="E7" s="30" t="s">
        <v>4</v>
      </c>
      <c r="F7" s="30" t="s">
        <v>2030</v>
      </c>
      <c r="G7" s="30" t="s">
        <v>5</v>
      </c>
      <c r="H7" s="30" t="s">
        <v>6</v>
      </c>
      <c r="I7" s="30" t="s">
        <v>7</v>
      </c>
      <c r="J7" s="30" t="s">
        <v>8</v>
      </c>
      <c r="K7" s="30" t="s">
        <v>9</v>
      </c>
      <c r="L7" s="30" t="s">
        <v>2040</v>
      </c>
      <c r="M7" s="30" t="s">
        <v>10</v>
      </c>
      <c r="N7" s="30" t="s">
        <v>11</v>
      </c>
      <c r="O7" s="30" t="s">
        <v>15</v>
      </c>
      <c r="P7" s="30" t="s">
        <v>12</v>
      </c>
      <c r="Q7" s="30" t="s">
        <v>2031</v>
      </c>
      <c r="R7" s="30" t="s">
        <v>14</v>
      </c>
      <c r="T7" s="49" t="s">
        <v>0</v>
      </c>
      <c r="U7" s="49" t="s">
        <v>47</v>
      </c>
      <c r="V7" s="51"/>
      <c r="W7" s="30" t="s">
        <v>4</v>
      </c>
      <c r="X7" s="49" t="str">
        <f>VLOOKUP($U$7,$A$9:$R$1008,5)</f>
        <v>Manager</v>
      </c>
      <c r="Y7" s="51"/>
      <c r="Z7" s="30" t="s">
        <v>5</v>
      </c>
      <c r="AA7" s="49" t="str">
        <f>VLOOKUP($U$7,$A$9:$R$1008,7)</f>
        <v>Junior</v>
      </c>
      <c r="AB7" s="51"/>
    </row>
    <row r="8" spans="1:29" ht="14.4" customHeight="1" x14ac:dyDescent="0.3">
      <c r="A8" s="48"/>
      <c r="B8" s="31"/>
      <c r="C8" s="48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T8" s="50"/>
      <c r="U8" s="50"/>
      <c r="V8" s="52"/>
      <c r="W8" s="31"/>
      <c r="X8" s="50"/>
      <c r="Y8" s="52"/>
      <c r="Z8" s="31"/>
      <c r="AA8" s="50"/>
      <c r="AB8" s="52"/>
    </row>
    <row r="9" spans="1:29" ht="14.4" customHeight="1" x14ac:dyDescent="0.3">
      <c r="A9" s="7" t="s">
        <v>16</v>
      </c>
      <c r="B9" s="4" t="s">
        <v>17</v>
      </c>
      <c r="C9" s="4">
        <v>29</v>
      </c>
      <c r="D9" s="4" t="s">
        <v>18</v>
      </c>
      <c r="E9" s="4" t="s">
        <v>19</v>
      </c>
      <c r="F9" s="4" t="s">
        <v>2043</v>
      </c>
      <c r="G9" s="4" t="s">
        <v>24</v>
      </c>
      <c r="H9" s="4" t="s">
        <v>21</v>
      </c>
      <c r="I9" s="5">
        <v>73759</v>
      </c>
      <c r="J9" s="5">
        <v>2771</v>
      </c>
      <c r="K9" s="5">
        <v>4356</v>
      </c>
      <c r="L9" s="5">
        <f t="shared" ref="L9:L40" si="0">I9*0.1</f>
        <v>7375.9000000000005</v>
      </c>
      <c r="M9" s="5">
        <v>8851.08</v>
      </c>
      <c r="N9" s="5">
        <f t="shared" ref="N9:N40" si="1">I9*0.007</f>
        <v>516.31299999999999</v>
      </c>
      <c r="O9" s="5">
        <v>709</v>
      </c>
      <c r="P9" s="5">
        <v>2195</v>
      </c>
      <c r="Q9" s="5">
        <v>3135</v>
      </c>
      <c r="R9" s="5">
        <f t="shared" ref="R9:R40" si="2">IF(I9*12&lt;=300000, 0,
     IF(I9*12&lt;=600000, ((I9*12-300000)*0.05)/12,
     IF(I9*12&lt;=900000, (15000+(I9*12-600000)*0.1)/12,
     IF(I9*12&lt;=1200000, (45000+(I9*12-900000)*0.15)/12,
     IF(I9*12&lt;=1500000, (90000+(I9*12-1200000)*0.2)/12,
     (150000+(I9*12-1500000)*0.3)/12)))))</f>
        <v>3625.9</v>
      </c>
      <c r="T9" s="49" t="s">
        <v>1</v>
      </c>
      <c r="U9" s="49" t="str">
        <f>VLOOKUP($U$7,$A$9:$R$1008,2)</f>
        <v>Umesh Tuli</v>
      </c>
      <c r="V9" s="51"/>
      <c r="W9" s="30" t="s">
        <v>2030</v>
      </c>
      <c r="X9" s="49" t="str">
        <f>VLOOKUP($U$7,$A$9:$R$1008,6)</f>
        <v>3-Years</v>
      </c>
      <c r="Y9" s="51"/>
      <c r="Z9" s="30" t="s">
        <v>6</v>
      </c>
      <c r="AA9" s="49" t="str">
        <f>VLOOKUP($U$7,$A$9:$R$1008,8)</f>
        <v>Day</v>
      </c>
      <c r="AB9" s="51"/>
    </row>
    <row r="10" spans="1:29" ht="14.4" customHeight="1" x14ac:dyDescent="0.3">
      <c r="A10" s="7" t="s">
        <v>22</v>
      </c>
      <c r="B10" s="4" t="s">
        <v>23</v>
      </c>
      <c r="C10" s="4">
        <v>38</v>
      </c>
      <c r="D10" s="4" t="s">
        <v>18</v>
      </c>
      <c r="E10" s="4" t="s">
        <v>19</v>
      </c>
      <c r="F10" s="4" t="s">
        <v>2044</v>
      </c>
      <c r="G10" s="4" t="s">
        <v>29</v>
      </c>
      <c r="H10" s="4" t="s">
        <v>25</v>
      </c>
      <c r="I10" s="5">
        <v>121654</v>
      </c>
      <c r="J10" s="5">
        <v>3183</v>
      </c>
      <c r="K10" s="5">
        <v>3866</v>
      </c>
      <c r="L10" s="5">
        <f t="shared" si="0"/>
        <v>12165.400000000001</v>
      </c>
      <c r="M10" s="5">
        <v>14598.48</v>
      </c>
      <c r="N10" s="5">
        <f t="shared" si="1"/>
        <v>851.57799999999997</v>
      </c>
      <c r="O10" s="5">
        <v>528</v>
      </c>
      <c r="P10" s="5">
        <v>3347</v>
      </c>
      <c r="Q10" s="5">
        <v>3320</v>
      </c>
      <c r="R10" s="5">
        <f t="shared" si="2"/>
        <v>11830.800000000001</v>
      </c>
      <c r="T10" s="50"/>
      <c r="U10" s="50"/>
      <c r="V10" s="52"/>
      <c r="W10" s="31"/>
      <c r="X10" s="50"/>
      <c r="Y10" s="52"/>
      <c r="Z10" s="31"/>
      <c r="AA10" s="50"/>
      <c r="AB10" s="52"/>
    </row>
    <row r="11" spans="1:29" ht="14.4" customHeight="1" x14ac:dyDescent="0.3">
      <c r="A11" s="7" t="s">
        <v>26</v>
      </c>
      <c r="B11" s="4" t="s">
        <v>27</v>
      </c>
      <c r="C11" s="4">
        <v>32</v>
      </c>
      <c r="D11" s="4" t="s">
        <v>18</v>
      </c>
      <c r="E11" s="4" t="s">
        <v>28</v>
      </c>
      <c r="F11" s="4" t="s">
        <v>2045</v>
      </c>
      <c r="G11" s="4" t="s">
        <v>29</v>
      </c>
      <c r="H11" s="4" t="s">
        <v>25</v>
      </c>
      <c r="I11" s="5">
        <v>52000</v>
      </c>
      <c r="J11" s="5">
        <v>0</v>
      </c>
      <c r="K11" s="5">
        <v>1819</v>
      </c>
      <c r="L11" s="5">
        <f t="shared" si="0"/>
        <v>5200</v>
      </c>
      <c r="M11" s="5">
        <v>6240</v>
      </c>
      <c r="N11" s="5">
        <f t="shared" si="1"/>
        <v>364</v>
      </c>
      <c r="O11" s="5">
        <v>1056</v>
      </c>
      <c r="P11" s="5">
        <v>2102</v>
      </c>
      <c r="Q11" s="5">
        <v>2387</v>
      </c>
      <c r="R11" s="5">
        <f t="shared" si="2"/>
        <v>1450</v>
      </c>
      <c r="T11" s="67">
        <v>45658</v>
      </c>
      <c r="U11" s="68"/>
      <c r="V11" s="68"/>
      <c r="W11" s="68"/>
      <c r="X11" s="68"/>
      <c r="Y11" s="68"/>
      <c r="Z11" s="68"/>
      <c r="AA11" s="68"/>
      <c r="AB11" s="69"/>
    </row>
    <row r="12" spans="1:29" ht="14.4" customHeight="1" x14ac:dyDescent="0.3">
      <c r="A12" s="7" t="s">
        <v>30</v>
      </c>
      <c r="B12" s="4" t="s">
        <v>31</v>
      </c>
      <c r="C12" s="4">
        <v>37</v>
      </c>
      <c r="D12" s="4" t="s">
        <v>18</v>
      </c>
      <c r="E12" s="4" t="s">
        <v>32</v>
      </c>
      <c r="F12" s="4" t="s">
        <v>2046</v>
      </c>
      <c r="G12" s="4" t="s">
        <v>29</v>
      </c>
      <c r="H12" s="4" t="s">
        <v>33</v>
      </c>
      <c r="I12" s="5">
        <v>145275</v>
      </c>
      <c r="J12" s="5">
        <v>0</v>
      </c>
      <c r="K12" s="5">
        <v>1425</v>
      </c>
      <c r="L12" s="5">
        <f t="shared" si="0"/>
        <v>14527.5</v>
      </c>
      <c r="M12" s="5">
        <v>17433</v>
      </c>
      <c r="N12" s="5">
        <f t="shared" si="1"/>
        <v>1016.9250000000001</v>
      </c>
      <c r="O12" s="5">
        <v>732</v>
      </c>
      <c r="P12" s="5">
        <v>5594</v>
      </c>
      <c r="Q12" s="5">
        <v>3563</v>
      </c>
      <c r="R12" s="5">
        <f t="shared" si="2"/>
        <v>18582.5</v>
      </c>
      <c r="T12" s="70"/>
      <c r="U12" s="71"/>
      <c r="V12" s="71"/>
      <c r="W12" s="71"/>
      <c r="X12" s="71"/>
      <c r="Y12" s="71"/>
      <c r="Z12" s="71"/>
      <c r="AA12" s="71"/>
      <c r="AB12" s="72"/>
    </row>
    <row r="13" spans="1:29" ht="14.4" customHeight="1" x14ac:dyDescent="0.3">
      <c r="A13" s="7" t="s">
        <v>34</v>
      </c>
      <c r="B13" s="4" t="s">
        <v>35</v>
      </c>
      <c r="C13" s="4">
        <v>25</v>
      </c>
      <c r="D13" s="4" t="s">
        <v>18</v>
      </c>
      <c r="E13" s="4" t="s">
        <v>36</v>
      </c>
      <c r="F13" s="4" t="s">
        <v>2047</v>
      </c>
      <c r="G13" s="4" t="s">
        <v>20</v>
      </c>
      <c r="H13" s="4" t="s">
        <v>25</v>
      </c>
      <c r="I13" s="5">
        <v>49558</v>
      </c>
      <c r="J13" s="5">
        <v>0</v>
      </c>
      <c r="K13" s="5">
        <v>4834</v>
      </c>
      <c r="L13" s="5">
        <f t="shared" si="0"/>
        <v>4955.8</v>
      </c>
      <c r="M13" s="5">
        <v>5946.96</v>
      </c>
      <c r="N13" s="5">
        <f t="shared" si="1"/>
        <v>346.90600000000001</v>
      </c>
      <c r="O13" s="5">
        <v>991</v>
      </c>
      <c r="P13" s="5">
        <v>4518</v>
      </c>
      <c r="Q13" s="5">
        <v>2720</v>
      </c>
      <c r="R13" s="5">
        <f t="shared" si="2"/>
        <v>1227.9000000000001</v>
      </c>
      <c r="T13" s="73" t="s">
        <v>2032</v>
      </c>
      <c r="U13" s="74"/>
      <c r="V13" s="74"/>
      <c r="W13" s="75"/>
      <c r="X13" s="55"/>
      <c r="Y13" s="73" t="s">
        <v>2033</v>
      </c>
      <c r="Z13" s="74"/>
      <c r="AA13" s="74"/>
      <c r="AB13" s="75"/>
    </row>
    <row r="14" spans="1:29" ht="14.4" customHeight="1" x14ac:dyDescent="0.3">
      <c r="A14" s="7" t="s">
        <v>37</v>
      </c>
      <c r="B14" s="4" t="s">
        <v>38</v>
      </c>
      <c r="C14" s="4">
        <v>28</v>
      </c>
      <c r="D14" s="4" t="s">
        <v>18</v>
      </c>
      <c r="E14" s="4" t="s">
        <v>32</v>
      </c>
      <c r="F14" s="4" t="s">
        <v>2048</v>
      </c>
      <c r="G14" s="4" t="s">
        <v>24</v>
      </c>
      <c r="H14" s="4" t="s">
        <v>33</v>
      </c>
      <c r="I14" s="5">
        <v>147884</v>
      </c>
      <c r="J14" s="5">
        <v>1373</v>
      </c>
      <c r="K14" s="5">
        <v>4439</v>
      </c>
      <c r="L14" s="5">
        <f t="shared" si="0"/>
        <v>14788.400000000001</v>
      </c>
      <c r="M14" s="5">
        <v>17746.080000000002</v>
      </c>
      <c r="N14" s="5">
        <f t="shared" si="1"/>
        <v>1035.1880000000001</v>
      </c>
      <c r="O14" s="5">
        <v>937</v>
      </c>
      <c r="P14" s="5">
        <v>1574</v>
      </c>
      <c r="Q14" s="5">
        <v>3850</v>
      </c>
      <c r="R14" s="5">
        <f t="shared" si="2"/>
        <v>19365.2</v>
      </c>
      <c r="T14" s="76"/>
      <c r="U14" s="77"/>
      <c r="V14" s="77"/>
      <c r="W14" s="78"/>
      <c r="X14" s="56"/>
      <c r="Y14" s="76"/>
      <c r="Z14" s="77"/>
      <c r="AA14" s="77"/>
      <c r="AB14" s="78"/>
    </row>
    <row r="15" spans="1:29" x14ac:dyDescent="0.3">
      <c r="A15" s="7" t="s">
        <v>39</v>
      </c>
      <c r="B15" s="4" t="s">
        <v>40</v>
      </c>
      <c r="C15" s="4">
        <v>26</v>
      </c>
      <c r="D15" s="4" t="s">
        <v>41</v>
      </c>
      <c r="E15" s="4" t="s">
        <v>42</v>
      </c>
      <c r="F15" s="4" t="s">
        <v>2047</v>
      </c>
      <c r="G15" s="4" t="s">
        <v>20</v>
      </c>
      <c r="H15" s="4" t="s">
        <v>33</v>
      </c>
      <c r="I15" s="5">
        <v>24623</v>
      </c>
      <c r="J15" s="5">
        <v>3769</v>
      </c>
      <c r="K15" s="5">
        <v>4392</v>
      </c>
      <c r="L15" s="5">
        <f t="shared" si="0"/>
        <v>2462.3000000000002</v>
      </c>
      <c r="M15" s="5">
        <v>2954.76</v>
      </c>
      <c r="N15" s="5">
        <f t="shared" si="1"/>
        <v>172.36099999999999</v>
      </c>
      <c r="O15" s="5">
        <v>501</v>
      </c>
      <c r="P15" s="5">
        <v>3567</v>
      </c>
      <c r="Q15" s="5">
        <v>3023</v>
      </c>
      <c r="R15" s="5">
        <f t="shared" si="2"/>
        <v>0</v>
      </c>
      <c r="T15" s="81" t="s">
        <v>2034</v>
      </c>
      <c r="U15" s="82"/>
      <c r="V15" s="79">
        <f>VLOOKUP($U$7,$A$9:$R$1008,9)</f>
        <v>36836</v>
      </c>
      <c r="W15" s="80"/>
      <c r="X15" s="56"/>
      <c r="Y15" s="81" t="s">
        <v>2036</v>
      </c>
      <c r="Z15" s="82"/>
      <c r="AA15" s="79">
        <f>VLOOKUP($U$7,$A$9:$R$1008,13)</f>
        <v>4420.32</v>
      </c>
      <c r="AB15" s="80"/>
    </row>
    <row r="16" spans="1:29" x14ac:dyDescent="0.3">
      <c r="A16" s="7" t="s">
        <v>43</v>
      </c>
      <c r="B16" s="4" t="s">
        <v>44</v>
      </c>
      <c r="C16" s="4">
        <v>30</v>
      </c>
      <c r="D16" s="4" t="s">
        <v>41</v>
      </c>
      <c r="E16" s="4" t="s">
        <v>19</v>
      </c>
      <c r="F16" s="4" t="s">
        <v>2049</v>
      </c>
      <c r="G16" s="4" t="s">
        <v>29</v>
      </c>
      <c r="H16" s="4" t="s">
        <v>25</v>
      </c>
      <c r="I16" s="5">
        <v>126159</v>
      </c>
      <c r="J16" s="5">
        <v>4588</v>
      </c>
      <c r="K16" s="5">
        <v>3001</v>
      </c>
      <c r="L16" s="5">
        <f t="shared" si="0"/>
        <v>12615.900000000001</v>
      </c>
      <c r="M16" s="5">
        <v>15139.08</v>
      </c>
      <c r="N16" s="5">
        <f t="shared" si="1"/>
        <v>883.11300000000006</v>
      </c>
      <c r="O16" s="5">
        <v>701</v>
      </c>
      <c r="P16" s="5">
        <v>1656</v>
      </c>
      <c r="Q16" s="5">
        <v>2804</v>
      </c>
      <c r="R16" s="5">
        <f t="shared" si="2"/>
        <v>12847.699999999999</v>
      </c>
      <c r="T16" s="81" t="s">
        <v>8</v>
      </c>
      <c r="U16" s="82"/>
      <c r="V16" s="79">
        <f>VLOOKUP($U$7,$A$9:$R$1008,10)</f>
        <v>4774</v>
      </c>
      <c r="W16" s="80"/>
      <c r="X16" s="56"/>
      <c r="Y16" s="81" t="s">
        <v>11</v>
      </c>
      <c r="Z16" s="82"/>
      <c r="AA16" s="79">
        <f>VLOOKUP($U$7,$A$9:$R$1008,14)</f>
        <v>257.85200000000003</v>
      </c>
      <c r="AB16" s="80"/>
    </row>
    <row r="17" spans="1:28" x14ac:dyDescent="0.3">
      <c r="A17" s="7" t="s">
        <v>45</v>
      </c>
      <c r="B17" s="4" t="s">
        <v>46</v>
      </c>
      <c r="C17" s="4">
        <v>22</v>
      </c>
      <c r="D17" s="4" t="s">
        <v>41</v>
      </c>
      <c r="E17" s="4" t="s">
        <v>32</v>
      </c>
      <c r="F17" s="4" t="s">
        <v>2050</v>
      </c>
      <c r="G17" s="4" t="s">
        <v>20</v>
      </c>
      <c r="H17" s="4" t="s">
        <v>33</v>
      </c>
      <c r="I17" s="5">
        <v>65868</v>
      </c>
      <c r="J17" s="5">
        <v>88</v>
      </c>
      <c r="K17" s="5">
        <v>2258</v>
      </c>
      <c r="L17" s="5">
        <f t="shared" si="0"/>
        <v>6586.8</v>
      </c>
      <c r="M17" s="5">
        <v>7904.16</v>
      </c>
      <c r="N17" s="5">
        <f t="shared" si="1"/>
        <v>461.07600000000002</v>
      </c>
      <c r="O17" s="5">
        <v>545</v>
      </c>
      <c r="P17" s="5">
        <v>7135</v>
      </c>
      <c r="Q17" s="5">
        <v>2891</v>
      </c>
      <c r="R17" s="5">
        <f t="shared" si="2"/>
        <v>2836.8000000000006</v>
      </c>
      <c r="T17" s="81" t="s">
        <v>9</v>
      </c>
      <c r="U17" s="82"/>
      <c r="V17" s="79">
        <f>VLOOKUP($U$7,$A$9:$R$1008,11)</f>
        <v>2398</v>
      </c>
      <c r="W17" s="80"/>
      <c r="X17" s="56"/>
      <c r="Y17" s="81" t="s">
        <v>2037</v>
      </c>
      <c r="Z17" s="82"/>
      <c r="AA17" s="79">
        <f>VLOOKUP($U$7,$A$9:$R$1008,15)</f>
        <v>1245</v>
      </c>
      <c r="AB17" s="80"/>
    </row>
    <row r="18" spans="1:28" x14ac:dyDescent="0.3">
      <c r="A18" s="7" t="s">
        <v>47</v>
      </c>
      <c r="B18" s="4" t="s">
        <v>48</v>
      </c>
      <c r="C18" s="4">
        <v>24</v>
      </c>
      <c r="D18" s="4" t="s">
        <v>41</v>
      </c>
      <c r="E18" s="4" t="s">
        <v>42</v>
      </c>
      <c r="F18" s="4" t="s">
        <v>2051</v>
      </c>
      <c r="G18" s="4" t="s">
        <v>20</v>
      </c>
      <c r="H18" s="4" t="s">
        <v>33</v>
      </c>
      <c r="I18" s="5">
        <v>36836</v>
      </c>
      <c r="J18" s="5">
        <v>4774</v>
      </c>
      <c r="K18" s="5">
        <v>2398</v>
      </c>
      <c r="L18" s="5">
        <f t="shared" si="0"/>
        <v>3683.6000000000004</v>
      </c>
      <c r="M18" s="5">
        <v>4420.32</v>
      </c>
      <c r="N18" s="5">
        <f t="shared" si="1"/>
        <v>257.85200000000003</v>
      </c>
      <c r="O18" s="5">
        <v>1245</v>
      </c>
      <c r="P18" s="5">
        <v>3305</v>
      </c>
      <c r="Q18" s="5">
        <v>3539</v>
      </c>
      <c r="R18" s="5">
        <f t="shared" si="2"/>
        <v>591.80000000000007</v>
      </c>
      <c r="T18" s="81" t="s">
        <v>2041</v>
      </c>
      <c r="U18" s="82"/>
      <c r="V18" s="79">
        <f>VLOOKUP($U$7,$A$9:$R$1008,12)</f>
        <v>3683.6000000000004</v>
      </c>
      <c r="W18" s="80"/>
      <c r="X18" s="56"/>
      <c r="Y18" s="81" t="s">
        <v>13</v>
      </c>
      <c r="Z18" s="82"/>
      <c r="AA18" s="79">
        <f>VLOOKUP($U$7,$A$9:$R$1008,17)</f>
        <v>3539</v>
      </c>
      <c r="AB18" s="80"/>
    </row>
    <row r="19" spans="1:28" x14ac:dyDescent="0.3">
      <c r="A19" s="7" t="s">
        <v>49</v>
      </c>
      <c r="B19" s="4" t="s">
        <v>50</v>
      </c>
      <c r="C19" s="4">
        <v>37</v>
      </c>
      <c r="D19" s="4" t="s">
        <v>18</v>
      </c>
      <c r="E19" s="4" t="s">
        <v>19</v>
      </c>
      <c r="F19" s="4" t="s">
        <v>2052</v>
      </c>
      <c r="G19" s="4" t="s">
        <v>29</v>
      </c>
      <c r="H19" s="4" t="s">
        <v>25</v>
      </c>
      <c r="I19" s="5">
        <v>90083</v>
      </c>
      <c r="J19" s="5">
        <v>1460</v>
      </c>
      <c r="K19" s="5">
        <v>2760</v>
      </c>
      <c r="L19" s="5">
        <f t="shared" si="0"/>
        <v>9008.3000000000011</v>
      </c>
      <c r="M19" s="5">
        <v>10809.96</v>
      </c>
      <c r="N19" s="5">
        <f t="shared" si="1"/>
        <v>630.58100000000002</v>
      </c>
      <c r="O19" s="5">
        <v>1104</v>
      </c>
      <c r="P19" s="5">
        <v>3418</v>
      </c>
      <c r="Q19" s="5">
        <v>3487</v>
      </c>
      <c r="R19" s="5">
        <f t="shared" si="2"/>
        <v>6012.45</v>
      </c>
      <c r="T19" s="81" t="s">
        <v>12</v>
      </c>
      <c r="U19" s="82"/>
      <c r="V19" s="79">
        <f>VLOOKUP($U$7,$A$9:$R$1008,16)</f>
        <v>3305</v>
      </c>
      <c r="W19" s="80"/>
      <c r="X19" s="56"/>
      <c r="Y19" s="81" t="s">
        <v>14</v>
      </c>
      <c r="Z19" s="82"/>
      <c r="AA19" s="79">
        <f>VLOOKUP($U$7,$A$9:$R$1008,18)</f>
        <v>591.80000000000007</v>
      </c>
      <c r="AB19" s="80"/>
    </row>
    <row r="20" spans="1:28" x14ac:dyDescent="0.3">
      <c r="A20" s="7" t="s">
        <v>51</v>
      </c>
      <c r="B20" s="4" t="s">
        <v>52</v>
      </c>
      <c r="C20" s="4">
        <v>27</v>
      </c>
      <c r="D20" s="4" t="s">
        <v>41</v>
      </c>
      <c r="E20" s="4" t="s">
        <v>28</v>
      </c>
      <c r="F20" s="4" t="s">
        <v>2047</v>
      </c>
      <c r="G20" s="4" t="s">
        <v>20</v>
      </c>
      <c r="H20" s="4" t="s">
        <v>25</v>
      </c>
      <c r="I20" s="5">
        <v>178377</v>
      </c>
      <c r="J20" s="5">
        <v>407</v>
      </c>
      <c r="K20" s="5">
        <v>2416</v>
      </c>
      <c r="L20" s="5">
        <f t="shared" si="0"/>
        <v>17837.7</v>
      </c>
      <c r="M20" s="5">
        <v>21405.24</v>
      </c>
      <c r="N20" s="5">
        <f t="shared" si="1"/>
        <v>1248.6390000000001</v>
      </c>
      <c r="O20" s="5">
        <v>1483</v>
      </c>
      <c r="P20" s="5">
        <v>7475</v>
      </c>
      <c r="Q20" s="5">
        <v>3079</v>
      </c>
      <c r="R20" s="5">
        <f t="shared" si="2"/>
        <v>28513.099999999995</v>
      </c>
      <c r="T20" s="81" t="s">
        <v>2035</v>
      </c>
      <c r="U20" s="82"/>
      <c r="V20" s="79">
        <f>V15+V16+V17+V18+V19</f>
        <v>50996.6</v>
      </c>
      <c r="W20" s="80"/>
      <c r="X20" s="56"/>
      <c r="Y20" s="81" t="s">
        <v>2038</v>
      </c>
      <c r="Z20" s="82"/>
      <c r="AA20" s="79">
        <f>AA15+AA16+AA17+AA18+AA19</f>
        <v>10053.971999999998</v>
      </c>
      <c r="AB20" s="80"/>
    </row>
    <row r="21" spans="1:28" ht="14.4" customHeight="1" x14ac:dyDescent="0.3">
      <c r="A21" s="7" t="s">
        <v>53</v>
      </c>
      <c r="B21" s="4" t="s">
        <v>54</v>
      </c>
      <c r="C21" s="4">
        <v>39</v>
      </c>
      <c r="D21" s="4" t="s">
        <v>41</v>
      </c>
      <c r="E21" s="4" t="s">
        <v>19</v>
      </c>
      <c r="F21" s="4" t="s">
        <v>2046</v>
      </c>
      <c r="G21" s="4" t="s">
        <v>29</v>
      </c>
      <c r="H21" s="4" t="s">
        <v>33</v>
      </c>
      <c r="I21" s="5">
        <v>44173</v>
      </c>
      <c r="J21" s="5">
        <v>666</v>
      </c>
      <c r="K21" s="5">
        <v>2530</v>
      </c>
      <c r="L21" s="5">
        <f t="shared" si="0"/>
        <v>4417.3</v>
      </c>
      <c r="M21" s="5">
        <v>5300.76</v>
      </c>
      <c r="N21" s="5">
        <f t="shared" si="1"/>
        <v>309.21100000000001</v>
      </c>
      <c r="O21" s="5">
        <v>557</v>
      </c>
      <c r="P21" s="5">
        <v>3256</v>
      </c>
      <c r="Q21" s="5">
        <v>2720</v>
      </c>
      <c r="R21" s="5">
        <f t="shared" si="2"/>
        <v>958.65000000000009</v>
      </c>
      <c r="T21" s="53" t="s">
        <v>2039</v>
      </c>
      <c r="U21" s="53"/>
      <c r="V21" s="54">
        <f>V20-AA20</f>
        <v>40942.627999999997</v>
      </c>
      <c r="W21" s="53"/>
      <c r="X21" s="56"/>
      <c r="Y21" s="54" t="s">
        <v>2078</v>
      </c>
      <c r="Z21" s="54"/>
      <c r="AA21" s="54">
        <f>V21*12</f>
        <v>491311.53599999996</v>
      </c>
      <c r="AB21" s="54"/>
    </row>
    <row r="22" spans="1:28" ht="14.4" customHeight="1" x14ac:dyDescent="0.3">
      <c r="A22" s="7" t="s">
        <v>55</v>
      </c>
      <c r="B22" s="4" t="s">
        <v>56</v>
      </c>
      <c r="C22" s="4">
        <v>32</v>
      </c>
      <c r="D22" s="4" t="s">
        <v>41</v>
      </c>
      <c r="E22" s="4" t="s">
        <v>42</v>
      </c>
      <c r="F22" s="4" t="s">
        <v>2053</v>
      </c>
      <c r="G22" s="4" t="s">
        <v>29</v>
      </c>
      <c r="H22" s="4" t="s">
        <v>33</v>
      </c>
      <c r="I22" s="5">
        <v>101827</v>
      </c>
      <c r="J22" s="5">
        <v>3205</v>
      </c>
      <c r="K22" s="5">
        <v>2584</v>
      </c>
      <c r="L22" s="5">
        <f t="shared" si="0"/>
        <v>10182.700000000001</v>
      </c>
      <c r="M22" s="5">
        <v>12219.24</v>
      </c>
      <c r="N22" s="5">
        <f t="shared" si="1"/>
        <v>712.78899999999999</v>
      </c>
      <c r="O22" s="5">
        <v>994</v>
      </c>
      <c r="P22" s="5">
        <v>6080</v>
      </c>
      <c r="Q22" s="5">
        <v>3957</v>
      </c>
      <c r="R22" s="5">
        <f t="shared" si="2"/>
        <v>7865.4000000000005</v>
      </c>
      <c r="T22" s="53"/>
      <c r="U22" s="53"/>
      <c r="V22" s="53"/>
      <c r="W22" s="53"/>
      <c r="X22" s="57"/>
      <c r="Y22" s="54"/>
      <c r="Z22" s="54"/>
      <c r="AA22" s="54"/>
      <c r="AB22" s="54"/>
    </row>
    <row r="23" spans="1:28" ht="14.4" customHeight="1" x14ac:dyDescent="0.3">
      <c r="A23" s="7" t="s">
        <v>57</v>
      </c>
      <c r="B23" s="4" t="s">
        <v>58</v>
      </c>
      <c r="C23" s="4">
        <v>37</v>
      </c>
      <c r="D23" s="4" t="s">
        <v>18</v>
      </c>
      <c r="E23" s="4" t="s">
        <v>19</v>
      </c>
      <c r="F23" s="4" t="s">
        <v>2046</v>
      </c>
      <c r="G23" s="4" t="s">
        <v>29</v>
      </c>
      <c r="H23" s="4" t="s">
        <v>21</v>
      </c>
      <c r="I23" s="5">
        <v>192250</v>
      </c>
      <c r="J23" s="5">
        <v>0</v>
      </c>
      <c r="K23" s="5">
        <v>2945</v>
      </c>
      <c r="L23" s="5">
        <f t="shared" si="0"/>
        <v>19225</v>
      </c>
      <c r="M23" s="5">
        <v>23070</v>
      </c>
      <c r="N23" s="5">
        <f t="shared" si="1"/>
        <v>1345.75</v>
      </c>
      <c r="O23" s="5">
        <v>1148</v>
      </c>
      <c r="P23" s="5">
        <v>4019</v>
      </c>
      <c r="Q23" s="5">
        <v>2797</v>
      </c>
      <c r="R23" s="5">
        <f t="shared" si="2"/>
        <v>32675</v>
      </c>
      <c r="T23" s="83" t="s">
        <v>2042</v>
      </c>
      <c r="U23" s="84"/>
      <c r="V23" s="84"/>
      <c r="W23" s="84"/>
      <c r="X23" s="84"/>
      <c r="Y23" s="84"/>
      <c r="Z23" s="84"/>
      <c r="AA23" s="84"/>
      <c r="AB23" s="85"/>
    </row>
    <row r="24" spans="1:28" x14ac:dyDescent="0.3">
      <c r="A24" s="7" t="s">
        <v>59</v>
      </c>
      <c r="B24" s="4" t="s">
        <v>60</v>
      </c>
      <c r="C24" s="4">
        <v>39</v>
      </c>
      <c r="D24" s="4" t="s">
        <v>18</v>
      </c>
      <c r="E24" s="4" t="s">
        <v>42</v>
      </c>
      <c r="F24" s="4" t="s">
        <v>2044</v>
      </c>
      <c r="G24" s="4" t="s">
        <v>29</v>
      </c>
      <c r="H24" s="4" t="s">
        <v>25</v>
      </c>
      <c r="I24" s="5">
        <v>163762</v>
      </c>
      <c r="J24" s="5">
        <v>1179</v>
      </c>
      <c r="K24" s="5">
        <v>2992</v>
      </c>
      <c r="L24" s="5">
        <f t="shared" si="0"/>
        <v>16376.2</v>
      </c>
      <c r="M24" s="5">
        <v>19651.439999999999</v>
      </c>
      <c r="N24" s="5">
        <f t="shared" si="1"/>
        <v>1146.3340000000001</v>
      </c>
      <c r="O24" s="5">
        <v>1151</v>
      </c>
      <c r="P24" s="5">
        <v>4135</v>
      </c>
      <c r="Q24" s="5">
        <v>2579</v>
      </c>
      <c r="R24" s="5">
        <f t="shared" si="2"/>
        <v>24128.599999999995</v>
      </c>
      <c r="T24" s="86"/>
      <c r="U24" s="87"/>
      <c r="V24" s="87"/>
      <c r="W24" s="87"/>
      <c r="X24" s="87"/>
      <c r="Y24" s="87"/>
      <c r="Z24" s="87"/>
      <c r="AA24" s="87"/>
      <c r="AB24" s="88"/>
    </row>
    <row r="25" spans="1:28" ht="18" x14ac:dyDescent="0.3">
      <c r="A25" s="7" t="s">
        <v>61</v>
      </c>
      <c r="B25" s="4" t="s">
        <v>62</v>
      </c>
      <c r="C25" s="4">
        <v>26</v>
      </c>
      <c r="D25" s="4" t="s">
        <v>41</v>
      </c>
      <c r="E25" s="4" t="s">
        <v>42</v>
      </c>
      <c r="F25" s="4" t="s">
        <v>2051</v>
      </c>
      <c r="G25" s="4" t="s">
        <v>20</v>
      </c>
      <c r="H25" s="4" t="s">
        <v>21</v>
      </c>
      <c r="I25" s="5">
        <v>96283</v>
      </c>
      <c r="J25" s="5">
        <v>2709</v>
      </c>
      <c r="K25" s="5">
        <v>3208</v>
      </c>
      <c r="L25" s="5">
        <f t="shared" si="0"/>
        <v>9628.3000000000011</v>
      </c>
      <c r="M25" s="5">
        <v>11553.96</v>
      </c>
      <c r="N25" s="5">
        <f t="shared" si="1"/>
        <v>673.98099999999999</v>
      </c>
      <c r="O25" s="5">
        <v>802</v>
      </c>
      <c r="P25" s="5">
        <v>3238</v>
      </c>
      <c r="Q25" s="5">
        <v>2532</v>
      </c>
      <c r="R25" s="5">
        <f t="shared" si="2"/>
        <v>6942.45</v>
      </c>
      <c r="Y25" s="6"/>
      <c r="Z25" s="6"/>
      <c r="AA25" s="6"/>
      <c r="AB25" s="6"/>
    </row>
    <row r="26" spans="1:28" ht="18" x14ac:dyDescent="0.3">
      <c r="A26" s="7" t="s">
        <v>63</v>
      </c>
      <c r="B26" s="4" t="s">
        <v>64</v>
      </c>
      <c r="C26" s="4">
        <v>23</v>
      </c>
      <c r="D26" s="4" t="s">
        <v>41</v>
      </c>
      <c r="E26" s="4" t="s">
        <v>65</v>
      </c>
      <c r="F26" s="4" t="s">
        <v>2047</v>
      </c>
      <c r="G26" s="4" t="s">
        <v>20</v>
      </c>
      <c r="H26" s="4" t="s">
        <v>21</v>
      </c>
      <c r="I26" s="5">
        <v>50100</v>
      </c>
      <c r="J26" s="5">
        <v>916</v>
      </c>
      <c r="K26" s="5">
        <v>3639</v>
      </c>
      <c r="L26" s="5">
        <f t="shared" si="0"/>
        <v>5010</v>
      </c>
      <c r="M26" s="5">
        <v>6012</v>
      </c>
      <c r="N26" s="5">
        <f t="shared" si="1"/>
        <v>350.7</v>
      </c>
      <c r="O26" s="5">
        <v>908</v>
      </c>
      <c r="P26" s="5">
        <v>7591</v>
      </c>
      <c r="Q26" s="5">
        <v>3376</v>
      </c>
      <c r="R26" s="5">
        <f t="shared" si="2"/>
        <v>1260</v>
      </c>
      <c r="Y26" s="6"/>
      <c r="Z26" s="6"/>
      <c r="AA26" s="6"/>
      <c r="AB26" s="6"/>
    </row>
    <row r="27" spans="1:28" ht="18" x14ac:dyDescent="0.3">
      <c r="A27" s="7" t="s">
        <v>66</v>
      </c>
      <c r="B27" s="4" t="s">
        <v>67</v>
      </c>
      <c r="C27" s="4">
        <v>28</v>
      </c>
      <c r="D27" s="4" t="s">
        <v>41</v>
      </c>
      <c r="E27" s="4" t="s">
        <v>36</v>
      </c>
      <c r="F27" s="4" t="s">
        <v>2054</v>
      </c>
      <c r="G27" s="4" t="s">
        <v>24</v>
      </c>
      <c r="H27" s="4" t="s">
        <v>21</v>
      </c>
      <c r="I27" s="5">
        <v>68833</v>
      </c>
      <c r="J27" s="5">
        <v>0</v>
      </c>
      <c r="K27" s="5">
        <v>3985</v>
      </c>
      <c r="L27" s="5">
        <f t="shared" si="0"/>
        <v>6883.3</v>
      </c>
      <c r="M27" s="5">
        <v>8259.9599999999991</v>
      </c>
      <c r="N27" s="5">
        <f t="shared" si="1"/>
        <v>481.83100000000002</v>
      </c>
      <c r="O27" s="5">
        <v>622</v>
      </c>
      <c r="P27" s="5">
        <v>3875</v>
      </c>
      <c r="Q27" s="5">
        <v>3923</v>
      </c>
      <c r="R27" s="5">
        <f t="shared" si="2"/>
        <v>3133.3000000000006</v>
      </c>
      <c r="Y27" s="6"/>
      <c r="Z27" s="6"/>
      <c r="AA27" s="6"/>
      <c r="AB27" s="6"/>
    </row>
    <row r="28" spans="1:28" ht="18" x14ac:dyDescent="0.3">
      <c r="A28" s="7" t="s">
        <v>68</v>
      </c>
      <c r="B28" s="4" t="s">
        <v>69</v>
      </c>
      <c r="C28" s="4">
        <v>27</v>
      </c>
      <c r="D28" s="4" t="s">
        <v>41</v>
      </c>
      <c r="E28" s="4" t="s">
        <v>36</v>
      </c>
      <c r="F28" s="4" t="s">
        <v>2043</v>
      </c>
      <c r="G28" s="4" t="s">
        <v>24</v>
      </c>
      <c r="H28" s="4" t="s">
        <v>21</v>
      </c>
      <c r="I28" s="5">
        <v>123728</v>
      </c>
      <c r="J28" s="5">
        <v>0</v>
      </c>
      <c r="K28" s="5">
        <v>4782</v>
      </c>
      <c r="L28" s="5">
        <f t="shared" si="0"/>
        <v>12372.800000000001</v>
      </c>
      <c r="M28" s="5">
        <v>14847.36</v>
      </c>
      <c r="N28" s="5">
        <f t="shared" si="1"/>
        <v>866.096</v>
      </c>
      <c r="O28" s="5">
        <v>842</v>
      </c>
      <c r="P28" s="5">
        <v>3861</v>
      </c>
      <c r="Q28" s="5">
        <v>3277</v>
      </c>
      <c r="R28" s="5">
        <f t="shared" si="2"/>
        <v>12245.6</v>
      </c>
      <c r="Y28" s="6"/>
      <c r="Z28" s="6"/>
      <c r="AA28" s="6"/>
      <c r="AB28" s="6"/>
    </row>
    <row r="29" spans="1:28" x14ac:dyDescent="0.3">
      <c r="A29" s="7" t="s">
        <v>70</v>
      </c>
      <c r="B29" s="4" t="s">
        <v>71</v>
      </c>
      <c r="C29" s="4">
        <v>37</v>
      </c>
      <c r="D29" s="4" t="s">
        <v>41</v>
      </c>
      <c r="E29" s="4" t="s">
        <v>32</v>
      </c>
      <c r="F29" s="4" t="s">
        <v>2046</v>
      </c>
      <c r="G29" s="4" t="s">
        <v>29</v>
      </c>
      <c r="H29" s="4" t="s">
        <v>25</v>
      </c>
      <c r="I29" s="5">
        <v>86032</v>
      </c>
      <c r="J29" s="5">
        <v>0</v>
      </c>
      <c r="K29" s="5">
        <v>1667</v>
      </c>
      <c r="L29" s="5">
        <f t="shared" si="0"/>
        <v>8603.2000000000007</v>
      </c>
      <c r="M29" s="5">
        <v>10323.84</v>
      </c>
      <c r="N29" s="5">
        <f t="shared" si="1"/>
        <v>602.22400000000005</v>
      </c>
      <c r="O29" s="5">
        <v>1181</v>
      </c>
      <c r="P29" s="5">
        <v>6475</v>
      </c>
      <c r="Q29" s="5">
        <v>3128</v>
      </c>
      <c r="R29" s="5">
        <f t="shared" si="2"/>
        <v>5404.8</v>
      </c>
    </row>
    <row r="30" spans="1:28" x14ac:dyDescent="0.3">
      <c r="A30" s="7" t="s">
        <v>72</v>
      </c>
      <c r="B30" s="4" t="s">
        <v>73</v>
      </c>
      <c r="C30" s="4">
        <v>27</v>
      </c>
      <c r="D30" s="4" t="s">
        <v>41</v>
      </c>
      <c r="E30" s="4" t="s">
        <v>42</v>
      </c>
      <c r="F30" s="4" t="s">
        <v>2054</v>
      </c>
      <c r="G30" s="4" t="s">
        <v>24</v>
      </c>
      <c r="H30" s="4" t="s">
        <v>21</v>
      </c>
      <c r="I30" s="5">
        <v>35682</v>
      </c>
      <c r="J30" s="5">
        <v>3870</v>
      </c>
      <c r="K30" s="5">
        <v>4908</v>
      </c>
      <c r="L30" s="5">
        <f t="shared" si="0"/>
        <v>3568.2000000000003</v>
      </c>
      <c r="M30" s="5">
        <v>4281.84</v>
      </c>
      <c r="N30" s="5">
        <f t="shared" si="1"/>
        <v>249.774</v>
      </c>
      <c r="O30" s="5">
        <v>1123</v>
      </c>
      <c r="P30" s="5">
        <v>7483</v>
      </c>
      <c r="Q30" s="5">
        <v>2156</v>
      </c>
      <c r="R30" s="5">
        <f t="shared" si="2"/>
        <v>534.1</v>
      </c>
    </row>
    <row r="31" spans="1:28" x14ac:dyDescent="0.3">
      <c r="A31" s="7" t="s">
        <v>74</v>
      </c>
      <c r="B31" s="4" t="s">
        <v>75</v>
      </c>
      <c r="C31" s="4">
        <v>29</v>
      </c>
      <c r="D31" s="4" t="s">
        <v>18</v>
      </c>
      <c r="E31" s="4" t="s">
        <v>65</v>
      </c>
      <c r="F31" s="4" t="s">
        <v>2048</v>
      </c>
      <c r="G31" s="4" t="s">
        <v>24</v>
      </c>
      <c r="H31" s="4" t="s">
        <v>33</v>
      </c>
      <c r="I31" s="5">
        <v>132162</v>
      </c>
      <c r="J31" s="5">
        <v>0</v>
      </c>
      <c r="K31" s="5">
        <v>3980</v>
      </c>
      <c r="L31" s="5">
        <f t="shared" si="0"/>
        <v>13216.2</v>
      </c>
      <c r="M31" s="5">
        <v>15859.44</v>
      </c>
      <c r="N31" s="5">
        <f t="shared" si="1"/>
        <v>925.13400000000001</v>
      </c>
      <c r="O31" s="5">
        <v>583</v>
      </c>
      <c r="P31" s="5">
        <v>2517</v>
      </c>
      <c r="Q31" s="5">
        <v>3475</v>
      </c>
      <c r="R31" s="5">
        <f t="shared" si="2"/>
        <v>14648.6</v>
      </c>
    </row>
    <row r="32" spans="1:28" x14ac:dyDescent="0.3">
      <c r="A32" s="7" t="s">
        <v>76</v>
      </c>
      <c r="B32" s="4" t="s">
        <v>77</v>
      </c>
      <c r="C32" s="4">
        <v>25</v>
      </c>
      <c r="D32" s="4" t="s">
        <v>41</v>
      </c>
      <c r="E32" s="4" t="s">
        <v>42</v>
      </c>
      <c r="F32" s="4" t="s">
        <v>2047</v>
      </c>
      <c r="G32" s="4" t="s">
        <v>20</v>
      </c>
      <c r="H32" s="4" t="s">
        <v>21</v>
      </c>
      <c r="I32" s="5">
        <v>193169</v>
      </c>
      <c r="J32" s="5">
        <v>0</v>
      </c>
      <c r="K32" s="5">
        <v>4131</v>
      </c>
      <c r="L32" s="5">
        <f t="shared" si="0"/>
        <v>19316.900000000001</v>
      </c>
      <c r="M32" s="5">
        <v>23180.28</v>
      </c>
      <c r="N32" s="5">
        <f t="shared" si="1"/>
        <v>1352.183</v>
      </c>
      <c r="O32" s="5">
        <v>669</v>
      </c>
      <c r="P32" s="5">
        <v>3473</v>
      </c>
      <c r="Q32" s="5">
        <v>3410</v>
      </c>
      <c r="R32" s="5">
        <f t="shared" si="2"/>
        <v>32950.700000000004</v>
      </c>
    </row>
    <row r="33" spans="1:18" x14ac:dyDescent="0.3">
      <c r="A33" s="7" t="s">
        <v>78</v>
      </c>
      <c r="B33" s="4" t="s">
        <v>79</v>
      </c>
      <c r="C33" s="4">
        <v>25</v>
      </c>
      <c r="D33" s="4" t="s">
        <v>41</v>
      </c>
      <c r="E33" s="4" t="s">
        <v>32</v>
      </c>
      <c r="F33" s="4" t="s">
        <v>2051</v>
      </c>
      <c r="G33" s="4" t="s">
        <v>20</v>
      </c>
      <c r="H33" s="4" t="s">
        <v>25</v>
      </c>
      <c r="I33" s="5">
        <v>63100</v>
      </c>
      <c r="J33" s="5">
        <v>893</v>
      </c>
      <c r="K33" s="5">
        <v>1275</v>
      </c>
      <c r="L33" s="5">
        <f t="shared" si="0"/>
        <v>6310</v>
      </c>
      <c r="M33" s="5">
        <v>7572</v>
      </c>
      <c r="N33" s="5">
        <f t="shared" si="1"/>
        <v>441.7</v>
      </c>
      <c r="O33" s="5">
        <v>565</v>
      </c>
      <c r="P33" s="5">
        <v>1491</v>
      </c>
      <c r="Q33" s="5">
        <v>3190</v>
      </c>
      <c r="R33" s="5">
        <f t="shared" si="2"/>
        <v>2560</v>
      </c>
    </row>
    <row r="34" spans="1:18" x14ac:dyDescent="0.3">
      <c r="A34" s="7" t="s">
        <v>80</v>
      </c>
      <c r="B34" s="4" t="s">
        <v>81</v>
      </c>
      <c r="C34" s="4">
        <v>25</v>
      </c>
      <c r="D34" s="4" t="s">
        <v>41</v>
      </c>
      <c r="E34" s="4" t="s">
        <v>32</v>
      </c>
      <c r="F34" s="4" t="s">
        <v>2047</v>
      </c>
      <c r="G34" s="4" t="s">
        <v>20</v>
      </c>
      <c r="H34" s="4" t="s">
        <v>25</v>
      </c>
      <c r="I34" s="5">
        <v>182233</v>
      </c>
      <c r="J34" s="5">
        <v>3937</v>
      </c>
      <c r="K34" s="5">
        <v>2134</v>
      </c>
      <c r="L34" s="5">
        <f t="shared" si="0"/>
        <v>18223.3</v>
      </c>
      <c r="M34" s="5">
        <v>21867.96</v>
      </c>
      <c r="N34" s="5">
        <f t="shared" si="1"/>
        <v>1275.6310000000001</v>
      </c>
      <c r="O34" s="5">
        <v>541</v>
      </c>
      <c r="P34" s="5">
        <v>5455</v>
      </c>
      <c r="Q34" s="5">
        <v>3208</v>
      </c>
      <c r="R34" s="5">
        <f t="shared" si="2"/>
        <v>29669.899999999998</v>
      </c>
    </row>
    <row r="35" spans="1:18" x14ac:dyDescent="0.3">
      <c r="A35" s="7" t="s">
        <v>82</v>
      </c>
      <c r="B35" s="4" t="s">
        <v>83</v>
      </c>
      <c r="C35" s="4">
        <v>34</v>
      </c>
      <c r="D35" s="4" t="s">
        <v>18</v>
      </c>
      <c r="E35" s="4" t="s">
        <v>28</v>
      </c>
      <c r="F35" s="4" t="s">
        <v>2055</v>
      </c>
      <c r="G35" s="4" t="s">
        <v>29</v>
      </c>
      <c r="H35" s="4" t="s">
        <v>21</v>
      </c>
      <c r="I35" s="5">
        <v>62863</v>
      </c>
      <c r="J35" s="5">
        <v>437</v>
      </c>
      <c r="K35" s="5">
        <v>1324</v>
      </c>
      <c r="L35" s="5">
        <f t="shared" si="0"/>
        <v>6286.3</v>
      </c>
      <c r="M35" s="5">
        <v>7543.56</v>
      </c>
      <c r="N35" s="5">
        <f t="shared" si="1"/>
        <v>440.041</v>
      </c>
      <c r="O35" s="5">
        <v>649</v>
      </c>
      <c r="P35" s="5">
        <v>5632</v>
      </c>
      <c r="Q35" s="5">
        <v>3613</v>
      </c>
      <c r="R35" s="5">
        <f t="shared" si="2"/>
        <v>2536.2999999999997</v>
      </c>
    </row>
    <row r="36" spans="1:18" x14ac:dyDescent="0.3">
      <c r="A36" s="7" t="s">
        <v>84</v>
      </c>
      <c r="B36" s="4" t="s">
        <v>85</v>
      </c>
      <c r="C36" s="4">
        <v>28</v>
      </c>
      <c r="D36" s="4" t="s">
        <v>41</v>
      </c>
      <c r="E36" s="4" t="s">
        <v>65</v>
      </c>
      <c r="F36" s="4" t="s">
        <v>2054</v>
      </c>
      <c r="G36" s="4" t="s">
        <v>24</v>
      </c>
      <c r="H36" s="4" t="s">
        <v>21</v>
      </c>
      <c r="I36" s="5">
        <v>98066</v>
      </c>
      <c r="J36" s="5">
        <v>0</v>
      </c>
      <c r="K36" s="5">
        <v>3539</v>
      </c>
      <c r="L36" s="5">
        <f t="shared" si="0"/>
        <v>9806.6</v>
      </c>
      <c r="M36" s="5">
        <v>11767.92</v>
      </c>
      <c r="N36" s="5">
        <f t="shared" si="1"/>
        <v>686.46199999999999</v>
      </c>
      <c r="O36" s="5">
        <v>560</v>
      </c>
      <c r="P36" s="5">
        <v>6729</v>
      </c>
      <c r="Q36" s="5">
        <v>3636</v>
      </c>
      <c r="R36" s="5">
        <f t="shared" si="2"/>
        <v>7209.8999999999987</v>
      </c>
    </row>
    <row r="37" spans="1:18" x14ac:dyDescent="0.3">
      <c r="A37" s="7" t="s">
        <v>86</v>
      </c>
      <c r="B37" s="4" t="s">
        <v>87</v>
      </c>
      <c r="C37" s="4">
        <v>28</v>
      </c>
      <c r="D37" s="4" t="s">
        <v>41</v>
      </c>
      <c r="E37" s="4" t="s">
        <v>19</v>
      </c>
      <c r="F37" s="4" t="s">
        <v>2048</v>
      </c>
      <c r="G37" s="4" t="s">
        <v>24</v>
      </c>
      <c r="H37" s="4" t="s">
        <v>33</v>
      </c>
      <c r="I37" s="5">
        <v>99816</v>
      </c>
      <c r="J37" s="5">
        <v>1559</v>
      </c>
      <c r="K37" s="5">
        <v>3557</v>
      </c>
      <c r="L37" s="5">
        <f t="shared" si="0"/>
        <v>9981.6</v>
      </c>
      <c r="M37" s="5">
        <v>11977.92</v>
      </c>
      <c r="N37" s="5">
        <f t="shared" si="1"/>
        <v>698.71199999999999</v>
      </c>
      <c r="O37" s="5">
        <v>792</v>
      </c>
      <c r="P37" s="5">
        <v>7794</v>
      </c>
      <c r="Q37" s="5">
        <v>3322</v>
      </c>
      <c r="R37" s="5">
        <f t="shared" si="2"/>
        <v>7472.3999999999987</v>
      </c>
    </row>
    <row r="38" spans="1:18" x14ac:dyDescent="0.3">
      <c r="A38" s="7" t="s">
        <v>88</v>
      </c>
      <c r="B38" s="4" t="s">
        <v>89</v>
      </c>
      <c r="C38" s="4">
        <v>28</v>
      </c>
      <c r="D38" s="4" t="s">
        <v>41</v>
      </c>
      <c r="E38" s="4" t="s">
        <v>36</v>
      </c>
      <c r="F38" s="4" t="s">
        <v>2051</v>
      </c>
      <c r="G38" s="4" t="s">
        <v>20</v>
      </c>
      <c r="H38" s="4" t="s">
        <v>21</v>
      </c>
      <c r="I38" s="5">
        <v>96758</v>
      </c>
      <c r="J38" s="5">
        <v>0</v>
      </c>
      <c r="K38" s="5">
        <v>4989</v>
      </c>
      <c r="L38" s="5">
        <f t="shared" si="0"/>
        <v>9675.8000000000011</v>
      </c>
      <c r="M38" s="5">
        <v>11610.96</v>
      </c>
      <c r="N38" s="5">
        <f t="shared" si="1"/>
        <v>677.30600000000004</v>
      </c>
      <c r="O38" s="5">
        <v>580</v>
      </c>
      <c r="P38" s="5">
        <v>1349</v>
      </c>
      <c r="Q38" s="5">
        <v>3952</v>
      </c>
      <c r="R38" s="5">
        <f t="shared" si="2"/>
        <v>7013.7</v>
      </c>
    </row>
    <row r="39" spans="1:18" x14ac:dyDescent="0.3">
      <c r="A39" s="7" t="s">
        <v>90</v>
      </c>
      <c r="B39" s="4" t="s">
        <v>91</v>
      </c>
      <c r="C39" s="4">
        <v>32</v>
      </c>
      <c r="D39" s="4" t="s">
        <v>41</v>
      </c>
      <c r="E39" s="4" t="s">
        <v>19</v>
      </c>
      <c r="F39" s="4" t="s">
        <v>2055</v>
      </c>
      <c r="G39" s="4" t="s">
        <v>29</v>
      </c>
      <c r="H39" s="4" t="s">
        <v>25</v>
      </c>
      <c r="I39" s="5">
        <v>55403</v>
      </c>
      <c r="J39" s="5">
        <v>1764</v>
      </c>
      <c r="K39" s="5">
        <v>3817</v>
      </c>
      <c r="L39" s="5">
        <f t="shared" si="0"/>
        <v>5540.3</v>
      </c>
      <c r="M39" s="5">
        <v>6648.36</v>
      </c>
      <c r="N39" s="5">
        <f t="shared" si="1"/>
        <v>387.82100000000003</v>
      </c>
      <c r="O39" s="5">
        <v>1070</v>
      </c>
      <c r="P39" s="5">
        <v>4649</v>
      </c>
      <c r="Q39" s="5">
        <v>3639</v>
      </c>
      <c r="R39" s="5">
        <f t="shared" si="2"/>
        <v>1790.3</v>
      </c>
    </row>
    <row r="40" spans="1:18" x14ac:dyDescent="0.3">
      <c r="A40" s="7" t="s">
        <v>92</v>
      </c>
      <c r="B40" s="4" t="s">
        <v>93</v>
      </c>
      <c r="C40" s="4">
        <v>31</v>
      </c>
      <c r="D40" s="4" t="s">
        <v>18</v>
      </c>
      <c r="E40" s="4" t="s">
        <v>28</v>
      </c>
      <c r="F40" s="4" t="s">
        <v>2054</v>
      </c>
      <c r="G40" s="4" t="s">
        <v>24</v>
      </c>
      <c r="H40" s="4" t="s">
        <v>33</v>
      </c>
      <c r="I40" s="5">
        <v>93631</v>
      </c>
      <c r="J40" s="5">
        <v>49</v>
      </c>
      <c r="K40" s="5">
        <v>2250</v>
      </c>
      <c r="L40" s="5">
        <f t="shared" si="0"/>
        <v>9363.1</v>
      </c>
      <c r="M40" s="5">
        <v>11235.72</v>
      </c>
      <c r="N40" s="5">
        <f t="shared" si="1"/>
        <v>655.41700000000003</v>
      </c>
      <c r="O40" s="5">
        <v>695</v>
      </c>
      <c r="P40" s="5">
        <v>4107</v>
      </c>
      <c r="Q40" s="5">
        <v>2986</v>
      </c>
      <c r="R40" s="5">
        <f t="shared" si="2"/>
        <v>6544.6499999999987</v>
      </c>
    </row>
    <row r="41" spans="1:18" x14ac:dyDescent="0.3">
      <c r="A41" s="7" t="s">
        <v>94</v>
      </c>
      <c r="B41" s="4" t="s">
        <v>95</v>
      </c>
      <c r="C41" s="4">
        <v>40</v>
      </c>
      <c r="D41" s="4" t="s">
        <v>41</v>
      </c>
      <c r="E41" s="4" t="s">
        <v>32</v>
      </c>
      <c r="F41" s="4" t="s">
        <v>2044</v>
      </c>
      <c r="G41" s="4" t="s">
        <v>29</v>
      </c>
      <c r="H41" s="4" t="s">
        <v>21</v>
      </c>
      <c r="I41" s="5">
        <v>33821</v>
      </c>
      <c r="J41" s="5">
        <v>0</v>
      </c>
      <c r="K41" s="5">
        <v>4625</v>
      </c>
      <c r="L41" s="5">
        <f t="shared" ref="L41:L73" si="3">I41*0.1</f>
        <v>3382.1000000000004</v>
      </c>
      <c r="M41" s="5">
        <v>4058.52</v>
      </c>
      <c r="N41" s="5">
        <f t="shared" ref="N41:N73" si="4">I41*0.007</f>
        <v>236.74700000000001</v>
      </c>
      <c r="O41" s="5">
        <v>1162</v>
      </c>
      <c r="P41" s="5">
        <v>4917</v>
      </c>
      <c r="Q41" s="5">
        <v>3924</v>
      </c>
      <c r="R41" s="5">
        <f t="shared" ref="R41:R73" si="5">IF(I41*12&lt;=300000, 0,
     IF(I41*12&lt;=600000, ((I41*12-300000)*0.05)/12,
     IF(I41*12&lt;=900000, (15000+(I41*12-600000)*0.1)/12,
     IF(I41*12&lt;=1200000, (45000+(I41*12-900000)*0.15)/12,
     IF(I41*12&lt;=1500000, (90000+(I41*12-1200000)*0.2)/12,
     (150000+(I41*12-1500000)*0.3)/12)))))</f>
        <v>441.05</v>
      </c>
    </row>
    <row r="42" spans="1:18" x14ac:dyDescent="0.3">
      <c r="A42" s="7" t="s">
        <v>96</v>
      </c>
      <c r="B42" s="4" t="s">
        <v>97</v>
      </c>
      <c r="C42" s="4">
        <v>31</v>
      </c>
      <c r="D42" s="4" t="s">
        <v>41</v>
      </c>
      <c r="E42" s="4" t="s">
        <v>36</v>
      </c>
      <c r="F42" s="4" t="s">
        <v>2048</v>
      </c>
      <c r="G42" s="4" t="s">
        <v>24</v>
      </c>
      <c r="H42" s="4" t="s">
        <v>25</v>
      </c>
      <c r="I42" s="5">
        <v>24240</v>
      </c>
      <c r="J42" s="5">
        <v>0</v>
      </c>
      <c r="K42" s="5">
        <v>2923</v>
      </c>
      <c r="L42" s="5">
        <f t="shared" si="3"/>
        <v>2424</v>
      </c>
      <c r="M42" s="5">
        <v>2908.8</v>
      </c>
      <c r="N42" s="5">
        <f t="shared" si="4"/>
        <v>169.68</v>
      </c>
      <c r="O42" s="5">
        <v>1232</v>
      </c>
      <c r="P42" s="5">
        <v>2018</v>
      </c>
      <c r="Q42" s="5">
        <v>2800</v>
      </c>
      <c r="R42" s="5">
        <f t="shared" si="5"/>
        <v>0</v>
      </c>
    </row>
    <row r="43" spans="1:18" ht="14.4" customHeight="1" x14ac:dyDescent="0.3">
      <c r="A43" s="7" t="s">
        <v>98</v>
      </c>
      <c r="B43" s="4" t="s">
        <v>99</v>
      </c>
      <c r="C43" s="4">
        <v>39</v>
      </c>
      <c r="D43" s="4" t="s">
        <v>18</v>
      </c>
      <c r="E43" s="4" t="s">
        <v>19</v>
      </c>
      <c r="F43" s="4" t="s">
        <v>2046</v>
      </c>
      <c r="G43" s="4" t="s">
        <v>29</v>
      </c>
      <c r="H43" s="4" t="s">
        <v>33</v>
      </c>
      <c r="I43" s="5">
        <v>182205</v>
      </c>
      <c r="J43" s="5">
        <v>0</v>
      </c>
      <c r="K43" s="5">
        <v>1209</v>
      </c>
      <c r="L43" s="5">
        <f t="shared" si="3"/>
        <v>18220.5</v>
      </c>
      <c r="M43" s="5">
        <v>21864.6</v>
      </c>
      <c r="N43" s="5">
        <f t="shared" si="4"/>
        <v>1275.4349999999999</v>
      </c>
      <c r="O43" s="5">
        <v>890</v>
      </c>
      <c r="P43" s="5">
        <v>1716</v>
      </c>
      <c r="Q43" s="5">
        <v>3665</v>
      </c>
      <c r="R43" s="5">
        <f t="shared" si="5"/>
        <v>29661.5</v>
      </c>
    </row>
    <row r="44" spans="1:18" ht="14.4" customHeight="1" x14ac:dyDescent="0.3">
      <c r="A44" s="7" t="s">
        <v>100</v>
      </c>
      <c r="B44" s="4" t="s">
        <v>101</v>
      </c>
      <c r="C44" s="4">
        <v>32</v>
      </c>
      <c r="D44" s="4" t="s">
        <v>41</v>
      </c>
      <c r="E44" s="4" t="s">
        <v>42</v>
      </c>
      <c r="F44" s="4" t="s">
        <v>2049</v>
      </c>
      <c r="G44" s="4" t="s">
        <v>29</v>
      </c>
      <c r="H44" s="4" t="s">
        <v>33</v>
      </c>
      <c r="I44" s="5">
        <v>195309</v>
      </c>
      <c r="J44" s="5">
        <v>0</v>
      </c>
      <c r="K44" s="5">
        <v>3087</v>
      </c>
      <c r="L44" s="5">
        <f t="shared" si="3"/>
        <v>19530.900000000001</v>
      </c>
      <c r="M44" s="5">
        <v>23437.08</v>
      </c>
      <c r="N44" s="5">
        <f t="shared" si="4"/>
        <v>1367.163</v>
      </c>
      <c r="O44" s="5">
        <v>620</v>
      </c>
      <c r="P44" s="5">
        <v>2996</v>
      </c>
      <c r="Q44" s="5">
        <v>3300</v>
      </c>
      <c r="R44" s="5">
        <f t="shared" si="5"/>
        <v>33592.700000000004</v>
      </c>
    </row>
    <row r="45" spans="1:18" x14ac:dyDescent="0.3">
      <c r="A45" s="7" t="s">
        <v>102</v>
      </c>
      <c r="B45" s="4" t="s">
        <v>103</v>
      </c>
      <c r="C45" s="4">
        <v>30</v>
      </c>
      <c r="D45" s="4" t="s">
        <v>41</v>
      </c>
      <c r="E45" s="4" t="s">
        <v>42</v>
      </c>
      <c r="F45" s="4" t="s">
        <v>2049</v>
      </c>
      <c r="G45" s="4" t="s">
        <v>29</v>
      </c>
      <c r="H45" s="4" t="s">
        <v>33</v>
      </c>
      <c r="I45" s="5">
        <v>122250</v>
      </c>
      <c r="J45" s="5">
        <v>0</v>
      </c>
      <c r="K45" s="5">
        <v>2279</v>
      </c>
      <c r="L45" s="5">
        <f t="shared" si="3"/>
        <v>12225</v>
      </c>
      <c r="M45" s="5">
        <v>14670</v>
      </c>
      <c r="N45" s="5">
        <f t="shared" si="4"/>
        <v>855.75</v>
      </c>
      <c r="O45" s="5">
        <v>1124</v>
      </c>
      <c r="P45" s="5">
        <v>4910</v>
      </c>
      <c r="Q45" s="5">
        <v>2258</v>
      </c>
      <c r="R45" s="5">
        <f t="shared" si="5"/>
        <v>11950</v>
      </c>
    </row>
    <row r="46" spans="1:18" x14ac:dyDescent="0.3">
      <c r="A46" s="7" t="s">
        <v>104</v>
      </c>
      <c r="B46" s="4" t="s">
        <v>105</v>
      </c>
      <c r="C46" s="4">
        <v>31</v>
      </c>
      <c r="D46" s="4" t="s">
        <v>41</v>
      </c>
      <c r="E46" s="4" t="s">
        <v>32</v>
      </c>
      <c r="F46" s="4" t="s">
        <v>2049</v>
      </c>
      <c r="G46" s="4" t="s">
        <v>29</v>
      </c>
      <c r="H46" s="4" t="s">
        <v>33</v>
      </c>
      <c r="I46" s="5">
        <v>117352</v>
      </c>
      <c r="J46" s="5">
        <v>2336</v>
      </c>
      <c r="K46" s="5">
        <v>3102</v>
      </c>
      <c r="L46" s="5">
        <f t="shared" si="3"/>
        <v>11735.2</v>
      </c>
      <c r="M46" s="5">
        <v>14082.24</v>
      </c>
      <c r="N46" s="5">
        <f t="shared" si="4"/>
        <v>821.46400000000006</v>
      </c>
      <c r="O46" s="5">
        <v>1026</v>
      </c>
      <c r="P46" s="5">
        <v>1066</v>
      </c>
      <c r="Q46" s="5">
        <v>2673</v>
      </c>
      <c r="R46" s="5">
        <f t="shared" si="5"/>
        <v>10970.4</v>
      </c>
    </row>
    <row r="47" spans="1:18" x14ac:dyDescent="0.3">
      <c r="A47" s="7" t="s">
        <v>106</v>
      </c>
      <c r="B47" s="4" t="s">
        <v>107</v>
      </c>
      <c r="C47" s="4">
        <v>34</v>
      </c>
      <c r="D47" s="4" t="s">
        <v>41</v>
      </c>
      <c r="E47" s="4" t="s">
        <v>28</v>
      </c>
      <c r="F47" s="4" t="s">
        <v>2056</v>
      </c>
      <c r="G47" s="4" t="s">
        <v>29</v>
      </c>
      <c r="H47" s="4" t="s">
        <v>21</v>
      </c>
      <c r="I47" s="5">
        <v>36681</v>
      </c>
      <c r="J47" s="5">
        <v>46</v>
      </c>
      <c r="K47" s="5">
        <v>2149</v>
      </c>
      <c r="L47" s="5">
        <f t="shared" si="3"/>
        <v>3668.1000000000004</v>
      </c>
      <c r="M47" s="5">
        <v>4401.72</v>
      </c>
      <c r="N47" s="5">
        <f t="shared" si="4"/>
        <v>256.767</v>
      </c>
      <c r="O47" s="5">
        <v>900</v>
      </c>
      <c r="P47" s="5">
        <v>5005</v>
      </c>
      <c r="Q47" s="5">
        <v>3866</v>
      </c>
      <c r="R47" s="5">
        <f t="shared" si="5"/>
        <v>584.05000000000007</v>
      </c>
    </row>
    <row r="48" spans="1:18" x14ac:dyDescent="0.3">
      <c r="A48" s="7" t="s">
        <v>108</v>
      </c>
      <c r="B48" s="4" t="s">
        <v>109</v>
      </c>
      <c r="C48" s="4">
        <v>27</v>
      </c>
      <c r="D48" s="4" t="s">
        <v>41</v>
      </c>
      <c r="E48" s="4" t="s">
        <v>65</v>
      </c>
      <c r="F48" s="4" t="s">
        <v>2043</v>
      </c>
      <c r="G48" s="4" t="s">
        <v>24</v>
      </c>
      <c r="H48" s="4" t="s">
        <v>33</v>
      </c>
      <c r="I48" s="5">
        <v>107914</v>
      </c>
      <c r="J48" s="5">
        <v>1937</v>
      </c>
      <c r="K48" s="5">
        <v>3202</v>
      </c>
      <c r="L48" s="5">
        <f t="shared" si="3"/>
        <v>10791.400000000001</v>
      </c>
      <c r="M48" s="5">
        <v>12949.68</v>
      </c>
      <c r="N48" s="5">
        <f t="shared" si="4"/>
        <v>755.39800000000002</v>
      </c>
      <c r="O48" s="5">
        <v>1123</v>
      </c>
      <c r="P48" s="5">
        <v>5781</v>
      </c>
      <c r="Q48" s="5">
        <v>3403</v>
      </c>
      <c r="R48" s="5">
        <f t="shared" si="5"/>
        <v>9082.8000000000011</v>
      </c>
    </row>
    <row r="49" spans="1:18" x14ac:dyDescent="0.3">
      <c r="A49" s="7" t="s">
        <v>110</v>
      </c>
      <c r="B49" s="4" t="s">
        <v>111</v>
      </c>
      <c r="C49" s="4">
        <v>31</v>
      </c>
      <c r="D49" s="4" t="s">
        <v>41</v>
      </c>
      <c r="E49" s="4" t="s">
        <v>19</v>
      </c>
      <c r="F49" s="4" t="s">
        <v>2049</v>
      </c>
      <c r="G49" s="4" t="s">
        <v>29</v>
      </c>
      <c r="H49" s="4" t="s">
        <v>21</v>
      </c>
      <c r="I49" s="5">
        <v>178421</v>
      </c>
      <c r="J49" s="5">
        <v>1100</v>
      </c>
      <c r="K49" s="5">
        <v>3217</v>
      </c>
      <c r="L49" s="5">
        <f t="shared" si="3"/>
        <v>17842.100000000002</v>
      </c>
      <c r="M49" s="5">
        <v>21410.52</v>
      </c>
      <c r="N49" s="5">
        <f t="shared" si="4"/>
        <v>1248.9470000000001</v>
      </c>
      <c r="O49" s="5">
        <v>1138</v>
      </c>
      <c r="P49" s="5">
        <v>5281</v>
      </c>
      <c r="Q49" s="5">
        <v>3418</v>
      </c>
      <c r="R49" s="5">
        <f t="shared" si="5"/>
        <v>28526.3</v>
      </c>
    </row>
    <row r="50" spans="1:18" x14ac:dyDescent="0.3">
      <c r="A50" s="7" t="s">
        <v>112</v>
      </c>
      <c r="B50" s="4" t="s">
        <v>113</v>
      </c>
      <c r="C50" s="4">
        <v>26</v>
      </c>
      <c r="D50" s="4" t="s">
        <v>18</v>
      </c>
      <c r="E50" s="4" t="s">
        <v>28</v>
      </c>
      <c r="F50" s="4" t="s">
        <v>2043</v>
      </c>
      <c r="G50" s="4" t="s">
        <v>24</v>
      </c>
      <c r="H50" s="4" t="s">
        <v>33</v>
      </c>
      <c r="I50" s="5">
        <v>94681</v>
      </c>
      <c r="J50" s="5">
        <v>0</v>
      </c>
      <c r="K50" s="5">
        <v>2292</v>
      </c>
      <c r="L50" s="5">
        <f t="shared" si="3"/>
        <v>9468.1</v>
      </c>
      <c r="M50" s="5">
        <v>11361.72</v>
      </c>
      <c r="N50" s="5">
        <f t="shared" si="4"/>
        <v>662.76700000000005</v>
      </c>
      <c r="O50" s="5">
        <v>983</v>
      </c>
      <c r="P50" s="5">
        <v>6676</v>
      </c>
      <c r="Q50" s="5">
        <v>2375</v>
      </c>
      <c r="R50" s="5">
        <f t="shared" si="5"/>
        <v>6702.1499999999987</v>
      </c>
    </row>
    <row r="51" spans="1:18" x14ac:dyDescent="0.3">
      <c r="A51" s="7" t="s">
        <v>114</v>
      </c>
      <c r="B51" s="4" t="s">
        <v>115</v>
      </c>
      <c r="C51" s="4">
        <v>38</v>
      </c>
      <c r="D51" s="4" t="s">
        <v>18</v>
      </c>
      <c r="E51" s="4" t="s">
        <v>65</v>
      </c>
      <c r="F51" s="4" t="s">
        <v>2046</v>
      </c>
      <c r="G51" s="4" t="s">
        <v>29</v>
      </c>
      <c r="H51" s="4" t="s">
        <v>25</v>
      </c>
      <c r="I51" s="5">
        <v>106979</v>
      </c>
      <c r="J51" s="5">
        <v>0</v>
      </c>
      <c r="K51" s="5">
        <v>2570</v>
      </c>
      <c r="L51" s="5">
        <f t="shared" si="3"/>
        <v>10697.900000000001</v>
      </c>
      <c r="M51" s="5">
        <v>12837.48</v>
      </c>
      <c r="N51" s="5">
        <f t="shared" si="4"/>
        <v>748.85300000000007</v>
      </c>
      <c r="O51" s="5">
        <v>694</v>
      </c>
      <c r="P51" s="5">
        <v>1049</v>
      </c>
      <c r="Q51" s="5">
        <v>2263</v>
      </c>
      <c r="R51" s="5">
        <f t="shared" si="5"/>
        <v>8895.8000000000011</v>
      </c>
    </row>
    <row r="52" spans="1:18" x14ac:dyDescent="0.3">
      <c r="A52" s="7" t="s">
        <v>116</v>
      </c>
      <c r="B52" s="4" t="s">
        <v>117</v>
      </c>
      <c r="C52" s="4">
        <v>26</v>
      </c>
      <c r="D52" s="4" t="s">
        <v>41</v>
      </c>
      <c r="E52" s="4" t="s">
        <v>32</v>
      </c>
      <c r="F52" s="4" t="s">
        <v>2043</v>
      </c>
      <c r="G52" s="4" t="s">
        <v>24</v>
      </c>
      <c r="H52" s="4" t="s">
        <v>33</v>
      </c>
      <c r="I52" s="5">
        <v>184969</v>
      </c>
      <c r="J52" s="5">
        <v>1798</v>
      </c>
      <c r="K52" s="5">
        <v>3709</v>
      </c>
      <c r="L52" s="5">
        <f t="shared" si="3"/>
        <v>18496.900000000001</v>
      </c>
      <c r="M52" s="5">
        <v>22196.28</v>
      </c>
      <c r="N52" s="5">
        <f t="shared" si="4"/>
        <v>1294.7830000000001</v>
      </c>
      <c r="O52" s="5">
        <v>620</v>
      </c>
      <c r="P52" s="5">
        <v>2516</v>
      </c>
      <c r="Q52" s="5">
        <v>3078</v>
      </c>
      <c r="R52" s="5">
        <f t="shared" si="5"/>
        <v>30490.7</v>
      </c>
    </row>
    <row r="53" spans="1:18" x14ac:dyDescent="0.3">
      <c r="A53" s="7" t="s">
        <v>118</v>
      </c>
      <c r="B53" s="4" t="s">
        <v>119</v>
      </c>
      <c r="C53" s="4">
        <v>34</v>
      </c>
      <c r="D53" s="4" t="s">
        <v>18</v>
      </c>
      <c r="E53" s="4" t="s">
        <v>32</v>
      </c>
      <c r="F53" s="4" t="s">
        <v>2052</v>
      </c>
      <c r="G53" s="4" t="s">
        <v>29</v>
      </c>
      <c r="H53" s="4" t="s">
        <v>21</v>
      </c>
      <c r="I53" s="5">
        <v>143029</v>
      </c>
      <c r="J53" s="5">
        <v>1457</v>
      </c>
      <c r="K53" s="5">
        <v>2342</v>
      </c>
      <c r="L53" s="5">
        <f t="shared" si="3"/>
        <v>14302.900000000001</v>
      </c>
      <c r="M53" s="5">
        <v>17163.48</v>
      </c>
      <c r="N53" s="5">
        <f t="shared" si="4"/>
        <v>1001.203</v>
      </c>
      <c r="O53" s="5">
        <v>775</v>
      </c>
      <c r="P53" s="5">
        <v>6008</v>
      </c>
      <c r="Q53" s="5">
        <v>3766</v>
      </c>
      <c r="R53" s="5">
        <f t="shared" si="5"/>
        <v>17908.7</v>
      </c>
    </row>
    <row r="54" spans="1:18" x14ac:dyDescent="0.3">
      <c r="A54" s="7" t="s">
        <v>120</v>
      </c>
      <c r="B54" s="4" t="s">
        <v>121</v>
      </c>
      <c r="C54" s="4">
        <v>36</v>
      </c>
      <c r="D54" s="4" t="s">
        <v>41</v>
      </c>
      <c r="E54" s="4" t="s">
        <v>42</v>
      </c>
      <c r="F54" s="4" t="s">
        <v>2053</v>
      </c>
      <c r="G54" s="4" t="s">
        <v>29</v>
      </c>
      <c r="H54" s="4" t="s">
        <v>33</v>
      </c>
      <c r="I54" s="5">
        <v>123408</v>
      </c>
      <c r="J54" s="5">
        <v>4581</v>
      </c>
      <c r="K54" s="5">
        <v>2325</v>
      </c>
      <c r="L54" s="5">
        <f t="shared" si="3"/>
        <v>12340.800000000001</v>
      </c>
      <c r="M54" s="5">
        <v>14808.96</v>
      </c>
      <c r="N54" s="5">
        <f t="shared" si="4"/>
        <v>863.85599999999999</v>
      </c>
      <c r="O54" s="5">
        <v>1287</v>
      </c>
      <c r="P54" s="5">
        <v>1960</v>
      </c>
      <c r="Q54" s="5">
        <v>3566</v>
      </c>
      <c r="R54" s="5">
        <f t="shared" si="5"/>
        <v>12181.6</v>
      </c>
    </row>
    <row r="55" spans="1:18" x14ac:dyDescent="0.3">
      <c r="A55" s="7" t="s">
        <v>122</v>
      </c>
      <c r="B55" s="4" t="s">
        <v>123</v>
      </c>
      <c r="C55" s="4">
        <v>25</v>
      </c>
      <c r="D55" s="4" t="s">
        <v>41</v>
      </c>
      <c r="E55" s="4" t="s">
        <v>36</v>
      </c>
      <c r="F55" s="4" t="s">
        <v>2050</v>
      </c>
      <c r="G55" s="4" t="s">
        <v>20</v>
      </c>
      <c r="H55" s="4" t="s">
        <v>21</v>
      </c>
      <c r="I55" s="5">
        <v>97093</v>
      </c>
      <c r="J55" s="5">
        <v>2529</v>
      </c>
      <c r="K55" s="5">
        <v>4547</v>
      </c>
      <c r="L55" s="5">
        <f t="shared" si="3"/>
        <v>9709.3000000000011</v>
      </c>
      <c r="M55" s="5">
        <v>11651.16</v>
      </c>
      <c r="N55" s="5">
        <f t="shared" si="4"/>
        <v>679.65100000000007</v>
      </c>
      <c r="O55" s="5">
        <v>1234</v>
      </c>
      <c r="P55" s="5">
        <v>4692</v>
      </c>
      <c r="Q55" s="5">
        <v>3486</v>
      </c>
      <c r="R55" s="5">
        <f t="shared" si="5"/>
        <v>7063.95</v>
      </c>
    </row>
    <row r="56" spans="1:18" x14ac:dyDescent="0.3">
      <c r="A56" s="7" t="s">
        <v>124</v>
      </c>
      <c r="B56" s="4" t="s">
        <v>125</v>
      </c>
      <c r="C56" s="4">
        <v>26</v>
      </c>
      <c r="D56" s="4" t="s">
        <v>18</v>
      </c>
      <c r="E56" s="4" t="s">
        <v>65</v>
      </c>
      <c r="F56" s="4" t="s">
        <v>2050</v>
      </c>
      <c r="G56" s="4" t="s">
        <v>20</v>
      </c>
      <c r="H56" s="4" t="s">
        <v>21</v>
      </c>
      <c r="I56" s="5">
        <v>133965</v>
      </c>
      <c r="J56" s="5">
        <v>0</v>
      </c>
      <c r="K56" s="5">
        <v>2916</v>
      </c>
      <c r="L56" s="5">
        <f t="shared" si="3"/>
        <v>13396.5</v>
      </c>
      <c r="M56" s="5">
        <v>16075.8</v>
      </c>
      <c r="N56" s="5">
        <f t="shared" si="4"/>
        <v>937.755</v>
      </c>
      <c r="O56" s="5">
        <v>511</v>
      </c>
      <c r="P56" s="5">
        <v>5553</v>
      </c>
      <c r="Q56" s="5">
        <v>2526</v>
      </c>
      <c r="R56" s="5">
        <f t="shared" si="5"/>
        <v>15189.5</v>
      </c>
    </row>
    <row r="57" spans="1:18" x14ac:dyDescent="0.3">
      <c r="A57" s="7" t="s">
        <v>126</v>
      </c>
      <c r="B57" s="4" t="s">
        <v>127</v>
      </c>
      <c r="C57" s="4">
        <v>35</v>
      </c>
      <c r="D57" s="4" t="s">
        <v>18</v>
      </c>
      <c r="E57" s="4" t="s">
        <v>32</v>
      </c>
      <c r="F57" s="4" t="s">
        <v>2056</v>
      </c>
      <c r="G57" s="4" t="s">
        <v>29</v>
      </c>
      <c r="H57" s="4" t="s">
        <v>25</v>
      </c>
      <c r="I57" s="5">
        <v>76965</v>
      </c>
      <c r="J57" s="5">
        <v>215</v>
      </c>
      <c r="K57" s="5">
        <v>2464</v>
      </c>
      <c r="L57" s="5">
        <f t="shared" si="3"/>
        <v>7696.5</v>
      </c>
      <c r="M57" s="5">
        <v>9235.7999999999993</v>
      </c>
      <c r="N57" s="5">
        <f t="shared" si="4"/>
        <v>538.755</v>
      </c>
      <c r="O57" s="5">
        <v>687</v>
      </c>
      <c r="P57" s="5">
        <v>3595</v>
      </c>
      <c r="Q57" s="5">
        <v>3045</v>
      </c>
      <c r="R57" s="5">
        <f t="shared" si="5"/>
        <v>4044.75</v>
      </c>
    </row>
    <row r="58" spans="1:18" x14ac:dyDescent="0.3">
      <c r="A58" s="7" t="s">
        <v>128</v>
      </c>
      <c r="B58" s="4" t="s">
        <v>129</v>
      </c>
      <c r="C58" s="4">
        <v>29</v>
      </c>
      <c r="D58" s="4" t="s">
        <v>18</v>
      </c>
      <c r="E58" s="4" t="s">
        <v>19</v>
      </c>
      <c r="F58" s="4" t="s">
        <v>2048</v>
      </c>
      <c r="G58" s="4" t="s">
        <v>24</v>
      </c>
      <c r="H58" s="4" t="s">
        <v>33</v>
      </c>
      <c r="I58" s="5">
        <v>27953</v>
      </c>
      <c r="J58" s="5">
        <v>0</v>
      </c>
      <c r="K58" s="5">
        <v>1419</v>
      </c>
      <c r="L58" s="5">
        <f t="shared" si="3"/>
        <v>2795.3</v>
      </c>
      <c r="M58" s="5">
        <v>3354.36</v>
      </c>
      <c r="N58" s="5">
        <f t="shared" si="4"/>
        <v>195.67099999999999</v>
      </c>
      <c r="O58" s="5">
        <v>862</v>
      </c>
      <c r="P58" s="5">
        <v>6448</v>
      </c>
      <c r="Q58" s="5">
        <v>3482</v>
      </c>
      <c r="R58" s="5">
        <f t="shared" si="5"/>
        <v>147.65</v>
      </c>
    </row>
    <row r="59" spans="1:18" x14ac:dyDescent="0.3">
      <c r="A59" s="7" t="s">
        <v>130</v>
      </c>
      <c r="B59" s="4" t="s">
        <v>131</v>
      </c>
      <c r="C59" s="4">
        <v>28</v>
      </c>
      <c r="D59" s="4" t="s">
        <v>18</v>
      </c>
      <c r="E59" s="4" t="s">
        <v>65</v>
      </c>
      <c r="F59" s="4" t="s">
        <v>2054</v>
      </c>
      <c r="G59" s="4" t="s">
        <v>24</v>
      </c>
      <c r="H59" s="4" t="s">
        <v>21</v>
      </c>
      <c r="I59" s="5">
        <v>35151</v>
      </c>
      <c r="J59" s="5">
        <v>0</v>
      </c>
      <c r="K59" s="5">
        <v>1813</v>
      </c>
      <c r="L59" s="5">
        <f t="shared" si="3"/>
        <v>3515.1000000000004</v>
      </c>
      <c r="M59" s="5">
        <v>4218.12</v>
      </c>
      <c r="N59" s="5">
        <f t="shared" si="4"/>
        <v>246.05700000000002</v>
      </c>
      <c r="O59" s="5">
        <v>510</v>
      </c>
      <c r="P59" s="5">
        <v>4099</v>
      </c>
      <c r="Q59" s="5">
        <v>3797</v>
      </c>
      <c r="R59" s="5">
        <f t="shared" si="5"/>
        <v>507.55</v>
      </c>
    </row>
    <row r="60" spans="1:18" x14ac:dyDescent="0.3">
      <c r="A60" s="7" t="s">
        <v>132</v>
      </c>
      <c r="B60" s="4" t="s">
        <v>133</v>
      </c>
      <c r="C60" s="4">
        <v>36</v>
      </c>
      <c r="D60" s="4" t="s">
        <v>18</v>
      </c>
      <c r="E60" s="4" t="s">
        <v>32</v>
      </c>
      <c r="F60" s="4" t="s">
        <v>2046</v>
      </c>
      <c r="G60" s="4" t="s">
        <v>29</v>
      </c>
      <c r="H60" s="4" t="s">
        <v>33</v>
      </c>
      <c r="I60" s="5">
        <v>181778</v>
      </c>
      <c r="J60" s="5">
        <v>39</v>
      </c>
      <c r="K60" s="5">
        <v>3246</v>
      </c>
      <c r="L60" s="5">
        <f t="shared" si="3"/>
        <v>18177.8</v>
      </c>
      <c r="M60" s="5">
        <v>21813.360000000001</v>
      </c>
      <c r="N60" s="5">
        <f t="shared" si="4"/>
        <v>1272.4460000000001</v>
      </c>
      <c r="O60" s="5">
        <v>1048</v>
      </c>
      <c r="P60" s="5">
        <v>5401</v>
      </c>
      <c r="Q60" s="5">
        <v>3829</v>
      </c>
      <c r="R60" s="5">
        <f t="shared" si="5"/>
        <v>29533.399999999998</v>
      </c>
    </row>
    <row r="61" spans="1:18" x14ac:dyDescent="0.3">
      <c r="A61" s="7" t="s">
        <v>134</v>
      </c>
      <c r="B61" s="4" t="s">
        <v>135</v>
      </c>
      <c r="C61" s="4">
        <v>29</v>
      </c>
      <c r="D61" s="4" t="s">
        <v>41</v>
      </c>
      <c r="E61" s="4" t="s">
        <v>65</v>
      </c>
      <c r="F61" s="4" t="s">
        <v>2054</v>
      </c>
      <c r="G61" s="4" t="s">
        <v>24</v>
      </c>
      <c r="H61" s="4" t="s">
        <v>21</v>
      </c>
      <c r="I61" s="5">
        <v>122084</v>
      </c>
      <c r="J61" s="5">
        <v>0</v>
      </c>
      <c r="K61" s="5">
        <v>2072</v>
      </c>
      <c r="L61" s="5">
        <f t="shared" si="3"/>
        <v>12208.400000000001</v>
      </c>
      <c r="M61" s="5">
        <v>14650.08</v>
      </c>
      <c r="N61" s="5">
        <f t="shared" si="4"/>
        <v>854.58799999999997</v>
      </c>
      <c r="O61" s="5">
        <v>940</v>
      </c>
      <c r="P61" s="5">
        <v>2988</v>
      </c>
      <c r="Q61" s="5">
        <v>2367</v>
      </c>
      <c r="R61" s="5">
        <f t="shared" si="5"/>
        <v>11916.800000000001</v>
      </c>
    </row>
    <row r="62" spans="1:18" x14ac:dyDescent="0.3">
      <c r="A62" s="7" t="s">
        <v>136</v>
      </c>
      <c r="B62" s="4" t="s">
        <v>137</v>
      </c>
      <c r="C62" s="4">
        <v>39</v>
      </c>
      <c r="D62" s="4" t="s">
        <v>18</v>
      </c>
      <c r="E62" s="4" t="s">
        <v>42</v>
      </c>
      <c r="F62" s="4" t="s">
        <v>2044</v>
      </c>
      <c r="G62" s="4" t="s">
        <v>29</v>
      </c>
      <c r="H62" s="4" t="s">
        <v>21</v>
      </c>
      <c r="I62" s="5">
        <v>131855</v>
      </c>
      <c r="J62" s="5">
        <v>2855</v>
      </c>
      <c r="K62" s="5">
        <v>3429</v>
      </c>
      <c r="L62" s="5">
        <f t="shared" si="3"/>
        <v>13185.5</v>
      </c>
      <c r="M62" s="5">
        <v>15822.6</v>
      </c>
      <c r="N62" s="5">
        <f t="shared" si="4"/>
        <v>922.98500000000001</v>
      </c>
      <c r="O62" s="5">
        <v>877</v>
      </c>
      <c r="P62" s="5">
        <v>3012</v>
      </c>
      <c r="Q62" s="5">
        <v>2505</v>
      </c>
      <c r="R62" s="5">
        <f t="shared" si="5"/>
        <v>14556.5</v>
      </c>
    </row>
    <row r="63" spans="1:18" x14ac:dyDescent="0.3">
      <c r="A63" s="7" t="s">
        <v>138</v>
      </c>
      <c r="B63" s="4" t="s">
        <v>139</v>
      </c>
      <c r="C63" s="4">
        <v>37</v>
      </c>
      <c r="D63" s="4" t="s">
        <v>18</v>
      </c>
      <c r="E63" s="4" t="s">
        <v>42</v>
      </c>
      <c r="F63" s="4" t="s">
        <v>2046</v>
      </c>
      <c r="G63" s="4" t="s">
        <v>29</v>
      </c>
      <c r="H63" s="4" t="s">
        <v>21</v>
      </c>
      <c r="I63" s="5">
        <v>150901</v>
      </c>
      <c r="J63" s="5">
        <v>1032</v>
      </c>
      <c r="K63" s="5">
        <v>1716</v>
      </c>
      <c r="L63" s="5">
        <f t="shared" si="3"/>
        <v>15090.1</v>
      </c>
      <c r="M63" s="5">
        <v>18108.12</v>
      </c>
      <c r="N63" s="5">
        <f t="shared" si="4"/>
        <v>1056.307</v>
      </c>
      <c r="O63" s="5">
        <v>612</v>
      </c>
      <c r="P63" s="5">
        <v>1200</v>
      </c>
      <c r="Q63" s="5">
        <v>2844</v>
      </c>
      <c r="R63" s="5">
        <f t="shared" si="5"/>
        <v>20270.3</v>
      </c>
    </row>
    <row r="64" spans="1:18" x14ac:dyDescent="0.3">
      <c r="A64" s="7" t="s">
        <v>140</v>
      </c>
      <c r="B64" s="4" t="s">
        <v>141</v>
      </c>
      <c r="C64" s="4">
        <v>27</v>
      </c>
      <c r="D64" s="4" t="s">
        <v>41</v>
      </c>
      <c r="E64" s="4" t="s">
        <v>42</v>
      </c>
      <c r="F64" s="4" t="s">
        <v>2051</v>
      </c>
      <c r="G64" s="4" t="s">
        <v>20</v>
      </c>
      <c r="H64" s="4" t="s">
        <v>33</v>
      </c>
      <c r="I64" s="5">
        <v>161512</v>
      </c>
      <c r="J64" s="5">
        <v>1266</v>
      </c>
      <c r="K64" s="5">
        <v>1540</v>
      </c>
      <c r="L64" s="5">
        <f t="shared" si="3"/>
        <v>16151.2</v>
      </c>
      <c r="M64" s="5">
        <v>19381.439999999999</v>
      </c>
      <c r="N64" s="5">
        <f t="shared" si="4"/>
        <v>1130.5840000000001</v>
      </c>
      <c r="O64" s="5">
        <v>729</v>
      </c>
      <c r="P64" s="5">
        <v>1440</v>
      </c>
      <c r="Q64" s="5">
        <v>3782</v>
      </c>
      <c r="R64" s="5">
        <f t="shared" si="5"/>
        <v>23453.599999999995</v>
      </c>
    </row>
    <row r="65" spans="1:18" x14ac:dyDescent="0.3">
      <c r="A65" s="7" t="s">
        <v>142</v>
      </c>
      <c r="B65" s="4" t="s">
        <v>143</v>
      </c>
      <c r="C65" s="4">
        <v>32</v>
      </c>
      <c r="D65" s="4" t="s">
        <v>41</v>
      </c>
      <c r="E65" s="4" t="s">
        <v>36</v>
      </c>
      <c r="F65" s="4" t="s">
        <v>2055</v>
      </c>
      <c r="G65" s="4" t="s">
        <v>29</v>
      </c>
      <c r="H65" s="4" t="s">
        <v>25</v>
      </c>
      <c r="I65" s="5">
        <v>116915</v>
      </c>
      <c r="J65" s="5">
        <v>1870</v>
      </c>
      <c r="K65" s="5">
        <v>2659</v>
      </c>
      <c r="L65" s="5">
        <f t="shared" si="3"/>
        <v>11691.5</v>
      </c>
      <c r="M65" s="5">
        <v>14029.8</v>
      </c>
      <c r="N65" s="5">
        <f t="shared" si="4"/>
        <v>818.40499999999997</v>
      </c>
      <c r="O65" s="5">
        <v>637</v>
      </c>
      <c r="P65" s="5">
        <v>5597</v>
      </c>
      <c r="Q65" s="5">
        <v>2955</v>
      </c>
      <c r="R65" s="5">
        <f t="shared" si="5"/>
        <v>10883</v>
      </c>
    </row>
    <row r="66" spans="1:18" x14ac:dyDescent="0.3">
      <c r="A66" s="7" t="s">
        <v>144</v>
      </c>
      <c r="B66" s="4" t="s">
        <v>145</v>
      </c>
      <c r="C66" s="4">
        <v>33</v>
      </c>
      <c r="D66" s="4" t="s">
        <v>18</v>
      </c>
      <c r="E66" s="4" t="s">
        <v>36</v>
      </c>
      <c r="F66" s="4" t="s">
        <v>2045</v>
      </c>
      <c r="G66" s="4" t="s">
        <v>29</v>
      </c>
      <c r="H66" s="4" t="s">
        <v>33</v>
      </c>
      <c r="I66" s="5">
        <v>147611</v>
      </c>
      <c r="J66" s="5">
        <v>1844</v>
      </c>
      <c r="K66" s="5">
        <v>2589</v>
      </c>
      <c r="L66" s="5">
        <f t="shared" si="3"/>
        <v>14761.1</v>
      </c>
      <c r="M66" s="5">
        <v>17713.32</v>
      </c>
      <c r="N66" s="5">
        <f t="shared" si="4"/>
        <v>1033.277</v>
      </c>
      <c r="O66" s="5">
        <v>1133</v>
      </c>
      <c r="P66" s="5">
        <v>2728</v>
      </c>
      <c r="Q66" s="5">
        <v>2939</v>
      </c>
      <c r="R66" s="5">
        <f t="shared" si="5"/>
        <v>19283.3</v>
      </c>
    </row>
    <row r="67" spans="1:18" x14ac:dyDescent="0.3">
      <c r="A67" s="7" t="s">
        <v>146</v>
      </c>
      <c r="B67" s="4" t="s">
        <v>147</v>
      </c>
      <c r="C67" s="4">
        <v>28</v>
      </c>
      <c r="D67" s="4" t="s">
        <v>18</v>
      </c>
      <c r="E67" s="4" t="s">
        <v>28</v>
      </c>
      <c r="F67" s="4" t="s">
        <v>2048</v>
      </c>
      <c r="G67" s="4" t="s">
        <v>24</v>
      </c>
      <c r="H67" s="4" t="s">
        <v>21</v>
      </c>
      <c r="I67" s="5">
        <v>114643</v>
      </c>
      <c r="J67" s="5">
        <v>1869</v>
      </c>
      <c r="K67" s="5">
        <v>2096</v>
      </c>
      <c r="L67" s="5">
        <f t="shared" si="3"/>
        <v>11464.300000000001</v>
      </c>
      <c r="M67" s="5">
        <v>13757.16</v>
      </c>
      <c r="N67" s="5">
        <f t="shared" si="4"/>
        <v>802.50099999999998</v>
      </c>
      <c r="O67" s="5">
        <v>1276</v>
      </c>
      <c r="P67" s="5">
        <v>4113</v>
      </c>
      <c r="Q67" s="5">
        <v>3760</v>
      </c>
      <c r="R67" s="5">
        <f t="shared" si="5"/>
        <v>10428.6</v>
      </c>
    </row>
    <row r="68" spans="1:18" x14ac:dyDescent="0.3">
      <c r="A68" s="7" t="s">
        <v>148</v>
      </c>
      <c r="B68" s="4" t="s">
        <v>149</v>
      </c>
      <c r="C68" s="4">
        <v>22</v>
      </c>
      <c r="D68" s="4" t="s">
        <v>18</v>
      </c>
      <c r="E68" s="4" t="s">
        <v>65</v>
      </c>
      <c r="F68" s="4" t="s">
        <v>2050</v>
      </c>
      <c r="G68" s="4" t="s">
        <v>20</v>
      </c>
      <c r="H68" s="4" t="s">
        <v>33</v>
      </c>
      <c r="I68" s="5">
        <v>170596</v>
      </c>
      <c r="J68" s="5">
        <v>409</v>
      </c>
      <c r="K68" s="5">
        <v>1765</v>
      </c>
      <c r="L68" s="5">
        <f t="shared" si="3"/>
        <v>17059.600000000002</v>
      </c>
      <c r="M68" s="5">
        <v>20471.52</v>
      </c>
      <c r="N68" s="5">
        <f t="shared" si="4"/>
        <v>1194.172</v>
      </c>
      <c r="O68" s="5">
        <v>882</v>
      </c>
      <c r="P68" s="5">
        <v>5431</v>
      </c>
      <c r="Q68" s="5">
        <v>2184</v>
      </c>
      <c r="R68" s="5">
        <f t="shared" si="5"/>
        <v>26178.799999999999</v>
      </c>
    </row>
    <row r="69" spans="1:18" x14ac:dyDescent="0.3">
      <c r="A69" s="7" t="s">
        <v>150</v>
      </c>
      <c r="B69" s="4" t="s">
        <v>151</v>
      </c>
      <c r="C69" s="4">
        <v>35</v>
      </c>
      <c r="D69" s="4" t="s">
        <v>18</v>
      </c>
      <c r="E69" s="4" t="s">
        <v>65</v>
      </c>
      <c r="F69" s="4" t="s">
        <v>2053</v>
      </c>
      <c r="G69" s="4" t="s">
        <v>29</v>
      </c>
      <c r="H69" s="4" t="s">
        <v>21</v>
      </c>
      <c r="I69" s="5">
        <v>20888</v>
      </c>
      <c r="J69" s="5">
        <v>1386</v>
      </c>
      <c r="K69" s="5">
        <v>1452</v>
      </c>
      <c r="L69" s="5">
        <f t="shared" si="3"/>
        <v>2088.8000000000002</v>
      </c>
      <c r="M69" s="5">
        <v>2506.56</v>
      </c>
      <c r="N69" s="5">
        <f t="shared" si="4"/>
        <v>146.21600000000001</v>
      </c>
      <c r="O69" s="5">
        <v>1099</v>
      </c>
      <c r="P69" s="5">
        <v>3278</v>
      </c>
      <c r="Q69" s="5">
        <v>2008</v>
      </c>
      <c r="R69" s="5">
        <f t="shared" si="5"/>
        <v>0</v>
      </c>
    </row>
    <row r="70" spans="1:18" x14ac:dyDescent="0.3">
      <c r="A70" s="7" t="s">
        <v>152</v>
      </c>
      <c r="B70" s="4" t="s">
        <v>153</v>
      </c>
      <c r="C70" s="4">
        <v>30</v>
      </c>
      <c r="D70" s="4" t="s">
        <v>41</v>
      </c>
      <c r="E70" s="4" t="s">
        <v>42</v>
      </c>
      <c r="F70" s="4" t="s">
        <v>2045</v>
      </c>
      <c r="G70" s="4" t="s">
        <v>29</v>
      </c>
      <c r="H70" s="4" t="s">
        <v>33</v>
      </c>
      <c r="I70" s="5">
        <v>116993</v>
      </c>
      <c r="J70" s="5">
        <v>3890</v>
      </c>
      <c r="K70" s="5">
        <v>3265</v>
      </c>
      <c r="L70" s="5">
        <f t="shared" si="3"/>
        <v>11699.300000000001</v>
      </c>
      <c r="M70" s="5">
        <v>14039.16</v>
      </c>
      <c r="N70" s="5">
        <f t="shared" si="4"/>
        <v>818.95100000000002</v>
      </c>
      <c r="O70" s="5">
        <v>1059</v>
      </c>
      <c r="P70" s="5">
        <v>4589</v>
      </c>
      <c r="Q70" s="5">
        <v>2360</v>
      </c>
      <c r="R70" s="5">
        <f t="shared" si="5"/>
        <v>10898.6</v>
      </c>
    </row>
    <row r="71" spans="1:18" x14ac:dyDescent="0.3">
      <c r="A71" s="7" t="s">
        <v>154</v>
      </c>
      <c r="B71" s="4" t="s">
        <v>155</v>
      </c>
      <c r="C71" s="4">
        <v>37</v>
      </c>
      <c r="D71" s="4" t="s">
        <v>41</v>
      </c>
      <c r="E71" s="4" t="s">
        <v>65</v>
      </c>
      <c r="F71" s="4" t="s">
        <v>2056</v>
      </c>
      <c r="G71" s="4" t="s">
        <v>29</v>
      </c>
      <c r="H71" s="4" t="s">
        <v>21</v>
      </c>
      <c r="I71" s="5">
        <v>86883</v>
      </c>
      <c r="J71" s="5">
        <v>3376</v>
      </c>
      <c r="K71" s="5">
        <v>2088</v>
      </c>
      <c r="L71" s="5">
        <f t="shared" si="3"/>
        <v>8688.3000000000011</v>
      </c>
      <c r="M71" s="5">
        <v>10425.959999999999</v>
      </c>
      <c r="N71" s="5">
        <f t="shared" si="4"/>
        <v>608.18100000000004</v>
      </c>
      <c r="O71" s="5">
        <v>994</v>
      </c>
      <c r="P71" s="5">
        <v>2266</v>
      </c>
      <c r="Q71" s="5">
        <v>3329</v>
      </c>
      <c r="R71" s="5">
        <f t="shared" si="5"/>
        <v>5532.45</v>
      </c>
    </row>
    <row r="72" spans="1:18" x14ac:dyDescent="0.3">
      <c r="A72" s="7" t="s">
        <v>156</v>
      </c>
      <c r="B72" s="4" t="s">
        <v>157</v>
      </c>
      <c r="C72" s="4">
        <v>32</v>
      </c>
      <c r="D72" s="4" t="s">
        <v>41</v>
      </c>
      <c r="E72" s="4" t="s">
        <v>42</v>
      </c>
      <c r="F72" s="4" t="s">
        <v>2053</v>
      </c>
      <c r="G72" s="4" t="s">
        <v>29</v>
      </c>
      <c r="H72" s="4" t="s">
        <v>33</v>
      </c>
      <c r="I72" s="5">
        <v>18013</v>
      </c>
      <c r="J72" s="5">
        <v>3355</v>
      </c>
      <c r="K72" s="5">
        <v>4894</v>
      </c>
      <c r="L72" s="5">
        <f t="shared" si="3"/>
        <v>1801.3000000000002</v>
      </c>
      <c r="M72" s="5">
        <v>2161.56</v>
      </c>
      <c r="N72" s="5">
        <f t="shared" si="4"/>
        <v>126.09100000000001</v>
      </c>
      <c r="O72" s="5">
        <v>680</v>
      </c>
      <c r="P72" s="5">
        <v>7052</v>
      </c>
      <c r="Q72" s="5">
        <v>2566</v>
      </c>
      <c r="R72" s="5">
        <f t="shared" si="5"/>
        <v>0</v>
      </c>
    </row>
    <row r="73" spans="1:18" x14ac:dyDescent="0.3">
      <c r="A73" s="7" t="s">
        <v>158</v>
      </c>
      <c r="B73" s="4" t="s">
        <v>159</v>
      </c>
      <c r="C73" s="4">
        <v>26</v>
      </c>
      <c r="D73" s="4" t="s">
        <v>18</v>
      </c>
      <c r="E73" s="4" t="s">
        <v>32</v>
      </c>
      <c r="F73" s="4" t="s">
        <v>2057</v>
      </c>
      <c r="G73" s="4" t="s">
        <v>24</v>
      </c>
      <c r="H73" s="4" t="s">
        <v>21</v>
      </c>
      <c r="I73" s="5">
        <v>181936</v>
      </c>
      <c r="J73" s="5">
        <v>4639</v>
      </c>
      <c r="K73" s="5">
        <v>2015</v>
      </c>
      <c r="L73" s="5">
        <f t="shared" si="3"/>
        <v>18193.600000000002</v>
      </c>
      <c r="M73" s="5">
        <v>21832.32</v>
      </c>
      <c r="N73" s="5">
        <f t="shared" si="4"/>
        <v>1273.5520000000001</v>
      </c>
      <c r="O73" s="5">
        <v>950</v>
      </c>
      <c r="P73" s="5">
        <v>7454</v>
      </c>
      <c r="Q73" s="5">
        <v>3992</v>
      </c>
      <c r="R73" s="5">
        <f t="shared" si="5"/>
        <v>29580.799999999999</v>
      </c>
    </row>
    <row r="74" spans="1:18" x14ac:dyDescent="0.3">
      <c r="A74" s="7" t="s">
        <v>160</v>
      </c>
      <c r="B74" s="4" t="s">
        <v>161</v>
      </c>
      <c r="C74" s="4">
        <v>34</v>
      </c>
      <c r="D74" s="4" t="s">
        <v>41</v>
      </c>
      <c r="E74" s="4" t="s">
        <v>36</v>
      </c>
      <c r="F74" s="4" t="s">
        <v>2053</v>
      </c>
      <c r="G74" s="4" t="s">
        <v>29</v>
      </c>
      <c r="H74" s="4" t="s">
        <v>25</v>
      </c>
      <c r="I74" s="5">
        <v>89913</v>
      </c>
      <c r="J74" s="5">
        <v>4768</v>
      </c>
      <c r="K74" s="5">
        <v>3928</v>
      </c>
      <c r="L74" s="5">
        <f t="shared" ref="L74:L137" si="6">I74*0.1</f>
        <v>8991.3000000000011</v>
      </c>
      <c r="M74" s="5">
        <v>10789.56</v>
      </c>
      <c r="N74" s="5">
        <f t="shared" ref="N74:N137" si="7">I74*0.007</f>
        <v>629.39099999999996</v>
      </c>
      <c r="O74" s="5">
        <v>969</v>
      </c>
      <c r="P74" s="5">
        <v>3192</v>
      </c>
      <c r="Q74" s="5">
        <v>2891</v>
      </c>
      <c r="R74" s="5">
        <f t="shared" ref="R74:R137" si="8">IF(I74*12&lt;=300000, 0,
     IF(I74*12&lt;=600000, ((I74*12-300000)*0.05)/12,
     IF(I74*12&lt;=900000, (15000+(I74*12-600000)*0.1)/12,
     IF(I74*12&lt;=1200000, (45000+(I74*12-900000)*0.15)/12,
     IF(I74*12&lt;=1500000, (90000+(I74*12-1200000)*0.2)/12,
     (150000+(I74*12-1500000)*0.3)/12)))))</f>
        <v>5986.95</v>
      </c>
    </row>
    <row r="75" spans="1:18" x14ac:dyDescent="0.3">
      <c r="A75" s="7" t="s">
        <v>162</v>
      </c>
      <c r="B75" s="4" t="s">
        <v>163</v>
      </c>
      <c r="C75" s="4">
        <v>30</v>
      </c>
      <c r="D75" s="4" t="s">
        <v>41</v>
      </c>
      <c r="E75" s="4" t="s">
        <v>28</v>
      </c>
      <c r="F75" s="4" t="s">
        <v>2048</v>
      </c>
      <c r="G75" s="4" t="s">
        <v>24</v>
      </c>
      <c r="H75" s="4" t="s">
        <v>25</v>
      </c>
      <c r="I75" s="5">
        <v>116605</v>
      </c>
      <c r="J75" s="5">
        <v>0</v>
      </c>
      <c r="K75" s="5">
        <v>4097</v>
      </c>
      <c r="L75" s="5">
        <f t="shared" si="6"/>
        <v>11660.5</v>
      </c>
      <c r="M75" s="5">
        <v>13992.6</v>
      </c>
      <c r="N75" s="5">
        <f t="shared" si="7"/>
        <v>816.23500000000001</v>
      </c>
      <c r="O75" s="5">
        <v>1499</v>
      </c>
      <c r="P75" s="5">
        <v>5930</v>
      </c>
      <c r="Q75" s="5">
        <v>3301</v>
      </c>
      <c r="R75" s="5">
        <f t="shared" si="8"/>
        <v>10821</v>
      </c>
    </row>
    <row r="76" spans="1:18" x14ac:dyDescent="0.3">
      <c r="A76" s="7" t="s">
        <v>164</v>
      </c>
      <c r="B76" s="4" t="s">
        <v>165</v>
      </c>
      <c r="C76" s="4">
        <v>31</v>
      </c>
      <c r="D76" s="4" t="s">
        <v>18</v>
      </c>
      <c r="E76" s="4" t="s">
        <v>28</v>
      </c>
      <c r="F76" s="4" t="s">
        <v>2045</v>
      </c>
      <c r="G76" s="4" t="s">
        <v>29</v>
      </c>
      <c r="H76" s="4" t="s">
        <v>21</v>
      </c>
      <c r="I76" s="5">
        <v>181032</v>
      </c>
      <c r="J76" s="5">
        <v>1898</v>
      </c>
      <c r="K76" s="5">
        <v>4291</v>
      </c>
      <c r="L76" s="5">
        <f t="shared" si="6"/>
        <v>18103.2</v>
      </c>
      <c r="M76" s="5">
        <v>21723.84</v>
      </c>
      <c r="N76" s="5">
        <f t="shared" si="7"/>
        <v>1267.2239999999999</v>
      </c>
      <c r="O76" s="5">
        <v>817</v>
      </c>
      <c r="P76" s="5">
        <v>1253</v>
      </c>
      <c r="Q76" s="5">
        <v>2689</v>
      </c>
      <c r="R76" s="5">
        <f t="shared" si="8"/>
        <v>29309.599999999995</v>
      </c>
    </row>
    <row r="77" spans="1:18" x14ac:dyDescent="0.3">
      <c r="A77" s="7" t="s">
        <v>166</v>
      </c>
      <c r="B77" s="4" t="s">
        <v>167</v>
      </c>
      <c r="C77" s="4">
        <v>22</v>
      </c>
      <c r="D77" s="4" t="s">
        <v>18</v>
      </c>
      <c r="E77" s="4" t="s">
        <v>28</v>
      </c>
      <c r="F77" s="4" t="s">
        <v>2050</v>
      </c>
      <c r="G77" s="4" t="s">
        <v>20</v>
      </c>
      <c r="H77" s="4" t="s">
        <v>33</v>
      </c>
      <c r="I77" s="5">
        <v>72220</v>
      </c>
      <c r="J77" s="5">
        <v>0</v>
      </c>
      <c r="K77" s="5">
        <v>4427</v>
      </c>
      <c r="L77" s="5">
        <f t="shared" si="6"/>
        <v>7222</v>
      </c>
      <c r="M77" s="5">
        <v>8666.4</v>
      </c>
      <c r="N77" s="5">
        <f t="shared" si="7"/>
        <v>505.54</v>
      </c>
      <c r="O77" s="5">
        <v>799</v>
      </c>
      <c r="P77" s="5">
        <v>5870</v>
      </c>
      <c r="Q77" s="5">
        <v>2922</v>
      </c>
      <c r="R77" s="5">
        <f t="shared" si="8"/>
        <v>3472</v>
      </c>
    </row>
    <row r="78" spans="1:18" x14ac:dyDescent="0.3">
      <c r="A78" s="7" t="s">
        <v>168</v>
      </c>
      <c r="B78" s="4" t="s">
        <v>169</v>
      </c>
      <c r="C78" s="4">
        <v>37</v>
      </c>
      <c r="D78" s="4" t="s">
        <v>41</v>
      </c>
      <c r="E78" s="4" t="s">
        <v>65</v>
      </c>
      <c r="F78" s="4" t="s">
        <v>2052</v>
      </c>
      <c r="G78" s="4" t="s">
        <v>29</v>
      </c>
      <c r="H78" s="4" t="s">
        <v>33</v>
      </c>
      <c r="I78" s="5">
        <v>64918</v>
      </c>
      <c r="J78" s="5">
        <v>2297</v>
      </c>
      <c r="K78" s="5">
        <v>2882</v>
      </c>
      <c r="L78" s="5">
        <f t="shared" si="6"/>
        <v>6491.8</v>
      </c>
      <c r="M78" s="5">
        <v>7790.16</v>
      </c>
      <c r="N78" s="5">
        <f t="shared" si="7"/>
        <v>454.42599999999999</v>
      </c>
      <c r="O78" s="5">
        <v>1022</v>
      </c>
      <c r="P78" s="5">
        <v>7910</v>
      </c>
      <c r="Q78" s="5">
        <v>3001</v>
      </c>
      <c r="R78" s="5">
        <f t="shared" si="8"/>
        <v>2741.8000000000006</v>
      </c>
    </row>
    <row r="79" spans="1:18" x14ac:dyDescent="0.3">
      <c r="A79" s="7" t="s">
        <v>170</v>
      </c>
      <c r="B79" s="4" t="s">
        <v>171</v>
      </c>
      <c r="C79" s="4">
        <v>25</v>
      </c>
      <c r="D79" s="4" t="s">
        <v>41</v>
      </c>
      <c r="E79" s="4" t="s">
        <v>36</v>
      </c>
      <c r="F79" s="4" t="s">
        <v>2050</v>
      </c>
      <c r="G79" s="4" t="s">
        <v>20</v>
      </c>
      <c r="H79" s="4" t="s">
        <v>25</v>
      </c>
      <c r="I79" s="5">
        <v>106601</v>
      </c>
      <c r="J79" s="5">
        <v>2911</v>
      </c>
      <c r="K79" s="5">
        <v>2053</v>
      </c>
      <c r="L79" s="5">
        <f t="shared" si="6"/>
        <v>10660.1</v>
      </c>
      <c r="M79" s="5">
        <v>12792.12</v>
      </c>
      <c r="N79" s="5">
        <f t="shared" si="7"/>
        <v>746.20699999999999</v>
      </c>
      <c r="O79" s="5">
        <v>1000</v>
      </c>
      <c r="P79" s="5">
        <v>2854</v>
      </c>
      <c r="Q79" s="5">
        <v>2664</v>
      </c>
      <c r="R79" s="5">
        <f t="shared" si="8"/>
        <v>8820.1999999999989</v>
      </c>
    </row>
    <row r="80" spans="1:18" x14ac:dyDescent="0.3">
      <c r="A80" s="7" t="s">
        <v>172</v>
      </c>
      <c r="B80" s="4" t="s">
        <v>173</v>
      </c>
      <c r="C80" s="4">
        <v>32</v>
      </c>
      <c r="D80" s="4" t="s">
        <v>41</v>
      </c>
      <c r="E80" s="4" t="s">
        <v>42</v>
      </c>
      <c r="F80" s="4" t="s">
        <v>2045</v>
      </c>
      <c r="G80" s="4" t="s">
        <v>29</v>
      </c>
      <c r="H80" s="4" t="s">
        <v>25</v>
      </c>
      <c r="I80" s="5">
        <v>25742</v>
      </c>
      <c r="J80" s="5">
        <v>3018</v>
      </c>
      <c r="K80" s="5">
        <v>1639</v>
      </c>
      <c r="L80" s="5">
        <f t="shared" si="6"/>
        <v>2574.2000000000003</v>
      </c>
      <c r="M80" s="5">
        <v>3089.04</v>
      </c>
      <c r="N80" s="5">
        <f t="shared" si="7"/>
        <v>180.19400000000002</v>
      </c>
      <c r="O80" s="5">
        <v>1168</v>
      </c>
      <c r="P80" s="5">
        <v>7552</v>
      </c>
      <c r="Q80" s="5">
        <v>3195</v>
      </c>
      <c r="R80" s="5">
        <f t="shared" si="8"/>
        <v>37.1</v>
      </c>
    </row>
    <row r="81" spans="1:18" x14ac:dyDescent="0.3">
      <c r="A81" s="7" t="s">
        <v>174</v>
      </c>
      <c r="B81" s="4" t="s">
        <v>175</v>
      </c>
      <c r="C81" s="4">
        <v>30</v>
      </c>
      <c r="D81" s="4" t="s">
        <v>41</v>
      </c>
      <c r="E81" s="4" t="s">
        <v>28</v>
      </c>
      <c r="F81" s="4" t="s">
        <v>2049</v>
      </c>
      <c r="G81" s="4" t="s">
        <v>29</v>
      </c>
      <c r="H81" s="4" t="s">
        <v>21</v>
      </c>
      <c r="I81" s="5">
        <v>22167</v>
      </c>
      <c r="J81" s="5">
        <v>3106</v>
      </c>
      <c r="K81" s="5">
        <v>1152</v>
      </c>
      <c r="L81" s="5">
        <f t="shared" si="6"/>
        <v>2216.7000000000003</v>
      </c>
      <c r="M81" s="5">
        <v>2660.04</v>
      </c>
      <c r="N81" s="5">
        <f t="shared" si="7"/>
        <v>155.16900000000001</v>
      </c>
      <c r="O81" s="5">
        <v>1182</v>
      </c>
      <c r="P81" s="5">
        <v>1622</v>
      </c>
      <c r="Q81" s="5">
        <v>3294</v>
      </c>
      <c r="R81" s="5">
        <f t="shared" si="8"/>
        <v>0</v>
      </c>
    </row>
    <row r="82" spans="1:18" x14ac:dyDescent="0.3">
      <c r="A82" s="7" t="s">
        <v>176</v>
      </c>
      <c r="B82" s="4" t="s">
        <v>177</v>
      </c>
      <c r="C82" s="4">
        <v>33</v>
      </c>
      <c r="D82" s="4" t="s">
        <v>41</v>
      </c>
      <c r="E82" s="4" t="s">
        <v>19</v>
      </c>
      <c r="F82" s="4" t="s">
        <v>2049</v>
      </c>
      <c r="G82" s="4" t="s">
        <v>29</v>
      </c>
      <c r="H82" s="4" t="s">
        <v>33</v>
      </c>
      <c r="I82" s="5">
        <v>193956</v>
      </c>
      <c r="J82" s="5">
        <v>0</v>
      </c>
      <c r="K82" s="5">
        <v>1988</v>
      </c>
      <c r="L82" s="5">
        <f t="shared" si="6"/>
        <v>19395.600000000002</v>
      </c>
      <c r="M82" s="5">
        <v>23274.720000000001</v>
      </c>
      <c r="N82" s="5">
        <f t="shared" si="7"/>
        <v>1357.692</v>
      </c>
      <c r="O82" s="5">
        <v>1026</v>
      </c>
      <c r="P82" s="5">
        <v>4717</v>
      </c>
      <c r="Q82" s="5">
        <v>3475</v>
      </c>
      <c r="R82" s="5">
        <f t="shared" si="8"/>
        <v>33186.799999999996</v>
      </c>
    </row>
    <row r="83" spans="1:18" x14ac:dyDescent="0.3">
      <c r="A83" s="7" t="s">
        <v>178</v>
      </c>
      <c r="B83" s="4" t="s">
        <v>179</v>
      </c>
      <c r="C83" s="4">
        <v>26</v>
      </c>
      <c r="D83" s="4" t="s">
        <v>41</v>
      </c>
      <c r="E83" s="4" t="s">
        <v>36</v>
      </c>
      <c r="F83" s="4" t="s">
        <v>2051</v>
      </c>
      <c r="G83" s="4" t="s">
        <v>20</v>
      </c>
      <c r="H83" s="4" t="s">
        <v>33</v>
      </c>
      <c r="I83" s="5">
        <v>19781</v>
      </c>
      <c r="J83" s="5">
        <v>2651</v>
      </c>
      <c r="K83" s="5">
        <v>3159</v>
      </c>
      <c r="L83" s="5">
        <f t="shared" si="6"/>
        <v>1978.1000000000001</v>
      </c>
      <c r="M83" s="5">
        <v>2373.7199999999998</v>
      </c>
      <c r="N83" s="5">
        <f t="shared" si="7"/>
        <v>138.46700000000001</v>
      </c>
      <c r="O83" s="5">
        <v>1217</v>
      </c>
      <c r="P83" s="5">
        <v>5321</v>
      </c>
      <c r="Q83" s="5">
        <v>2263</v>
      </c>
      <c r="R83" s="5">
        <f t="shared" si="8"/>
        <v>0</v>
      </c>
    </row>
    <row r="84" spans="1:18" x14ac:dyDescent="0.3">
      <c r="A84" s="7" t="s">
        <v>180</v>
      </c>
      <c r="B84" s="4" t="s">
        <v>181</v>
      </c>
      <c r="C84" s="4">
        <v>31</v>
      </c>
      <c r="D84" s="4" t="s">
        <v>41</v>
      </c>
      <c r="E84" s="4" t="s">
        <v>19</v>
      </c>
      <c r="F84" s="4" t="s">
        <v>2049</v>
      </c>
      <c r="G84" s="4" t="s">
        <v>29</v>
      </c>
      <c r="H84" s="4" t="s">
        <v>21</v>
      </c>
      <c r="I84" s="5">
        <v>144856</v>
      </c>
      <c r="J84" s="5">
        <v>1475</v>
      </c>
      <c r="K84" s="5">
        <v>4530</v>
      </c>
      <c r="L84" s="5">
        <f t="shared" si="6"/>
        <v>14485.6</v>
      </c>
      <c r="M84" s="5">
        <v>17382.72</v>
      </c>
      <c r="N84" s="5">
        <f t="shared" si="7"/>
        <v>1013.9920000000001</v>
      </c>
      <c r="O84" s="5">
        <v>1037</v>
      </c>
      <c r="P84" s="5">
        <v>1944</v>
      </c>
      <c r="Q84" s="5">
        <v>2811</v>
      </c>
      <c r="R84" s="5">
        <f t="shared" si="8"/>
        <v>18456.8</v>
      </c>
    </row>
    <row r="85" spans="1:18" x14ac:dyDescent="0.3">
      <c r="A85" s="7" t="s">
        <v>182</v>
      </c>
      <c r="B85" s="4" t="s">
        <v>183</v>
      </c>
      <c r="C85" s="4">
        <v>30</v>
      </c>
      <c r="D85" s="4" t="s">
        <v>18</v>
      </c>
      <c r="E85" s="4" t="s">
        <v>36</v>
      </c>
      <c r="F85" s="4" t="s">
        <v>2049</v>
      </c>
      <c r="G85" s="4" t="s">
        <v>29</v>
      </c>
      <c r="H85" s="4" t="s">
        <v>25</v>
      </c>
      <c r="I85" s="5">
        <v>95917</v>
      </c>
      <c r="J85" s="5">
        <v>592</v>
      </c>
      <c r="K85" s="5">
        <v>4782</v>
      </c>
      <c r="L85" s="5">
        <f t="shared" si="6"/>
        <v>9591.7000000000007</v>
      </c>
      <c r="M85" s="5">
        <v>11510.04</v>
      </c>
      <c r="N85" s="5">
        <f t="shared" si="7"/>
        <v>671.41899999999998</v>
      </c>
      <c r="O85" s="5">
        <v>886</v>
      </c>
      <c r="P85" s="5">
        <v>6235</v>
      </c>
      <c r="Q85" s="5">
        <v>3826</v>
      </c>
      <c r="R85" s="5">
        <f t="shared" si="8"/>
        <v>6887.55</v>
      </c>
    </row>
    <row r="86" spans="1:18" x14ac:dyDescent="0.3">
      <c r="A86" s="7" t="s">
        <v>184</v>
      </c>
      <c r="B86" s="4" t="s">
        <v>185</v>
      </c>
      <c r="C86" s="4">
        <v>34</v>
      </c>
      <c r="D86" s="4" t="s">
        <v>41</v>
      </c>
      <c r="E86" s="4" t="s">
        <v>65</v>
      </c>
      <c r="F86" s="4" t="s">
        <v>2056</v>
      </c>
      <c r="G86" s="4" t="s">
        <v>29</v>
      </c>
      <c r="H86" s="4" t="s">
        <v>21</v>
      </c>
      <c r="I86" s="5">
        <v>137241</v>
      </c>
      <c r="J86" s="5">
        <v>1557</v>
      </c>
      <c r="K86" s="5">
        <v>3316</v>
      </c>
      <c r="L86" s="5">
        <f t="shared" si="6"/>
        <v>13724.1</v>
      </c>
      <c r="M86" s="5">
        <v>16468.919999999998</v>
      </c>
      <c r="N86" s="5">
        <f t="shared" si="7"/>
        <v>960.68700000000001</v>
      </c>
      <c r="O86" s="5">
        <v>771</v>
      </c>
      <c r="P86" s="5">
        <v>2488</v>
      </c>
      <c r="Q86" s="5">
        <v>2612</v>
      </c>
      <c r="R86" s="5">
        <f t="shared" si="8"/>
        <v>16172.300000000001</v>
      </c>
    </row>
    <row r="87" spans="1:18" x14ac:dyDescent="0.3">
      <c r="A87" s="7" t="s">
        <v>186</v>
      </c>
      <c r="B87" s="4" t="s">
        <v>187</v>
      </c>
      <c r="C87" s="4">
        <v>38</v>
      </c>
      <c r="D87" s="4" t="s">
        <v>18</v>
      </c>
      <c r="E87" s="4" t="s">
        <v>65</v>
      </c>
      <c r="F87" s="4" t="s">
        <v>2044</v>
      </c>
      <c r="G87" s="4" t="s">
        <v>29</v>
      </c>
      <c r="H87" s="4" t="s">
        <v>33</v>
      </c>
      <c r="I87" s="5">
        <v>89749</v>
      </c>
      <c r="J87" s="5">
        <v>1295</v>
      </c>
      <c r="K87" s="5">
        <v>3764</v>
      </c>
      <c r="L87" s="5">
        <f t="shared" si="6"/>
        <v>8974.9</v>
      </c>
      <c r="M87" s="5">
        <v>10769.88</v>
      </c>
      <c r="N87" s="5">
        <f t="shared" si="7"/>
        <v>628.24300000000005</v>
      </c>
      <c r="O87" s="5">
        <v>619</v>
      </c>
      <c r="P87" s="5">
        <v>2336</v>
      </c>
      <c r="Q87" s="5">
        <v>3251</v>
      </c>
      <c r="R87" s="5">
        <f t="shared" si="8"/>
        <v>5962.3499999999995</v>
      </c>
    </row>
    <row r="88" spans="1:18" x14ac:dyDescent="0.3">
      <c r="A88" s="7" t="s">
        <v>188</v>
      </c>
      <c r="B88" s="4" t="s">
        <v>189</v>
      </c>
      <c r="C88" s="4">
        <v>33</v>
      </c>
      <c r="D88" s="4" t="s">
        <v>18</v>
      </c>
      <c r="E88" s="4" t="s">
        <v>65</v>
      </c>
      <c r="F88" s="4" t="s">
        <v>2053</v>
      </c>
      <c r="G88" s="4" t="s">
        <v>29</v>
      </c>
      <c r="H88" s="4" t="s">
        <v>21</v>
      </c>
      <c r="I88" s="5">
        <v>166574</v>
      </c>
      <c r="J88" s="5">
        <v>3330</v>
      </c>
      <c r="K88" s="5">
        <v>4173</v>
      </c>
      <c r="L88" s="5">
        <f t="shared" si="6"/>
        <v>16657.400000000001</v>
      </c>
      <c r="M88" s="5">
        <v>19988.88</v>
      </c>
      <c r="N88" s="5">
        <f t="shared" si="7"/>
        <v>1166.018</v>
      </c>
      <c r="O88" s="5">
        <v>1084</v>
      </c>
      <c r="P88" s="5">
        <v>3051</v>
      </c>
      <c r="Q88" s="5">
        <v>3545</v>
      </c>
      <c r="R88" s="5">
        <f t="shared" si="8"/>
        <v>24972.2</v>
      </c>
    </row>
    <row r="89" spans="1:18" x14ac:dyDescent="0.3">
      <c r="A89" s="7" t="s">
        <v>190</v>
      </c>
      <c r="B89" s="4" t="s">
        <v>191</v>
      </c>
      <c r="C89" s="4">
        <v>33</v>
      </c>
      <c r="D89" s="4" t="s">
        <v>18</v>
      </c>
      <c r="E89" s="4" t="s">
        <v>36</v>
      </c>
      <c r="F89" s="4" t="s">
        <v>2045</v>
      </c>
      <c r="G89" s="4" t="s">
        <v>29</v>
      </c>
      <c r="H89" s="4" t="s">
        <v>25</v>
      </c>
      <c r="I89" s="5">
        <v>170772</v>
      </c>
      <c r="J89" s="5">
        <v>4469</v>
      </c>
      <c r="K89" s="5">
        <v>4656</v>
      </c>
      <c r="L89" s="5">
        <f t="shared" si="6"/>
        <v>17077.2</v>
      </c>
      <c r="M89" s="5">
        <v>20492.64</v>
      </c>
      <c r="N89" s="5">
        <f t="shared" si="7"/>
        <v>1195.404</v>
      </c>
      <c r="O89" s="5">
        <v>706</v>
      </c>
      <c r="P89" s="5">
        <v>7938</v>
      </c>
      <c r="Q89" s="5">
        <v>2138</v>
      </c>
      <c r="R89" s="5">
        <f t="shared" si="8"/>
        <v>26231.599999999995</v>
      </c>
    </row>
    <row r="90" spans="1:18" x14ac:dyDescent="0.3">
      <c r="A90" s="7" t="s">
        <v>192</v>
      </c>
      <c r="B90" s="4" t="s">
        <v>193</v>
      </c>
      <c r="C90" s="4">
        <v>34</v>
      </c>
      <c r="D90" s="4" t="s">
        <v>41</v>
      </c>
      <c r="E90" s="4" t="s">
        <v>42</v>
      </c>
      <c r="F90" s="4" t="s">
        <v>2056</v>
      </c>
      <c r="G90" s="4" t="s">
        <v>29</v>
      </c>
      <c r="H90" s="4" t="s">
        <v>21</v>
      </c>
      <c r="I90" s="5">
        <v>108195</v>
      </c>
      <c r="J90" s="5">
        <v>4556</v>
      </c>
      <c r="K90" s="5">
        <v>4392</v>
      </c>
      <c r="L90" s="5">
        <f t="shared" si="6"/>
        <v>10819.5</v>
      </c>
      <c r="M90" s="5">
        <v>12983.4</v>
      </c>
      <c r="N90" s="5">
        <f t="shared" si="7"/>
        <v>757.36500000000001</v>
      </c>
      <c r="O90" s="5">
        <v>822</v>
      </c>
      <c r="P90" s="5">
        <v>2058</v>
      </c>
      <c r="Q90" s="5">
        <v>3312</v>
      </c>
      <c r="R90" s="5">
        <f t="shared" si="8"/>
        <v>9139</v>
      </c>
    </row>
    <row r="91" spans="1:18" x14ac:dyDescent="0.3">
      <c r="A91" s="7" t="s">
        <v>194</v>
      </c>
      <c r="B91" s="4" t="s">
        <v>195</v>
      </c>
      <c r="C91" s="4">
        <v>26</v>
      </c>
      <c r="D91" s="4" t="s">
        <v>18</v>
      </c>
      <c r="E91" s="4" t="s">
        <v>32</v>
      </c>
      <c r="F91" s="4" t="s">
        <v>2043</v>
      </c>
      <c r="G91" s="4" t="s">
        <v>24</v>
      </c>
      <c r="H91" s="4" t="s">
        <v>21</v>
      </c>
      <c r="I91" s="5">
        <v>110913</v>
      </c>
      <c r="J91" s="5">
        <v>0</v>
      </c>
      <c r="K91" s="5">
        <v>1314</v>
      </c>
      <c r="L91" s="5">
        <f t="shared" si="6"/>
        <v>11091.300000000001</v>
      </c>
      <c r="M91" s="5">
        <v>13309.56</v>
      </c>
      <c r="N91" s="5">
        <f t="shared" si="7"/>
        <v>776.39099999999996</v>
      </c>
      <c r="O91" s="5">
        <v>832</v>
      </c>
      <c r="P91" s="5">
        <v>1866</v>
      </c>
      <c r="Q91" s="5">
        <v>3332</v>
      </c>
      <c r="R91" s="5">
        <f t="shared" si="8"/>
        <v>9682.6</v>
      </c>
    </row>
    <row r="92" spans="1:18" x14ac:dyDescent="0.3">
      <c r="A92" s="7" t="s">
        <v>196</v>
      </c>
      <c r="B92" s="4" t="s">
        <v>197</v>
      </c>
      <c r="C92" s="4">
        <v>35</v>
      </c>
      <c r="D92" s="4" t="s">
        <v>41</v>
      </c>
      <c r="E92" s="4" t="s">
        <v>32</v>
      </c>
      <c r="F92" s="4" t="s">
        <v>2055</v>
      </c>
      <c r="G92" s="4" t="s">
        <v>29</v>
      </c>
      <c r="H92" s="4" t="s">
        <v>33</v>
      </c>
      <c r="I92" s="5">
        <v>98718</v>
      </c>
      <c r="J92" s="5">
        <v>1975</v>
      </c>
      <c r="K92" s="5">
        <v>1211</v>
      </c>
      <c r="L92" s="5">
        <f t="shared" si="6"/>
        <v>9871.8000000000011</v>
      </c>
      <c r="M92" s="5">
        <v>11846.16</v>
      </c>
      <c r="N92" s="5">
        <f t="shared" si="7"/>
        <v>691.02600000000007</v>
      </c>
      <c r="O92" s="5">
        <v>778</v>
      </c>
      <c r="P92" s="5">
        <v>3150</v>
      </c>
      <c r="Q92" s="5">
        <v>2997</v>
      </c>
      <c r="R92" s="5">
        <f t="shared" si="8"/>
        <v>7307.7</v>
      </c>
    </row>
    <row r="93" spans="1:18" x14ac:dyDescent="0.3">
      <c r="A93" s="7" t="s">
        <v>198</v>
      </c>
      <c r="B93" s="4" t="s">
        <v>199</v>
      </c>
      <c r="C93" s="4">
        <v>33</v>
      </c>
      <c r="D93" s="4" t="s">
        <v>18</v>
      </c>
      <c r="E93" s="4" t="s">
        <v>28</v>
      </c>
      <c r="F93" s="4" t="s">
        <v>2055</v>
      </c>
      <c r="G93" s="4" t="s">
        <v>29</v>
      </c>
      <c r="H93" s="4" t="s">
        <v>25</v>
      </c>
      <c r="I93" s="5">
        <v>132850</v>
      </c>
      <c r="J93" s="5">
        <v>0</v>
      </c>
      <c r="K93" s="5">
        <v>2893</v>
      </c>
      <c r="L93" s="5">
        <f t="shared" si="6"/>
        <v>13285</v>
      </c>
      <c r="M93" s="5">
        <v>15942</v>
      </c>
      <c r="N93" s="5">
        <f t="shared" si="7"/>
        <v>929.95</v>
      </c>
      <c r="O93" s="5">
        <v>1000</v>
      </c>
      <c r="P93" s="5">
        <v>6347</v>
      </c>
      <c r="Q93" s="5">
        <v>2781</v>
      </c>
      <c r="R93" s="5">
        <f t="shared" si="8"/>
        <v>14855</v>
      </c>
    </row>
    <row r="94" spans="1:18" x14ac:dyDescent="0.3">
      <c r="A94" s="7" t="s">
        <v>200</v>
      </c>
      <c r="B94" s="4" t="s">
        <v>201</v>
      </c>
      <c r="C94" s="4">
        <v>28</v>
      </c>
      <c r="D94" s="4" t="s">
        <v>18</v>
      </c>
      <c r="E94" s="4" t="s">
        <v>19</v>
      </c>
      <c r="F94" s="4" t="s">
        <v>2048</v>
      </c>
      <c r="G94" s="4" t="s">
        <v>24</v>
      </c>
      <c r="H94" s="4" t="s">
        <v>21</v>
      </c>
      <c r="I94" s="5">
        <v>164142</v>
      </c>
      <c r="J94" s="5">
        <v>1997</v>
      </c>
      <c r="K94" s="5">
        <v>2817</v>
      </c>
      <c r="L94" s="5">
        <f t="shared" si="6"/>
        <v>16414.2</v>
      </c>
      <c r="M94" s="5">
        <v>19697.04</v>
      </c>
      <c r="N94" s="5">
        <f t="shared" si="7"/>
        <v>1148.9939999999999</v>
      </c>
      <c r="O94" s="5">
        <v>1259</v>
      </c>
      <c r="P94" s="5">
        <v>7697</v>
      </c>
      <c r="Q94" s="5">
        <v>2095</v>
      </c>
      <c r="R94" s="5">
        <f t="shared" si="8"/>
        <v>24242.599999999995</v>
      </c>
    </row>
    <row r="95" spans="1:18" x14ac:dyDescent="0.3">
      <c r="A95" s="7" t="s">
        <v>202</v>
      </c>
      <c r="B95" s="4" t="s">
        <v>203</v>
      </c>
      <c r="C95" s="4">
        <v>25</v>
      </c>
      <c r="D95" s="4" t="s">
        <v>41</v>
      </c>
      <c r="E95" s="4" t="s">
        <v>28</v>
      </c>
      <c r="F95" s="4" t="s">
        <v>2047</v>
      </c>
      <c r="G95" s="4" t="s">
        <v>20</v>
      </c>
      <c r="H95" s="4" t="s">
        <v>21</v>
      </c>
      <c r="I95" s="5">
        <v>182204</v>
      </c>
      <c r="J95" s="5">
        <v>1437</v>
      </c>
      <c r="K95" s="5">
        <v>1486</v>
      </c>
      <c r="L95" s="5">
        <f t="shared" si="6"/>
        <v>18220.400000000001</v>
      </c>
      <c r="M95" s="5">
        <v>21864.48</v>
      </c>
      <c r="N95" s="5">
        <f t="shared" si="7"/>
        <v>1275.4280000000001</v>
      </c>
      <c r="O95" s="5">
        <v>792</v>
      </c>
      <c r="P95" s="5">
        <v>3217</v>
      </c>
      <c r="Q95" s="5">
        <v>2175</v>
      </c>
      <c r="R95" s="5">
        <f t="shared" si="8"/>
        <v>29661.200000000001</v>
      </c>
    </row>
    <row r="96" spans="1:18" x14ac:dyDescent="0.3">
      <c r="A96" s="7" t="s">
        <v>204</v>
      </c>
      <c r="B96" s="4" t="s">
        <v>205</v>
      </c>
      <c r="C96" s="4">
        <v>26</v>
      </c>
      <c r="D96" s="4" t="s">
        <v>41</v>
      </c>
      <c r="E96" s="4" t="s">
        <v>65</v>
      </c>
      <c r="F96" s="4" t="s">
        <v>2043</v>
      </c>
      <c r="G96" s="4" t="s">
        <v>24</v>
      </c>
      <c r="H96" s="4" t="s">
        <v>21</v>
      </c>
      <c r="I96" s="5">
        <v>27322</v>
      </c>
      <c r="J96" s="5">
        <v>0</v>
      </c>
      <c r="K96" s="5">
        <v>4749</v>
      </c>
      <c r="L96" s="5">
        <f t="shared" si="6"/>
        <v>2732.2000000000003</v>
      </c>
      <c r="M96" s="5">
        <v>3278.64</v>
      </c>
      <c r="N96" s="5">
        <f t="shared" si="7"/>
        <v>191.25399999999999</v>
      </c>
      <c r="O96" s="5">
        <v>1491</v>
      </c>
      <c r="P96" s="5">
        <v>7984</v>
      </c>
      <c r="Q96" s="5">
        <v>3948</v>
      </c>
      <c r="R96" s="5">
        <f t="shared" si="8"/>
        <v>116.10000000000001</v>
      </c>
    </row>
    <row r="97" spans="1:18" x14ac:dyDescent="0.3">
      <c r="A97" s="7" t="s">
        <v>206</v>
      </c>
      <c r="B97" s="4" t="s">
        <v>207</v>
      </c>
      <c r="C97" s="4">
        <v>27</v>
      </c>
      <c r="D97" s="4" t="s">
        <v>18</v>
      </c>
      <c r="E97" s="4" t="s">
        <v>19</v>
      </c>
      <c r="F97" s="4" t="s">
        <v>2054</v>
      </c>
      <c r="G97" s="4" t="s">
        <v>24</v>
      </c>
      <c r="H97" s="4" t="s">
        <v>25</v>
      </c>
      <c r="I97" s="5">
        <v>71202</v>
      </c>
      <c r="J97" s="5">
        <v>4468</v>
      </c>
      <c r="K97" s="5">
        <v>4228</v>
      </c>
      <c r="L97" s="5">
        <f t="shared" si="6"/>
        <v>7120.2000000000007</v>
      </c>
      <c r="M97" s="5">
        <v>8544.24</v>
      </c>
      <c r="N97" s="5">
        <f t="shared" si="7"/>
        <v>498.41399999999999</v>
      </c>
      <c r="O97" s="5">
        <v>742</v>
      </c>
      <c r="P97" s="5">
        <v>3815</v>
      </c>
      <c r="Q97" s="5">
        <v>3515</v>
      </c>
      <c r="R97" s="5">
        <f t="shared" si="8"/>
        <v>3370.2000000000003</v>
      </c>
    </row>
    <row r="98" spans="1:18" x14ac:dyDescent="0.3">
      <c r="A98" s="7" t="s">
        <v>208</v>
      </c>
      <c r="B98" s="4" t="s">
        <v>209</v>
      </c>
      <c r="C98" s="4">
        <v>32</v>
      </c>
      <c r="D98" s="4" t="s">
        <v>18</v>
      </c>
      <c r="E98" s="4" t="s">
        <v>42</v>
      </c>
      <c r="F98" s="4" t="s">
        <v>2055</v>
      </c>
      <c r="G98" s="4" t="s">
        <v>29</v>
      </c>
      <c r="H98" s="4" t="s">
        <v>33</v>
      </c>
      <c r="I98" s="5">
        <v>31167</v>
      </c>
      <c r="J98" s="5">
        <v>0</v>
      </c>
      <c r="K98" s="5">
        <v>1092</v>
      </c>
      <c r="L98" s="5">
        <f t="shared" si="6"/>
        <v>3116.7000000000003</v>
      </c>
      <c r="M98" s="5">
        <v>3740.04</v>
      </c>
      <c r="N98" s="5">
        <f t="shared" si="7"/>
        <v>218.16900000000001</v>
      </c>
      <c r="O98" s="5">
        <v>910</v>
      </c>
      <c r="P98" s="5">
        <v>3344</v>
      </c>
      <c r="Q98" s="5">
        <v>3605</v>
      </c>
      <c r="R98" s="5">
        <f t="shared" si="8"/>
        <v>308.35000000000002</v>
      </c>
    </row>
    <row r="99" spans="1:18" x14ac:dyDescent="0.3">
      <c r="A99" s="7" t="s">
        <v>210</v>
      </c>
      <c r="B99" s="4" t="s">
        <v>211</v>
      </c>
      <c r="C99" s="4">
        <v>32</v>
      </c>
      <c r="D99" s="4" t="s">
        <v>18</v>
      </c>
      <c r="E99" s="4" t="s">
        <v>32</v>
      </c>
      <c r="F99" s="4" t="s">
        <v>2049</v>
      </c>
      <c r="G99" s="4" t="s">
        <v>29</v>
      </c>
      <c r="H99" s="4" t="s">
        <v>25</v>
      </c>
      <c r="I99" s="5">
        <v>69941</v>
      </c>
      <c r="J99" s="5">
        <v>867</v>
      </c>
      <c r="K99" s="5">
        <v>1105</v>
      </c>
      <c r="L99" s="5">
        <f t="shared" si="6"/>
        <v>6994.1</v>
      </c>
      <c r="M99" s="5">
        <v>8392.92</v>
      </c>
      <c r="N99" s="5">
        <f t="shared" si="7"/>
        <v>489.58699999999999</v>
      </c>
      <c r="O99" s="5">
        <v>1099</v>
      </c>
      <c r="P99" s="5">
        <v>1236</v>
      </c>
      <c r="Q99" s="5">
        <v>2537</v>
      </c>
      <c r="R99" s="5">
        <f t="shared" si="8"/>
        <v>3244.1</v>
      </c>
    </row>
    <row r="100" spans="1:18" x14ac:dyDescent="0.3">
      <c r="A100" s="7" t="s">
        <v>212</v>
      </c>
      <c r="B100" s="4" t="s">
        <v>213</v>
      </c>
      <c r="C100" s="4">
        <v>36</v>
      </c>
      <c r="D100" s="4" t="s">
        <v>41</v>
      </c>
      <c r="E100" s="4" t="s">
        <v>42</v>
      </c>
      <c r="F100" s="4" t="s">
        <v>2053</v>
      </c>
      <c r="G100" s="4" t="s">
        <v>29</v>
      </c>
      <c r="H100" s="4" t="s">
        <v>33</v>
      </c>
      <c r="I100" s="5">
        <v>56906</v>
      </c>
      <c r="J100" s="5">
        <v>0</v>
      </c>
      <c r="K100" s="5">
        <v>2940</v>
      </c>
      <c r="L100" s="5">
        <f t="shared" si="6"/>
        <v>5690.6</v>
      </c>
      <c r="M100" s="5">
        <v>6828.72</v>
      </c>
      <c r="N100" s="5">
        <f t="shared" si="7"/>
        <v>398.34199999999998</v>
      </c>
      <c r="O100" s="5">
        <v>1418</v>
      </c>
      <c r="P100" s="5">
        <v>2614</v>
      </c>
      <c r="Q100" s="5">
        <v>3937</v>
      </c>
      <c r="R100" s="5">
        <f t="shared" si="8"/>
        <v>1940.6000000000001</v>
      </c>
    </row>
    <row r="101" spans="1:18" x14ac:dyDescent="0.3">
      <c r="A101" s="7" t="s">
        <v>214</v>
      </c>
      <c r="B101" s="4" t="s">
        <v>215</v>
      </c>
      <c r="C101" s="4">
        <v>35</v>
      </c>
      <c r="D101" s="4" t="s">
        <v>18</v>
      </c>
      <c r="E101" s="4" t="s">
        <v>28</v>
      </c>
      <c r="F101" s="4" t="s">
        <v>2052</v>
      </c>
      <c r="G101" s="4" t="s">
        <v>29</v>
      </c>
      <c r="H101" s="4" t="s">
        <v>33</v>
      </c>
      <c r="I101" s="5">
        <v>89445</v>
      </c>
      <c r="J101" s="5">
        <v>760</v>
      </c>
      <c r="K101" s="5">
        <v>3879</v>
      </c>
      <c r="L101" s="5">
        <f t="shared" si="6"/>
        <v>8944.5</v>
      </c>
      <c r="M101" s="5">
        <v>10733.4</v>
      </c>
      <c r="N101" s="5">
        <f t="shared" si="7"/>
        <v>626.11500000000001</v>
      </c>
      <c r="O101" s="5">
        <v>1389</v>
      </c>
      <c r="P101" s="5">
        <v>5833</v>
      </c>
      <c r="Q101" s="5">
        <v>2435</v>
      </c>
      <c r="R101" s="5">
        <f t="shared" si="8"/>
        <v>5916.75</v>
      </c>
    </row>
    <row r="102" spans="1:18" x14ac:dyDescent="0.3">
      <c r="A102" s="7" t="s">
        <v>216</v>
      </c>
      <c r="B102" s="4" t="s">
        <v>217</v>
      </c>
      <c r="C102" s="4">
        <v>36</v>
      </c>
      <c r="D102" s="4" t="s">
        <v>18</v>
      </c>
      <c r="E102" s="4" t="s">
        <v>42</v>
      </c>
      <c r="F102" s="4" t="s">
        <v>2044</v>
      </c>
      <c r="G102" s="4" t="s">
        <v>29</v>
      </c>
      <c r="H102" s="4" t="s">
        <v>33</v>
      </c>
      <c r="I102" s="5">
        <v>98510</v>
      </c>
      <c r="J102" s="5">
        <v>0</v>
      </c>
      <c r="K102" s="5">
        <v>1494</v>
      </c>
      <c r="L102" s="5">
        <f t="shared" si="6"/>
        <v>9851</v>
      </c>
      <c r="M102" s="5">
        <v>11821.2</v>
      </c>
      <c r="N102" s="5">
        <f t="shared" si="7"/>
        <v>689.57</v>
      </c>
      <c r="O102" s="5">
        <v>505</v>
      </c>
      <c r="P102" s="5">
        <v>2982</v>
      </c>
      <c r="Q102" s="5">
        <v>2334</v>
      </c>
      <c r="R102" s="5">
        <f t="shared" si="8"/>
        <v>7276.5</v>
      </c>
    </row>
    <row r="103" spans="1:18" x14ac:dyDescent="0.3">
      <c r="A103" s="7" t="s">
        <v>218</v>
      </c>
      <c r="B103" s="4" t="s">
        <v>219</v>
      </c>
      <c r="C103" s="4">
        <v>33</v>
      </c>
      <c r="D103" s="4" t="s">
        <v>41</v>
      </c>
      <c r="E103" s="4" t="s">
        <v>65</v>
      </c>
      <c r="F103" s="4" t="s">
        <v>2049</v>
      </c>
      <c r="G103" s="4" t="s">
        <v>29</v>
      </c>
      <c r="H103" s="4" t="s">
        <v>21</v>
      </c>
      <c r="I103" s="5">
        <v>168755</v>
      </c>
      <c r="J103" s="5">
        <v>1877</v>
      </c>
      <c r="K103" s="5">
        <v>1443</v>
      </c>
      <c r="L103" s="5">
        <f t="shared" si="6"/>
        <v>16875.5</v>
      </c>
      <c r="M103" s="5">
        <v>20250.599999999999</v>
      </c>
      <c r="N103" s="5">
        <f t="shared" si="7"/>
        <v>1181.2850000000001</v>
      </c>
      <c r="O103" s="5">
        <v>1442</v>
      </c>
      <c r="P103" s="5">
        <v>7404</v>
      </c>
      <c r="Q103" s="5">
        <v>2879</v>
      </c>
      <c r="R103" s="5">
        <f t="shared" si="8"/>
        <v>25626.5</v>
      </c>
    </row>
    <row r="104" spans="1:18" x14ac:dyDescent="0.3">
      <c r="A104" s="7" t="s">
        <v>220</v>
      </c>
      <c r="B104" s="4" t="s">
        <v>221</v>
      </c>
      <c r="C104" s="4">
        <v>29</v>
      </c>
      <c r="D104" s="4" t="s">
        <v>41</v>
      </c>
      <c r="E104" s="4" t="s">
        <v>32</v>
      </c>
      <c r="F104" s="4" t="s">
        <v>2057</v>
      </c>
      <c r="G104" s="4" t="s">
        <v>24</v>
      </c>
      <c r="H104" s="4" t="s">
        <v>25</v>
      </c>
      <c r="I104" s="5">
        <v>147200</v>
      </c>
      <c r="J104" s="5">
        <v>0</v>
      </c>
      <c r="K104" s="5">
        <v>2580</v>
      </c>
      <c r="L104" s="5">
        <f t="shared" si="6"/>
        <v>14720</v>
      </c>
      <c r="M104" s="5">
        <v>17664</v>
      </c>
      <c r="N104" s="5">
        <f t="shared" si="7"/>
        <v>1030.4000000000001</v>
      </c>
      <c r="O104" s="5">
        <v>923</v>
      </c>
      <c r="P104" s="5">
        <v>4862</v>
      </c>
      <c r="Q104" s="5">
        <v>3285</v>
      </c>
      <c r="R104" s="5">
        <f t="shared" si="8"/>
        <v>19160</v>
      </c>
    </row>
    <row r="105" spans="1:18" x14ac:dyDescent="0.3">
      <c r="A105" s="7" t="s">
        <v>222</v>
      </c>
      <c r="B105" s="4" t="s">
        <v>223</v>
      </c>
      <c r="C105" s="4">
        <v>31</v>
      </c>
      <c r="D105" s="4" t="s">
        <v>18</v>
      </c>
      <c r="E105" s="4" t="s">
        <v>65</v>
      </c>
      <c r="F105" s="4" t="s">
        <v>2055</v>
      </c>
      <c r="G105" s="4" t="s">
        <v>29</v>
      </c>
      <c r="H105" s="4" t="s">
        <v>25</v>
      </c>
      <c r="I105" s="5">
        <v>39757</v>
      </c>
      <c r="J105" s="5">
        <v>4433</v>
      </c>
      <c r="K105" s="5">
        <v>3031</v>
      </c>
      <c r="L105" s="5">
        <f t="shared" si="6"/>
        <v>3975.7000000000003</v>
      </c>
      <c r="M105" s="5">
        <v>4770.84</v>
      </c>
      <c r="N105" s="5">
        <f t="shared" si="7"/>
        <v>278.29899999999998</v>
      </c>
      <c r="O105" s="5">
        <v>824</v>
      </c>
      <c r="P105" s="5">
        <v>7903</v>
      </c>
      <c r="Q105" s="5">
        <v>3789</v>
      </c>
      <c r="R105" s="5">
        <f t="shared" si="8"/>
        <v>737.85</v>
      </c>
    </row>
    <row r="106" spans="1:18" x14ac:dyDescent="0.3">
      <c r="A106" s="7" t="s">
        <v>224</v>
      </c>
      <c r="B106" s="4" t="s">
        <v>225</v>
      </c>
      <c r="C106" s="4">
        <v>32</v>
      </c>
      <c r="D106" s="4" t="s">
        <v>41</v>
      </c>
      <c r="E106" s="4" t="s">
        <v>65</v>
      </c>
      <c r="F106" s="4" t="s">
        <v>2048</v>
      </c>
      <c r="G106" s="4" t="s">
        <v>24</v>
      </c>
      <c r="H106" s="4" t="s">
        <v>21</v>
      </c>
      <c r="I106" s="5">
        <v>118863</v>
      </c>
      <c r="J106" s="5">
        <v>4765</v>
      </c>
      <c r="K106" s="5">
        <v>4279</v>
      </c>
      <c r="L106" s="5">
        <f t="shared" si="6"/>
        <v>11886.300000000001</v>
      </c>
      <c r="M106" s="5">
        <v>14263.56</v>
      </c>
      <c r="N106" s="5">
        <f t="shared" si="7"/>
        <v>832.04100000000005</v>
      </c>
      <c r="O106" s="5">
        <v>1302</v>
      </c>
      <c r="P106" s="5">
        <v>1928</v>
      </c>
      <c r="Q106" s="5">
        <v>3299</v>
      </c>
      <c r="R106" s="5">
        <f t="shared" si="8"/>
        <v>11272.6</v>
      </c>
    </row>
    <row r="107" spans="1:18" x14ac:dyDescent="0.3">
      <c r="A107" s="7" t="s">
        <v>226</v>
      </c>
      <c r="B107" s="4" t="s">
        <v>227</v>
      </c>
      <c r="C107" s="4">
        <v>31</v>
      </c>
      <c r="D107" s="4" t="s">
        <v>18</v>
      </c>
      <c r="E107" s="4" t="s">
        <v>65</v>
      </c>
      <c r="F107" s="4" t="s">
        <v>2054</v>
      </c>
      <c r="G107" s="4" t="s">
        <v>24</v>
      </c>
      <c r="H107" s="4" t="s">
        <v>33</v>
      </c>
      <c r="I107" s="5">
        <v>40579</v>
      </c>
      <c r="J107" s="5">
        <v>2934</v>
      </c>
      <c r="K107" s="5">
        <v>4287</v>
      </c>
      <c r="L107" s="5">
        <f t="shared" si="6"/>
        <v>4057.9</v>
      </c>
      <c r="M107" s="5">
        <v>4869.4799999999996</v>
      </c>
      <c r="N107" s="5">
        <f t="shared" si="7"/>
        <v>284.053</v>
      </c>
      <c r="O107" s="5">
        <v>1307</v>
      </c>
      <c r="P107" s="5">
        <v>1804</v>
      </c>
      <c r="Q107" s="5">
        <v>2084</v>
      </c>
      <c r="R107" s="5">
        <f t="shared" si="8"/>
        <v>778.94999999999993</v>
      </c>
    </row>
    <row r="108" spans="1:18" x14ac:dyDescent="0.3">
      <c r="A108" s="7" t="s">
        <v>228</v>
      </c>
      <c r="B108" s="4" t="s">
        <v>229</v>
      </c>
      <c r="C108" s="4">
        <v>34</v>
      </c>
      <c r="D108" s="4" t="s">
        <v>41</v>
      </c>
      <c r="E108" s="4" t="s">
        <v>36</v>
      </c>
      <c r="F108" s="4" t="s">
        <v>2055</v>
      </c>
      <c r="G108" s="4" t="s">
        <v>29</v>
      </c>
      <c r="H108" s="4" t="s">
        <v>33</v>
      </c>
      <c r="I108" s="5">
        <v>103307</v>
      </c>
      <c r="J108" s="5">
        <v>0</v>
      </c>
      <c r="K108" s="5">
        <v>1097</v>
      </c>
      <c r="L108" s="5">
        <f t="shared" si="6"/>
        <v>10330.700000000001</v>
      </c>
      <c r="M108" s="5">
        <v>12396.84</v>
      </c>
      <c r="N108" s="5">
        <f t="shared" si="7"/>
        <v>723.149</v>
      </c>
      <c r="O108" s="5">
        <v>941</v>
      </c>
      <c r="P108" s="5">
        <v>4258</v>
      </c>
      <c r="Q108" s="5">
        <v>2620</v>
      </c>
      <c r="R108" s="5">
        <f t="shared" si="8"/>
        <v>8161.4000000000005</v>
      </c>
    </row>
    <row r="109" spans="1:18" x14ac:dyDescent="0.3">
      <c r="A109" s="7" t="s">
        <v>230</v>
      </c>
      <c r="B109" s="4" t="s">
        <v>231</v>
      </c>
      <c r="C109" s="4">
        <v>27</v>
      </c>
      <c r="D109" s="4" t="s">
        <v>18</v>
      </c>
      <c r="E109" s="4" t="s">
        <v>19</v>
      </c>
      <c r="F109" s="4" t="s">
        <v>2047</v>
      </c>
      <c r="G109" s="4" t="s">
        <v>20</v>
      </c>
      <c r="H109" s="4" t="s">
        <v>21</v>
      </c>
      <c r="I109" s="5">
        <v>169998</v>
      </c>
      <c r="J109" s="5">
        <v>920</v>
      </c>
      <c r="K109" s="5">
        <v>3409</v>
      </c>
      <c r="L109" s="5">
        <f t="shared" si="6"/>
        <v>16999.8</v>
      </c>
      <c r="M109" s="5">
        <v>20399.759999999998</v>
      </c>
      <c r="N109" s="5">
        <f t="shared" si="7"/>
        <v>1189.9860000000001</v>
      </c>
      <c r="O109" s="5">
        <v>954</v>
      </c>
      <c r="P109" s="5">
        <v>2983</v>
      </c>
      <c r="Q109" s="5">
        <v>2995</v>
      </c>
      <c r="R109" s="5">
        <f t="shared" si="8"/>
        <v>25999.399999999998</v>
      </c>
    </row>
    <row r="110" spans="1:18" x14ac:dyDescent="0.3">
      <c r="A110" s="7" t="s">
        <v>232</v>
      </c>
      <c r="B110" s="4" t="s">
        <v>233</v>
      </c>
      <c r="C110" s="4">
        <v>29</v>
      </c>
      <c r="D110" s="4" t="s">
        <v>18</v>
      </c>
      <c r="E110" s="4" t="s">
        <v>65</v>
      </c>
      <c r="F110" s="4" t="s">
        <v>2057</v>
      </c>
      <c r="G110" s="4" t="s">
        <v>24</v>
      </c>
      <c r="H110" s="4" t="s">
        <v>25</v>
      </c>
      <c r="I110" s="5">
        <v>58428</v>
      </c>
      <c r="J110" s="5">
        <v>0</v>
      </c>
      <c r="K110" s="5">
        <v>2703</v>
      </c>
      <c r="L110" s="5">
        <f t="shared" si="6"/>
        <v>5842.8</v>
      </c>
      <c r="M110" s="5">
        <v>7011.36</v>
      </c>
      <c r="N110" s="5">
        <f t="shared" si="7"/>
        <v>408.99599999999998</v>
      </c>
      <c r="O110" s="5">
        <v>975</v>
      </c>
      <c r="P110" s="5">
        <v>3806</v>
      </c>
      <c r="Q110" s="5">
        <v>3767</v>
      </c>
      <c r="R110" s="5">
        <f t="shared" si="8"/>
        <v>2092.7999999999997</v>
      </c>
    </row>
    <row r="111" spans="1:18" x14ac:dyDescent="0.3">
      <c r="A111" s="7" t="s">
        <v>234</v>
      </c>
      <c r="B111" s="4" t="s">
        <v>235</v>
      </c>
      <c r="C111" s="4">
        <v>24</v>
      </c>
      <c r="D111" s="4" t="s">
        <v>18</v>
      </c>
      <c r="E111" s="4" t="s">
        <v>32</v>
      </c>
      <c r="F111" s="4" t="s">
        <v>2051</v>
      </c>
      <c r="G111" s="4" t="s">
        <v>20</v>
      </c>
      <c r="H111" s="4" t="s">
        <v>25</v>
      </c>
      <c r="I111" s="5">
        <v>26337</v>
      </c>
      <c r="J111" s="5">
        <v>846</v>
      </c>
      <c r="K111" s="5">
        <v>4714</v>
      </c>
      <c r="L111" s="5">
        <f t="shared" si="6"/>
        <v>2633.7000000000003</v>
      </c>
      <c r="M111" s="5">
        <v>3160.44</v>
      </c>
      <c r="N111" s="5">
        <f t="shared" si="7"/>
        <v>184.35900000000001</v>
      </c>
      <c r="O111" s="5">
        <v>965</v>
      </c>
      <c r="P111" s="5">
        <v>4583</v>
      </c>
      <c r="Q111" s="5">
        <v>3309</v>
      </c>
      <c r="R111" s="5">
        <f t="shared" si="8"/>
        <v>66.850000000000009</v>
      </c>
    </row>
    <row r="112" spans="1:18" x14ac:dyDescent="0.3">
      <c r="A112" s="7" t="s">
        <v>236</v>
      </c>
      <c r="B112" s="4" t="s">
        <v>237</v>
      </c>
      <c r="C112" s="4">
        <v>34</v>
      </c>
      <c r="D112" s="4" t="s">
        <v>41</v>
      </c>
      <c r="E112" s="4" t="s">
        <v>36</v>
      </c>
      <c r="F112" s="4" t="s">
        <v>2052</v>
      </c>
      <c r="G112" s="4" t="s">
        <v>29</v>
      </c>
      <c r="H112" s="4" t="s">
        <v>21</v>
      </c>
      <c r="I112" s="5">
        <v>47345</v>
      </c>
      <c r="J112" s="5">
        <v>2793</v>
      </c>
      <c r="K112" s="5">
        <v>1309</v>
      </c>
      <c r="L112" s="5">
        <f t="shared" si="6"/>
        <v>4734.5</v>
      </c>
      <c r="M112" s="5">
        <v>5681.4</v>
      </c>
      <c r="N112" s="5">
        <f t="shared" si="7"/>
        <v>331.41500000000002</v>
      </c>
      <c r="O112" s="5">
        <v>1454</v>
      </c>
      <c r="P112" s="5">
        <v>4403</v>
      </c>
      <c r="Q112" s="5">
        <v>3429</v>
      </c>
      <c r="R112" s="5">
        <f t="shared" si="8"/>
        <v>1117.25</v>
      </c>
    </row>
    <row r="113" spans="1:18" x14ac:dyDescent="0.3">
      <c r="A113" s="7" t="s">
        <v>238</v>
      </c>
      <c r="B113" s="4" t="s">
        <v>239</v>
      </c>
      <c r="C113" s="4">
        <v>32</v>
      </c>
      <c r="D113" s="4" t="s">
        <v>18</v>
      </c>
      <c r="E113" s="4" t="s">
        <v>65</v>
      </c>
      <c r="F113" s="4" t="s">
        <v>2055</v>
      </c>
      <c r="G113" s="4" t="s">
        <v>29</v>
      </c>
      <c r="H113" s="4" t="s">
        <v>33</v>
      </c>
      <c r="I113" s="5">
        <v>63856</v>
      </c>
      <c r="J113" s="5">
        <v>0</v>
      </c>
      <c r="K113" s="5">
        <v>3565</v>
      </c>
      <c r="L113" s="5">
        <f t="shared" si="6"/>
        <v>6385.6</v>
      </c>
      <c r="M113" s="5">
        <v>7662.72</v>
      </c>
      <c r="N113" s="5">
        <f t="shared" si="7"/>
        <v>446.99200000000002</v>
      </c>
      <c r="O113" s="5">
        <v>1146</v>
      </c>
      <c r="P113" s="5">
        <v>6603</v>
      </c>
      <c r="Q113" s="5">
        <v>3049</v>
      </c>
      <c r="R113" s="5">
        <f t="shared" si="8"/>
        <v>2635.6</v>
      </c>
    </row>
    <row r="114" spans="1:18" x14ac:dyDescent="0.3">
      <c r="A114" s="7" t="s">
        <v>240</v>
      </c>
      <c r="B114" s="4" t="s">
        <v>241</v>
      </c>
      <c r="C114" s="4">
        <v>27</v>
      </c>
      <c r="D114" s="4" t="s">
        <v>41</v>
      </c>
      <c r="E114" s="4" t="s">
        <v>32</v>
      </c>
      <c r="F114" s="4" t="s">
        <v>2057</v>
      </c>
      <c r="G114" s="4" t="s">
        <v>24</v>
      </c>
      <c r="H114" s="4" t="s">
        <v>25</v>
      </c>
      <c r="I114" s="5">
        <v>18795</v>
      </c>
      <c r="J114" s="5">
        <v>0</v>
      </c>
      <c r="K114" s="5">
        <v>4579</v>
      </c>
      <c r="L114" s="5">
        <f t="shared" si="6"/>
        <v>1879.5</v>
      </c>
      <c r="M114" s="5">
        <v>2255.4</v>
      </c>
      <c r="N114" s="5">
        <f t="shared" si="7"/>
        <v>131.565</v>
      </c>
      <c r="O114" s="5">
        <v>700</v>
      </c>
      <c r="P114" s="5">
        <v>5392</v>
      </c>
      <c r="Q114" s="5">
        <v>3708</v>
      </c>
      <c r="R114" s="5">
        <f t="shared" si="8"/>
        <v>0</v>
      </c>
    </row>
    <row r="115" spans="1:18" x14ac:dyDescent="0.3">
      <c r="A115" s="7" t="s">
        <v>242</v>
      </c>
      <c r="B115" s="4" t="s">
        <v>243</v>
      </c>
      <c r="C115" s="4">
        <v>26</v>
      </c>
      <c r="D115" s="4" t="s">
        <v>41</v>
      </c>
      <c r="E115" s="4" t="s">
        <v>36</v>
      </c>
      <c r="F115" s="4" t="s">
        <v>2043</v>
      </c>
      <c r="G115" s="4" t="s">
        <v>24</v>
      </c>
      <c r="H115" s="4" t="s">
        <v>33</v>
      </c>
      <c r="I115" s="5">
        <v>38557</v>
      </c>
      <c r="J115" s="5">
        <v>4209</v>
      </c>
      <c r="K115" s="5">
        <v>4799</v>
      </c>
      <c r="L115" s="5">
        <f t="shared" si="6"/>
        <v>3855.7000000000003</v>
      </c>
      <c r="M115" s="5">
        <v>4626.84</v>
      </c>
      <c r="N115" s="5">
        <f t="shared" si="7"/>
        <v>269.899</v>
      </c>
      <c r="O115" s="5">
        <v>1370</v>
      </c>
      <c r="P115" s="5">
        <v>2755</v>
      </c>
      <c r="Q115" s="5">
        <v>3593</v>
      </c>
      <c r="R115" s="5">
        <f t="shared" si="8"/>
        <v>677.85</v>
      </c>
    </row>
    <row r="116" spans="1:18" x14ac:dyDescent="0.3">
      <c r="A116" s="7" t="s">
        <v>244</v>
      </c>
      <c r="B116" s="4" t="s">
        <v>245</v>
      </c>
      <c r="C116" s="4">
        <v>35</v>
      </c>
      <c r="D116" s="4" t="s">
        <v>41</v>
      </c>
      <c r="E116" s="4" t="s">
        <v>19</v>
      </c>
      <c r="F116" s="4" t="s">
        <v>2046</v>
      </c>
      <c r="G116" s="4" t="s">
        <v>29</v>
      </c>
      <c r="H116" s="4" t="s">
        <v>21</v>
      </c>
      <c r="I116" s="5">
        <v>116084</v>
      </c>
      <c r="J116" s="5">
        <v>0</v>
      </c>
      <c r="K116" s="5">
        <v>3944</v>
      </c>
      <c r="L116" s="5">
        <f t="shared" si="6"/>
        <v>11608.400000000001</v>
      </c>
      <c r="M116" s="5">
        <v>13930.08</v>
      </c>
      <c r="N116" s="5">
        <f t="shared" si="7"/>
        <v>812.58799999999997</v>
      </c>
      <c r="O116" s="5">
        <v>1259</v>
      </c>
      <c r="P116" s="5">
        <v>7147</v>
      </c>
      <c r="Q116" s="5">
        <v>3348</v>
      </c>
      <c r="R116" s="5">
        <f t="shared" si="8"/>
        <v>10716.800000000001</v>
      </c>
    </row>
    <row r="117" spans="1:18" x14ac:dyDescent="0.3">
      <c r="A117" s="7" t="s">
        <v>246</v>
      </c>
      <c r="B117" s="4" t="s">
        <v>247</v>
      </c>
      <c r="C117" s="4">
        <v>31</v>
      </c>
      <c r="D117" s="4" t="s">
        <v>41</v>
      </c>
      <c r="E117" s="4" t="s">
        <v>28</v>
      </c>
      <c r="F117" s="4" t="s">
        <v>2049</v>
      </c>
      <c r="G117" s="4" t="s">
        <v>29</v>
      </c>
      <c r="H117" s="4" t="s">
        <v>25</v>
      </c>
      <c r="I117" s="5">
        <v>158852</v>
      </c>
      <c r="J117" s="5">
        <v>3508</v>
      </c>
      <c r="K117" s="5">
        <v>1008</v>
      </c>
      <c r="L117" s="5">
        <f t="shared" si="6"/>
        <v>15885.2</v>
      </c>
      <c r="M117" s="5">
        <v>19062.240000000002</v>
      </c>
      <c r="N117" s="5">
        <f t="shared" si="7"/>
        <v>1111.9639999999999</v>
      </c>
      <c r="O117" s="5">
        <v>905</v>
      </c>
      <c r="P117" s="5">
        <v>4164</v>
      </c>
      <c r="Q117" s="5">
        <v>2496</v>
      </c>
      <c r="R117" s="5">
        <f t="shared" si="8"/>
        <v>22655.600000000002</v>
      </c>
    </row>
    <row r="118" spans="1:18" x14ac:dyDescent="0.3">
      <c r="A118" s="7" t="s">
        <v>248</v>
      </c>
      <c r="B118" s="4" t="s">
        <v>249</v>
      </c>
      <c r="C118" s="4">
        <v>33</v>
      </c>
      <c r="D118" s="4" t="s">
        <v>18</v>
      </c>
      <c r="E118" s="4" t="s">
        <v>65</v>
      </c>
      <c r="F118" s="4" t="s">
        <v>2053</v>
      </c>
      <c r="G118" s="4" t="s">
        <v>29</v>
      </c>
      <c r="H118" s="4" t="s">
        <v>33</v>
      </c>
      <c r="I118" s="5">
        <v>161096</v>
      </c>
      <c r="J118" s="5">
        <v>913</v>
      </c>
      <c r="K118" s="5">
        <v>2196</v>
      </c>
      <c r="L118" s="5">
        <f t="shared" si="6"/>
        <v>16109.6</v>
      </c>
      <c r="M118" s="5">
        <v>19331.52</v>
      </c>
      <c r="N118" s="5">
        <f t="shared" si="7"/>
        <v>1127.672</v>
      </c>
      <c r="O118" s="5">
        <v>1230</v>
      </c>
      <c r="P118" s="5">
        <v>2673</v>
      </c>
      <c r="Q118" s="5">
        <v>2960</v>
      </c>
      <c r="R118" s="5">
        <f t="shared" si="8"/>
        <v>23328.799999999999</v>
      </c>
    </row>
    <row r="119" spans="1:18" x14ac:dyDescent="0.3">
      <c r="A119" s="7" t="s">
        <v>250</v>
      </c>
      <c r="B119" s="4" t="s">
        <v>251</v>
      </c>
      <c r="C119" s="4">
        <v>34</v>
      </c>
      <c r="D119" s="4" t="s">
        <v>18</v>
      </c>
      <c r="E119" s="4" t="s">
        <v>65</v>
      </c>
      <c r="F119" s="4" t="s">
        <v>2056</v>
      </c>
      <c r="G119" s="4" t="s">
        <v>29</v>
      </c>
      <c r="H119" s="4" t="s">
        <v>21</v>
      </c>
      <c r="I119" s="5">
        <v>69819</v>
      </c>
      <c r="J119" s="5">
        <v>0</v>
      </c>
      <c r="K119" s="5">
        <v>2913</v>
      </c>
      <c r="L119" s="5">
        <f t="shared" si="6"/>
        <v>6981.9000000000005</v>
      </c>
      <c r="M119" s="5">
        <v>8378.2800000000007</v>
      </c>
      <c r="N119" s="5">
        <f t="shared" si="7"/>
        <v>488.733</v>
      </c>
      <c r="O119" s="5">
        <v>1080</v>
      </c>
      <c r="P119" s="5">
        <v>5571</v>
      </c>
      <c r="Q119" s="5">
        <v>3988</v>
      </c>
      <c r="R119" s="5">
        <f t="shared" si="8"/>
        <v>3231.9</v>
      </c>
    </row>
    <row r="120" spans="1:18" x14ac:dyDescent="0.3">
      <c r="A120" s="7" t="s">
        <v>252</v>
      </c>
      <c r="B120" s="4" t="s">
        <v>253</v>
      </c>
      <c r="C120" s="4">
        <v>35</v>
      </c>
      <c r="D120" s="4" t="s">
        <v>18</v>
      </c>
      <c r="E120" s="4" t="s">
        <v>19</v>
      </c>
      <c r="F120" s="4" t="s">
        <v>2055</v>
      </c>
      <c r="G120" s="4" t="s">
        <v>29</v>
      </c>
      <c r="H120" s="4" t="s">
        <v>33</v>
      </c>
      <c r="I120" s="5">
        <v>59252</v>
      </c>
      <c r="J120" s="5">
        <v>0</v>
      </c>
      <c r="K120" s="5">
        <v>4695</v>
      </c>
      <c r="L120" s="5">
        <f t="shared" si="6"/>
        <v>5925.2000000000007</v>
      </c>
      <c r="M120" s="5">
        <v>7110.24</v>
      </c>
      <c r="N120" s="5">
        <f t="shared" si="7"/>
        <v>414.76400000000001</v>
      </c>
      <c r="O120" s="5">
        <v>907</v>
      </c>
      <c r="P120" s="5">
        <v>1737</v>
      </c>
      <c r="Q120" s="5">
        <v>2334</v>
      </c>
      <c r="R120" s="5">
        <f t="shared" si="8"/>
        <v>2175.2000000000003</v>
      </c>
    </row>
    <row r="121" spans="1:18" x14ac:dyDescent="0.3">
      <c r="A121" s="7" t="s">
        <v>254</v>
      </c>
      <c r="B121" s="4" t="s">
        <v>255</v>
      </c>
      <c r="C121" s="4">
        <v>27</v>
      </c>
      <c r="D121" s="4" t="s">
        <v>18</v>
      </c>
      <c r="E121" s="4" t="s">
        <v>36</v>
      </c>
      <c r="F121" s="4" t="s">
        <v>2057</v>
      </c>
      <c r="G121" s="4" t="s">
        <v>24</v>
      </c>
      <c r="H121" s="4" t="s">
        <v>33</v>
      </c>
      <c r="I121" s="5">
        <v>26875</v>
      </c>
      <c r="J121" s="5">
        <v>373</v>
      </c>
      <c r="K121" s="5">
        <v>2275</v>
      </c>
      <c r="L121" s="5">
        <f t="shared" si="6"/>
        <v>2687.5</v>
      </c>
      <c r="M121" s="5">
        <v>3225</v>
      </c>
      <c r="N121" s="5">
        <f t="shared" si="7"/>
        <v>188.125</v>
      </c>
      <c r="O121" s="5">
        <v>1429</v>
      </c>
      <c r="P121" s="5">
        <v>3313</v>
      </c>
      <c r="Q121" s="5">
        <v>2330</v>
      </c>
      <c r="R121" s="5">
        <f t="shared" si="8"/>
        <v>93.75</v>
      </c>
    </row>
    <row r="122" spans="1:18" x14ac:dyDescent="0.3">
      <c r="A122" s="7" t="s">
        <v>256</v>
      </c>
      <c r="B122" s="4" t="s">
        <v>257</v>
      </c>
      <c r="C122" s="4">
        <v>26</v>
      </c>
      <c r="D122" s="4" t="s">
        <v>18</v>
      </c>
      <c r="E122" s="4" t="s">
        <v>28</v>
      </c>
      <c r="F122" s="4" t="s">
        <v>2057</v>
      </c>
      <c r="G122" s="4" t="s">
        <v>24</v>
      </c>
      <c r="H122" s="4" t="s">
        <v>25</v>
      </c>
      <c r="I122" s="5">
        <v>53523</v>
      </c>
      <c r="J122" s="5">
        <v>0</v>
      </c>
      <c r="K122" s="5">
        <v>2441</v>
      </c>
      <c r="L122" s="5">
        <f t="shared" si="6"/>
        <v>5352.3</v>
      </c>
      <c r="M122" s="5">
        <v>6422.76</v>
      </c>
      <c r="N122" s="5">
        <f t="shared" si="7"/>
        <v>374.661</v>
      </c>
      <c r="O122" s="5">
        <v>872</v>
      </c>
      <c r="P122" s="5">
        <v>3662</v>
      </c>
      <c r="Q122" s="5">
        <v>3189</v>
      </c>
      <c r="R122" s="5">
        <f t="shared" si="8"/>
        <v>1602.3</v>
      </c>
    </row>
    <row r="123" spans="1:18" x14ac:dyDescent="0.3">
      <c r="A123" s="7" t="s">
        <v>258</v>
      </c>
      <c r="B123" s="4" t="s">
        <v>259</v>
      </c>
      <c r="C123" s="4">
        <v>36</v>
      </c>
      <c r="D123" s="4" t="s">
        <v>18</v>
      </c>
      <c r="E123" s="4" t="s">
        <v>36</v>
      </c>
      <c r="F123" s="4" t="s">
        <v>2052</v>
      </c>
      <c r="G123" s="4" t="s">
        <v>29</v>
      </c>
      <c r="H123" s="4" t="s">
        <v>21</v>
      </c>
      <c r="I123" s="5">
        <v>56679</v>
      </c>
      <c r="J123" s="5">
        <v>0</v>
      </c>
      <c r="K123" s="5">
        <v>1921</v>
      </c>
      <c r="L123" s="5">
        <f t="shared" si="6"/>
        <v>5667.9000000000005</v>
      </c>
      <c r="M123" s="5">
        <v>6801.48</v>
      </c>
      <c r="N123" s="5">
        <f t="shared" si="7"/>
        <v>396.75299999999999</v>
      </c>
      <c r="O123" s="5">
        <v>609</v>
      </c>
      <c r="P123" s="5">
        <v>3594</v>
      </c>
      <c r="Q123" s="5">
        <v>2125</v>
      </c>
      <c r="R123" s="5">
        <f t="shared" si="8"/>
        <v>1917.8999999999999</v>
      </c>
    </row>
    <row r="124" spans="1:18" x14ac:dyDescent="0.3">
      <c r="A124" s="7" t="s">
        <v>260</v>
      </c>
      <c r="B124" s="4" t="s">
        <v>261</v>
      </c>
      <c r="C124" s="4">
        <v>30</v>
      </c>
      <c r="D124" s="4" t="s">
        <v>18</v>
      </c>
      <c r="E124" s="4" t="s">
        <v>65</v>
      </c>
      <c r="F124" s="4" t="s">
        <v>2048</v>
      </c>
      <c r="G124" s="4" t="s">
        <v>24</v>
      </c>
      <c r="H124" s="4" t="s">
        <v>25</v>
      </c>
      <c r="I124" s="5">
        <v>125014</v>
      </c>
      <c r="J124" s="5">
        <v>0</v>
      </c>
      <c r="K124" s="5">
        <v>2966</v>
      </c>
      <c r="L124" s="5">
        <f t="shared" si="6"/>
        <v>12501.400000000001</v>
      </c>
      <c r="M124" s="5">
        <v>15001.68</v>
      </c>
      <c r="N124" s="5">
        <f t="shared" si="7"/>
        <v>875.09800000000007</v>
      </c>
      <c r="O124" s="5">
        <v>616</v>
      </c>
      <c r="P124" s="5">
        <v>2981</v>
      </c>
      <c r="Q124" s="5">
        <v>2599</v>
      </c>
      <c r="R124" s="5">
        <f t="shared" si="8"/>
        <v>12504.199999999999</v>
      </c>
    </row>
    <row r="125" spans="1:18" x14ac:dyDescent="0.3">
      <c r="A125" s="7" t="s">
        <v>262</v>
      </c>
      <c r="B125" s="4" t="s">
        <v>263</v>
      </c>
      <c r="C125" s="4">
        <v>30</v>
      </c>
      <c r="D125" s="4" t="s">
        <v>18</v>
      </c>
      <c r="E125" s="4" t="s">
        <v>28</v>
      </c>
      <c r="F125" s="4" t="s">
        <v>2043</v>
      </c>
      <c r="G125" s="4" t="s">
        <v>24</v>
      </c>
      <c r="H125" s="4" t="s">
        <v>25</v>
      </c>
      <c r="I125" s="5">
        <v>107075</v>
      </c>
      <c r="J125" s="5">
        <v>4319</v>
      </c>
      <c r="K125" s="5">
        <v>3215</v>
      </c>
      <c r="L125" s="5">
        <f t="shared" si="6"/>
        <v>10707.5</v>
      </c>
      <c r="M125" s="5">
        <v>12849</v>
      </c>
      <c r="N125" s="5">
        <f t="shared" si="7"/>
        <v>749.52499999999998</v>
      </c>
      <c r="O125" s="5">
        <v>1450</v>
      </c>
      <c r="P125" s="5">
        <v>5559</v>
      </c>
      <c r="Q125" s="5">
        <v>2135</v>
      </c>
      <c r="R125" s="5">
        <f t="shared" si="8"/>
        <v>8915</v>
      </c>
    </row>
    <row r="126" spans="1:18" x14ac:dyDescent="0.3">
      <c r="A126" s="7" t="s">
        <v>264</v>
      </c>
      <c r="B126" s="4" t="s">
        <v>265</v>
      </c>
      <c r="C126" s="4">
        <v>32</v>
      </c>
      <c r="D126" s="4" t="s">
        <v>41</v>
      </c>
      <c r="E126" s="4" t="s">
        <v>32</v>
      </c>
      <c r="F126" s="4" t="s">
        <v>2048</v>
      </c>
      <c r="G126" s="4" t="s">
        <v>24</v>
      </c>
      <c r="H126" s="4" t="s">
        <v>25</v>
      </c>
      <c r="I126" s="5">
        <v>86739</v>
      </c>
      <c r="J126" s="5">
        <v>891</v>
      </c>
      <c r="K126" s="5">
        <v>1543</v>
      </c>
      <c r="L126" s="5">
        <f t="shared" si="6"/>
        <v>8673.9</v>
      </c>
      <c r="M126" s="5">
        <v>10408.68</v>
      </c>
      <c r="N126" s="5">
        <f t="shared" si="7"/>
        <v>607.173</v>
      </c>
      <c r="O126" s="5">
        <v>1176</v>
      </c>
      <c r="P126" s="5">
        <v>7926</v>
      </c>
      <c r="Q126" s="5">
        <v>3503</v>
      </c>
      <c r="R126" s="5">
        <f t="shared" si="8"/>
        <v>5510.8499999999995</v>
      </c>
    </row>
    <row r="127" spans="1:18" x14ac:dyDescent="0.3">
      <c r="A127" s="7" t="s">
        <v>266</v>
      </c>
      <c r="B127" s="4" t="s">
        <v>267</v>
      </c>
      <c r="C127" s="4">
        <v>23</v>
      </c>
      <c r="D127" s="4" t="s">
        <v>41</v>
      </c>
      <c r="E127" s="4" t="s">
        <v>19</v>
      </c>
      <c r="F127" s="4" t="s">
        <v>2050</v>
      </c>
      <c r="G127" s="4" t="s">
        <v>20</v>
      </c>
      <c r="H127" s="4" t="s">
        <v>33</v>
      </c>
      <c r="I127" s="5">
        <v>171025</v>
      </c>
      <c r="J127" s="5">
        <v>4297</v>
      </c>
      <c r="K127" s="5">
        <v>2289</v>
      </c>
      <c r="L127" s="5">
        <f t="shared" si="6"/>
        <v>17102.5</v>
      </c>
      <c r="M127" s="5">
        <v>20523</v>
      </c>
      <c r="N127" s="5">
        <f t="shared" si="7"/>
        <v>1197.175</v>
      </c>
      <c r="O127" s="5">
        <v>602</v>
      </c>
      <c r="P127" s="5">
        <v>6201</v>
      </c>
      <c r="Q127" s="5">
        <v>2920</v>
      </c>
      <c r="R127" s="5">
        <f t="shared" si="8"/>
        <v>26307.5</v>
      </c>
    </row>
    <row r="128" spans="1:18" x14ac:dyDescent="0.3">
      <c r="A128" s="7" t="s">
        <v>268</v>
      </c>
      <c r="B128" s="4" t="s">
        <v>269</v>
      </c>
      <c r="C128" s="4">
        <v>23</v>
      </c>
      <c r="D128" s="4" t="s">
        <v>18</v>
      </c>
      <c r="E128" s="4" t="s">
        <v>32</v>
      </c>
      <c r="F128" s="4" t="s">
        <v>2050</v>
      </c>
      <c r="G128" s="4" t="s">
        <v>20</v>
      </c>
      <c r="H128" s="4" t="s">
        <v>25</v>
      </c>
      <c r="I128" s="5">
        <v>185206</v>
      </c>
      <c r="J128" s="5">
        <v>4959</v>
      </c>
      <c r="K128" s="5">
        <v>1278</v>
      </c>
      <c r="L128" s="5">
        <f t="shared" si="6"/>
        <v>18520.600000000002</v>
      </c>
      <c r="M128" s="5">
        <v>22224.720000000001</v>
      </c>
      <c r="N128" s="5">
        <f t="shared" si="7"/>
        <v>1296.442</v>
      </c>
      <c r="O128" s="5">
        <v>965</v>
      </c>
      <c r="P128" s="5">
        <v>3212</v>
      </c>
      <c r="Q128" s="5">
        <v>2444</v>
      </c>
      <c r="R128" s="5">
        <f t="shared" si="8"/>
        <v>30561.8</v>
      </c>
    </row>
    <row r="129" spans="1:18" x14ac:dyDescent="0.3">
      <c r="A129" s="7" t="s">
        <v>270</v>
      </c>
      <c r="B129" s="4" t="s">
        <v>271</v>
      </c>
      <c r="C129" s="4">
        <v>36</v>
      </c>
      <c r="D129" s="4" t="s">
        <v>18</v>
      </c>
      <c r="E129" s="4" t="s">
        <v>28</v>
      </c>
      <c r="F129" s="4" t="s">
        <v>2053</v>
      </c>
      <c r="G129" s="4" t="s">
        <v>29</v>
      </c>
      <c r="H129" s="4" t="s">
        <v>21</v>
      </c>
      <c r="I129" s="5">
        <v>84967</v>
      </c>
      <c r="J129" s="5">
        <v>4090</v>
      </c>
      <c r="K129" s="5">
        <v>3945</v>
      </c>
      <c r="L129" s="5">
        <f t="shared" si="6"/>
        <v>8496.7000000000007</v>
      </c>
      <c r="M129" s="5">
        <v>10196.040000000001</v>
      </c>
      <c r="N129" s="5">
        <f t="shared" si="7"/>
        <v>594.76900000000001</v>
      </c>
      <c r="O129" s="5">
        <v>1023</v>
      </c>
      <c r="P129" s="5">
        <v>7566</v>
      </c>
      <c r="Q129" s="5">
        <v>3949</v>
      </c>
      <c r="R129" s="5">
        <f t="shared" si="8"/>
        <v>5245.05</v>
      </c>
    </row>
    <row r="130" spans="1:18" x14ac:dyDescent="0.3">
      <c r="A130" s="7" t="s">
        <v>272</v>
      </c>
      <c r="B130" s="4" t="s">
        <v>273</v>
      </c>
      <c r="C130" s="4">
        <v>23</v>
      </c>
      <c r="D130" s="4" t="s">
        <v>41</v>
      </c>
      <c r="E130" s="4" t="s">
        <v>28</v>
      </c>
      <c r="F130" s="4" t="s">
        <v>2047</v>
      </c>
      <c r="G130" s="4" t="s">
        <v>20</v>
      </c>
      <c r="H130" s="4" t="s">
        <v>33</v>
      </c>
      <c r="I130" s="5">
        <v>117772</v>
      </c>
      <c r="J130" s="5">
        <v>2305</v>
      </c>
      <c r="K130" s="5">
        <v>2772</v>
      </c>
      <c r="L130" s="5">
        <f t="shared" si="6"/>
        <v>11777.2</v>
      </c>
      <c r="M130" s="5">
        <v>14132.64</v>
      </c>
      <c r="N130" s="5">
        <f t="shared" si="7"/>
        <v>824.404</v>
      </c>
      <c r="O130" s="5">
        <v>1268</v>
      </c>
      <c r="P130" s="5">
        <v>6323</v>
      </c>
      <c r="Q130" s="5">
        <v>2807</v>
      </c>
      <c r="R130" s="5">
        <f t="shared" si="8"/>
        <v>11054.4</v>
      </c>
    </row>
    <row r="131" spans="1:18" x14ac:dyDescent="0.3">
      <c r="A131" s="7" t="s">
        <v>274</v>
      </c>
      <c r="B131" s="4" t="s">
        <v>275</v>
      </c>
      <c r="C131" s="4">
        <v>24</v>
      </c>
      <c r="D131" s="4" t="s">
        <v>18</v>
      </c>
      <c r="E131" s="4" t="s">
        <v>36</v>
      </c>
      <c r="F131" s="4" t="s">
        <v>2051</v>
      </c>
      <c r="G131" s="4" t="s">
        <v>20</v>
      </c>
      <c r="H131" s="4" t="s">
        <v>21</v>
      </c>
      <c r="I131" s="5">
        <v>73693</v>
      </c>
      <c r="J131" s="5">
        <v>0</v>
      </c>
      <c r="K131" s="5">
        <v>2823</v>
      </c>
      <c r="L131" s="5">
        <f t="shared" si="6"/>
        <v>7369.3</v>
      </c>
      <c r="M131" s="5">
        <v>8843.16</v>
      </c>
      <c r="N131" s="5">
        <f t="shared" si="7"/>
        <v>515.851</v>
      </c>
      <c r="O131" s="5">
        <v>923</v>
      </c>
      <c r="P131" s="5">
        <v>3423</v>
      </c>
      <c r="Q131" s="5">
        <v>2419</v>
      </c>
      <c r="R131" s="5">
        <f t="shared" si="8"/>
        <v>3619.3000000000006</v>
      </c>
    </row>
    <row r="132" spans="1:18" x14ac:dyDescent="0.3">
      <c r="A132" s="7" t="s">
        <v>276</v>
      </c>
      <c r="B132" s="4" t="s">
        <v>277</v>
      </c>
      <c r="C132" s="4">
        <v>29</v>
      </c>
      <c r="D132" s="4" t="s">
        <v>41</v>
      </c>
      <c r="E132" s="4" t="s">
        <v>36</v>
      </c>
      <c r="F132" s="4" t="s">
        <v>2057</v>
      </c>
      <c r="G132" s="4" t="s">
        <v>24</v>
      </c>
      <c r="H132" s="4" t="s">
        <v>33</v>
      </c>
      <c r="I132" s="5">
        <v>81350</v>
      </c>
      <c r="J132" s="5">
        <v>0</v>
      </c>
      <c r="K132" s="5">
        <v>1787</v>
      </c>
      <c r="L132" s="5">
        <f t="shared" si="6"/>
        <v>8135</v>
      </c>
      <c r="M132" s="5">
        <v>9762</v>
      </c>
      <c r="N132" s="5">
        <f t="shared" si="7"/>
        <v>569.45000000000005</v>
      </c>
      <c r="O132" s="5">
        <v>1266</v>
      </c>
      <c r="P132" s="5">
        <v>3427</v>
      </c>
      <c r="Q132" s="5">
        <v>3498</v>
      </c>
      <c r="R132" s="5">
        <f t="shared" si="8"/>
        <v>4702.5</v>
      </c>
    </row>
    <row r="133" spans="1:18" x14ac:dyDescent="0.3">
      <c r="A133" s="7" t="s">
        <v>278</v>
      </c>
      <c r="B133" s="4" t="s">
        <v>279</v>
      </c>
      <c r="C133" s="4">
        <v>33</v>
      </c>
      <c r="D133" s="4" t="s">
        <v>41</v>
      </c>
      <c r="E133" s="4" t="s">
        <v>36</v>
      </c>
      <c r="F133" s="4" t="s">
        <v>2045</v>
      </c>
      <c r="G133" s="4" t="s">
        <v>29</v>
      </c>
      <c r="H133" s="4" t="s">
        <v>33</v>
      </c>
      <c r="I133" s="5">
        <v>156517</v>
      </c>
      <c r="J133" s="5">
        <v>2951</v>
      </c>
      <c r="K133" s="5">
        <v>4085</v>
      </c>
      <c r="L133" s="5">
        <f t="shared" si="6"/>
        <v>15651.7</v>
      </c>
      <c r="M133" s="5">
        <v>18782.04</v>
      </c>
      <c r="N133" s="5">
        <f t="shared" si="7"/>
        <v>1095.6189999999999</v>
      </c>
      <c r="O133" s="5">
        <v>1152</v>
      </c>
      <c r="P133" s="5">
        <v>5619</v>
      </c>
      <c r="Q133" s="5">
        <v>2432</v>
      </c>
      <c r="R133" s="5">
        <f t="shared" si="8"/>
        <v>21955.100000000002</v>
      </c>
    </row>
    <row r="134" spans="1:18" x14ac:dyDescent="0.3">
      <c r="A134" s="7" t="s">
        <v>280</v>
      </c>
      <c r="B134" s="4" t="s">
        <v>281</v>
      </c>
      <c r="C134" s="4">
        <v>25</v>
      </c>
      <c r="D134" s="4" t="s">
        <v>41</v>
      </c>
      <c r="E134" s="4" t="s">
        <v>28</v>
      </c>
      <c r="F134" s="4" t="s">
        <v>2057</v>
      </c>
      <c r="G134" s="4" t="s">
        <v>24</v>
      </c>
      <c r="H134" s="4" t="s">
        <v>21</v>
      </c>
      <c r="I134" s="5">
        <v>170662</v>
      </c>
      <c r="J134" s="5">
        <v>3432</v>
      </c>
      <c r="K134" s="5">
        <v>4629</v>
      </c>
      <c r="L134" s="5">
        <f t="shared" si="6"/>
        <v>17066.2</v>
      </c>
      <c r="M134" s="5">
        <v>20479.439999999999</v>
      </c>
      <c r="N134" s="5">
        <f t="shared" si="7"/>
        <v>1194.634</v>
      </c>
      <c r="O134" s="5">
        <v>729</v>
      </c>
      <c r="P134" s="5">
        <v>3462</v>
      </c>
      <c r="Q134" s="5">
        <v>2630</v>
      </c>
      <c r="R134" s="5">
        <f t="shared" si="8"/>
        <v>26198.599999999995</v>
      </c>
    </row>
    <row r="135" spans="1:18" x14ac:dyDescent="0.3">
      <c r="A135" s="7" t="s">
        <v>282</v>
      </c>
      <c r="B135" s="4" t="s">
        <v>283</v>
      </c>
      <c r="C135" s="4">
        <v>40</v>
      </c>
      <c r="D135" s="4" t="s">
        <v>18</v>
      </c>
      <c r="E135" s="4" t="s">
        <v>42</v>
      </c>
      <c r="F135" s="4" t="s">
        <v>2044</v>
      </c>
      <c r="G135" s="4" t="s">
        <v>29</v>
      </c>
      <c r="H135" s="4" t="s">
        <v>25</v>
      </c>
      <c r="I135" s="5">
        <v>37407</v>
      </c>
      <c r="J135" s="5">
        <v>1548</v>
      </c>
      <c r="K135" s="5">
        <v>2890</v>
      </c>
      <c r="L135" s="5">
        <f t="shared" si="6"/>
        <v>3740.7000000000003</v>
      </c>
      <c r="M135" s="5">
        <v>4488.84</v>
      </c>
      <c r="N135" s="5">
        <f t="shared" si="7"/>
        <v>261.84899999999999</v>
      </c>
      <c r="O135" s="5">
        <v>1223</v>
      </c>
      <c r="P135" s="5">
        <v>4676</v>
      </c>
      <c r="Q135" s="5">
        <v>2166</v>
      </c>
      <c r="R135" s="5">
        <f t="shared" si="8"/>
        <v>620.35</v>
      </c>
    </row>
    <row r="136" spans="1:18" x14ac:dyDescent="0.3">
      <c r="A136" s="7" t="s">
        <v>284</v>
      </c>
      <c r="B136" s="4" t="s">
        <v>285</v>
      </c>
      <c r="C136" s="4">
        <v>35</v>
      </c>
      <c r="D136" s="4" t="s">
        <v>18</v>
      </c>
      <c r="E136" s="4" t="s">
        <v>28</v>
      </c>
      <c r="F136" s="4" t="s">
        <v>2052</v>
      </c>
      <c r="G136" s="4" t="s">
        <v>29</v>
      </c>
      <c r="H136" s="4" t="s">
        <v>33</v>
      </c>
      <c r="I136" s="5">
        <v>139663</v>
      </c>
      <c r="J136" s="5">
        <v>764</v>
      </c>
      <c r="K136" s="5">
        <v>2914</v>
      </c>
      <c r="L136" s="5">
        <f t="shared" si="6"/>
        <v>13966.300000000001</v>
      </c>
      <c r="M136" s="5">
        <v>16759.560000000001</v>
      </c>
      <c r="N136" s="5">
        <f t="shared" si="7"/>
        <v>977.64100000000008</v>
      </c>
      <c r="O136" s="5">
        <v>803</v>
      </c>
      <c r="P136" s="5">
        <v>5282</v>
      </c>
      <c r="Q136" s="5">
        <v>3498</v>
      </c>
      <c r="R136" s="5">
        <f t="shared" si="8"/>
        <v>16898.899999999998</v>
      </c>
    </row>
    <row r="137" spans="1:18" x14ac:dyDescent="0.3">
      <c r="A137" s="7" t="s">
        <v>286</v>
      </c>
      <c r="B137" s="4" t="s">
        <v>287</v>
      </c>
      <c r="C137" s="4">
        <v>35</v>
      </c>
      <c r="D137" s="4" t="s">
        <v>18</v>
      </c>
      <c r="E137" s="4" t="s">
        <v>32</v>
      </c>
      <c r="F137" s="4" t="s">
        <v>2052</v>
      </c>
      <c r="G137" s="4" t="s">
        <v>29</v>
      </c>
      <c r="H137" s="4" t="s">
        <v>33</v>
      </c>
      <c r="I137" s="5">
        <v>79742</v>
      </c>
      <c r="J137" s="5">
        <v>0</v>
      </c>
      <c r="K137" s="5">
        <v>2094</v>
      </c>
      <c r="L137" s="5">
        <f t="shared" si="6"/>
        <v>7974.2000000000007</v>
      </c>
      <c r="M137" s="5">
        <v>9569.0400000000009</v>
      </c>
      <c r="N137" s="5">
        <f t="shared" si="7"/>
        <v>558.19399999999996</v>
      </c>
      <c r="O137" s="5">
        <v>1147</v>
      </c>
      <c r="P137" s="5">
        <v>1410</v>
      </c>
      <c r="Q137" s="5">
        <v>2232</v>
      </c>
      <c r="R137" s="5">
        <f t="shared" si="8"/>
        <v>4461.3</v>
      </c>
    </row>
    <row r="138" spans="1:18" x14ac:dyDescent="0.3">
      <c r="A138" s="7" t="s">
        <v>288</v>
      </c>
      <c r="B138" s="4" t="s">
        <v>289</v>
      </c>
      <c r="C138" s="4">
        <v>35</v>
      </c>
      <c r="D138" s="4" t="s">
        <v>41</v>
      </c>
      <c r="E138" s="4" t="s">
        <v>28</v>
      </c>
      <c r="F138" s="4" t="s">
        <v>2052</v>
      </c>
      <c r="G138" s="4" t="s">
        <v>29</v>
      </c>
      <c r="H138" s="4" t="s">
        <v>21</v>
      </c>
      <c r="I138" s="5">
        <v>64057</v>
      </c>
      <c r="J138" s="5">
        <v>0</v>
      </c>
      <c r="K138" s="5">
        <v>2457</v>
      </c>
      <c r="L138" s="5">
        <f t="shared" ref="L138:L201" si="9">I138*0.1</f>
        <v>6405.7000000000007</v>
      </c>
      <c r="M138" s="5">
        <v>7686.84</v>
      </c>
      <c r="N138" s="5">
        <f t="shared" ref="N138:N201" si="10">I138*0.007</f>
        <v>448.399</v>
      </c>
      <c r="O138" s="5">
        <v>1077</v>
      </c>
      <c r="P138" s="5">
        <v>4406</v>
      </c>
      <c r="Q138" s="5">
        <v>3315</v>
      </c>
      <c r="R138" s="5">
        <f t="shared" ref="R138:R201" si="11">IF(I138*12&lt;=300000, 0,
     IF(I138*12&lt;=600000, ((I138*12-300000)*0.05)/12,
     IF(I138*12&lt;=900000, (15000+(I138*12-600000)*0.1)/12,
     IF(I138*12&lt;=1200000, (45000+(I138*12-900000)*0.15)/12,
     IF(I138*12&lt;=1500000, (90000+(I138*12-1200000)*0.2)/12,
     (150000+(I138*12-1500000)*0.3)/12)))))</f>
        <v>2655.7000000000003</v>
      </c>
    </row>
    <row r="139" spans="1:18" x14ac:dyDescent="0.3">
      <c r="A139" s="7" t="s">
        <v>290</v>
      </c>
      <c r="B139" s="4" t="s">
        <v>291</v>
      </c>
      <c r="C139" s="4">
        <v>34</v>
      </c>
      <c r="D139" s="4" t="s">
        <v>18</v>
      </c>
      <c r="E139" s="4" t="s">
        <v>42</v>
      </c>
      <c r="F139" s="4" t="s">
        <v>2052</v>
      </c>
      <c r="G139" s="4" t="s">
        <v>29</v>
      </c>
      <c r="H139" s="4" t="s">
        <v>25</v>
      </c>
      <c r="I139" s="5">
        <v>164829</v>
      </c>
      <c r="J139" s="5">
        <v>4831</v>
      </c>
      <c r="K139" s="5">
        <v>4182</v>
      </c>
      <c r="L139" s="5">
        <f t="shared" si="9"/>
        <v>16482.900000000001</v>
      </c>
      <c r="M139" s="5">
        <v>19779.48</v>
      </c>
      <c r="N139" s="5">
        <f t="shared" si="10"/>
        <v>1153.8030000000001</v>
      </c>
      <c r="O139" s="5">
        <v>1051</v>
      </c>
      <c r="P139" s="5">
        <v>2922</v>
      </c>
      <c r="Q139" s="5">
        <v>3212</v>
      </c>
      <c r="R139" s="5">
        <f t="shared" si="11"/>
        <v>24448.7</v>
      </c>
    </row>
    <row r="140" spans="1:18" x14ac:dyDescent="0.3">
      <c r="A140" s="7" t="s">
        <v>292</v>
      </c>
      <c r="B140" s="4" t="s">
        <v>293</v>
      </c>
      <c r="C140" s="4">
        <v>40</v>
      </c>
      <c r="D140" s="4" t="s">
        <v>18</v>
      </c>
      <c r="E140" s="4" t="s">
        <v>19</v>
      </c>
      <c r="F140" s="4" t="s">
        <v>2044</v>
      </c>
      <c r="G140" s="4" t="s">
        <v>29</v>
      </c>
      <c r="H140" s="4" t="s">
        <v>25</v>
      </c>
      <c r="I140" s="5">
        <v>191949</v>
      </c>
      <c r="J140" s="5">
        <v>0</v>
      </c>
      <c r="K140" s="5">
        <v>2616</v>
      </c>
      <c r="L140" s="5">
        <f t="shared" si="9"/>
        <v>19194.900000000001</v>
      </c>
      <c r="M140" s="5">
        <v>23033.88</v>
      </c>
      <c r="N140" s="5">
        <f t="shared" si="10"/>
        <v>1343.643</v>
      </c>
      <c r="O140" s="5">
        <v>1451</v>
      </c>
      <c r="P140" s="5">
        <v>3438</v>
      </c>
      <c r="Q140" s="5">
        <v>2274</v>
      </c>
      <c r="R140" s="5">
        <f t="shared" si="11"/>
        <v>32584.7</v>
      </c>
    </row>
    <row r="141" spans="1:18" x14ac:dyDescent="0.3">
      <c r="A141" s="7" t="s">
        <v>294</v>
      </c>
      <c r="B141" s="4" t="s">
        <v>295</v>
      </c>
      <c r="C141" s="4">
        <v>40</v>
      </c>
      <c r="D141" s="4" t="s">
        <v>18</v>
      </c>
      <c r="E141" s="4" t="s">
        <v>42</v>
      </c>
      <c r="F141" s="4" t="s">
        <v>2044</v>
      </c>
      <c r="G141" s="4" t="s">
        <v>29</v>
      </c>
      <c r="H141" s="4" t="s">
        <v>25</v>
      </c>
      <c r="I141" s="5">
        <v>56417</v>
      </c>
      <c r="J141" s="5">
        <v>4565</v>
      </c>
      <c r="K141" s="5">
        <v>4902</v>
      </c>
      <c r="L141" s="5">
        <f t="shared" si="9"/>
        <v>5641.7000000000007</v>
      </c>
      <c r="M141" s="5">
        <v>6770.04</v>
      </c>
      <c r="N141" s="5">
        <f t="shared" si="10"/>
        <v>394.91899999999998</v>
      </c>
      <c r="O141" s="5">
        <v>1466</v>
      </c>
      <c r="P141" s="5">
        <v>4496</v>
      </c>
      <c r="Q141" s="5">
        <v>2453</v>
      </c>
      <c r="R141" s="5">
        <f t="shared" si="11"/>
        <v>1891.7</v>
      </c>
    </row>
    <row r="142" spans="1:18" x14ac:dyDescent="0.3">
      <c r="A142" s="7" t="s">
        <v>296</v>
      </c>
      <c r="B142" s="4" t="s">
        <v>297</v>
      </c>
      <c r="C142" s="4">
        <v>28</v>
      </c>
      <c r="D142" s="4" t="s">
        <v>18</v>
      </c>
      <c r="E142" s="4" t="s">
        <v>28</v>
      </c>
      <c r="F142" s="4" t="s">
        <v>2051</v>
      </c>
      <c r="G142" s="4" t="s">
        <v>20</v>
      </c>
      <c r="H142" s="4" t="s">
        <v>33</v>
      </c>
      <c r="I142" s="5">
        <v>41968</v>
      </c>
      <c r="J142" s="5">
        <v>3915</v>
      </c>
      <c r="K142" s="5">
        <v>2400</v>
      </c>
      <c r="L142" s="5">
        <f t="shared" si="9"/>
        <v>4196.8</v>
      </c>
      <c r="M142" s="5">
        <v>5036.16</v>
      </c>
      <c r="N142" s="5">
        <f t="shared" si="10"/>
        <v>293.77600000000001</v>
      </c>
      <c r="O142" s="5">
        <v>1234</v>
      </c>
      <c r="P142" s="5">
        <v>1072</v>
      </c>
      <c r="Q142" s="5">
        <v>3705</v>
      </c>
      <c r="R142" s="5">
        <f t="shared" si="11"/>
        <v>848.40000000000009</v>
      </c>
    </row>
    <row r="143" spans="1:18" x14ac:dyDescent="0.3">
      <c r="A143" s="7" t="s">
        <v>298</v>
      </c>
      <c r="B143" s="4" t="s">
        <v>299</v>
      </c>
      <c r="C143" s="4">
        <v>38</v>
      </c>
      <c r="D143" s="4" t="s">
        <v>18</v>
      </c>
      <c r="E143" s="4" t="s">
        <v>42</v>
      </c>
      <c r="F143" s="4" t="s">
        <v>2044</v>
      </c>
      <c r="G143" s="4" t="s">
        <v>29</v>
      </c>
      <c r="H143" s="4" t="s">
        <v>25</v>
      </c>
      <c r="I143" s="5">
        <v>178536</v>
      </c>
      <c r="J143" s="5">
        <v>0</v>
      </c>
      <c r="K143" s="5">
        <v>1128</v>
      </c>
      <c r="L143" s="5">
        <f t="shared" si="9"/>
        <v>17853.600000000002</v>
      </c>
      <c r="M143" s="5">
        <v>21424.32</v>
      </c>
      <c r="N143" s="5">
        <f t="shared" si="10"/>
        <v>1249.752</v>
      </c>
      <c r="O143" s="5">
        <v>1384</v>
      </c>
      <c r="P143" s="5">
        <v>5794</v>
      </c>
      <c r="Q143" s="5">
        <v>2635</v>
      </c>
      <c r="R143" s="5">
        <f t="shared" si="11"/>
        <v>28560.799999999999</v>
      </c>
    </row>
    <row r="144" spans="1:18" x14ac:dyDescent="0.3">
      <c r="A144" s="7" t="s">
        <v>300</v>
      </c>
      <c r="B144" s="4" t="s">
        <v>301</v>
      </c>
      <c r="C144" s="4">
        <v>37</v>
      </c>
      <c r="D144" s="4" t="s">
        <v>18</v>
      </c>
      <c r="E144" s="4" t="s">
        <v>19</v>
      </c>
      <c r="F144" s="4" t="s">
        <v>2056</v>
      </c>
      <c r="G144" s="4" t="s">
        <v>29</v>
      </c>
      <c r="H144" s="4" t="s">
        <v>25</v>
      </c>
      <c r="I144" s="5">
        <v>116741</v>
      </c>
      <c r="J144" s="5">
        <v>1857</v>
      </c>
      <c r="K144" s="5">
        <v>3238</v>
      </c>
      <c r="L144" s="5">
        <f t="shared" si="9"/>
        <v>11674.1</v>
      </c>
      <c r="M144" s="5">
        <v>14008.92</v>
      </c>
      <c r="N144" s="5">
        <f t="shared" si="10"/>
        <v>817.18700000000001</v>
      </c>
      <c r="O144" s="5">
        <v>938</v>
      </c>
      <c r="P144" s="5">
        <v>6791</v>
      </c>
      <c r="Q144" s="5">
        <v>3568</v>
      </c>
      <c r="R144" s="5">
        <f t="shared" si="11"/>
        <v>10848.199999999999</v>
      </c>
    </row>
    <row r="145" spans="1:18" x14ac:dyDescent="0.3">
      <c r="A145" s="7" t="s">
        <v>302</v>
      </c>
      <c r="B145" s="4" t="s">
        <v>303</v>
      </c>
      <c r="C145" s="4">
        <v>27</v>
      </c>
      <c r="D145" s="4" t="s">
        <v>18</v>
      </c>
      <c r="E145" s="4" t="s">
        <v>36</v>
      </c>
      <c r="F145" s="4" t="s">
        <v>2051</v>
      </c>
      <c r="G145" s="4" t="s">
        <v>20</v>
      </c>
      <c r="H145" s="4" t="s">
        <v>33</v>
      </c>
      <c r="I145" s="5">
        <v>67781</v>
      </c>
      <c r="J145" s="5">
        <v>2591</v>
      </c>
      <c r="K145" s="5">
        <v>1103</v>
      </c>
      <c r="L145" s="5">
        <f t="shared" si="9"/>
        <v>6778.1</v>
      </c>
      <c r="M145" s="5">
        <v>8133.72</v>
      </c>
      <c r="N145" s="5">
        <f t="shared" si="10"/>
        <v>474.46699999999998</v>
      </c>
      <c r="O145" s="5">
        <v>1045</v>
      </c>
      <c r="P145" s="5">
        <v>3849</v>
      </c>
      <c r="Q145" s="5">
        <v>2275</v>
      </c>
      <c r="R145" s="5">
        <f t="shared" si="11"/>
        <v>3028.1</v>
      </c>
    </row>
    <row r="146" spans="1:18" x14ac:dyDescent="0.3">
      <c r="A146" s="7" t="s">
        <v>304</v>
      </c>
      <c r="B146" s="4" t="s">
        <v>305</v>
      </c>
      <c r="C146" s="4">
        <v>35</v>
      </c>
      <c r="D146" s="4" t="s">
        <v>18</v>
      </c>
      <c r="E146" s="4" t="s">
        <v>65</v>
      </c>
      <c r="F146" s="4" t="s">
        <v>2055</v>
      </c>
      <c r="G146" s="4" t="s">
        <v>29</v>
      </c>
      <c r="H146" s="4" t="s">
        <v>21</v>
      </c>
      <c r="I146" s="5">
        <v>90352</v>
      </c>
      <c r="J146" s="5">
        <v>1296</v>
      </c>
      <c r="K146" s="5">
        <v>2508</v>
      </c>
      <c r="L146" s="5">
        <f t="shared" si="9"/>
        <v>9035.2000000000007</v>
      </c>
      <c r="M146" s="5">
        <v>10842.24</v>
      </c>
      <c r="N146" s="5">
        <f t="shared" si="10"/>
        <v>632.46400000000006</v>
      </c>
      <c r="O146" s="5">
        <v>992</v>
      </c>
      <c r="P146" s="5">
        <v>2367</v>
      </c>
      <c r="Q146" s="5">
        <v>2855</v>
      </c>
      <c r="R146" s="5">
        <f t="shared" si="11"/>
        <v>6052.8</v>
      </c>
    </row>
    <row r="147" spans="1:18" x14ac:dyDescent="0.3">
      <c r="A147" s="7" t="s">
        <v>306</v>
      </c>
      <c r="B147" s="4" t="s">
        <v>307</v>
      </c>
      <c r="C147" s="4">
        <v>31</v>
      </c>
      <c r="D147" s="4" t="s">
        <v>41</v>
      </c>
      <c r="E147" s="4" t="s">
        <v>32</v>
      </c>
      <c r="F147" s="4" t="s">
        <v>2054</v>
      </c>
      <c r="G147" s="4" t="s">
        <v>24</v>
      </c>
      <c r="H147" s="4" t="s">
        <v>33</v>
      </c>
      <c r="I147" s="5">
        <v>42214</v>
      </c>
      <c r="J147" s="5">
        <v>2630</v>
      </c>
      <c r="K147" s="5">
        <v>1602</v>
      </c>
      <c r="L147" s="5">
        <f t="shared" si="9"/>
        <v>4221.4000000000005</v>
      </c>
      <c r="M147" s="5">
        <v>5065.68</v>
      </c>
      <c r="N147" s="5">
        <f t="shared" si="10"/>
        <v>295.49799999999999</v>
      </c>
      <c r="O147" s="5">
        <v>561</v>
      </c>
      <c r="P147" s="5">
        <v>3555</v>
      </c>
      <c r="Q147" s="5">
        <v>3811</v>
      </c>
      <c r="R147" s="5">
        <f t="shared" si="11"/>
        <v>860.70000000000016</v>
      </c>
    </row>
    <row r="148" spans="1:18" x14ac:dyDescent="0.3">
      <c r="A148" s="7" t="s">
        <v>308</v>
      </c>
      <c r="B148" s="4" t="s">
        <v>309</v>
      </c>
      <c r="C148" s="4">
        <v>28</v>
      </c>
      <c r="D148" s="4" t="s">
        <v>18</v>
      </c>
      <c r="E148" s="4" t="s">
        <v>32</v>
      </c>
      <c r="F148" s="4" t="s">
        <v>2051</v>
      </c>
      <c r="G148" s="4" t="s">
        <v>20</v>
      </c>
      <c r="H148" s="4" t="s">
        <v>25</v>
      </c>
      <c r="I148" s="5">
        <v>122774</v>
      </c>
      <c r="J148" s="5">
        <v>2463</v>
      </c>
      <c r="K148" s="5">
        <v>3530</v>
      </c>
      <c r="L148" s="5">
        <f t="shared" si="9"/>
        <v>12277.400000000001</v>
      </c>
      <c r="M148" s="5">
        <v>14732.88</v>
      </c>
      <c r="N148" s="5">
        <f t="shared" si="10"/>
        <v>859.41800000000001</v>
      </c>
      <c r="O148" s="5">
        <v>1272</v>
      </c>
      <c r="P148" s="5">
        <v>2041</v>
      </c>
      <c r="Q148" s="5">
        <v>3883</v>
      </c>
      <c r="R148" s="5">
        <f t="shared" si="11"/>
        <v>12054.800000000001</v>
      </c>
    </row>
    <row r="149" spans="1:18" x14ac:dyDescent="0.3">
      <c r="A149" s="7" t="s">
        <v>310</v>
      </c>
      <c r="B149" s="4" t="s">
        <v>311</v>
      </c>
      <c r="C149" s="4">
        <v>29</v>
      </c>
      <c r="D149" s="4" t="s">
        <v>18</v>
      </c>
      <c r="E149" s="4" t="s">
        <v>32</v>
      </c>
      <c r="F149" s="4" t="s">
        <v>2057</v>
      </c>
      <c r="G149" s="4" t="s">
        <v>24</v>
      </c>
      <c r="H149" s="4" t="s">
        <v>25</v>
      </c>
      <c r="I149" s="5">
        <v>162676</v>
      </c>
      <c r="J149" s="5">
        <v>0</v>
      </c>
      <c r="K149" s="5">
        <v>1544</v>
      </c>
      <c r="L149" s="5">
        <f t="shared" si="9"/>
        <v>16267.6</v>
      </c>
      <c r="M149" s="5">
        <v>19521.12</v>
      </c>
      <c r="N149" s="5">
        <f t="shared" si="10"/>
        <v>1138.732</v>
      </c>
      <c r="O149" s="5">
        <v>1490</v>
      </c>
      <c r="P149" s="5">
        <v>1218</v>
      </c>
      <c r="Q149" s="5">
        <v>3461</v>
      </c>
      <c r="R149" s="5">
        <f t="shared" si="11"/>
        <v>23802.799999999999</v>
      </c>
    </row>
    <row r="150" spans="1:18" x14ac:dyDescent="0.3">
      <c r="A150" s="7" t="s">
        <v>312</v>
      </c>
      <c r="B150" s="4" t="s">
        <v>313</v>
      </c>
      <c r="C150" s="4">
        <v>32</v>
      </c>
      <c r="D150" s="4" t="s">
        <v>41</v>
      </c>
      <c r="E150" s="4" t="s">
        <v>19</v>
      </c>
      <c r="F150" s="4" t="s">
        <v>2049</v>
      </c>
      <c r="G150" s="4" t="s">
        <v>29</v>
      </c>
      <c r="H150" s="4" t="s">
        <v>25</v>
      </c>
      <c r="I150" s="5">
        <v>136015</v>
      </c>
      <c r="J150" s="5">
        <v>3602</v>
      </c>
      <c r="K150" s="5">
        <v>3694</v>
      </c>
      <c r="L150" s="5">
        <f t="shared" si="9"/>
        <v>13601.5</v>
      </c>
      <c r="M150" s="5">
        <v>16321.8</v>
      </c>
      <c r="N150" s="5">
        <f t="shared" si="10"/>
        <v>952.10500000000002</v>
      </c>
      <c r="O150" s="5">
        <v>814</v>
      </c>
      <c r="P150" s="5">
        <v>1660</v>
      </c>
      <c r="Q150" s="5">
        <v>2784</v>
      </c>
      <c r="R150" s="5">
        <f t="shared" si="11"/>
        <v>15804.5</v>
      </c>
    </row>
    <row r="151" spans="1:18" x14ac:dyDescent="0.3">
      <c r="A151" s="7" t="s">
        <v>314</v>
      </c>
      <c r="B151" s="4" t="s">
        <v>315</v>
      </c>
      <c r="C151" s="4">
        <v>33</v>
      </c>
      <c r="D151" s="4" t="s">
        <v>41</v>
      </c>
      <c r="E151" s="4" t="s">
        <v>32</v>
      </c>
      <c r="F151" s="4" t="s">
        <v>2049</v>
      </c>
      <c r="G151" s="4" t="s">
        <v>29</v>
      </c>
      <c r="H151" s="4" t="s">
        <v>25</v>
      </c>
      <c r="I151" s="5">
        <v>64486</v>
      </c>
      <c r="J151" s="5">
        <v>1806</v>
      </c>
      <c r="K151" s="5">
        <v>1045</v>
      </c>
      <c r="L151" s="5">
        <f t="shared" si="9"/>
        <v>6448.6</v>
      </c>
      <c r="M151" s="5">
        <v>7738.32</v>
      </c>
      <c r="N151" s="5">
        <f t="shared" si="10"/>
        <v>451.40199999999999</v>
      </c>
      <c r="O151" s="5">
        <v>1266</v>
      </c>
      <c r="P151" s="5">
        <v>2377</v>
      </c>
      <c r="Q151" s="5">
        <v>3322</v>
      </c>
      <c r="R151" s="5">
        <f t="shared" si="11"/>
        <v>2698.6</v>
      </c>
    </row>
    <row r="152" spans="1:18" x14ac:dyDescent="0.3">
      <c r="A152" s="7" t="s">
        <v>316</v>
      </c>
      <c r="B152" s="4" t="s">
        <v>317</v>
      </c>
      <c r="C152" s="4">
        <v>31</v>
      </c>
      <c r="D152" s="4" t="s">
        <v>41</v>
      </c>
      <c r="E152" s="4" t="s">
        <v>36</v>
      </c>
      <c r="F152" s="4" t="s">
        <v>2049</v>
      </c>
      <c r="G152" s="4" t="s">
        <v>29</v>
      </c>
      <c r="H152" s="4" t="s">
        <v>25</v>
      </c>
      <c r="I152" s="5">
        <v>89005</v>
      </c>
      <c r="J152" s="5">
        <v>0</v>
      </c>
      <c r="K152" s="5">
        <v>1205</v>
      </c>
      <c r="L152" s="5">
        <f t="shared" si="9"/>
        <v>8900.5</v>
      </c>
      <c r="M152" s="5">
        <v>10680.6</v>
      </c>
      <c r="N152" s="5">
        <f t="shared" si="10"/>
        <v>623.03499999999997</v>
      </c>
      <c r="O152" s="5">
        <v>572</v>
      </c>
      <c r="P152" s="5">
        <v>3879</v>
      </c>
      <c r="Q152" s="5">
        <v>3646</v>
      </c>
      <c r="R152" s="5">
        <f t="shared" si="11"/>
        <v>5850.75</v>
      </c>
    </row>
    <row r="153" spans="1:18" x14ac:dyDescent="0.3">
      <c r="A153" s="7" t="s">
        <v>318</v>
      </c>
      <c r="B153" s="4" t="s">
        <v>319</v>
      </c>
      <c r="C153" s="4">
        <v>29</v>
      </c>
      <c r="D153" s="4" t="s">
        <v>18</v>
      </c>
      <c r="E153" s="4" t="s">
        <v>32</v>
      </c>
      <c r="F153" s="4" t="s">
        <v>2057</v>
      </c>
      <c r="G153" s="4" t="s">
        <v>24</v>
      </c>
      <c r="H153" s="4" t="s">
        <v>25</v>
      </c>
      <c r="I153" s="5">
        <v>52830</v>
      </c>
      <c r="J153" s="5">
        <v>3838</v>
      </c>
      <c r="K153" s="5">
        <v>3433</v>
      </c>
      <c r="L153" s="5">
        <f t="shared" si="9"/>
        <v>5283</v>
      </c>
      <c r="M153" s="5">
        <v>6339.6</v>
      </c>
      <c r="N153" s="5">
        <f t="shared" si="10"/>
        <v>369.81</v>
      </c>
      <c r="O153" s="5">
        <v>1301</v>
      </c>
      <c r="P153" s="5">
        <v>3962</v>
      </c>
      <c r="Q153" s="5">
        <v>3622</v>
      </c>
      <c r="R153" s="5">
        <f t="shared" si="11"/>
        <v>1533</v>
      </c>
    </row>
    <row r="154" spans="1:18" x14ac:dyDescent="0.3">
      <c r="A154" s="7" t="s">
        <v>320</v>
      </c>
      <c r="B154" s="4" t="s">
        <v>321</v>
      </c>
      <c r="C154" s="4">
        <v>35</v>
      </c>
      <c r="D154" s="4" t="s">
        <v>18</v>
      </c>
      <c r="E154" s="4" t="s">
        <v>32</v>
      </c>
      <c r="F154" s="4" t="s">
        <v>2056</v>
      </c>
      <c r="G154" s="4" t="s">
        <v>29</v>
      </c>
      <c r="H154" s="4" t="s">
        <v>25</v>
      </c>
      <c r="I154" s="5">
        <v>87390</v>
      </c>
      <c r="J154" s="5">
        <v>1194</v>
      </c>
      <c r="K154" s="5">
        <v>2720</v>
      </c>
      <c r="L154" s="5">
        <f t="shared" si="9"/>
        <v>8739</v>
      </c>
      <c r="M154" s="5">
        <v>10486.8</v>
      </c>
      <c r="N154" s="5">
        <f t="shared" si="10"/>
        <v>611.73</v>
      </c>
      <c r="O154" s="5">
        <v>573</v>
      </c>
      <c r="P154" s="5">
        <v>1326</v>
      </c>
      <c r="Q154" s="5">
        <v>3781</v>
      </c>
      <c r="R154" s="5">
        <f t="shared" si="11"/>
        <v>5608.5</v>
      </c>
    </row>
    <row r="155" spans="1:18" x14ac:dyDescent="0.3">
      <c r="A155" s="7" t="s">
        <v>322</v>
      </c>
      <c r="B155" s="4" t="s">
        <v>323</v>
      </c>
      <c r="C155" s="4">
        <v>36</v>
      </c>
      <c r="D155" s="4" t="s">
        <v>41</v>
      </c>
      <c r="E155" s="4" t="s">
        <v>65</v>
      </c>
      <c r="F155" s="4" t="s">
        <v>2056</v>
      </c>
      <c r="G155" s="4" t="s">
        <v>29</v>
      </c>
      <c r="H155" s="4" t="s">
        <v>21</v>
      </c>
      <c r="I155" s="5">
        <v>36030</v>
      </c>
      <c r="J155" s="5">
        <v>988</v>
      </c>
      <c r="K155" s="5">
        <v>2490</v>
      </c>
      <c r="L155" s="5">
        <f t="shared" si="9"/>
        <v>3603</v>
      </c>
      <c r="M155" s="5">
        <v>4323.6000000000004</v>
      </c>
      <c r="N155" s="5">
        <f t="shared" si="10"/>
        <v>252.21</v>
      </c>
      <c r="O155" s="5">
        <v>1035</v>
      </c>
      <c r="P155" s="5">
        <v>6237</v>
      </c>
      <c r="Q155" s="5">
        <v>3522</v>
      </c>
      <c r="R155" s="5">
        <f t="shared" si="11"/>
        <v>551.5</v>
      </c>
    </row>
    <row r="156" spans="1:18" x14ac:dyDescent="0.3">
      <c r="A156" s="7" t="s">
        <v>324</v>
      </c>
      <c r="B156" s="4" t="s">
        <v>325</v>
      </c>
      <c r="C156" s="4">
        <v>35</v>
      </c>
      <c r="D156" s="4" t="s">
        <v>18</v>
      </c>
      <c r="E156" s="4" t="s">
        <v>19</v>
      </c>
      <c r="F156" s="4" t="s">
        <v>2046</v>
      </c>
      <c r="G156" s="4" t="s">
        <v>29</v>
      </c>
      <c r="H156" s="4" t="s">
        <v>33</v>
      </c>
      <c r="I156" s="5">
        <v>155660</v>
      </c>
      <c r="J156" s="5">
        <v>1860</v>
      </c>
      <c r="K156" s="5">
        <v>2378</v>
      </c>
      <c r="L156" s="5">
        <f t="shared" si="9"/>
        <v>15566</v>
      </c>
      <c r="M156" s="5">
        <v>18679.2</v>
      </c>
      <c r="N156" s="5">
        <f t="shared" si="10"/>
        <v>1089.6200000000001</v>
      </c>
      <c r="O156" s="5">
        <v>1109</v>
      </c>
      <c r="P156" s="5">
        <v>7435</v>
      </c>
      <c r="Q156" s="5">
        <v>3762</v>
      </c>
      <c r="R156" s="5">
        <f t="shared" si="11"/>
        <v>21698</v>
      </c>
    </row>
    <row r="157" spans="1:18" x14ac:dyDescent="0.3">
      <c r="A157" s="7" t="s">
        <v>326</v>
      </c>
      <c r="B157" s="4" t="s">
        <v>327</v>
      </c>
      <c r="C157" s="4">
        <v>36</v>
      </c>
      <c r="D157" s="4" t="s">
        <v>41</v>
      </c>
      <c r="E157" s="4" t="s">
        <v>65</v>
      </c>
      <c r="F157" s="4" t="s">
        <v>2056</v>
      </c>
      <c r="G157" s="4" t="s">
        <v>29</v>
      </c>
      <c r="H157" s="4" t="s">
        <v>33</v>
      </c>
      <c r="I157" s="5">
        <v>98899</v>
      </c>
      <c r="J157" s="5">
        <v>454</v>
      </c>
      <c r="K157" s="5">
        <v>3469</v>
      </c>
      <c r="L157" s="5">
        <f t="shared" si="9"/>
        <v>9889.9000000000015</v>
      </c>
      <c r="M157" s="5">
        <v>11867.88</v>
      </c>
      <c r="N157" s="5">
        <f t="shared" si="10"/>
        <v>692.29300000000001</v>
      </c>
      <c r="O157" s="5">
        <v>558</v>
      </c>
      <c r="P157" s="5">
        <v>4848</v>
      </c>
      <c r="Q157" s="5">
        <v>3473</v>
      </c>
      <c r="R157" s="5">
        <f t="shared" si="11"/>
        <v>7334.8499999999995</v>
      </c>
    </row>
    <row r="158" spans="1:18" x14ac:dyDescent="0.3">
      <c r="A158" s="7" t="s">
        <v>328</v>
      </c>
      <c r="B158" s="4" t="s">
        <v>329</v>
      </c>
      <c r="C158" s="4">
        <v>30</v>
      </c>
      <c r="D158" s="4" t="s">
        <v>41</v>
      </c>
      <c r="E158" s="4" t="s">
        <v>42</v>
      </c>
      <c r="F158" s="4" t="s">
        <v>2043</v>
      </c>
      <c r="G158" s="4" t="s">
        <v>24</v>
      </c>
      <c r="H158" s="4" t="s">
        <v>25</v>
      </c>
      <c r="I158" s="5">
        <v>57729</v>
      </c>
      <c r="J158" s="5">
        <v>4404</v>
      </c>
      <c r="K158" s="5">
        <v>4433</v>
      </c>
      <c r="L158" s="5">
        <f t="shared" si="9"/>
        <v>5772.9000000000005</v>
      </c>
      <c r="M158" s="5">
        <v>6927.48</v>
      </c>
      <c r="N158" s="5">
        <f t="shared" si="10"/>
        <v>404.10300000000001</v>
      </c>
      <c r="O158" s="5">
        <v>963</v>
      </c>
      <c r="P158" s="5">
        <v>1489</v>
      </c>
      <c r="Q158" s="5">
        <v>3693</v>
      </c>
      <c r="R158" s="5">
        <f t="shared" si="11"/>
        <v>2022.9000000000003</v>
      </c>
    </row>
    <row r="159" spans="1:18" x14ac:dyDescent="0.3">
      <c r="A159" s="7" t="s">
        <v>330</v>
      </c>
      <c r="B159" s="4" t="s">
        <v>331</v>
      </c>
      <c r="C159" s="4">
        <v>28</v>
      </c>
      <c r="D159" s="4" t="s">
        <v>41</v>
      </c>
      <c r="E159" s="4" t="s">
        <v>28</v>
      </c>
      <c r="F159" s="4" t="s">
        <v>2043</v>
      </c>
      <c r="G159" s="4" t="s">
        <v>24</v>
      </c>
      <c r="H159" s="4" t="s">
        <v>33</v>
      </c>
      <c r="I159" s="5">
        <v>154648</v>
      </c>
      <c r="J159" s="5">
        <v>0</v>
      </c>
      <c r="K159" s="5">
        <v>4975</v>
      </c>
      <c r="L159" s="5">
        <f t="shared" si="9"/>
        <v>15464.800000000001</v>
      </c>
      <c r="M159" s="5">
        <v>18557.759999999998</v>
      </c>
      <c r="N159" s="5">
        <f t="shared" si="10"/>
        <v>1082.5360000000001</v>
      </c>
      <c r="O159" s="5">
        <v>1402</v>
      </c>
      <c r="P159" s="5">
        <v>5574</v>
      </c>
      <c r="Q159" s="5">
        <v>2247</v>
      </c>
      <c r="R159" s="5">
        <f t="shared" si="11"/>
        <v>21394.399999999998</v>
      </c>
    </row>
    <row r="160" spans="1:18" x14ac:dyDescent="0.3">
      <c r="A160" s="7" t="s">
        <v>332</v>
      </c>
      <c r="B160" s="4" t="s">
        <v>333</v>
      </c>
      <c r="C160" s="4">
        <v>29</v>
      </c>
      <c r="D160" s="4" t="s">
        <v>18</v>
      </c>
      <c r="E160" s="4" t="s">
        <v>19</v>
      </c>
      <c r="F160" s="4" t="s">
        <v>2043</v>
      </c>
      <c r="G160" s="4" t="s">
        <v>24</v>
      </c>
      <c r="H160" s="4" t="s">
        <v>25</v>
      </c>
      <c r="I160" s="5">
        <v>31933</v>
      </c>
      <c r="J160" s="5">
        <v>2483</v>
      </c>
      <c r="K160" s="5">
        <v>4411</v>
      </c>
      <c r="L160" s="5">
        <f t="shared" si="9"/>
        <v>3193.3</v>
      </c>
      <c r="M160" s="5">
        <v>3831.96</v>
      </c>
      <c r="N160" s="5">
        <f t="shared" si="10"/>
        <v>223.53100000000001</v>
      </c>
      <c r="O160" s="5">
        <v>835</v>
      </c>
      <c r="P160" s="5">
        <v>7119</v>
      </c>
      <c r="Q160" s="5">
        <v>2440</v>
      </c>
      <c r="R160" s="5">
        <f t="shared" si="11"/>
        <v>346.65000000000003</v>
      </c>
    </row>
    <row r="161" spans="1:18" x14ac:dyDescent="0.3">
      <c r="A161" s="7" t="s">
        <v>334</v>
      </c>
      <c r="B161" s="4" t="s">
        <v>335</v>
      </c>
      <c r="C161" s="4">
        <v>35</v>
      </c>
      <c r="D161" s="4" t="s">
        <v>18</v>
      </c>
      <c r="E161" s="4" t="s">
        <v>28</v>
      </c>
      <c r="F161" s="4" t="s">
        <v>2055</v>
      </c>
      <c r="G161" s="4" t="s">
        <v>29</v>
      </c>
      <c r="H161" s="4" t="s">
        <v>25</v>
      </c>
      <c r="I161" s="5">
        <v>35321</v>
      </c>
      <c r="J161" s="5">
        <v>967</v>
      </c>
      <c r="K161" s="5">
        <v>2782</v>
      </c>
      <c r="L161" s="5">
        <f t="shared" si="9"/>
        <v>3532.1000000000004</v>
      </c>
      <c r="M161" s="5">
        <v>4238.5200000000004</v>
      </c>
      <c r="N161" s="5">
        <f t="shared" si="10"/>
        <v>247.24700000000001</v>
      </c>
      <c r="O161" s="5">
        <v>1459</v>
      </c>
      <c r="P161" s="5">
        <v>3455</v>
      </c>
      <c r="Q161" s="5">
        <v>2942</v>
      </c>
      <c r="R161" s="5">
        <f t="shared" si="11"/>
        <v>516.05000000000007</v>
      </c>
    </row>
    <row r="162" spans="1:18" x14ac:dyDescent="0.3">
      <c r="A162" s="7" t="s">
        <v>336</v>
      </c>
      <c r="B162" s="4" t="s">
        <v>337</v>
      </c>
      <c r="C162" s="4">
        <v>36</v>
      </c>
      <c r="D162" s="4" t="s">
        <v>18</v>
      </c>
      <c r="E162" s="4" t="s">
        <v>65</v>
      </c>
      <c r="F162" s="4" t="s">
        <v>2056</v>
      </c>
      <c r="G162" s="4" t="s">
        <v>29</v>
      </c>
      <c r="H162" s="4" t="s">
        <v>33</v>
      </c>
      <c r="I162" s="5">
        <v>64808</v>
      </c>
      <c r="J162" s="5">
        <v>1465</v>
      </c>
      <c r="K162" s="5">
        <v>3534</v>
      </c>
      <c r="L162" s="5">
        <f t="shared" si="9"/>
        <v>6480.8</v>
      </c>
      <c r="M162" s="5">
        <v>7776.96</v>
      </c>
      <c r="N162" s="5">
        <f t="shared" si="10"/>
        <v>453.65600000000001</v>
      </c>
      <c r="O162" s="5">
        <v>856</v>
      </c>
      <c r="P162" s="5">
        <v>6974</v>
      </c>
      <c r="Q162" s="5">
        <v>3184</v>
      </c>
      <c r="R162" s="5">
        <f t="shared" si="11"/>
        <v>2730.8000000000006</v>
      </c>
    </row>
    <row r="163" spans="1:18" x14ac:dyDescent="0.3">
      <c r="A163" s="7" t="s">
        <v>338</v>
      </c>
      <c r="B163" s="4" t="s">
        <v>339</v>
      </c>
      <c r="C163" s="4">
        <v>30</v>
      </c>
      <c r="D163" s="4" t="s">
        <v>18</v>
      </c>
      <c r="E163" s="4" t="s">
        <v>32</v>
      </c>
      <c r="F163" s="4" t="s">
        <v>2054</v>
      </c>
      <c r="G163" s="4" t="s">
        <v>24</v>
      </c>
      <c r="H163" s="4" t="s">
        <v>21</v>
      </c>
      <c r="I163" s="5">
        <v>162368</v>
      </c>
      <c r="J163" s="5">
        <v>0</v>
      </c>
      <c r="K163" s="5">
        <v>3672</v>
      </c>
      <c r="L163" s="5">
        <f t="shared" si="9"/>
        <v>16236.800000000001</v>
      </c>
      <c r="M163" s="5">
        <v>19484.16</v>
      </c>
      <c r="N163" s="5">
        <f t="shared" si="10"/>
        <v>1136.576</v>
      </c>
      <c r="O163" s="5">
        <v>1139</v>
      </c>
      <c r="P163" s="5">
        <v>1986</v>
      </c>
      <c r="Q163" s="5">
        <v>3533</v>
      </c>
      <c r="R163" s="5">
        <f t="shared" si="11"/>
        <v>23710.399999999998</v>
      </c>
    </row>
    <row r="164" spans="1:18" x14ac:dyDescent="0.3">
      <c r="A164" s="7" t="s">
        <v>340</v>
      </c>
      <c r="B164" s="4" t="s">
        <v>341</v>
      </c>
      <c r="C164" s="4">
        <v>25</v>
      </c>
      <c r="D164" s="4" t="s">
        <v>41</v>
      </c>
      <c r="E164" s="4" t="s">
        <v>36</v>
      </c>
      <c r="F164" s="4" t="s">
        <v>2051</v>
      </c>
      <c r="G164" s="4" t="s">
        <v>20</v>
      </c>
      <c r="H164" s="4" t="s">
        <v>21</v>
      </c>
      <c r="I164" s="5">
        <v>155622</v>
      </c>
      <c r="J164" s="5">
        <v>3456</v>
      </c>
      <c r="K164" s="5">
        <v>3621</v>
      </c>
      <c r="L164" s="5">
        <f t="shared" si="9"/>
        <v>15562.2</v>
      </c>
      <c r="M164" s="5">
        <v>18674.64</v>
      </c>
      <c r="N164" s="5">
        <f t="shared" si="10"/>
        <v>1089.354</v>
      </c>
      <c r="O164" s="5">
        <v>1001</v>
      </c>
      <c r="P164" s="5">
        <v>7333</v>
      </c>
      <c r="Q164" s="5">
        <v>3133</v>
      </c>
      <c r="R164" s="5">
        <f t="shared" si="11"/>
        <v>21686.600000000002</v>
      </c>
    </row>
    <row r="165" spans="1:18" x14ac:dyDescent="0.3">
      <c r="A165" s="7" t="s">
        <v>342</v>
      </c>
      <c r="B165" s="4" t="s">
        <v>343</v>
      </c>
      <c r="C165" s="4">
        <v>30</v>
      </c>
      <c r="D165" s="4" t="s">
        <v>18</v>
      </c>
      <c r="E165" s="4" t="s">
        <v>42</v>
      </c>
      <c r="F165" s="4" t="s">
        <v>2054</v>
      </c>
      <c r="G165" s="4" t="s">
        <v>24</v>
      </c>
      <c r="H165" s="4" t="s">
        <v>25</v>
      </c>
      <c r="I165" s="5">
        <v>32980</v>
      </c>
      <c r="J165" s="5">
        <v>0</v>
      </c>
      <c r="K165" s="5">
        <v>4216</v>
      </c>
      <c r="L165" s="5">
        <f t="shared" si="9"/>
        <v>3298</v>
      </c>
      <c r="M165" s="5">
        <v>3957.6</v>
      </c>
      <c r="N165" s="5">
        <f t="shared" si="10"/>
        <v>230.86</v>
      </c>
      <c r="O165" s="5">
        <v>1277</v>
      </c>
      <c r="P165" s="5">
        <v>3420</v>
      </c>
      <c r="Q165" s="5">
        <v>3773</v>
      </c>
      <c r="R165" s="5">
        <f t="shared" si="11"/>
        <v>399</v>
      </c>
    </row>
    <row r="166" spans="1:18" x14ac:dyDescent="0.3">
      <c r="A166" s="7" t="s">
        <v>344</v>
      </c>
      <c r="B166" s="4" t="s">
        <v>345</v>
      </c>
      <c r="C166" s="4">
        <v>34</v>
      </c>
      <c r="D166" s="4" t="s">
        <v>41</v>
      </c>
      <c r="E166" s="4" t="s">
        <v>65</v>
      </c>
      <c r="F166" s="4" t="s">
        <v>2049</v>
      </c>
      <c r="G166" s="4" t="s">
        <v>29</v>
      </c>
      <c r="H166" s="4" t="s">
        <v>25</v>
      </c>
      <c r="I166" s="5">
        <v>146283</v>
      </c>
      <c r="J166" s="5">
        <v>2689</v>
      </c>
      <c r="K166" s="5">
        <v>1022</v>
      </c>
      <c r="L166" s="5">
        <f t="shared" si="9"/>
        <v>14628.300000000001</v>
      </c>
      <c r="M166" s="5">
        <v>17553.96</v>
      </c>
      <c r="N166" s="5">
        <f t="shared" si="10"/>
        <v>1023.981</v>
      </c>
      <c r="O166" s="5">
        <v>1304</v>
      </c>
      <c r="P166" s="5">
        <v>5091</v>
      </c>
      <c r="Q166" s="5">
        <v>2553</v>
      </c>
      <c r="R166" s="5">
        <f t="shared" si="11"/>
        <v>18884.899999999998</v>
      </c>
    </row>
    <row r="167" spans="1:18" x14ac:dyDescent="0.3">
      <c r="A167" s="7" t="s">
        <v>346</v>
      </c>
      <c r="B167" s="4" t="s">
        <v>347</v>
      </c>
      <c r="C167" s="4">
        <v>34</v>
      </c>
      <c r="D167" s="4" t="s">
        <v>41</v>
      </c>
      <c r="E167" s="4" t="s">
        <v>28</v>
      </c>
      <c r="F167" s="4" t="s">
        <v>2055</v>
      </c>
      <c r="G167" s="4" t="s">
        <v>29</v>
      </c>
      <c r="H167" s="4" t="s">
        <v>25</v>
      </c>
      <c r="I167" s="5">
        <v>35614</v>
      </c>
      <c r="J167" s="5">
        <v>0</v>
      </c>
      <c r="K167" s="5">
        <v>3919</v>
      </c>
      <c r="L167" s="5">
        <f t="shared" si="9"/>
        <v>3561.4</v>
      </c>
      <c r="M167" s="5">
        <v>4273.68</v>
      </c>
      <c r="N167" s="5">
        <f t="shared" si="10"/>
        <v>249.298</v>
      </c>
      <c r="O167" s="5">
        <v>1375</v>
      </c>
      <c r="P167" s="5">
        <v>7338</v>
      </c>
      <c r="Q167" s="5">
        <v>3346</v>
      </c>
      <c r="R167" s="5">
        <f t="shared" si="11"/>
        <v>530.70000000000005</v>
      </c>
    </row>
    <row r="168" spans="1:18" x14ac:dyDescent="0.3">
      <c r="A168" s="7" t="s">
        <v>348</v>
      </c>
      <c r="B168" s="4" t="s">
        <v>349</v>
      </c>
      <c r="C168" s="4">
        <v>25</v>
      </c>
      <c r="D168" s="4" t="s">
        <v>18</v>
      </c>
      <c r="E168" s="4" t="s">
        <v>32</v>
      </c>
      <c r="F168" s="4" t="s">
        <v>2057</v>
      </c>
      <c r="G168" s="4" t="s">
        <v>24</v>
      </c>
      <c r="H168" s="4" t="s">
        <v>25</v>
      </c>
      <c r="I168" s="5">
        <v>91840</v>
      </c>
      <c r="J168" s="5">
        <v>2580</v>
      </c>
      <c r="K168" s="5">
        <v>2703</v>
      </c>
      <c r="L168" s="5">
        <f t="shared" si="9"/>
        <v>9184</v>
      </c>
      <c r="M168" s="5">
        <v>11020.8</v>
      </c>
      <c r="N168" s="5">
        <f t="shared" si="10"/>
        <v>642.88</v>
      </c>
      <c r="O168" s="5">
        <v>1310</v>
      </c>
      <c r="P168" s="5">
        <v>3869</v>
      </c>
      <c r="Q168" s="5">
        <v>2273</v>
      </c>
      <c r="R168" s="5">
        <f t="shared" si="11"/>
        <v>6276</v>
      </c>
    </row>
    <row r="169" spans="1:18" x14ac:dyDescent="0.3">
      <c r="A169" s="7" t="s">
        <v>350</v>
      </c>
      <c r="B169" s="4" t="s">
        <v>351</v>
      </c>
      <c r="C169" s="4">
        <v>36</v>
      </c>
      <c r="D169" s="4" t="s">
        <v>41</v>
      </c>
      <c r="E169" s="4" t="s">
        <v>32</v>
      </c>
      <c r="F169" s="4" t="s">
        <v>2044</v>
      </c>
      <c r="G169" s="4" t="s">
        <v>29</v>
      </c>
      <c r="H169" s="4" t="s">
        <v>21</v>
      </c>
      <c r="I169" s="5">
        <v>90133</v>
      </c>
      <c r="J169" s="5">
        <v>0</v>
      </c>
      <c r="K169" s="5">
        <v>1682</v>
      </c>
      <c r="L169" s="5">
        <f t="shared" si="9"/>
        <v>9013.3000000000011</v>
      </c>
      <c r="M169" s="5">
        <v>10815.96</v>
      </c>
      <c r="N169" s="5">
        <f t="shared" si="10"/>
        <v>630.93100000000004</v>
      </c>
      <c r="O169" s="5">
        <v>1085</v>
      </c>
      <c r="P169" s="5">
        <v>1498</v>
      </c>
      <c r="Q169" s="5">
        <v>3187</v>
      </c>
      <c r="R169" s="5">
        <f t="shared" si="11"/>
        <v>6019.95</v>
      </c>
    </row>
    <row r="170" spans="1:18" x14ac:dyDescent="0.3">
      <c r="A170" s="7" t="s">
        <v>352</v>
      </c>
      <c r="B170" s="4" t="s">
        <v>353</v>
      </c>
      <c r="C170" s="4">
        <v>32</v>
      </c>
      <c r="D170" s="4" t="s">
        <v>18</v>
      </c>
      <c r="E170" s="4" t="s">
        <v>42</v>
      </c>
      <c r="F170" s="4" t="s">
        <v>2055</v>
      </c>
      <c r="G170" s="4" t="s">
        <v>29</v>
      </c>
      <c r="H170" s="4" t="s">
        <v>21</v>
      </c>
      <c r="I170" s="5">
        <v>166889</v>
      </c>
      <c r="J170" s="5">
        <v>4696</v>
      </c>
      <c r="K170" s="5">
        <v>1373</v>
      </c>
      <c r="L170" s="5">
        <f t="shared" si="9"/>
        <v>16688.900000000001</v>
      </c>
      <c r="M170" s="5">
        <v>20026.68</v>
      </c>
      <c r="N170" s="5">
        <f t="shared" si="10"/>
        <v>1168.223</v>
      </c>
      <c r="O170" s="5">
        <v>1298</v>
      </c>
      <c r="P170" s="5">
        <v>2308</v>
      </c>
      <c r="Q170" s="5">
        <v>2525</v>
      </c>
      <c r="R170" s="5">
        <f t="shared" si="11"/>
        <v>25066.7</v>
      </c>
    </row>
    <row r="171" spans="1:18" x14ac:dyDescent="0.3">
      <c r="A171" s="7" t="s">
        <v>354</v>
      </c>
      <c r="B171" s="4" t="s">
        <v>355</v>
      </c>
      <c r="C171" s="4">
        <v>29</v>
      </c>
      <c r="D171" s="4" t="s">
        <v>41</v>
      </c>
      <c r="E171" s="4" t="s">
        <v>32</v>
      </c>
      <c r="F171" s="4" t="s">
        <v>2057</v>
      </c>
      <c r="G171" s="4" t="s">
        <v>24</v>
      </c>
      <c r="H171" s="4" t="s">
        <v>25</v>
      </c>
      <c r="I171" s="5">
        <v>164240</v>
      </c>
      <c r="J171" s="5">
        <v>0</v>
      </c>
      <c r="K171" s="5">
        <v>1120</v>
      </c>
      <c r="L171" s="5">
        <f t="shared" si="9"/>
        <v>16424</v>
      </c>
      <c r="M171" s="5">
        <v>19708.8</v>
      </c>
      <c r="N171" s="5">
        <f t="shared" si="10"/>
        <v>1149.68</v>
      </c>
      <c r="O171" s="5">
        <v>629</v>
      </c>
      <c r="P171" s="5">
        <v>1975</v>
      </c>
      <c r="Q171" s="5">
        <v>3477</v>
      </c>
      <c r="R171" s="5">
        <f t="shared" si="11"/>
        <v>24272</v>
      </c>
    </row>
    <row r="172" spans="1:18" x14ac:dyDescent="0.3">
      <c r="A172" s="7" t="s">
        <v>356</v>
      </c>
      <c r="B172" s="4" t="s">
        <v>357</v>
      </c>
      <c r="C172" s="4">
        <v>39</v>
      </c>
      <c r="D172" s="4" t="s">
        <v>18</v>
      </c>
      <c r="E172" s="4" t="s">
        <v>36</v>
      </c>
      <c r="F172" s="4" t="s">
        <v>2044</v>
      </c>
      <c r="G172" s="4" t="s">
        <v>29</v>
      </c>
      <c r="H172" s="4" t="s">
        <v>33</v>
      </c>
      <c r="I172" s="5">
        <v>100123</v>
      </c>
      <c r="J172" s="5">
        <v>0</v>
      </c>
      <c r="K172" s="5">
        <v>4806</v>
      </c>
      <c r="L172" s="5">
        <f t="shared" si="9"/>
        <v>10012.300000000001</v>
      </c>
      <c r="M172" s="5">
        <v>12014.76</v>
      </c>
      <c r="N172" s="5">
        <f t="shared" si="10"/>
        <v>700.86099999999999</v>
      </c>
      <c r="O172" s="5">
        <v>796</v>
      </c>
      <c r="P172" s="5">
        <v>2314</v>
      </c>
      <c r="Q172" s="5">
        <v>3996</v>
      </c>
      <c r="R172" s="5">
        <f t="shared" si="11"/>
        <v>7524.5999999999995</v>
      </c>
    </row>
    <row r="173" spans="1:18" x14ac:dyDescent="0.3">
      <c r="A173" s="7" t="s">
        <v>358</v>
      </c>
      <c r="B173" s="4" t="s">
        <v>359</v>
      </c>
      <c r="C173" s="4">
        <v>32</v>
      </c>
      <c r="D173" s="4" t="s">
        <v>41</v>
      </c>
      <c r="E173" s="4" t="s">
        <v>19</v>
      </c>
      <c r="F173" s="4" t="s">
        <v>2049</v>
      </c>
      <c r="G173" s="4" t="s">
        <v>29</v>
      </c>
      <c r="H173" s="4" t="s">
        <v>25</v>
      </c>
      <c r="I173" s="5">
        <v>193684</v>
      </c>
      <c r="J173" s="5">
        <v>1232</v>
      </c>
      <c r="K173" s="5">
        <v>4879</v>
      </c>
      <c r="L173" s="5">
        <f t="shared" si="9"/>
        <v>19368.400000000001</v>
      </c>
      <c r="M173" s="5">
        <v>23242.080000000002</v>
      </c>
      <c r="N173" s="5">
        <f t="shared" si="10"/>
        <v>1355.788</v>
      </c>
      <c r="O173" s="5">
        <v>1012</v>
      </c>
      <c r="P173" s="5">
        <v>6705</v>
      </c>
      <c r="Q173" s="5">
        <v>2524</v>
      </c>
      <c r="R173" s="5">
        <f t="shared" si="11"/>
        <v>33105.200000000004</v>
      </c>
    </row>
    <row r="174" spans="1:18" x14ac:dyDescent="0.3">
      <c r="A174" s="7" t="s">
        <v>360</v>
      </c>
      <c r="B174" s="4" t="s">
        <v>361</v>
      </c>
      <c r="C174" s="4">
        <v>35</v>
      </c>
      <c r="D174" s="4" t="s">
        <v>18</v>
      </c>
      <c r="E174" s="4" t="s">
        <v>36</v>
      </c>
      <c r="F174" s="4" t="s">
        <v>2046</v>
      </c>
      <c r="G174" s="4" t="s">
        <v>29</v>
      </c>
      <c r="H174" s="4" t="s">
        <v>21</v>
      </c>
      <c r="I174" s="5">
        <v>110060</v>
      </c>
      <c r="J174" s="5">
        <v>2541</v>
      </c>
      <c r="K174" s="5">
        <v>4593</v>
      </c>
      <c r="L174" s="5">
        <f t="shared" si="9"/>
        <v>11006</v>
      </c>
      <c r="M174" s="5">
        <v>13207.2</v>
      </c>
      <c r="N174" s="5">
        <f t="shared" si="10"/>
        <v>770.42000000000007</v>
      </c>
      <c r="O174" s="5">
        <v>775</v>
      </c>
      <c r="P174" s="5">
        <v>7099</v>
      </c>
      <c r="Q174" s="5">
        <v>2553</v>
      </c>
      <c r="R174" s="5">
        <f t="shared" si="11"/>
        <v>9512</v>
      </c>
    </row>
    <row r="175" spans="1:18" x14ac:dyDescent="0.3">
      <c r="A175" s="7" t="s">
        <v>362</v>
      </c>
      <c r="B175" s="4" t="s">
        <v>363</v>
      </c>
      <c r="C175" s="4">
        <v>25</v>
      </c>
      <c r="D175" s="4" t="s">
        <v>41</v>
      </c>
      <c r="E175" s="4" t="s">
        <v>32</v>
      </c>
      <c r="F175" s="4" t="s">
        <v>2057</v>
      </c>
      <c r="G175" s="4" t="s">
        <v>24</v>
      </c>
      <c r="H175" s="4" t="s">
        <v>33</v>
      </c>
      <c r="I175" s="5">
        <v>151036</v>
      </c>
      <c r="J175" s="5">
        <v>0</v>
      </c>
      <c r="K175" s="5">
        <v>4933</v>
      </c>
      <c r="L175" s="5">
        <f t="shared" si="9"/>
        <v>15103.6</v>
      </c>
      <c r="M175" s="5">
        <v>18124.32</v>
      </c>
      <c r="N175" s="5">
        <f t="shared" si="10"/>
        <v>1057.252</v>
      </c>
      <c r="O175" s="5">
        <v>1434</v>
      </c>
      <c r="P175" s="5">
        <v>6553</v>
      </c>
      <c r="Q175" s="5">
        <v>2556</v>
      </c>
      <c r="R175" s="5">
        <f t="shared" si="11"/>
        <v>20310.8</v>
      </c>
    </row>
    <row r="176" spans="1:18" x14ac:dyDescent="0.3">
      <c r="A176" s="7" t="s">
        <v>364</v>
      </c>
      <c r="B176" s="4" t="s">
        <v>365</v>
      </c>
      <c r="C176" s="4">
        <v>38</v>
      </c>
      <c r="D176" s="4" t="s">
        <v>18</v>
      </c>
      <c r="E176" s="4" t="s">
        <v>42</v>
      </c>
      <c r="F176" s="4" t="s">
        <v>2052</v>
      </c>
      <c r="G176" s="4" t="s">
        <v>29</v>
      </c>
      <c r="H176" s="4" t="s">
        <v>25</v>
      </c>
      <c r="I176" s="5">
        <v>140475</v>
      </c>
      <c r="J176" s="5">
        <v>0</v>
      </c>
      <c r="K176" s="5">
        <v>1353</v>
      </c>
      <c r="L176" s="5">
        <f t="shared" si="9"/>
        <v>14047.5</v>
      </c>
      <c r="M176" s="5">
        <v>16857</v>
      </c>
      <c r="N176" s="5">
        <f t="shared" si="10"/>
        <v>983.32500000000005</v>
      </c>
      <c r="O176" s="5">
        <v>1174</v>
      </c>
      <c r="P176" s="5">
        <v>1000</v>
      </c>
      <c r="Q176" s="5">
        <v>2909</v>
      </c>
      <c r="R176" s="5">
        <f t="shared" si="11"/>
        <v>17142.5</v>
      </c>
    </row>
    <row r="177" spans="1:18" x14ac:dyDescent="0.3">
      <c r="A177" s="7" t="s">
        <v>366</v>
      </c>
      <c r="B177" s="4" t="s">
        <v>367</v>
      </c>
      <c r="C177" s="4">
        <v>25</v>
      </c>
      <c r="D177" s="4" t="s">
        <v>41</v>
      </c>
      <c r="E177" s="4" t="s">
        <v>36</v>
      </c>
      <c r="F177" s="4" t="s">
        <v>2050</v>
      </c>
      <c r="G177" s="4" t="s">
        <v>20</v>
      </c>
      <c r="H177" s="4" t="s">
        <v>33</v>
      </c>
      <c r="I177" s="5">
        <v>177757</v>
      </c>
      <c r="J177" s="5">
        <v>3185</v>
      </c>
      <c r="K177" s="5">
        <v>2948</v>
      </c>
      <c r="L177" s="5">
        <f t="shared" si="9"/>
        <v>17775.7</v>
      </c>
      <c r="M177" s="5">
        <v>21330.84</v>
      </c>
      <c r="N177" s="5">
        <f t="shared" si="10"/>
        <v>1244.299</v>
      </c>
      <c r="O177" s="5">
        <v>1013</v>
      </c>
      <c r="P177" s="5">
        <v>5205</v>
      </c>
      <c r="Q177" s="5">
        <v>2890</v>
      </c>
      <c r="R177" s="5">
        <f t="shared" si="11"/>
        <v>28327.099999999995</v>
      </c>
    </row>
    <row r="178" spans="1:18" x14ac:dyDescent="0.3">
      <c r="A178" s="7" t="s">
        <v>368</v>
      </c>
      <c r="B178" s="4" t="s">
        <v>369</v>
      </c>
      <c r="C178" s="4">
        <v>35</v>
      </c>
      <c r="D178" s="4" t="s">
        <v>41</v>
      </c>
      <c r="E178" s="4" t="s">
        <v>42</v>
      </c>
      <c r="F178" s="4" t="s">
        <v>2055</v>
      </c>
      <c r="G178" s="4" t="s">
        <v>29</v>
      </c>
      <c r="H178" s="4" t="s">
        <v>25</v>
      </c>
      <c r="I178" s="5">
        <v>44160</v>
      </c>
      <c r="J178" s="5">
        <v>3564</v>
      </c>
      <c r="K178" s="5">
        <v>1371</v>
      </c>
      <c r="L178" s="5">
        <f t="shared" si="9"/>
        <v>4416</v>
      </c>
      <c r="M178" s="5">
        <v>5299.2</v>
      </c>
      <c r="N178" s="5">
        <f t="shared" si="10"/>
        <v>309.12</v>
      </c>
      <c r="O178" s="5">
        <v>892</v>
      </c>
      <c r="P178" s="5">
        <v>5404</v>
      </c>
      <c r="Q178" s="5">
        <v>2985</v>
      </c>
      <c r="R178" s="5">
        <f t="shared" si="11"/>
        <v>958</v>
      </c>
    </row>
    <row r="179" spans="1:18" x14ac:dyDescent="0.3">
      <c r="A179" s="7" t="s">
        <v>370</v>
      </c>
      <c r="B179" s="4" t="s">
        <v>371</v>
      </c>
      <c r="C179" s="4">
        <v>36</v>
      </c>
      <c r="D179" s="4" t="s">
        <v>41</v>
      </c>
      <c r="E179" s="4" t="s">
        <v>42</v>
      </c>
      <c r="F179" s="4" t="s">
        <v>2046</v>
      </c>
      <c r="G179" s="4" t="s">
        <v>29</v>
      </c>
      <c r="H179" s="4" t="s">
        <v>21</v>
      </c>
      <c r="I179" s="5">
        <v>97721</v>
      </c>
      <c r="J179" s="5">
        <v>0</v>
      </c>
      <c r="K179" s="5">
        <v>3789</v>
      </c>
      <c r="L179" s="5">
        <f t="shared" si="9"/>
        <v>9772.1</v>
      </c>
      <c r="M179" s="5">
        <v>11726.52</v>
      </c>
      <c r="N179" s="5">
        <f t="shared" si="10"/>
        <v>684.04700000000003</v>
      </c>
      <c r="O179" s="5">
        <v>537</v>
      </c>
      <c r="P179" s="5">
        <v>3069</v>
      </c>
      <c r="Q179" s="5">
        <v>2083</v>
      </c>
      <c r="R179" s="5">
        <f t="shared" si="11"/>
        <v>7158.1499999999987</v>
      </c>
    </row>
    <row r="180" spans="1:18" x14ac:dyDescent="0.3">
      <c r="A180" s="7" t="s">
        <v>372</v>
      </c>
      <c r="B180" s="4" t="s">
        <v>373</v>
      </c>
      <c r="C180" s="4">
        <v>27</v>
      </c>
      <c r="D180" s="4" t="s">
        <v>41</v>
      </c>
      <c r="E180" s="4" t="s">
        <v>36</v>
      </c>
      <c r="F180" s="4" t="s">
        <v>2047</v>
      </c>
      <c r="G180" s="4" t="s">
        <v>20</v>
      </c>
      <c r="H180" s="4" t="s">
        <v>33</v>
      </c>
      <c r="I180" s="5">
        <v>136503</v>
      </c>
      <c r="J180" s="5">
        <v>2133</v>
      </c>
      <c r="K180" s="5">
        <v>1439</v>
      </c>
      <c r="L180" s="5">
        <f t="shared" si="9"/>
        <v>13650.300000000001</v>
      </c>
      <c r="M180" s="5">
        <v>16380.36</v>
      </c>
      <c r="N180" s="5">
        <f t="shared" si="10"/>
        <v>955.52100000000007</v>
      </c>
      <c r="O180" s="5">
        <v>665</v>
      </c>
      <c r="P180" s="5">
        <v>3500</v>
      </c>
      <c r="Q180" s="5">
        <v>2259</v>
      </c>
      <c r="R180" s="5">
        <f t="shared" si="11"/>
        <v>15950.9</v>
      </c>
    </row>
    <row r="181" spans="1:18" x14ac:dyDescent="0.3">
      <c r="A181" s="7" t="s">
        <v>374</v>
      </c>
      <c r="B181" s="4" t="s">
        <v>375</v>
      </c>
      <c r="C181" s="4">
        <v>30</v>
      </c>
      <c r="D181" s="4" t="s">
        <v>41</v>
      </c>
      <c r="E181" s="4" t="s">
        <v>42</v>
      </c>
      <c r="F181" s="4" t="s">
        <v>2045</v>
      </c>
      <c r="G181" s="4" t="s">
        <v>29</v>
      </c>
      <c r="H181" s="4" t="s">
        <v>25</v>
      </c>
      <c r="I181" s="5">
        <v>68808</v>
      </c>
      <c r="J181" s="5">
        <v>3740</v>
      </c>
      <c r="K181" s="5">
        <v>2398</v>
      </c>
      <c r="L181" s="5">
        <f t="shared" si="9"/>
        <v>6880.8</v>
      </c>
      <c r="M181" s="5">
        <v>8256.9599999999991</v>
      </c>
      <c r="N181" s="5">
        <f t="shared" si="10"/>
        <v>481.65600000000001</v>
      </c>
      <c r="O181" s="5">
        <v>518</v>
      </c>
      <c r="P181" s="5">
        <v>2288</v>
      </c>
      <c r="Q181" s="5">
        <v>2830</v>
      </c>
      <c r="R181" s="5">
        <f t="shared" si="11"/>
        <v>3130.8000000000006</v>
      </c>
    </row>
    <row r="182" spans="1:18" x14ac:dyDescent="0.3">
      <c r="A182" s="7" t="s">
        <v>376</v>
      </c>
      <c r="B182" s="4" t="s">
        <v>377</v>
      </c>
      <c r="C182" s="4">
        <v>34</v>
      </c>
      <c r="D182" s="4" t="s">
        <v>41</v>
      </c>
      <c r="E182" s="4" t="s">
        <v>32</v>
      </c>
      <c r="F182" s="4" t="s">
        <v>2052</v>
      </c>
      <c r="G182" s="4" t="s">
        <v>29</v>
      </c>
      <c r="H182" s="4" t="s">
        <v>25</v>
      </c>
      <c r="I182" s="5">
        <v>129131</v>
      </c>
      <c r="J182" s="5">
        <v>4979</v>
      </c>
      <c r="K182" s="5">
        <v>4478</v>
      </c>
      <c r="L182" s="5">
        <f t="shared" si="9"/>
        <v>12913.1</v>
      </c>
      <c r="M182" s="5">
        <v>15495.72</v>
      </c>
      <c r="N182" s="5">
        <f t="shared" si="10"/>
        <v>903.91700000000003</v>
      </c>
      <c r="O182" s="5">
        <v>873</v>
      </c>
      <c r="P182" s="5">
        <v>7163</v>
      </c>
      <c r="Q182" s="5">
        <v>3812</v>
      </c>
      <c r="R182" s="5">
        <f t="shared" si="11"/>
        <v>13739.300000000001</v>
      </c>
    </row>
    <row r="183" spans="1:18" x14ac:dyDescent="0.3">
      <c r="A183" s="7" t="s">
        <v>378</v>
      </c>
      <c r="B183" s="4" t="s">
        <v>379</v>
      </c>
      <c r="C183" s="4">
        <v>31</v>
      </c>
      <c r="D183" s="4" t="s">
        <v>41</v>
      </c>
      <c r="E183" s="4" t="s">
        <v>28</v>
      </c>
      <c r="F183" s="4" t="s">
        <v>2055</v>
      </c>
      <c r="G183" s="4" t="s">
        <v>29</v>
      </c>
      <c r="H183" s="4" t="s">
        <v>33</v>
      </c>
      <c r="I183" s="5">
        <v>160713</v>
      </c>
      <c r="J183" s="5">
        <v>854</v>
      </c>
      <c r="K183" s="5">
        <v>1832</v>
      </c>
      <c r="L183" s="5">
        <f t="shared" si="9"/>
        <v>16071.300000000001</v>
      </c>
      <c r="M183" s="5">
        <v>19285.560000000001</v>
      </c>
      <c r="N183" s="5">
        <f t="shared" si="10"/>
        <v>1124.991</v>
      </c>
      <c r="O183" s="5">
        <v>1458</v>
      </c>
      <c r="P183" s="5">
        <v>5961</v>
      </c>
      <c r="Q183" s="5">
        <v>2624</v>
      </c>
      <c r="R183" s="5">
        <f t="shared" si="11"/>
        <v>23213.899999999998</v>
      </c>
    </row>
    <row r="184" spans="1:18" x14ac:dyDescent="0.3">
      <c r="A184" s="7" t="s">
        <v>380</v>
      </c>
      <c r="B184" s="4" t="s">
        <v>381</v>
      </c>
      <c r="C184" s="4">
        <v>27</v>
      </c>
      <c r="D184" s="4" t="s">
        <v>41</v>
      </c>
      <c r="E184" s="4" t="s">
        <v>42</v>
      </c>
      <c r="F184" s="4" t="s">
        <v>2051</v>
      </c>
      <c r="G184" s="4" t="s">
        <v>20</v>
      </c>
      <c r="H184" s="4" t="s">
        <v>21</v>
      </c>
      <c r="I184" s="5">
        <v>111246</v>
      </c>
      <c r="J184" s="5">
        <v>1384</v>
      </c>
      <c r="K184" s="5">
        <v>3500</v>
      </c>
      <c r="L184" s="5">
        <f t="shared" si="9"/>
        <v>11124.6</v>
      </c>
      <c r="M184" s="5">
        <v>13349.52</v>
      </c>
      <c r="N184" s="5">
        <f t="shared" si="10"/>
        <v>778.72199999999998</v>
      </c>
      <c r="O184" s="5">
        <v>716</v>
      </c>
      <c r="P184" s="5">
        <v>6941</v>
      </c>
      <c r="Q184" s="5">
        <v>3008</v>
      </c>
      <c r="R184" s="5">
        <f t="shared" si="11"/>
        <v>9749.1999999999989</v>
      </c>
    </row>
    <row r="185" spans="1:18" x14ac:dyDescent="0.3">
      <c r="A185" s="7" t="s">
        <v>382</v>
      </c>
      <c r="B185" s="4" t="s">
        <v>383</v>
      </c>
      <c r="C185" s="4">
        <v>31</v>
      </c>
      <c r="D185" s="4" t="s">
        <v>18</v>
      </c>
      <c r="E185" s="4" t="s">
        <v>65</v>
      </c>
      <c r="F185" s="4" t="s">
        <v>2055</v>
      </c>
      <c r="G185" s="4" t="s">
        <v>29</v>
      </c>
      <c r="H185" s="4" t="s">
        <v>21</v>
      </c>
      <c r="I185" s="5">
        <v>151943</v>
      </c>
      <c r="J185" s="5">
        <v>745</v>
      </c>
      <c r="K185" s="5">
        <v>2918</v>
      </c>
      <c r="L185" s="5">
        <f t="shared" si="9"/>
        <v>15194.300000000001</v>
      </c>
      <c r="M185" s="5">
        <v>18233.16</v>
      </c>
      <c r="N185" s="5">
        <f t="shared" si="10"/>
        <v>1063.6010000000001</v>
      </c>
      <c r="O185" s="5">
        <v>631</v>
      </c>
      <c r="P185" s="5">
        <v>5556</v>
      </c>
      <c r="Q185" s="5">
        <v>3650</v>
      </c>
      <c r="R185" s="5">
        <f t="shared" si="11"/>
        <v>20582.899999999998</v>
      </c>
    </row>
    <row r="186" spans="1:18" x14ac:dyDescent="0.3">
      <c r="A186" s="7" t="s">
        <v>384</v>
      </c>
      <c r="B186" s="4" t="s">
        <v>385</v>
      </c>
      <c r="C186" s="4">
        <v>31</v>
      </c>
      <c r="D186" s="4" t="s">
        <v>41</v>
      </c>
      <c r="E186" s="4" t="s">
        <v>65</v>
      </c>
      <c r="F186" s="4" t="s">
        <v>2055</v>
      </c>
      <c r="G186" s="4" t="s">
        <v>29</v>
      </c>
      <c r="H186" s="4" t="s">
        <v>33</v>
      </c>
      <c r="I186" s="5">
        <v>41064</v>
      </c>
      <c r="J186" s="5">
        <v>4329</v>
      </c>
      <c r="K186" s="5">
        <v>4528</v>
      </c>
      <c r="L186" s="5">
        <f t="shared" si="9"/>
        <v>4106.4000000000005</v>
      </c>
      <c r="M186" s="5">
        <v>4927.68</v>
      </c>
      <c r="N186" s="5">
        <f t="shared" si="10"/>
        <v>287.44799999999998</v>
      </c>
      <c r="O186" s="5">
        <v>792</v>
      </c>
      <c r="P186" s="5">
        <v>3267</v>
      </c>
      <c r="Q186" s="5">
        <v>2115</v>
      </c>
      <c r="R186" s="5">
        <f t="shared" si="11"/>
        <v>803.19999999999993</v>
      </c>
    </row>
    <row r="187" spans="1:18" x14ac:dyDescent="0.3">
      <c r="A187" s="7" t="s">
        <v>386</v>
      </c>
      <c r="B187" s="4" t="s">
        <v>387</v>
      </c>
      <c r="C187" s="4">
        <v>30</v>
      </c>
      <c r="D187" s="4" t="s">
        <v>41</v>
      </c>
      <c r="E187" s="4" t="s">
        <v>65</v>
      </c>
      <c r="F187" s="4" t="s">
        <v>2048</v>
      </c>
      <c r="G187" s="4" t="s">
        <v>24</v>
      </c>
      <c r="H187" s="4" t="s">
        <v>21</v>
      </c>
      <c r="I187" s="5">
        <v>37932</v>
      </c>
      <c r="J187" s="5">
        <v>0</v>
      </c>
      <c r="K187" s="5">
        <v>3249</v>
      </c>
      <c r="L187" s="5">
        <f t="shared" si="9"/>
        <v>3793.2000000000003</v>
      </c>
      <c r="M187" s="5">
        <v>4551.84</v>
      </c>
      <c r="N187" s="5">
        <f t="shared" si="10"/>
        <v>265.524</v>
      </c>
      <c r="O187" s="5">
        <v>1100</v>
      </c>
      <c r="P187" s="5">
        <v>2031</v>
      </c>
      <c r="Q187" s="5">
        <v>3754</v>
      </c>
      <c r="R187" s="5">
        <f t="shared" si="11"/>
        <v>646.6</v>
      </c>
    </row>
    <row r="188" spans="1:18" x14ac:dyDescent="0.3">
      <c r="A188" s="7" t="s">
        <v>388</v>
      </c>
      <c r="B188" s="4" t="s">
        <v>389</v>
      </c>
      <c r="C188" s="4">
        <v>34</v>
      </c>
      <c r="D188" s="4" t="s">
        <v>41</v>
      </c>
      <c r="E188" s="4" t="s">
        <v>28</v>
      </c>
      <c r="F188" s="4" t="s">
        <v>2055</v>
      </c>
      <c r="G188" s="4" t="s">
        <v>29</v>
      </c>
      <c r="H188" s="4" t="s">
        <v>33</v>
      </c>
      <c r="I188" s="5">
        <v>140398</v>
      </c>
      <c r="J188" s="5">
        <v>2359</v>
      </c>
      <c r="K188" s="5">
        <v>2210</v>
      </c>
      <c r="L188" s="5">
        <f t="shared" si="9"/>
        <v>14039.800000000001</v>
      </c>
      <c r="M188" s="5">
        <v>16847.759999999998</v>
      </c>
      <c r="N188" s="5">
        <f t="shared" si="10"/>
        <v>982.78600000000006</v>
      </c>
      <c r="O188" s="5">
        <v>1429</v>
      </c>
      <c r="P188" s="5">
        <v>7998</v>
      </c>
      <c r="Q188" s="5">
        <v>2030</v>
      </c>
      <c r="R188" s="5">
        <f t="shared" si="11"/>
        <v>17119.399999999998</v>
      </c>
    </row>
    <row r="189" spans="1:18" x14ac:dyDescent="0.3">
      <c r="A189" s="7" t="s">
        <v>390</v>
      </c>
      <c r="B189" s="4" t="s">
        <v>391</v>
      </c>
      <c r="C189" s="4">
        <v>39</v>
      </c>
      <c r="D189" s="4" t="s">
        <v>18</v>
      </c>
      <c r="E189" s="4" t="s">
        <v>28</v>
      </c>
      <c r="F189" s="4" t="s">
        <v>2044</v>
      </c>
      <c r="G189" s="4" t="s">
        <v>29</v>
      </c>
      <c r="H189" s="4" t="s">
        <v>33</v>
      </c>
      <c r="I189" s="5">
        <v>50955</v>
      </c>
      <c r="J189" s="5">
        <v>1751</v>
      </c>
      <c r="K189" s="5">
        <v>1830</v>
      </c>
      <c r="L189" s="5">
        <f t="shared" si="9"/>
        <v>5095.5</v>
      </c>
      <c r="M189" s="5">
        <v>6114.6</v>
      </c>
      <c r="N189" s="5">
        <f t="shared" si="10"/>
        <v>356.685</v>
      </c>
      <c r="O189" s="5">
        <v>1204</v>
      </c>
      <c r="P189" s="5">
        <v>3860</v>
      </c>
      <c r="Q189" s="5">
        <v>2123</v>
      </c>
      <c r="R189" s="5">
        <f t="shared" si="11"/>
        <v>1345.5</v>
      </c>
    </row>
    <row r="190" spans="1:18" x14ac:dyDescent="0.3">
      <c r="A190" s="7" t="s">
        <v>392</v>
      </c>
      <c r="B190" s="4" t="s">
        <v>393</v>
      </c>
      <c r="C190" s="4">
        <v>27</v>
      </c>
      <c r="D190" s="4" t="s">
        <v>18</v>
      </c>
      <c r="E190" s="4" t="s">
        <v>32</v>
      </c>
      <c r="F190" s="4" t="s">
        <v>2047</v>
      </c>
      <c r="G190" s="4" t="s">
        <v>20</v>
      </c>
      <c r="H190" s="4" t="s">
        <v>21</v>
      </c>
      <c r="I190" s="5">
        <v>23029</v>
      </c>
      <c r="J190" s="5">
        <v>2215</v>
      </c>
      <c r="K190" s="5">
        <v>2729</v>
      </c>
      <c r="L190" s="5">
        <f t="shared" si="9"/>
        <v>2302.9</v>
      </c>
      <c r="M190" s="5">
        <v>2763.48</v>
      </c>
      <c r="N190" s="5">
        <f t="shared" si="10"/>
        <v>161.203</v>
      </c>
      <c r="O190" s="5">
        <v>1013</v>
      </c>
      <c r="P190" s="5">
        <v>3796</v>
      </c>
      <c r="Q190" s="5">
        <v>2694</v>
      </c>
      <c r="R190" s="5">
        <f t="shared" si="11"/>
        <v>0</v>
      </c>
    </row>
    <row r="191" spans="1:18" x14ac:dyDescent="0.3">
      <c r="A191" s="7" t="s">
        <v>394</v>
      </c>
      <c r="B191" s="4" t="s">
        <v>395</v>
      </c>
      <c r="C191" s="4">
        <v>29</v>
      </c>
      <c r="D191" s="4" t="s">
        <v>18</v>
      </c>
      <c r="E191" s="4" t="s">
        <v>65</v>
      </c>
      <c r="F191" s="4" t="s">
        <v>2054</v>
      </c>
      <c r="G191" s="4" t="s">
        <v>24</v>
      </c>
      <c r="H191" s="4" t="s">
        <v>25</v>
      </c>
      <c r="I191" s="5">
        <v>81492</v>
      </c>
      <c r="J191" s="5">
        <v>0</v>
      </c>
      <c r="K191" s="5">
        <v>4069</v>
      </c>
      <c r="L191" s="5">
        <f t="shared" si="9"/>
        <v>8149.2000000000007</v>
      </c>
      <c r="M191" s="5">
        <v>9779.0400000000009</v>
      </c>
      <c r="N191" s="5">
        <f t="shared" si="10"/>
        <v>570.44399999999996</v>
      </c>
      <c r="O191" s="5">
        <v>1165</v>
      </c>
      <c r="P191" s="5">
        <v>5288</v>
      </c>
      <c r="Q191" s="5">
        <v>2452</v>
      </c>
      <c r="R191" s="5">
        <f t="shared" si="11"/>
        <v>4723.8</v>
      </c>
    </row>
    <row r="192" spans="1:18" x14ac:dyDescent="0.3">
      <c r="A192" s="7" t="s">
        <v>396</v>
      </c>
      <c r="B192" s="4" t="s">
        <v>397</v>
      </c>
      <c r="C192" s="4">
        <v>29</v>
      </c>
      <c r="D192" s="4" t="s">
        <v>41</v>
      </c>
      <c r="E192" s="4" t="s">
        <v>32</v>
      </c>
      <c r="F192" s="4" t="s">
        <v>2043</v>
      </c>
      <c r="G192" s="4" t="s">
        <v>24</v>
      </c>
      <c r="H192" s="4" t="s">
        <v>25</v>
      </c>
      <c r="I192" s="5">
        <v>101134</v>
      </c>
      <c r="J192" s="5">
        <v>938</v>
      </c>
      <c r="K192" s="5">
        <v>4560</v>
      </c>
      <c r="L192" s="5">
        <f t="shared" si="9"/>
        <v>10113.400000000001</v>
      </c>
      <c r="M192" s="5">
        <v>12136.08</v>
      </c>
      <c r="N192" s="5">
        <f t="shared" si="10"/>
        <v>707.93799999999999</v>
      </c>
      <c r="O192" s="5">
        <v>552</v>
      </c>
      <c r="P192" s="5">
        <v>1440</v>
      </c>
      <c r="Q192" s="5">
        <v>2023</v>
      </c>
      <c r="R192" s="5">
        <f t="shared" si="11"/>
        <v>7726.8</v>
      </c>
    </row>
    <row r="193" spans="1:18" x14ac:dyDescent="0.3">
      <c r="A193" s="7" t="s">
        <v>398</v>
      </c>
      <c r="B193" s="4" t="s">
        <v>399</v>
      </c>
      <c r="C193" s="4">
        <v>32</v>
      </c>
      <c r="D193" s="4" t="s">
        <v>18</v>
      </c>
      <c r="E193" s="4" t="s">
        <v>42</v>
      </c>
      <c r="F193" s="4" t="s">
        <v>2053</v>
      </c>
      <c r="G193" s="4" t="s">
        <v>29</v>
      </c>
      <c r="H193" s="4" t="s">
        <v>33</v>
      </c>
      <c r="I193" s="5">
        <v>136182</v>
      </c>
      <c r="J193" s="5">
        <v>1528</v>
      </c>
      <c r="K193" s="5">
        <v>4289</v>
      </c>
      <c r="L193" s="5">
        <f t="shared" si="9"/>
        <v>13618.2</v>
      </c>
      <c r="M193" s="5">
        <v>16341.84</v>
      </c>
      <c r="N193" s="5">
        <f t="shared" si="10"/>
        <v>953.274</v>
      </c>
      <c r="O193" s="5">
        <v>1459</v>
      </c>
      <c r="P193" s="5">
        <v>6551</v>
      </c>
      <c r="Q193" s="5">
        <v>3495</v>
      </c>
      <c r="R193" s="5">
        <f t="shared" si="11"/>
        <v>15854.6</v>
      </c>
    </row>
    <row r="194" spans="1:18" x14ac:dyDescent="0.3">
      <c r="A194" s="7" t="s">
        <v>400</v>
      </c>
      <c r="B194" s="4" t="s">
        <v>401</v>
      </c>
      <c r="C194" s="4">
        <v>35</v>
      </c>
      <c r="D194" s="4" t="s">
        <v>41</v>
      </c>
      <c r="E194" s="4" t="s">
        <v>65</v>
      </c>
      <c r="F194" s="4" t="s">
        <v>2053</v>
      </c>
      <c r="G194" s="4" t="s">
        <v>29</v>
      </c>
      <c r="H194" s="4" t="s">
        <v>25</v>
      </c>
      <c r="I194" s="5">
        <v>130391</v>
      </c>
      <c r="J194" s="5">
        <v>2437</v>
      </c>
      <c r="K194" s="5">
        <v>2453</v>
      </c>
      <c r="L194" s="5">
        <f t="shared" si="9"/>
        <v>13039.1</v>
      </c>
      <c r="M194" s="5">
        <v>15646.92</v>
      </c>
      <c r="N194" s="5">
        <f t="shared" si="10"/>
        <v>912.73699999999997</v>
      </c>
      <c r="O194" s="5">
        <v>628</v>
      </c>
      <c r="P194" s="5">
        <v>6461</v>
      </c>
      <c r="Q194" s="5">
        <v>2465</v>
      </c>
      <c r="R194" s="5">
        <f t="shared" si="11"/>
        <v>14117.300000000001</v>
      </c>
    </row>
    <row r="195" spans="1:18" x14ac:dyDescent="0.3">
      <c r="A195" s="7" t="s">
        <v>402</v>
      </c>
      <c r="B195" s="4" t="s">
        <v>403</v>
      </c>
      <c r="C195" s="4">
        <v>37</v>
      </c>
      <c r="D195" s="4" t="s">
        <v>41</v>
      </c>
      <c r="E195" s="4" t="s">
        <v>32</v>
      </c>
      <c r="F195" s="4" t="s">
        <v>2044</v>
      </c>
      <c r="G195" s="4" t="s">
        <v>29</v>
      </c>
      <c r="H195" s="4" t="s">
        <v>25</v>
      </c>
      <c r="I195" s="5">
        <v>101882</v>
      </c>
      <c r="J195" s="5">
        <v>0</v>
      </c>
      <c r="K195" s="5">
        <v>1221</v>
      </c>
      <c r="L195" s="5">
        <f t="shared" si="9"/>
        <v>10188.200000000001</v>
      </c>
      <c r="M195" s="5">
        <v>12225.84</v>
      </c>
      <c r="N195" s="5">
        <f t="shared" si="10"/>
        <v>713.17399999999998</v>
      </c>
      <c r="O195" s="5">
        <v>1251</v>
      </c>
      <c r="P195" s="5">
        <v>5331</v>
      </c>
      <c r="Q195" s="5">
        <v>2757</v>
      </c>
      <c r="R195" s="5">
        <f t="shared" si="11"/>
        <v>7876.4000000000005</v>
      </c>
    </row>
    <row r="196" spans="1:18" x14ac:dyDescent="0.3">
      <c r="A196" s="7" t="s">
        <v>404</v>
      </c>
      <c r="B196" s="4" t="s">
        <v>405</v>
      </c>
      <c r="C196" s="4">
        <v>25</v>
      </c>
      <c r="D196" s="4" t="s">
        <v>18</v>
      </c>
      <c r="E196" s="4" t="s">
        <v>65</v>
      </c>
      <c r="F196" s="4" t="s">
        <v>2057</v>
      </c>
      <c r="G196" s="4" t="s">
        <v>24</v>
      </c>
      <c r="H196" s="4" t="s">
        <v>33</v>
      </c>
      <c r="I196" s="5">
        <v>148980</v>
      </c>
      <c r="J196" s="5">
        <v>0</v>
      </c>
      <c r="K196" s="5">
        <v>2879</v>
      </c>
      <c r="L196" s="5">
        <f t="shared" si="9"/>
        <v>14898</v>
      </c>
      <c r="M196" s="5">
        <v>17877.599999999999</v>
      </c>
      <c r="N196" s="5">
        <f t="shared" si="10"/>
        <v>1042.8600000000001</v>
      </c>
      <c r="O196" s="5">
        <v>728</v>
      </c>
      <c r="P196" s="5">
        <v>5132</v>
      </c>
      <c r="Q196" s="5">
        <v>3914</v>
      </c>
      <c r="R196" s="5">
        <f t="shared" si="11"/>
        <v>19694</v>
      </c>
    </row>
    <row r="197" spans="1:18" x14ac:dyDescent="0.3">
      <c r="A197" s="7" t="s">
        <v>406</v>
      </c>
      <c r="B197" s="4" t="s">
        <v>407</v>
      </c>
      <c r="C197" s="4">
        <v>33</v>
      </c>
      <c r="D197" s="4" t="s">
        <v>18</v>
      </c>
      <c r="E197" s="4" t="s">
        <v>65</v>
      </c>
      <c r="F197" s="4" t="s">
        <v>2053</v>
      </c>
      <c r="G197" s="4" t="s">
        <v>29</v>
      </c>
      <c r="H197" s="4" t="s">
        <v>33</v>
      </c>
      <c r="I197" s="5">
        <v>131157</v>
      </c>
      <c r="J197" s="5">
        <v>3900</v>
      </c>
      <c r="K197" s="5">
        <v>1668</v>
      </c>
      <c r="L197" s="5">
        <f t="shared" si="9"/>
        <v>13115.7</v>
      </c>
      <c r="M197" s="5">
        <v>15738.84</v>
      </c>
      <c r="N197" s="5">
        <f t="shared" si="10"/>
        <v>918.09900000000005</v>
      </c>
      <c r="O197" s="5">
        <v>1072</v>
      </c>
      <c r="P197" s="5">
        <v>4576</v>
      </c>
      <c r="Q197" s="5">
        <v>3338</v>
      </c>
      <c r="R197" s="5">
        <f t="shared" si="11"/>
        <v>14347.1</v>
      </c>
    </row>
    <row r="198" spans="1:18" x14ac:dyDescent="0.3">
      <c r="A198" s="7" t="s">
        <v>408</v>
      </c>
      <c r="B198" s="4" t="s">
        <v>409</v>
      </c>
      <c r="C198" s="4">
        <v>25</v>
      </c>
      <c r="D198" s="4" t="s">
        <v>41</v>
      </c>
      <c r="E198" s="4" t="s">
        <v>65</v>
      </c>
      <c r="F198" s="4" t="s">
        <v>2057</v>
      </c>
      <c r="G198" s="4" t="s">
        <v>24</v>
      </c>
      <c r="H198" s="4" t="s">
        <v>33</v>
      </c>
      <c r="I198" s="5">
        <v>165820</v>
      </c>
      <c r="J198" s="5">
        <v>0</v>
      </c>
      <c r="K198" s="5">
        <v>3393</v>
      </c>
      <c r="L198" s="5">
        <f t="shared" si="9"/>
        <v>16582</v>
      </c>
      <c r="M198" s="5">
        <v>19898.400000000001</v>
      </c>
      <c r="N198" s="5">
        <f t="shared" si="10"/>
        <v>1160.74</v>
      </c>
      <c r="O198" s="5">
        <v>940</v>
      </c>
      <c r="P198" s="5">
        <v>1525</v>
      </c>
      <c r="Q198" s="5">
        <v>3947</v>
      </c>
      <c r="R198" s="5">
        <f t="shared" si="11"/>
        <v>24746</v>
      </c>
    </row>
    <row r="199" spans="1:18" x14ac:dyDescent="0.3">
      <c r="A199" s="7" t="s">
        <v>410</v>
      </c>
      <c r="B199" s="4" t="s">
        <v>411</v>
      </c>
      <c r="C199" s="4">
        <v>32</v>
      </c>
      <c r="D199" s="4" t="s">
        <v>18</v>
      </c>
      <c r="E199" s="4" t="s">
        <v>42</v>
      </c>
      <c r="F199" s="4" t="s">
        <v>2045</v>
      </c>
      <c r="G199" s="4" t="s">
        <v>29</v>
      </c>
      <c r="H199" s="4" t="s">
        <v>21</v>
      </c>
      <c r="I199" s="5">
        <v>152778</v>
      </c>
      <c r="J199" s="5">
        <v>0</v>
      </c>
      <c r="K199" s="5">
        <v>2542</v>
      </c>
      <c r="L199" s="5">
        <f t="shared" si="9"/>
        <v>15277.800000000001</v>
      </c>
      <c r="M199" s="5">
        <v>18333.36</v>
      </c>
      <c r="N199" s="5">
        <f t="shared" si="10"/>
        <v>1069.4459999999999</v>
      </c>
      <c r="O199" s="5">
        <v>1314</v>
      </c>
      <c r="P199" s="5">
        <v>1575</v>
      </c>
      <c r="Q199" s="5">
        <v>2419</v>
      </c>
      <c r="R199" s="5">
        <f t="shared" si="11"/>
        <v>20833.399999999998</v>
      </c>
    </row>
    <row r="200" spans="1:18" x14ac:dyDescent="0.3">
      <c r="A200" s="7" t="s">
        <v>412</v>
      </c>
      <c r="B200" s="4" t="s">
        <v>413</v>
      </c>
      <c r="C200" s="4">
        <v>32</v>
      </c>
      <c r="D200" s="4" t="s">
        <v>41</v>
      </c>
      <c r="E200" s="4" t="s">
        <v>28</v>
      </c>
      <c r="F200" s="4" t="s">
        <v>2055</v>
      </c>
      <c r="G200" s="4" t="s">
        <v>29</v>
      </c>
      <c r="H200" s="4" t="s">
        <v>21</v>
      </c>
      <c r="I200" s="5">
        <v>133344</v>
      </c>
      <c r="J200" s="5">
        <v>4697</v>
      </c>
      <c r="K200" s="5">
        <v>3612</v>
      </c>
      <c r="L200" s="5">
        <f t="shared" si="9"/>
        <v>13334.400000000001</v>
      </c>
      <c r="M200" s="5">
        <v>16001.28</v>
      </c>
      <c r="N200" s="5">
        <f t="shared" si="10"/>
        <v>933.40800000000002</v>
      </c>
      <c r="O200" s="5">
        <v>1000</v>
      </c>
      <c r="P200" s="5">
        <v>1838</v>
      </c>
      <c r="Q200" s="5">
        <v>2476</v>
      </c>
      <c r="R200" s="5">
        <f t="shared" si="11"/>
        <v>15003.199999999999</v>
      </c>
    </row>
    <row r="201" spans="1:18" x14ac:dyDescent="0.3">
      <c r="A201" s="7" t="s">
        <v>414</v>
      </c>
      <c r="B201" s="4" t="s">
        <v>415</v>
      </c>
      <c r="C201" s="4">
        <v>32</v>
      </c>
      <c r="D201" s="4" t="s">
        <v>18</v>
      </c>
      <c r="E201" s="4" t="s">
        <v>19</v>
      </c>
      <c r="F201" s="4" t="s">
        <v>2045</v>
      </c>
      <c r="G201" s="4" t="s">
        <v>29</v>
      </c>
      <c r="H201" s="4" t="s">
        <v>25</v>
      </c>
      <c r="I201" s="5">
        <v>123099</v>
      </c>
      <c r="J201" s="5">
        <v>0</v>
      </c>
      <c r="K201" s="5">
        <v>4595</v>
      </c>
      <c r="L201" s="5">
        <f t="shared" si="9"/>
        <v>12309.900000000001</v>
      </c>
      <c r="M201" s="5">
        <v>14771.88</v>
      </c>
      <c r="N201" s="5">
        <f t="shared" si="10"/>
        <v>861.69299999999998</v>
      </c>
      <c r="O201" s="5">
        <v>861</v>
      </c>
      <c r="P201" s="5">
        <v>3789</v>
      </c>
      <c r="Q201" s="5">
        <v>3691</v>
      </c>
      <c r="R201" s="5">
        <f t="shared" si="11"/>
        <v>12119.800000000001</v>
      </c>
    </row>
    <row r="202" spans="1:18" x14ac:dyDescent="0.3">
      <c r="A202" s="7" t="s">
        <v>416</v>
      </c>
      <c r="B202" s="4" t="s">
        <v>417</v>
      </c>
      <c r="C202" s="4">
        <v>33</v>
      </c>
      <c r="D202" s="4" t="s">
        <v>18</v>
      </c>
      <c r="E202" s="4" t="s">
        <v>42</v>
      </c>
      <c r="F202" s="4" t="s">
        <v>2055</v>
      </c>
      <c r="G202" s="4" t="s">
        <v>29</v>
      </c>
      <c r="H202" s="4" t="s">
        <v>25</v>
      </c>
      <c r="I202" s="5">
        <v>37880</v>
      </c>
      <c r="J202" s="5">
        <v>4792</v>
      </c>
      <c r="K202" s="5">
        <v>4902</v>
      </c>
      <c r="L202" s="5">
        <f t="shared" ref="L202:L265" si="12">I202*0.1</f>
        <v>3788</v>
      </c>
      <c r="M202" s="5">
        <v>4545.6000000000004</v>
      </c>
      <c r="N202" s="5">
        <f t="shared" ref="N202:N265" si="13">I202*0.007</f>
        <v>265.16000000000003</v>
      </c>
      <c r="O202" s="5">
        <v>1043</v>
      </c>
      <c r="P202" s="5">
        <v>5206</v>
      </c>
      <c r="Q202" s="5">
        <v>3047</v>
      </c>
      <c r="R202" s="5">
        <f t="shared" ref="R202:R265" si="14">IF(I202*12&lt;=300000, 0,
     IF(I202*12&lt;=600000, ((I202*12-300000)*0.05)/12,
     IF(I202*12&lt;=900000, (15000+(I202*12-600000)*0.1)/12,
     IF(I202*12&lt;=1200000, (45000+(I202*12-900000)*0.15)/12,
     IF(I202*12&lt;=1500000, (90000+(I202*12-1200000)*0.2)/12,
     (150000+(I202*12-1500000)*0.3)/12)))))</f>
        <v>644</v>
      </c>
    </row>
    <row r="203" spans="1:18" x14ac:dyDescent="0.3">
      <c r="A203" s="7" t="s">
        <v>418</v>
      </c>
      <c r="B203" s="4" t="s">
        <v>419</v>
      </c>
      <c r="C203" s="4">
        <v>30</v>
      </c>
      <c r="D203" s="4" t="s">
        <v>18</v>
      </c>
      <c r="E203" s="4" t="s">
        <v>42</v>
      </c>
      <c r="F203" s="4" t="s">
        <v>2045</v>
      </c>
      <c r="G203" s="4" t="s">
        <v>29</v>
      </c>
      <c r="H203" s="4" t="s">
        <v>33</v>
      </c>
      <c r="I203" s="5">
        <v>49555</v>
      </c>
      <c r="J203" s="5">
        <v>1535</v>
      </c>
      <c r="K203" s="5">
        <v>4243</v>
      </c>
      <c r="L203" s="5">
        <f t="shared" si="12"/>
        <v>4955.5</v>
      </c>
      <c r="M203" s="5">
        <v>5946.6</v>
      </c>
      <c r="N203" s="5">
        <f t="shared" si="13"/>
        <v>346.88499999999999</v>
      </c>
      <c r="O203" s="5">
        <v>1088</v>
      </c>
      <c r="P203" s="5">
        <v>7448</v>
      </c>
      <c r="Q203" s="5">
        <v>2796</v>
      </c>
      <c r="R203" s="5">
        <f t="shared" si="14"/>
        <v>1227.75</v>
      </c>
    </row>
    <row r="204" spans="1:18" x14ac:dyDescent="0.3">
      <c r="A204" s="7" t="s">
        <v>420</v>
      </c>
      <c r="B204" s="4" t="s">
        <v>421</v>
      </c>
      <c r="C204" s="4">
        <v>26</v>
      </c>
      <c r="D204" s="4" t="s">
        <v>18</v>
      </c>
      <c r="E204" s="4" t="s">
        <v>65</v>
      </c>
      <c r="F204" s="4" t="s">
        <v>2050</v>
      </c>
      <c r="G204" s="4" t="s">
        <v>20</v>
      </c>
      <c r="H204" s="4" t="s">
        <v>21</v>
      </c>
      <c r="I204" s="5">
        <v>57464</v>
      </c>
      <c r="J204" s="5">
        <v>1721</v>
      </c>
      <c r="K204" s="5">
        <v>4033</v>
      </c>
      <c r="L204" s="5">
        <f t="shared" si="12"/>
        <v>5746.4000000000005</v>
      </c>
      <c r="M204" s="5">
        <v>6895.68</v>
      </c>
      <c r="N204" s="5">
        <f t="shared" si="13"/>
        <v>402.24799999999999</v>
      </c>
      <c r="O204" s="5">
        <v>729</v>
      </c>
      <c r="P204" s="5">
        <v>2314</v>
      </c>
      <c r="Q204" s="5">
        <v>3008</v>
      </c>
      <c r="R204" s="5">
        <f t="shared" si="14"/>
        <v>1996.4000000000003</v>
      </c>
    </row>
    <row r="205" spans="1:18" x14ac:dyDescent="0.3">
      <c r="A205" s="7" t="s">
        <v>422</v>
      </c>
      <c r="B205" s="4" t="s">
        <v>423</v>
      </c>
      <c r="C205" s="4">
        <v>32</v>
      </c>
      <c r="D205" s="4" t="s">
        <v>41</v>
      </c>
      <c r="E205" s="4" t="s">
        <v>42</v>
      </c>
      <c r="F205" s="4" t="s">
        <v>2048</v>
      </c>
      <c r="G205" s="4" t="s">
        <v>24</v>
      </c>
      <c r="H205" s="4" t="s">
        <v>25</v>
      </c>
      <c r="I205" s="5">
        <v>175403</v>
      </c>
      <c r="J205" s="5">
        <v>0</v>
      </c>
      <c r="K205" s="5">
        <v>2217</v>
      </c>
      <c r="L205" s="5">
        <f t="shared" si="12"/>
        <v>17540.3</v>
      </c>
      <c r="M205" s="5">
        <v>21048.36</v>
      </c>
      <c r="N205" s="5">
        <f t="shared" si="13"/>
        <v>1227.8209999999999</v>
      </c>
      <c r="O205" s="5">
        <v>931</v>
      </c>
      <c r="P205" s="5">
        <v>7395</v>
      </c>
      <c r="Q205" s="5">
        <v>2052</v>
      </c>
      <c r="R205" s="5">
        <f t="shared" si="14"/>
        <v>27620.899999999998</v>
      </c>
    </row>
    <row r="206" spans="1:18" x14ac:dyDescent="0.3">
      <c r="A206" s="7" t="s">
        <v>424</v>
      </c>
      <c r="B206" s="4" t="s">
        <v>425</v>
      </c>
      <c r="C206" s="4">
        <v>32</v>
      </c>
      <c r="D206" s="4" t="s">
        <v>18</v>
      </c>
      <c r="E206" s="4" t="s">
        <v>28</v>
      </c>
      <c r="F206" s="4" t="s">
        <v>2048</v>
      </c>
      <c r="G206" s="4" t="s">
        <v>24</v>
      </c>
      <c r="H206" s="4" t="s">
        <v>21</v>
      </c>
      <c r="I206" s="5">
        <v>160097</v>
      </c>
      <c r="J206" s="5">
        <v>0</v>
      </c>
      <c r="K206" s="5">
        <v>4860</v>
      </c>
      <c r="L206" s="5">
        <f t="shared" si="12"/>
        <v>16009.7</v>
      </c>
      <c r="M206" s="5">
        <v>19211.64</v>
      </c>
      <c r="N206" s="5">
        <f t="shared" si="13"/>
        <v>1120.6790000000001</v>
      </c>
      <c r="O206" s="5">
        <v>745</v>
      </c>
      <c r="P206" s="5">
        <v>2652</v>
      </c>
      <c r="Q206" s="5">
        <v>2256</v>
      </c>
      <c r="R206" s="5">
        <f t="shared" si="14"/>
        <v>23029.100000000002</v>
      </c>
    </row>
    <row r="207" spans="1:18" x14ac:dyDescent="0.3">
      <c r="A207" s="7" t="s">
        <v>426</v>
      </c>
      <c r="B207" s="4" t="s">
        <v>427</v>
      </c>
      <c r="C207" s="4">
        <v>31</v>
      </c>
      <c r="D207" s="4" t="s">
        <v>41</v>
      </c>
      <c r="E207" s="4" t="s">
        <v>19</v>
      </c>
      <c r="F207" s="4" t="s">
        <v>2054</v>
      </c>
      <c r="G207" s="4" t="s">
        <v>24</v>
      </c>
      <c r="H207" s="4" t="s">
        <v>25</v>
      </c>
      <c r="I207" s="5">
        <v>126262</v>
      </c>
      <c r="J207" s="5">
        <v>781</v>
      </c>
      <c r="K207" s="5">
        <v>1059</v>
      </c>
      <c r="L207" s="5">
        <f t="shared" si="12"/>
        <v>12626.2</v>
      </c>
      <c r="M207" s="5">
        <v>15151.44</v>
      </c>
      <c r="N207" s="5">
        <f t="shared" si="13"/>
        <v>883.83400000000006</v>
      </c>
      <c r="O207" s="5">
        <v>704</v>
      </c>
      <c r="P207" s="5">
        <v>3350</v>
      </c>
      <c r="Q207" s="5">
        <v>3347</v>
      </c>
      <c r="R207" s="5">
        <f t="shared" si="14"/>
        <v>12878.6</v>
      </c>
    </row>
    <row r="208" spans="1:18" x14ac:dyDescent="0.3">
      <c r="A208" s="7" t="s">
        <v>428</v>
      </c>
      <c r="B208" s="4" t="s">
        <v>429</v>
      </c>
      <c r="C208" s="4">
        <v>30</v>
      </c>
      <c r="D208" s="4" t="s">
        <v>41</v>
      </c>
      <c r="E208" s="4" t="s">
        <v>65</v>
      </c>
      <c r="F208" s="4" t="s">
        <v>2054</v>
      </c>
      <c r="G208" s="4" t="s">
        <v>24</v>
      </c>
      <c r="H208" s="4" t="s">
        <v>25</v>
      </c>
      <c r="I208" s="5">
        <v>147682</v>
      </c>
      <c r="J208" s="5">
        <v>1761</v>
      </c>
      <c r="K208" s="5">
        <v>3840</v>
      </c>
      <c r="L208" s="5">
        <f t="shared" si="12"/>
        <v>14768.2</v>
      </c>
      <c r="M208" s="5">
        <v>17721.84</v>
      </c>
      <c r="N208" s="5">
        <f t="shared" si="13"/>
        <v>1033.7740000000001</v>
      </c>
      <c r="O208" s="5">
        <v>1106</v>
      </c>
      <c r="P208" s="5">
        <v>2426</v>
      </c>
      <c r="Q208" s="5">
        <v>2016</v>
      </c>
      <c r="R208" s="5">
        <f t="shared" si="14"/>
        <v>19304.600000000002</v>
      </c>
    </row>
    <row r="209" spans="1:18" x14ac:dyDescent="0.3">
      <c r="A209" s="7" t="s">
        <v>430</v>
      </c>
      <c r="B209" s="4" t="s">
        <v>431</v>
      </c>
      <c r="C209" s="4">
        <v>37</v>
      </c>
      <c r="D209" s="4" t="s">
        <v>41</v>
      </c>
      <c r="E209" s="4" t="s">
        <v>19</v>
      </c>
      <c r="F209" s="4" t="s">
        <v>2046</v>
      </c>
      <c r="G209" s="4" t="s">
        <v>29</v>
      </c>
      <c r="H209" s="4" t="s">
        <v>25</v>
      </c>
      <c r="I209" s="5">
        <v>57484</v>
      </c>
      <c r="J209" s="5">
        <v>220</v>
      </c>
      <c r="K209" s="5">
        <v>1304</v>
      </c>
      <c r="L209" s="5">
        <f t="shared" si="12"/>
        <v>5748.4000000000005</v>
      </c>
      <c r="M209" s="5">
        <v>6898.08</v>
      </c>
      <c r="N209" s="5">
        <f t="shared" si="13"/>
        <v>402.38800000000003</v>
      </c>
      <c r="O209" s="5">
        <v>648</v>
      </c>
      <c r="P209" s="5">
        <v>1899</v>
      </c>
      <c r="Q209" s="5">
        <v>2736</v>
      </c>
      <c r="R209" s="5">
        <f t="shared" si="14"/>
        <v>1998.4000000000003</v>
      </c>
    </row>
    <row r="210" spans="1:18" x14ac:dyDescent="0.3">
      <c r="A210" s="7" t="s">
        <v>432</v>
      </c>
      <c r="B210" s="4" t="s">
        <v>433</v>
      </c>
      <c r="C210" s="4">
        <v>32</v>
      </c>
      <c r="D210" s="4" t="s">
        <v>41</v>
      </c>
      <c r="E210" s="4" t="s">
        <v>65</v>
      </c>
      <c r="F210" s="4" t="s">
        <v>2045</v>
      </c>
      <c r="G210" s="4" t="s">
        <v>29</v>
      </c>
      <c r="H210" s="4" t="s">
        <v>25</v>
      </c>
      <c r="I210" s="5">
        <v>183536</v>
      </c>
      <c r="J210" s="5">
        <v>3442</v>
      </c>
      <c r="K210" s="5">
        <v>2743</v>
      </c>
      <c r="L210" s="5">
        <f t="shared" si="12"/>
        <v>18353.600000000002</v>
      </c>
      <c r="M210" s="5">
        <v>22024.32</v>
      </c>
      <c r="N210" s="5">
        <f t="shared" si="13"/>
        <v>1284.752</v>
      </c>
      <c r="O210" s="5">
        <v>860</v>
      </c>
      <c r="P210" s="5">
        <v>7537</v>
      </c>
      <c r="Q210" s="5">
        <v>2302</v>
      </c>
      <c r="R210" s="5">
        <f t="shared" si="14"/>
        <v>30060.799999999999</v>
      </c>
    </row>
    <row r="211" spans="1:18" x14ac:dyDescent="0.3">
      <c r="A211" s="7" t="s">
        <v>434</v>
      </c>
      <c r="B211" s="4" t="s">
        <v>435</v>
      </c>
      <c r="C211" s="4">
        <v>26</v>
      </c>
      <c r="D211" s="4" t="s">
        <v>18</v>
      </c>
      <c r="E211" s="4" t="s">
        <v>65</v>
      </c>
      <c r="F211" s="4" t="s">
        <v>2047</v>
      </c>
      <c r="G211" s="4" t="s">
        <v>20</v>
      </c>
      <c r="H211" s="4" t="s">
        <v>33</v>
      </c>
      <c r="I211" s="5">
        <v>145876</v>
      </c>
      <c r="J211" s="5">
        <v>1902</v>
      </c>
      <c r="K211" s="5">
        <v>2566</v>
      </c>
      <c r="L211" s="5">
        <f t="shared" si="12"/>
        <v>14587.6</v>
      </c>
      <c r="M211" s="5">
        <v>17505.12</v>
      </c>
      <c r="N211" s="5">
        <f t="shared" si="13"/>
        <v>1021.1320000000001</v>
      </c>
      <c r="O211" s="5">
        <v>1177</v>
      </c>
      <c r="P211" s="5">
        <v>1596</v>
      </c>
      <c r="Q211" s="5">
        <v>3954</v>
      </c>
      <c r="R211" s="5">
        <f t="shared" si="14"/>
        <v>18762.8</v>
      </c>
    </row>
    <row r="212" spans="1:18" x14ac:dyDescent="0.3">
      <c r="A212" s="7" t="s">
        <v>436</v>
      </c>
      <c r="B212" s="4" t="s">
        <v>437</v>
      </c>
      <c r="C212" s="4">
        <v>23</v>
      </c>
      <c r="D212" s="4" t="s">
        <v>18</v>
      </c>
      <c r="E212" s="4" t="s">
        <v>32</v>
      </c>
      <c r="F212" s="4" t="s">
        <v>2047</v>
      </c>
      <c r="G212" s="4" t="s">
        <v>20</v>
      </c>
      <c r="H212" s="4" t="s">
        <v>25</v>
      </c>
      <c r="I212" s="5">
        <v>15246</v>
      </c>
      <c r="J212" s="5">
        <v>1679</v>
      </c>
      <c r="K212" s="5">
        <v>4993</v>
      </c>
      <c r="L212" s="5">
        <f t="shared" si="12"/>
        <v>1524.6000000000001</v>
      </c>
      <c r="M212" s="5">
        <v>1829.52</v>
      </c>
      <c r="N212" s="5">
        <f t="shared" si="13"/>
        <v>106.72200000000001</v>
      </c>
      <c r="O212" s="5">
        <v>573</v>
      </c>
      <c r="P212" s="5">
        <v>1995</v>
      </c>
      <c r="Q212" s="5">
        <v>2734</v>
      </c>
      <c r="R212" s="5">
        <f t="shared" si="14"/>
        <v>0</v>
      </c>
    </row>
    <row r="213" spans="1:18" x14ac:dyDescent="0.3">
      <c r="A213" s="7" t="s">
        <v>438</v>
      </c>
      <c r="B213" s="4" t="s">
        <v>439</v>
      </c>
      <c r="C213" s="4">
        <v>29</v>
      </c>
      <c r="D213" s="4" t="s">
        <v>41</v>
      </c>
      <c r="E213" s="4" t="s">
        <v>42</v>
      </c>
      <c r="F213" s="4" t="s">
        <v>2043</v>
      </c>
      <c r="G213" s="4" t="s">
        <v>24</v>
      </c>
      <c r="H213" s="4" t="s">
        <v>21</v>
      </c>
      <c r="I213" s="5">
        <v>167988</v>
      </c>
      <c r="J213" s="5">
        <v>746</v>
      </c>
      <c r="K213" s="5">
        <v>4534</v>
      </c>
      <c r="L213" s="5">
        <f t="shared" si="12"/>
        <v>16798.8</v>
      </c>
      <c r="M213" s="5">
        <v>20158.560000000001</v>
      </c>
      <c r="N213" s="5">
        <f t="shared" si="13"/>
        <v>1175.9159999999999</v>
      </c>
      <c r="O213" s="5">
        <v>965</v>
      </c>
      <c r="P213" s="5">
        <v>5492</v>
      </c>
      <c r="Q213" s="5">
        <v>3899</v>
      </c>
      <c r="R213" s="5">
        <f t="shared" si="14"/>
        <v>25396.399999999998</v>
      </c>
    </row>
    <row r="214" spans="1:18" x14ac:dyDescent="0.3">
      <c r="A214" s="7" t="s">
        <v>440</v>
      </c>
      <c r="B214" s="4" t="s">
        <v>441</v>
      </c>
      <c r="C214" s="4">
        <v>31</v>
      </c>
      <c r="D214" s="4" t="s">
        <v>18</v>
      </c>
      <c r="E214" s="4" t="s">
        <v>42</v>
      </c>
      <c r="F214" s="4" t="s">
        <v>2049</v>
      </c>
      <c r="G214" s="4" t="s">
        <v>29</v>
      </c>
      <c r="H214" s="4" t="s">
        <v>21</v>
      </c>
      <c r="I214" s="5">
        <v>127053</v>
      </c>
      <c r="J214" s="5">
        <v>4378</v>
      </c>
      <c r="K214" s="5">
        <v>3640</v>
      </c>
      <c r="L214" s="5">
        <f t="shared" si="12"/>
        <v>12705.300000000001</v>
      </c>
      <c r="M214" s="5">
        <v>15246.36</v>
      </c>
      <c r="N214" s="5">
        <f t="shared" si="13"/>
        <v>889.37099999999998</v>
      </c>
      <c r="O214" s="5">
        <v>621</v>
      </c>
      <c r="P214" s="5">
        <v>5764</v>
      </c>
      <c r="Q214" s="5">
        <v>3301</v>
      </c>
      <c r="R214" s="5">
        <f t="shared" si="14"/>
        <v>13115.9</v>
      </c>
    </row>
    <row r="215" spans="1:18" x14ac:dyDescent="0.3">
      <c r="A215" s="7" t="s">
        <v>442</v>
      </c>
      <c r="B215" s="4" t="s">
        <v>443</v>
      </c>
      <c r="C215" s="4">
        <v>37</v>
      </c>
      <c r="D215" s="4" t="s">
        <v>18</v>
      </c>
      <c r="E215" s="4" t="s">
        <v>19</v>
      </c>
      <c r="F215" s="4" t="s">
        <v>2052</v>
      </c>
      <c r="G215" s="4" t="s">
        <v>29</v>
      </c>
      <c r="H215" s="4" t="s">
        <v>33</v>
      </c>
      <c r="I215" s="5">
        <v>79446</v>
      </c>
      <c r="J215" s="5">
        <v>3990</v>
      </c>
      <c r="K215" s="5">
        <v>2921</v>
      </c>
      <c r="L215" s="5">
        <f t="shared" si="12"/>
        <v>7944.6</v>
      </c>
      <c r="M215" s="5">
        <v>9533.52</v>
      </c>
      <c r="N215" s="5">
        <f t="shared" si="13"/>
        <v>556.12199999999996</v>
      </c>
      <c r="O215" s="5">
        <v>658</v>
      </c>
      <c r="P215" s="5">
        <v>5952</v>
      </c>
      <c r="Q215" s="5">
        <v>2167</v>
      </c>
      <c r="R215" s="5">
        <f t="shared" si="14"/>
        <v>4416.9000000000005</v>
      </c>
    </row>
    <row r="216" spans="1:18" x14ac:dyDescent="0.3">
      <c r="A216" s="7" t="s">
        <v>444</v>
      </c>
      <c r="B216" s="4" t="s">
        <v>445</v>
      </c>
      <c r="C216" s="4">
        <v>39</v>
      </c>
      <c r="D216" s="4" t="s">
        <v>18</v>
      </c>
      <c r="E216" s="4" t="s">
        <v>32</v>
      </c>
      <c r="F216" s="4" t="s">
        <v>2044</v>
      </c>
      <c r="G216" s="4" t="s">
        <v>29</v>
      </c>
      <c r="H216" s="4" t="s">
        <v>33</v>
      </c>
      <c r="I216" s="5">
        <v>22969</v>
      </c>
      <c r="J216" s="5">
        <v>0</v>
      </c>
      <c r="K216" s="5">
        <v>2365</v>
      </c>
      <c r="L216" s="5">
        <f t="shared" si="12"/>
        <v>2296.9</v>
      </c>
      <c r="M216" s="5">
        <v>2756.28</v>
      </c>
      <c r="N216" s="5">
        <f t="shared" si="13"/>
        <v>160.78300000000002</v>
      </c>
      <c r="O216" s="5">
        <v>976</v>
      </c>
      <c r="P216" s="5">
        <v>7158</v>
      </c>
      <c r="Q216" s="5">
        <v>2209</v>
      </c>
      <c r="R216" s="5">
        <f t="shared" si="14"/>
        <v>0</v>
      </c>
    </row>
    <row r="217" spans="1:18" x14ac:dyDescent="0.3">
      <c r="A217" s="7" t="s">
        <v>446</v>
      </c>
      <c r="B217" s="4" t="s">
        <v>447</v>
      </c>
      <c r="C217" s="4">
        <v>29</v>
      </c>
      <c r="D217" s="4" t="s">
        <v>18</v>
      </c>
      <c r="E217" s="4" t="s">
        <v>32</v>
      </c>
      <c r="F217" s="4" t="s">
        <v>2048</v>
      </c>
      <c r="G217" s="4" t="s">
        <v>24</v>
      </c>
      <c r="H217" s="4" t="s">
        <v>33</v>
      </c>
      <c r="I217" s="5">
        <v>71008</v>
      </c>
      <c r="J217" s="5">
        <v>909</v>
      </c>
      <c r="K217" s="5">
        <v>1130</v>
      </c>
      <c r="L217" s="5">
        <f t="shared" si="12"/>
        <v>7100.8</v>
      </c>
      <c r="M217" s="5">
        <v>8520.9599999999991</v>
      </c>
      <c r="N217" s="5">
        <f t="shared" si="13"/>
        <v>497.05599999999998</v>
      </c>
      <c r="O217" s="5">
        <v>1172</v>
      </c>
      <c r="P217" s="5">
        <v>4489</v>
      </c>
      <c r="Q217" s="5">
        <v>3017</v>
      </c>
      <c r="R217" s="5">
        <f t="shared" si="14"/>
        <v>3350.8000000000006</v>
      </c>
    </row>
    <row r="218" spans="1:18" x14ac:dyDescent="0.3">
      <c r="A218" s="7" t="s">
        <v>448</v>
      </c>
      <c r="B218" s="4" t="s">
        <v>449</v>
      </c>
      <c r="C218" s="4">
        <v>34</v>
      </c>
      <c r="D218" s="4" t="s">
        <v>18</v>
      </c>
      <c r="E218" s="4" t="s">
        <v>28</v>
      </c>
      <c r="F218" s="4" t="s">
        <v>2056</v>
      </c>
      <c r="G218" s="4" t="s">
        <v>29</v>
      </c>
      <c r="H218" s="4" t="s">
        <v>33</v>
      </c>
      <c r="I218" s="5">
        <v>46565</v>
      </c>
      <c r="J218" s="5">
        <v>0</v>
      </c>
      <c r="K218" s="5">
        <v>1526</v>
      </c>
      <c r="L218" s="5">
        <f t="shared" si="12"/>
        <v>4656.5</v>
      </c>
      <c r="M218" s="5">
        <v>5587.8</v>
      </c>
      <c r="N218" s="5">
        <f t="shared" si="13"/>
        <v>325.95499999999998</v>
      </c>
      <c r="O218" s="5">
        <v>1311</v>
      </c>
      <c r="P218" s="5">
        <v>4779</v>
      </c>
      <c r="Q218" s="5">
        <v>2576</v>
      </c>
      <c r="R218" s="5">
        <f t="shared" si="14"/>
        <v>1078.25</v>
      </c>
    </row>
    <row r="219" spans="1:18" x14ac:dyDescent="0.3">
      <c r="A219" s="7" t="s">
        <v>450</v>
      </c>
      <c r="B219" s="4" t="s">
        <v>451</v>
      </c>
      <c r="C219" s="4">
        <v>25</v>
      </c>
      <c r="D219" s="4" t="s">
        <v>18</v>
      </c>
      <c r="E219" s="4" t="s">
        <v>19</v>
      </c>
      <c r="F219" s="4" t="s">
        <v>2051</v>
      </c>
      <c r="G219" s="4" t="s">
        <v>20</v>
      </c>
      <c r="H219" s="4" t="s">
        <v>25</v>
      </c>
      <c r="I219" s="5">
        <v>29041</v>
      </c>
      <c r="J219" s="5">
        <v>2034</v>
      </c>
      <c r="K219" s="5">
        <v>4946</v>
      </c>
      <c r="L219" s="5">
        <f t="shared" si="12"/>
        <v>2904.1000000000004</v>
      </c>
      <c r="M219" s="5">
        <v>3484.92</v>
      </c>
      <c r="N219" s="5">
        <f t="shared" si="13"/>
        <v>203.28700000000001</v>
      </c>
      <c r="O219" s="5">
        <v>887</v>
      </c>
      <c r="P219" s="5">
        <v>4248</v>
      </c>
      <c r="Q219" s="5">
        <v>3319</v>
      </c>
      <c r="R219" s="5">
        <f t="shared" si="14"/>
        <v>202.04999999999998</v>
      </c>
    </row>
    <row r="220" spans="1:18" x14ac:dyDescent="0.3">
      <c r="A220" s="7" t="s">
        <v>452</v>
      </c>
      <c r="B220" s="4" t="s">
        <v>453</v>
      </c>
      <c r="C220" s="4">
        <v>30</v>
      </c>
      <c r="D220" s="4" t="s">
        <v>41</v>
      </c>
      <c r="E220" s="4" t="s">
        <v>65</v>
      </c>
      <c r="F220" s="4" t="s">
        <v>2049</v>
      </c>
      <c r="G220" s="4" t="s">
        <v>29</v>
      </c>
      <c r="H220" s="4" t="s">
        <v>21</v>
      </c>
      <c r="I220" s="5">
        <v>70623</v>
      </c>
      <c r="J220" s="5">
        <v>0</v>
      </c>
      <c r="K220" s="5">
        <v>4518</v>
      </c>
      <c r="L220" s="5">
        <f t="shared" si="12"/>
        <v>7062.3</v>
      </c>
      <c r="M220" s="5">
        <v>8474.76</v>
      </c>
      <c r="N220" s="5">
        <f t="shared" si="13"/>
        <v>494.36099999999999</v>
      </c>
      <c r="O220" s="5">
        <v>1485</v>
      </c>
      <c r="P220" s="5">
        <v>3300</v>
      </c>
      <c r="Q220" s="5">
        <v>3369</v>
      </c>
      <c r="R220" s="5">
        <f t="shared" si="14"/>
        <v>3312.3000000000006</v>
      </c>
    </row>
    <row r="221" spans="1:18" x14ac:dyDescent="0.3">
      <c r="A221" s="7" t="s">
        <v>454</v>
      </c>
      <c r="B221" s="4" t="s">
        <v>455</v>
      </c>
      <c r="C221" s="4">
        <v>28</v>
      </c>
      <c r="D221" s="4" t="s">
        <v>18</v>
      </c>
      <c r="E221" s="4" t="s">
        <v>42</v>
      </c>
      <c r="F221" s="4" t="s">
        <v>2054</v>
      </c>
      <c r="G221" s="4" t="s">
        <v>24</v>
      </c>
      <c r="H221" s="4" t="s">
        <v>25</v>
      </c>
      <c r="I221" s="5">
        <v>66322</v>
      </c>
      <c r="J221" s="5">
        <v>2051</v>
      </c>
      <c r="K221" s="5">
        <v>2423</v>
      </c>
      <c r="L221" s="5">
        <f t="shared" si="12"/>
        <v>6632.2000000000007</v>
      </c>
      <c r="M221" s="5">
        <v>7958.64</v>
      </c>
      <c r="N221" s="5">
        <f t="shared" si="13"/>
        <v>464.25400000000002</v>
      </c>
      <c r="O221" s="5">
        <v>1032</v>
      </c>
      <c r="P221" s="5">
        <v>6234</v>
      </c>
      <c r="Q221" s="5">
        <v>3926</v>
      </c>
      <c r="R221" s="5">
        <f t="shared" si="14"/>
        <v>2882.2000000000003</v>
      </c>
    </row>
    <row r="222" spans="1:18" x14ac:dyDescent="0.3">
      <c r="A222" s="7" t="s">
        <v>456</v>
      </c>
      <c r="B222" s="4" t="s">
        <v>457</v>
      </c>
      <c r="C222" s="4">
        <v>39</v>
      </c>
      <c r="D222" s="4" t="s">
        <v>18</v>
      </c>
      <c r="E222" s="4" t="s">
        <v>65</v>
      </c>
      <c r="F222" s="4" t="s">
        <v>2046</v>
      </c>
      <c r="G222" s="4" t="s">
        <v>29</v>
      </c>
      <c r="H222" s="4" t="s">
        <v>25</v>
      </c>
      <c r="I222" s="5">
        <v>70388</v>
      </c>
      <c r="J222" s="5">
        <v>0</v>
      </c>
      <c r="K222" s="5">
        <v>3245</v>
      </c>
      <c r="L222" s="5">
        <f t="shared" si="12"/>
        <v>7038.8</v>
      </c>
      <c r="M222" s="5">
        <v>8446.56</v>
      </c>
      <c r="N222" s="5">
        <f t="shared" si="13"/>
        <v>492.71600000000001</v>
      </c>
      <c r="O222" s="5">
        <v>578</v>
      </c>
      <c r="P222" s="5">
        <v>6397</v>
      </c>
      <c r="Q222" s="5">
        <v>3295</v>
      </c>
      <c r="R222" s="5">
        <f t="shared" si="14"/>
        <v>3288.8000000000006</v>
      </c>
    </row>
    <row r="223" spans="1:18" x14ac:dyDescent="0.3">
      <c r="A223" s="7" t="s">
        <v>458</v>
      </c>
      <c r="B223" s="4" t="s">
        <v>459</v>
      </c>
      <c r="C223" s="4">
        <v>28</v>
      </c>
      <c r="D223" s="4" t="s">
        <v>18</v>
      </c>
      <c r="E223" s="4" t="s">
        <v>65</v>
      </c>
      <c r="F223" s="4" t="s">
        <v>2051</v>
      </c>
      <c r="G223" s="4" t="s">
        <v>20</v>
      </c>
      <c r="H223" s="4" t="s">
        <v>21</v>
      </c>
      <c r="I223" s="5">
        <v>175278</v>
      </c>
      <c r="J223" s="5">
        <v>0</v>
      </c>
      <c r="K223" s="5">
        <v>4846</v>
      </c>
      <c r="L223" s="5">
        <f t="shared" si="12"/>
        <v>17527.8</v>
      </c>
      <c r="M223" s="5">
        <v>21033.360000000001</v>
      </c>
      <c r="N223" s="5">
        <f t="shared" si="13"/>
        <v>1226.9459999999999</v>
      </c>
      <c r="O223" s="5">
        <v>572</v>
      </c>
      <c r="P223" s="5">
        <v>2503</v>
      </c>
      <c r="Q223" s="5">
        <v>2850</v>
      </c>
      <c r="R223" s="5">
        <f t="shared" si="14"/>
        <v>27583.399999999998</v>
      </c>
    </row>
    <row r="224" spans="1:18" x14ac:dyDescent="0.3">
      <c r="A224" s="7" t="s">
        <v>460</v>
      </c>
      <c r="B224" s="4" t="s">
        <v>461</v>
      </c>
      <c r="C224" s="4">
        <v>37</v>
      </c>
      <c r="D224" s="4" t="s">
        <v>41</v>
      </c>
      <c r="E224" s="4" t="s">
        <v>19</v>
      </c>
      <c r="F224" s="4" t="s">
        <v>2056</v>
      </c>
      <c r="G224" s="4" t="s">
        <v>29</v>
      </c>
      <c r="H224" s="4" t="s">
        <v>25</v>
      </c>
      <c r="I224" s="5">
        <v>132168</v>
      </c>
      <c r="J224" s="5">
        <v>1271</v>
      </c>
      <c r="K224" s="5">
        <v>3434</v>
      </c>
      <c r="L224" s="5">
        <f t="shared" si="12"/>
        <v>13216.800000000001</v>
      </c>
      <c r="M224" s="5">
        <v>15860.16</v>
      </c>
      <c r="N224" s="5">
        <f t="shared" si="13"/>
        <v>925.17600000000004</v>
      </c>
      <c r="O224" s="5">
        <v>608</v>
      </c>
      <c r="P224" s="5">
        <v>5396</v>
      </c>
      <c r="Q224" s="5">
        <v>2161</v>
      </c>
      <c r="R224" s="5">
        <f t="shared" si="14"/>
        <v>14650.4</v>
      </c>
    </row>
    <row r="225" spans="1:18" x14ac:dyDescent="0.3">
      <c r="A225" s="7" t="s">
        <v>462</v>
      </c>
      <c r="B225" s="4" t="s">
        <v>463</v>
      </c>
      <c r="C225" s="4">
        <v>34</v>
      </c>
      <c r="D225" s="4" t="s">
        <v>41</v>
      </c>
      <c r="E225" s="4" t="s">
        <v>28</v>
      </c>
      <c r="F225" s="4" t="s">
        <v>2055</v>
      </c>
      <c r="G225" s="4" t="s">
        <v>29</v>
      </c>
      <c r="H225" s="4" t="s">
        <v>25</v>
      </c>
      <c r="I225" s="5">
        <v>33831</v>
      </c>
      <c r="J225" s="5">
        <v>0</v>
      </c>
      <c r="K225" s="5">
        <v>1408</v>
      </c>
      <c r="L225" s="5">
        <f t="shared" si="12"/>
        <v>3383.1000000000004</v>
      </c>
      <c r="M225" s="5">
        <v>4059.72</v>
      </c>
      <c r="N225" s="5">
        <f t="shared" si="13"/>
        <v>236.81700000000001</v>
      </c>
      <c r="O225" s="5">
        <v>1140</v>
      </c>
      <c r="P225" s="5">
        <v>7732</v>
      </c>
      <c r="Q225" s="5">
        <v>2477</v>
      </c>
      <c r="R225" s="5">
        <f t="shared" si="14"/>
        <v>441.55</v>
      </c>
    </row>
    <row r="226" spans="1:18" x14ac:dyDescent="0.3">
      <c r="A226" s="7" t="s">
        <v>464</v>
      </c>
      <c r="B226" s="4" t="s">
        <v>465</v>
      </c>
      <c r="C226" s="4">
        <v>31</v>
      </c>
      <c r="D226" s="4" t="s">
        <v>18</v>
      </c>
      <c r="E226" s="4" t="s">
        <v>65</v>
      </c>
      <c r="F226" s="4" t="s">
        <v>2049</v>
      </c>
      <c r="G226" s="4" t="s">
        <v>29</v>
      </c>
      <c r="H226" s="4" t="s">
        <v>21</v>
      </c>
      <c r="I226" s="5">
        <v>127879</v>
      </c>
      <c r="J226" s="5">
        <v>4876</v>
      </c>
      <c r="K226" s="5">
        <v>1052</v>
      </c>
      <c r="L226" s="5">
        <f t="shared" si="12"/>
        <v>12787.900000000001</v>
      </c>
      <c r="M226" s="5">
        <v>15345.48</v>
      </c>
      <c r="N226" s="5">
        <f t="shared" si="13"/>
        <v>895.15300000000002</v>
      </c>
      <c r="O226" s="5">
        <v>950</v>
      </c>
      <c r="P226" s="5">
        <v>3636</v>
      </c>
      <c r="Q226" s="5">
        <v>3265</v>
      </c>
      <c r="R226" s="5">
        <f t="shared" si="14"/>
        <v>13363.699999999999</v>
      </c>
    </row>
    <row r="227" spans="1:18" x14ac:dyDescent="0.3">
      <c r="A227" s="7" t="s">
        <v>466</v>
      </c>
      <c r="B227" s="4" t="s">
        <v>467</v>
      </c>
      <c r="C227" s="4">
        <v>28</v>
      </c>
      <c r="D227" s="4" t="s">
        <v>18</v>
      </c>
      <c r="E227" s="4" t="s">
        <v>32</v>
      </c>
      <c r="F227" s="4" t="s">
        <v>2043</v>
      </c>
      <c r="G227" s="4" t="s">
        <v>24</v>
      </c>
      <c r="H227" s="4" t="s">
        <v>21</v>
      </c>
      <c r="I227" s="5">
        <v>116838</v>
      </c>
      <c r="J227" s="5">
        <v>559</v>
      </c>
      <c r="K227" s="5">
        <v>3045</v>
      </c>
      <c r="L227" s="5">
        <f t="shared" si="12"/>
        <v>11683.800000000001</v>
      </c>
      <c r="M227" s="5">
        <v>14020.56</v>
      </c>
      <c r="N227" s="5">
        <f t="shared" si="13"/>
        <v>817.86599999999999</v>
      </c>
      <c r="O227" s="5">
        <v>870</v>
      </c>
      <c r="P227" s="5">
        <v>2561</v>
      </c>
      <c r="Q227" s="5">
        <v>2700</v>
      </c>
      <c r="R227" s="5">
        <f t="shared" si="14"/>
        <v>10867.6</v>
      </c>
    </row>
    <row r="228" spans="1:18" x14ac:dyDescent="0.3">
      <c r="A228" s="7" t="s">
        <v>468</v>
      </c>
      <c r="B228" s="4" t="s">
        <v>469</v>
      </c>
      <c r="C228" s="4">
        <v>28</v>
      </c>
      <c r="D228" s="4" t="s">
        <v>41</v>
      </c>
      <c r="E228" s="4" t="s">
        <v>19</v>
      </c>
      <c r="F228" s="4" t="s">
        <v>2054</v>
      </c>
      <c r="G228" s="4" t="s">
        <v>24</v>
      </c>
      <c r="H228" s="4" t="s">
        <v>33</v>
      </c>
      <c r="I228" s="5">
        <v>25376</v>
      </c>
      <c r="J228" s="5">
        <v>0</v>
      </c>
      <c r="K228" s="5">
        <v>4202</v>
      </c>
      <c r="L228" s="5">
        <f t="shared" si="12"/>
        <v>2537.6000000000004</v>
      </c>
      <c r="M228" s="5">
        <v>3045.12</v>
      </c>
      <c r="N228" s="5">
        <f t="shared" si="13"/>
        <v>177.63200000000001</v>
      </c>
      <c r="O228" s="5">
        <v>1199</v>
      </c>
      <c r="P228" s="5">
        <v>3633</v>
      </c>
      <c r="Q228" s="5">
        <v>2924</v>
      </c>
      <c r="R228" s="5">
        <f t="shared" si="14"/>
        <v>18.8</v>
      </c>
    </row>
    <row r="229" spans="1:18" x14ac:dyDescent="0.3">
      <c r="A229" s="7" t="s">
        <v>470</v>
      </c>
      <c r="B229" s="4" t="s">
        <v>471</v>
      </c>
      <c r="C229" s="4">
        <v>24</v>
      </c>
      <c r="D229" s="4" t="s">
        <v>18</v>
      </c>
      <c r="E229" s="4" t="s">
        <v>28</v>
      </c>
      <c r="F229" s="4" t="s">
        <v>2051</v>
      </c>
      <c r="G229" s="4" t="s">
        <v>20</v>
      </c>
      <c r="H229" s="4" t="s">
        <v>33</v>
      </c>
      <c r="I229" s="5">
        <v>59207</v>
      </c>
      <c r="J229" s="5">
        <v>1298</v>
      </c>
      <c r="K229" s="5">
        <v>4396</v>
      </c>
      <c r="L229" s="5">
        <f t="shared" si="12"/>
        <v>5920.7000000000007</v>
      </c>
      <c r="M229" s="5">
        <v>7104.84</v>
      </c>
      <c r="N229" s="5">
        <f t="shared" si="13"/>
        <v>414.44900000000001</v>
      </c>
      <c r="O229" s="5">
        <v>1395</v>
      </c>
      <c r="P229" s="5">
        <v>1639</v>
      </c>
      <c r="Q229" s="5">
        <v>2776</v>
      </c>
      <c r="R229" s="5">
        <f t="shared" si="14"/>
        <v>2170.7000000000003</v>
      </c>
    </row>
    <row r="230" spans="1:18" x14ac:dyDescent="0.3">
      <c r="A230" s="7" t="s">
        <v>472</v>
      </c>
      <c r="B230" s="4" t="s">
        <v>473</v>
      </c>
      <c r="C230" s="4">
        <v>25</v>
      </c>
      <c r="D230" s="4" t="s">
        <v>18</v>
      </c>
      <c r="E230" s="4" t="s">
        <v>32</v>
      </c>
      <c r="F230" s="4" t="s">
        <v>2050</v>
      </c>
      <c r="G230" s="4" t="s">
        <v>20</v>
      </c>
      <c r="H230" s="4" t="s">
        <v>33</v>
      </c>
      <c r="I230" s="5">
        <v>83237</v>
      </c>
      <c r="J230" s="5">
        <v>545</v>
      </c>
      <c r="K230" s="5">
        <v>4963</v>
      </c>
      <c r="L230" s="5">
        <f t="shared" si="12"/>
        <v>8323.7000000000007</v>
      </c>
      <c r="M230" s="5">
        <v>9988.44</v>
      </c>
      <c r="N230" s="5">
        <f t="shared" si="13"/>
        <v>582.65899999999999</v>
      </c>
      <c r="O230" s="5">
        <v>1130</v>
      </c>
      <c r="P230" s="5">
        <v>1233</v>
      </c>
      <c r="Q230" s="5">
        <v>2847</v>
      </c>
      <c r="R230" s="5">
        <f t="shared" si="14"/>
        <v>4985.55</v>
      </c>
    </row>
    <row r="231" spans="1:18" x14ac:dyDescent="0.3">
      <c r="A231" s="7" t="s">
        <v>474</v>
      </c>
      <c r="B231" s="4" t="s">
        <v>475</v>
      </c>
      <c r="C231" s="4">
        <v>23</v>
      </c>
      <c r="D231" s="4" t="s">
        <v>18</v>
      </c>
      <c r="E231" s="4" t="s">
        <v>42</v>
      </c>
      <c r="F231" s="4" t="s">
        <v>2047</v>
      </c>
      <c r="G231" s="4" t="s">
        <v>20</v>
      </c>
      <c r="H231" s="4" t="s">
        <v>25</v>
      </c>
      <c r="I231" s="5">
        <v>27385</v>
      </c>
      <c r="J231" s="5">
        <v>4787</v>
      </c>
      <c r="K231" s="5">
        <v>3660</v>
      </c>
      <c r="L231" s="5">
        <f t="shared" si="12"/>
        <v>2738.5</v>
      </c>
      <c r="M231" s="5">
        <v>3286.2</v>
      </c>
      <c r="N231" s="5">
        <f t="shared" si="13"/>
        <v>191.69499999999999</v>
      </c>
      <c r="O231" s="5">
        <v>728</v>
      </c>
      <c r="P231" s="5">
        <v>3115</v>
      </c>
      <c r="Q231" s="5">
        <v>3146</v>
      </c>
      <c r="R231" s="5">
        <f t="shared" si="14"/>
        <v>119.25</v>
      </c>
    </row>
    <row r="232" spans="1:18" x14ac:dyDescent="0.3">
      <c r="A232" s="7" t="s">
        <v>476</v>
      </c>
      <c r="B232" s="4" t="s">
        <v>477</v>
      </c>
      <c r="C232" s="4">
        <v>28</v>
      </c>
      <c r="D232" s="4" t="s">
        <v>41</v>
      </c>
      <c r="E232" s="4" t="s">
        <v>36</v>
      </c>
      <c r="F232" s="4" t="s">
        <v>2043</v>
      </c>
      <c r="G232" s="4" t="s">
        <v>24</v>
      </c>
      <c r="H232" s="4" t="s">
        <v>33</v>
      </c>
      <c r="I232" s="5">
        <v>56549</v>
      </c>
      <c r="J232" s="5">
        <v>4523</v>
      </c>
      <c r="K232" s="5">
        <v>1178</v>
      </c>
      <c r="L232" s="5">
        <f t="shared" si="12"/>
        <v>5654.9000000000005</v>
      </c>
      <c r="M232" s="5">
        <v>6785.88</v>
      </c>
      <c r="N232" s="5">
        <f t="shared" si="13"/>
        <v>395.84300000000002</v>
      </c>
      <c r="O232" s="5">
        <v>861</v>
      </c>
      <c r="P232" s="5">
        <v>4535</v>
      </c>
      <c r="Q232" s="5">
        <v>2006</v>
      </c>
      <c r="R232" s="5">
        <f t="shared" si="14"/>
        <v>1904.8999999999999</v>
      </c>
    </row>
    <row r="233" spans="1:18" x14ac:dyDescent="0.3">
      <c r="A233" s="7" t="s">
        <v>478</v>
      </c>
      <c r="B233" s="4" t="s">
        <v>479</v>
      </c>
      <c r="C233" s="4">
        <v>30</v>
      </c>
      <c r="D233" s="4" t="s">
        <v>18</v>
      </c>
      <c r="E233" s="4" t="s">
        <v>28</v>
      </c>
      <c r="F233" s="4" t="s">
        <v>2049</v>
      </c>
      <c r="G233" s="4" t="s">
        <v>29</v>
      </c>
      <c r="H233" s="4" t="s">
        <v>25</v>
      </c>
      <c r="I233" s="5">
        <v>116489</v>
      </c>
      <c r="J233" s="5">
        <v>2665</v>
      </c>
      <c r="K233" s="5">
        <v>4228</v>
      </c>
      <c r="L233" s="5">
        <f t="shared" si="12"/>
        <v>11648.900000000001</v>
      </c>
      <c r="M233" s="5">
        <v>13978.68</v>
      </c>
      <c r="N233" s="5">
        <f t="shared" si="13"/>
        <v>815.423</v>
      </c>
      <c r="O233" s="5">
        <v>803</v>
      </c>
      <c r="P233" s="5">
        <v>3216</v>
      </c>
      <c r="Q233" s="5">
        <v>3746</v>
      </c>
      <c r="R233" s="5">
        <f t="shared" si="14"/>
        <v>10797.800000000001</v>
      </c>
    </row>
    <row r="234" spans="1:18" x14ac:dyDescent="0.3">
      <c r="A234" s="7" t="s">
        <v>480</v>
      </c>
      <c r="B234" s="4" t="s">
        <v>481</v>
      </c>
      <c r="C234" s="4">
        <v>30</v>
      </c>
      <c r="D234" s="4" t="s">
        <v>41</v>
      </c>
      <c r="E234" s="4" t="s">
        <v>28</v>
      </c>
      <c r="F234" s="4" t="s">
        <v>2049</v>
      </c>
      <c r="G234" s="4" t="s">
        <v>29</v>
      </c>
      <c r="H234" s="4" t="s">
        <v>33</v>
      </c>
      <c r="I234" s="5">
        <v>84339</v>
      </c>
      <c r="J234" s="5">
        <v>2671</v>
      </c>
      <c r="K234" s="5">
        <v>3976</v>
      </c>
      <c r="L234" s="5">
        <f t="shared" si="12"/>
        <v>8433.9</v>
      </c>
      <c r="M234" s="5">
        <v>10120.68</v>
      </c>
      <c r="N234" s="5">
        <f t="shared" si="13"/>
        <v>590.37300000000005</v>
      </c>
      <c r="O234" s="5">
        <v>940</v>
      </c>
      <c r="P234" s="5">
        <v>6945</v>
      </c>
      <c r="Q234" s="5">
        <v>3453</v>
      </c>
      <c r="R234" s="5">
        <f t="shared" si="14"/>
        <v>5150.8499999999995</v>
      </c>
    </row>
    <row r="235" spans="1:18" x14ac:dyDescent="0.3">
      <c r="A235" s="7" t="s">
        <v>482</v>
      </c>
      <c r="B235" s="4" t="s">
        <v>483</v>
      </c>
      <c r="C235" s="4">
        <v>38</v>
      </c>
      <c r="D235" s="4" t="s">
        <v>18</v>
      </c>
      <c r="E235" s="4" t="s">
        <v>28</v>
      </c>
      <c r="F235" s="4" t="s">
        <v>2046</v>
      </c>
      <c r="G235" s="4" t="s">
        <v>29</v>
      </c>
      <c r="H235" s="4" t="s">
        <v>21</v>
      </c>
      <c r="I235" s="5">
        <v>186323</v>
      </c>
      <c r="J235" s="5">
        <v>2446</v>
      </c>
      <c r="K235" s="5">
        <v>2680</v>
      </c>
      <c r="L235" s="5">
        <f t="shared" si="12"/>
        <v>18632.3</v>
      </c>
      <c r="M235" s="5">
        <v>22358.76</v>
      </c>
      <c r="N235" s="5">
        <f t="shared" si="13"/>
        <v>1304.261</v>
      </c>
      <c r="O235" s="5">
        <v>1422</v>
      </c>
      <c r="P235" s="5">
        <v>4356</v>
      </c>
      <c r="Q235" s="5">
        <v>2235</v>
      </c>
      <c r="R235" s="5">
        <f t="shared" si="14"/>
        <v>30896.899999999998</v>
      </c>
    </row>
    <row r="236" spans="1:18" x14ac:dyDescent="0.3">
      <c r="A236" s="7" t="s">
        <v>484</v>
      </c>
      <c r="B236" s="4" t="s">
        <v>485</v>
      </c>
      <c r="C236" s="4">
        <v>36</v>
      </c>
      <c r="D236" s="4" t="s">
        <v>18</v>
      </c>
      <c r="E236" s="4" t="s">
        <v>36</v>
      </c>
      <c r="F236" s="4" t="s">
        <v>2052</v>
      </c>
      <c r="G236" s="4" t="s">
        <v>29</v>
      </c>
      <c r="H236" s="4" t="s">
        <v>25</v>
      </c>
      <c r="I236" s="5">
        <v>100687</v>
      </c>
      <c r="J236" s="5">
        <v>4279</v>
      </c>
      <c r="K236" s="5">
        <v>2838</v>
      </c>
      <c r="L236" s="5">
        <f t="shared" si="12"/>
        <v>10068.700000000001</v>
      </c>
      <c r="M236" s="5">
        <v>12082.44</v>
      </c>
      <c r="N236" s="5">
        <f t="shared" si="13"/>
        <v>704.80899999999997</v>
      </c>
      <c r="O236" s="5">
        <v>1116</v>
      </c>
      <c r="P236" s="5">
        <v>3030</v>
      </c>
      <c r="Q236" s="5">
        <v>3009</v>
      </c>
      <c r="R236" s="5">
        <f t="shared" si="14"/>
        <v>7637.4000000000005</v>
      </c>
    </row>
    <row r="237" spans="1:18" x14ac:dyDescent="0.3">
      <c r="A237" s="7" t="s">
        <v>486</v>
      </c>
      <c r="B237" s="4" t="s">
        <v>487</v>
      </c>
      <c r="C237" s="4">
        <v>29</v>
      </c>
      <c r="D237" s="4" t="s">
        <v>41</v>
      </c>
      <c r="E237" s="4" t="s">
        <v>65</v>
      </c>
      <c r="F237" s="4" t="s">
        <v>2054</v>
      </c>
      <c r="G237" s="4" t="s">
        <v>24</v>
      </c>
      <c r="H237" s="4" t="s">
        <v>21</v>
      </c>
      <c r="I237" s="5">
        <v>54247</v>
      </c>
      <c r="J237" s="5">
        <v>0</v>
      </c>
      <c r="K237" s="5">
        <v>4291</v>
      </c>
      <c r="L237" s="5">
        <f t="shared" si="12"/>
        <v>5424.7000000000007</v>
      </c>
      <c r="M237" s="5">
        <v>6509.64</v>
      </c>
      <c r="N237" s="5">
        <f t="shared" si="13"/>
        <v>379.72899999999998</v>
      </c>
      <c r="O237" s="5">
        <v>1046</v>
      </c>
      <c r="P237" s="5">
        <v>5147</v>
      </c>
      <c r="Q237" s="5">
        <v>2531</v>
      </c>
      <c r="R237" s="5">
        <f t="shared" si="14"/>
        <v>1674.7</v>
      </c>
    </row>
    <row r="238" spans="1:18" x14ac:dyDescent="0.3">
      <c r="A238" s="7" t="s">
        <v>488</v>
      </c>
      <c r="B238" s="4" t="s">
        <v>489</v>
      </c>
      <c r="C238" s="4">
        <v>26</v>
      </c>
      <c r="D238" s="4" t="s">
        <v>18</v>
      </c>
      <c r="E238" s="4" t="s">
        <v>36</v>
      </c>
      <c r="F238" s="4" t="s">
        <v>2050</v>
      </c>
      <c r="G238" s="4" t="s">
        <v>20</v>
      </c>
      <c r="H238" s="4" t="s">
        <v>21</v>
      </c>
      <c r="I238" s="5">
        <v>166257</v>
      </c>
      <c r="J238" s="5">
        <v>0</v>
      </c>
      <c r="K238" s="5">
        <v>3544</v>
      </c>
      <c r="L238" s="5">
        <f t="shared" si="12"/>
        <v>16625.7</v>
      </c>
      <c r="M238" s="5">
        <v>19950.84</v>
      </c>
      <c r="N238" s="5">
        <f t="shared" si="13"/>
        <v>1163.799</v>
      </c>
      <c r="O238" s="5">
        <v>763</v>
      </c>
      <c r="P238" s="5">
        <v>1919</v>
      </c>
      <c r="Q238" s="5">
        <v>2895</v>
      </c>
      <c r="R238" s="5">
        <f t="shared" si="14"/>
        <v>24877.099999999995</v>
      </c>
    </row>
    <row r="239" spans="1:18" x14ac:dyDescent="0.3">
      <c r="A239" s="7" t="s">
        <v>490</v>
      </c>
      <c r="B239" s="4" t="s">
        <v>491</v>
      </c>
      <c r="C239" s="4">
        <v>30</v>
      </c>
      <c r="D239" s="4" t="s">
        <v>18</v>
      </c>
      <c r="E239" s="4" t="s">
        <v>19</v>
      </c>
      <c r="F239" s="4" t="s">
        <v>2049</v>
      </c>
      <c r="G239" s="4" t="s">
        <v>29</v>
      </c>
      <c r="H239" s="4" t="s">
        <v>33</v>
      </c>
      <c r="I239" s="5">
        <v>119176</v>
      </c>
      <c r="J239" s="5">
        <v>3518</v>
      </c>
      <c r="K239" s="5">
        <v>3129</v>
      </c>
      <c r="L239" s="5">
        <f t="shared" si="12"/>
        <v>11917.6</v>
      </c>
      <c r="M239" s="5">
        <v>14301.12</v>
      </c>
      <c r="N239" s="5">
        <f t="shared" si="13"/>
        <v>834.23199999999997</v>
      </c>
      <c r="O239" s="5">
        <v>1337</v>
      </c>
      <c r="P239" s="5">
        <v>6708</v>
      </c>
      <c r="Q239" s="5">
        <v>2255</v>
      </c>
      <c r="R239" s="5">
        <f t="shared" si="14"/>
        <v>11335.199999999999</v>
      </c>
    </row>
    <row r="240" spans="1:18" x14ac:dyDescent="0.3">
      <c r="A240" s="7" t="s">
        <v>492</v>
      </c>
      <c r="B240" s="4" t="s">
        <v>493</v>
      </c>
      <c r="C240" s="4">
        <v>25</v>
      </c>
      <c r="D240" s="4" t="s">
        <v>18</v>
      </c>
      <c r="E240" s="4" t="s">
        <v>32</v>
      </c>
      <c r="F240" s="4" t="s">
        <v>2051</v>
      </c>
      <c r="G240" s="4" t="s">
        <v>20</v>
      </c>
      <c r="H240" s="4" t="s">
        <v>21</v>
      </c>
      <c r="I240" s="5">
        <v>191834</v>
      </c>
      <c r="J240" s="5">
        <v>1787</v>
      </c>
      <c r="K240" s="5">
        <v>1686</v>
      </c>
      <c r="L240" s="5">
        <f t="shared" si="12"/>
        <v>19183.400000000001</v>
      </c>
      <c r="M240" s="5">
        <v>23020.080000000002</v>
      </c>
      <c r="N240" s="5">
        <f t="shared" si="13"/>
        <v>1342.838</v>
      </c>
      <c r="O240" s="5">
        <v>568</v>
      </c>
      <c r="P240" s="5">
        <v>5811</v>
      </c>
      <c r="Q240" s="5">
        <v>3092</v>
      </c>
      <c r="R240" s="5">
        <f t="shared" si="14"/>
        <v>32550.2</v>
      </c>
    </row>
    <row r="241" spans="1:18" x14ac:dyDescent="0.3">
      <c r="A241" s="7" t="s">
        <v>494</v>
      </c>
      <c r="B241" s="4" t="s">
        <v>495</v>
      </c>
      <c r="C241" s="4">
        <v>36</v>
      </c>
      <c r="D241" s="4" t="s">
        <v>18</v>
      </c>
      <c r="E241" s="4" t="s">
        <v>32</v>
      </c>
      <c r="F241" s="4" t="s">
        <v>2056</v>
      </c>
      <c r="G241" s="4" t="s">
        <v>29</v>
      </c>
      <c r="H241" s="4" t="s">
        <v>21</v>
      </c>
      <c r="I241" s="5">
        <v>114421</v>
      </c>
      <c r="J241" s="5">
        <v>2174</v>
      </c>
      <c r="K241" s="5">
        <v>3065</v>
      </c>
      <c r="L241" s="5">
        <f t="shared" si="12"/>
        <v>11442.1</v>
      </c>
      <c r="M241" s="5">
        <v>13730.52</v>
      </c>
      <c r="N241" s="5">
        <f t="shared" si="13"/>
        <v>800.947</v>
      </c>
      <c r="O241" s="5">
        <v>748</v>
      </c>
      <c r="P241" s="5">
        <v>4998</v>
      </c>
      <c r="Q241" s="5">
        <v>3464</v>
      </c>
      <c r="R241" s="5">
        <f t="shared" si="14"/>
        <v>10384.199999999999</v>
      </c>
    </row>
    <row r="242" spans="1:18" x14ac:dyDescent="0.3">
      <c r="A242" s="7" t="s">
        <v>496</v>
      </c>
      <c r="B242" s="4" t="s">
        <v>497</v>
      </c>
      <c r="C242" s="4">
        <v>32</v>
      </c>
      <c r="D242" s="4" t="s">
        <v>18</v>
      </c>
      <c r="E242" s="4" t="s">
        <v>65</v>
      </c>
      <c r="F242" s="4" t="s">
        <v>2055</v>
      </c>
      <c r="G242" s="4" t="s">
        <v>29</v>
      </c>
      <c r="H242" s="4" t="s">
        <v>33</v>
      </c>
      <c r="I242" s="5">
        <v>198598</v>
      </c>
      <c r="J242" s="5">
        <v>3827</v>
      </c>
      <c r="K242" s="5">
        <v>4890</v>
      </c>
      <c r="L242" s="5">
        <f t="shared" si="12"/>
        <v>19859.800000000003</v>
      </c>
      <c r="M242" s="5">
        <v>23831.759999999998</v>
      </c>
      <c r="N242" s="5">
        <f t="shared" si="13"/>
        <v>1390.1859999999999</v>
      </c>
      <c r="O242" s="5">
        <v>556</v>
      </c>
      <c r="P242" s="5">
        <v>6519</v>
      </c>
      <c r="Q242" s="5">
        <v>2775</v>
      </c>
      <c r="R242" s="5">
        <f t="shared" si="14"/>
        <v>34579.4</v>
      </c>
    </row>
    <row r="243" spans="1:18" x14ac:dyDescent="0.3">
      <c r="A243" s="7" t="s">
        <v>498</v>
      </c>
      <c r="B243" s="4" t="s">
        <v>499</v>
      </c>
      <c r="C243" s="4">
        <v>26</v>
      </c>
      <c r="D243" s="4" t="s">
        <v>18</v>
      </c>
      <c r="E243" s="4" t="s">
        <v>65</v>
      </c>
      <c r="F243" s="4" t="s">
        <v>2043</v>
      </c>
      <c r="G243" s="4" t="s">
        <v>24</v>
      </c>
      <c r="H243" s="4" t="s">
        <v>21</v>
      </c>
      <c r="I243" s="5">
        <v>91442</v>
      </c>
      <c r="J243" s="5">
        <v>0</v>
      </c>
      <c r="K243" s="5">
        <v>3208</v>
      </c>
      <c r="L243" s="5">
        <f t="shared" si="12"/>
        <v>9144.2000000000007</v>
      </c>
      <c r="M243" s="5">
        <v>10973.04</v>
      </c>
      <c r="N243" s="5">
        <f t="shared" si="13"/>
        <v>640.09400000000005</v>
      </c>
      <c r="O243" s="5">
        <v>552</v>
      </c>
      <c r="P243" s="5">
        <v>4058</v>
      </c>
      <c r="Q243" s="5">
        <v>2899</v>
      </c>
      <c r="R243" s="5">
        <f t="shared" si="14"/>
        <v>6216.3</v>
      </c>
    </row>
    <row r="244" spans="1:18" x14ac:dyDescent="0.3">
      <c r="A244" s="7" t="s">
        <v>500</v>
      </c>
      <c r="B244" s="4" t="s">
        <v>501</v>
      </c>
      <c r="C244" s="4">
        <v>37</v>
      </c>
      <c r="D244" s="4" t="s">
        <v>41</v>
      </c>
      <c r="E244" s="4" t="s">
        <v>42</v>
      </c>
      <c r="F244" s="4" t="s">
        <v>2052</v>
      </c>
      <c r="G244" s="4" t="s">
        <v>29</v>
      </c>
      <c r="H244" s="4" t="s">
        <v>25</v>
      </c>
      <c r="I244" s="5">
        <v>22804</v>
      </c>
      <c r="J244" s="5">
        <v>941</v>
      </c>
      <c r="K244" s="5">
        <v>4070</v>
      </c>
      <c r="L244" s="5">
        <f t="shared" si="12"/>
        <v>2280.4</v>
      </c>
      <c r="M244" s="5">
        <v>2736.48</v>
      </c>
      <c r="N244" s="5">
        <f t="shared" si="13"/>
        <v>159.62800000000001</v>
      </c>
      <c r="O244" s="5">
        <v>775</v>
      </c>
      <c r="P244" s="5">
        <v>2298</v>
      </c>
      <c r="Q244" s="5">
        <v>2589</v>
      </c>
      <c r="R244" s="5">
        <f t="shared" si="14"/>
        <v>0</v>
      </c>
    </row>
    <row r="245" spans="1:18" x14ac:dyDescent="0.3">
      <c r="A245" s="7" t="s">
        <v>502</v>
      </c>
      <c r="B245" s="4" t="s">
        <v>503</v>
      </c>
      <c r="C245" s="4">
        <v>27</v>
      </c>
      <c r="D245" s="4" t="s">
        <v>41</v>
      </c>
      <c r="E245" s="4" t="s">
        <v>19</v>
      </c>
      <c r="F245" s="4" t="s">
        <v>2051</v>
      </c>
      <c r="G245" s="4" t="s">
        <v>20</v>
      </c>
      <c r="H245" s="4" t="s">
        <v>25</v>
      </c>
      <c r="I245" s="5">
        <v>29770</v>
      </c>
      <c r="J245" s="5">
        <v>3557</v>
      </c>
      <c r="K245" s="5">
        <v>4307</v>
      </c>
      <c r="L245" s="5">
        <f t="shared" si="12"/>
        <v>2977</v>
      </c>
      <c r="M245" s="5">
        <v>3572.4</v>
      </c>
      <c r="N245" s="5">
        <f t="shared" si="13"/>
        <v>208.39000000000001</v>
      </c>
      <c r="O245" s="5">
        <v>737</v>
      </c>
      <c r="P245" s="5">
        <v>3868</v>
      </c>
      <c r="Q245" s="5">
        <v>3303</v>
      </c>
      <c r="R245" s="5">
        <f t="shared" si="14"/>
        <v>238.5</v>
      </c>
    </row>
    <row r="246" spans="1:18" x14ac:dyDescent="0.3">
      <c r="A246" s="7" t="s">
        <v>504</v>
      </c>
      <c r="B246" s="4" t="s">
        <v>505</v>
      </c>
      <c r="C246" s="4">
        <v>36</v>
      </c>
      <c r="D246" s="4" t="s">
        <v>41</v>
      </c>
      <c r="E246" s="4" t="s">
        <v>65</v>
      </c>
      <c r="F246" s="4" t="s">
        <v>2046</v>
      </c>
      <c r="G246" s="4" t="s">
        <v>29</v>
      </c>
      <c r="H246" s="4" t="s">
        <v>25</v>
      </c>
      <c r="I246" s="5">
        <v>173266</v>
      </c>
      <c r="J246" s="5">
        <v>4006</v>
      </c>
      <c r="K246" s="5">
        <v>2683</v>
      </c>
      <c r="L246" s="5">
        <f t="shared" si="12"/>
        <v>17326.600000000002</v>
      </c>
      <c r="M246" s="5">
        <v>20791.919999999998</v>
      </c>
      <c r="N246" s="5">
        <f t="shared" si="13"/>
        <v>1212.8620000000001</v>
      </c>
      <c r="O246" s="5">
        <v>967</v>
      </c>
      <c r="P246" s="5">
        <v>3516</v>
      </c>
      <c r="Q246" s="5">
        <v>3233</v>
      </c>
      <c r="R246" s="5">
        <f t="shared" si="14"/>
        <v>26979.8</v>
      </c>
    </row>
    <row r="247" spans="1:18" x14ac:dyDescent="0.3">
      <c r="A247" s="7" t="s">
        <v>506</v>
      </c>
      <c r="B247" s="4" t="s">
        <v>507</v>
      </c>
      <c r="C247" s="4">
        <v>26</v>
      </c>
      <c r="D247" s="4" t="s">
        <v>41</v>
      </c>
      <c r="E247" s="4" t="s">
        <v>36</v>
      </c>
      <c r="F247" s="4" t="s">
        <v>2057</v>
      </c>
      <c r="G247" s="4" t="s">
        <v>24</v>
      </c>
      <c r="H247" s="4" t="s">
        <v>25</v>
      </c>
      <c r="I247" s="5">
        <v>141945</v>
      </c>
      <c r="J247" s="5">
        <v>0</v>
      </c>
      <c r="K247" s="5">
        <v>1130</v>
      </c>
      <c r="L247" s="5">
        <f t="shared" si="12"/>
        <v>14194.5</v>
      </c>
      <c r="M247" s="5">
        <v>17033.400000000001</v>
      </c>
      <c r="N247" s="5">
        <f t="shared" si="13"/>
        <v>993.61500000000001</v>
      </c>
      <c r="O247" s="5">
        <v>990</v>
      </c>
      <c r="P247" s="5">
        <v>4384</v>
      </c>
      <c r="Q247" s="5">
        <v>3263</v>
      </c>
      <c r="R247" s="5">
        <f t="shared" si="14"/>
        <v>17583.5</v>
      </c>
    </row>
    <row r="248" spans="1:18" x14ac:dyDescent="0.3">
      <c r="A248" s="7" t="s">
        <v>508</v>
      </c>
      <c r="B248" s="4" t="s">
        <v>509</v>
      </c>
      <c r="C248" s="4">
        <v>33</v>
      </c>
      <c r="D248" s="4" t="s">
        <v>18</v>
      </c>
      <c r="E248" s="4" t="s">
        <v>32</v>
      </c>
      <c r="F248" s="4" t="s">
        <v>2045</v>
      </c>
      <c r="G248" s="4" t="s">
        <v>29</v>
      </c>
      <c r="H248" s="4" t="s">
        <v>21</v>
      </c>
      <c r="I248" s="5">
        <v>66473</v>
      </c>
      <c r="J248" s="5">
        <v>931</v>
      </c>
      <c r="K248" s="5">
        <v>2328</v>
      </c>
      <c r="L248" s="5">
        <f t="shared" si="12"/>
        <v>6647.3</v>
      </c>
      <c r="M248" s="5">
        <v>7976.76</v>
      </c>
      <c r="N248" s="5">
        <f t="shared" si="13"/>
        <v>465.31100000000004</v>
      </c>
      <c r="O248" s="5">
        <v>1486</v>
      </c>
      <c r="P248" s="5">
        <v>2411</v>
      </c>
      <c r="Q248" s="5">
        <v>2992</v>
      </c>
      <c r="R248" s="5">
        <f t="shared" si="14"/>
        <v>2897.3000000000006</v>
      </c>
    </row>
    <row r="249" spans="1:18" x14ac:dyDescent="0.3">
      <c r="A249" s="7" t="s">
        <v>510</v>
      </c>
      <c r="B249" s="4" t="s">
        <v>511</v>
      </c>
      <c r="C249" s="4">
        <v>30</v>
      </c>
      <c r="D249" s="4" t="s">
        <v>18</v>
      </c>
      <c r="E249" s="4" t="s">
        <v>42</v>
      </c>
      <c r="F249" s="4" t="s">
        <v>2043</v>
      </c>
      <c r="G249" s="4" t="s">
        <v>24</v>
      </c>
      <c r="H249" s="4" t="s">
        <v>21</v>
      </c>
      <c r="I249" s="5">
        <v>128442</v>
      </c>
      <c r="J249" s="5">
        <v>0</v>
      </c>
      <c r="K249" s="5">
        <v>3690</v>
      </c>
      <c r="L249" s="5">
        <f t="shared" si="12"/>
        <v>12844.2</v>
      </c>
      <c r="M249" s="5">
        <v>15413.04</v>
      </c>
      <c r="N249" s="5">
        <f t="shared" si="13"/>
        <v>899.09400000000005</v>
      </c>
      <c r="O249" s="5">
        <v>1434</v>
      </c>
      <c r="P249" s="5">
        <v>1611</v>
      </c>
      <c r="Q249" s="5">
        <v>3046</v>
      </c>
      <c r="R249" s="5">
        <f t="shared" si="14"/>
        <v>13532.6</v>
      </c>
    </row>
    <row r="250" spans="1:18" x14ac:dyDescent="0.3">
      <c r="A250" s="7" t="s">
        <v>512</v>
      </c>
      <c r="B250" s="4" t="s">
        <v>513</v>
      </c>
      <c r="C250" s="4">
        <v>33</v>
      </c>
      <c r="D250" s="4" t="s">
        <v>41</v>
      </c>
      <c r="E250" s="4" t="s">
        <v>36</v>
      </c>
      <c r="F250" s="4" t="s">
        <v>2056</v>
      </c>
      <c r="G250" s="4" t="s">
        <v>29</v>
      </c>
      <c r="H250" s="4" t="s">
        <v>21</v>
      </c>
      <c r="I250" s="5">
        <v>176906</v>
      </c>
      <c r="J250" s="5">
        <v>1014</v>
      </c>
      <c r="K250" s="5">
        <v>3700</v>
      </c>
      <c r="L250" s="5">
        <f t="shared" si="12"/>
        <v>17690.600000000002</v>
      </c>
      <c r="M250" s="5">
        <v>21228.720000000001</v>
      </c>
      <c r="N250" s="5">
        <f t="shared" si="13"/>
        <v>1238.3420000000001</v>
      </c>
      <c r="O250" s="5">
        <v>808</v>
      </c>
      <c r="P250" s="5">
        <v>3486</v>
      </c>
      <c r="Q250" s="5">
        <v>2664</v>
      </c>
      <c r="R250" s="5">
        <f t="shared" si="14"/>
        <v>28071.8</v>
      </c>
    </row>
    <row r="251" spans="1:18" x14ac:dyDescent="0.3">
      <c r="A251" s="7" t="s">
        <v>514</v>
      </c>
      <c r="B251" s="4" t="s">
        <v>515</v>
      </c>
      <c r="C251" s="4">
        <v>29</v>
      </c>
      <c r="D251" s="4" t="s">
        <v>41</v>
      </c>
      <c r="E251" s="4" t="s">
        <v>36</v>
      </c>
      <c r="F251" s="4" t="s">
        <v>2057</v>
      </c>
      <c r="G251" s="4" t="s">
        <v>24</v>
      </c>
      <c r="H251" s="4" t="s">
        <v>33</v>
      </c>
      <c r="I251" s="5">
        <v>118179</v>
      </c>
      <c r="J251" s="5">
        <v>2774</v>
      </c>
      <c r="K251" s="5">
        <v>2983</v>
      </c>
      <c r="L251" s="5">
        <f t="shared" si="12"/>
        <v>11817.900000000001</v>
      </c>
      <c r="M251" s="5">
        <v>14181.48</v>
      </c>
      <c r="N251" s="5">
        <f t="shared" si="13"/>
        <v>827.25300000000004</v>
      </c>
      <c r="O251" s="5">
        <v>739</v>
      </c>
      <c r="P251" s="5">
        <v>5871</v>
      </c>
      <c r="Q251" s="5">
        <v>2179</v>
      </c>
      <c r="R251" s="5">
        <f t="shared" si="14"/>
        <v>11135.800000000001</v>
      </c>
    </row>
    <row r="252" spans="1:18" x14ac:dyDescent="0.3">
      <c r="A252" s="7" t="s">
        <v>516</v>
      </c>
      <c r="B252" s="4" t="s">
        <v>517</v>
      </c>
      <c r="C252" s="4">
        <v>30</v>
      </c>
      <c r="D252" s="4" t="s">
        <v>41</v>
      </c>
      <c r="E252" s="4" t="s">
        <v>19</v>
      </c>
      <c r="F252" s="4" t="s">
        <v>2045</v>
      </c>
      <c r="G252" s="4" t="s">
        <v>29</v>
      </c>
      <c r="H252" s="4" t="s">
        <v>21</v>
      </c>
      <c r="I252" s="5">
        <v>109060</v>
      </c>
      <c r="J252" s="5">
        <v>844</v>
      </c>
      <c r="K252" s="5">
        <v>2521</v>
      </c>
      <c r="L252" s="5">
        <f t="shared" si="12"/>
        <v>10906</v>
      </c>
      <c r="M252" s="5">
        <v>13087.2</v>
      </c>
      <c r="N252" s="5">
        <f t="shared" si="13"/>
        <v>763.42000000000007</v>
      </c>
      <c r="O252" s="5">
        <v>909</v>
      </c>
      <c r="P252" s="5">
        <v>3274</v>
      </c>
      <c r="Q252" s="5">
        <v>2163</v>
      </c>
      <c r="R252" s="5">
        <f t="shared" si="14"/>
        <v>9312</v>
      </c>
    </row>
    <row r="253" spans="1:18" x14ac:dyDescent="0.3">
      <c r="A253" s="7" t="s">
        <v>518</v>
      </c>
      <c r="B253" s="4" t="s">
        <v>519</v>
      </c>
      <c r="C253" s="4">
        <v>26</v>
      </c>
      <c r="D253" s="4" t="s">
        <v>41</v>
      </c>
      <c r="E253" s="4" t="s">
        <v>19</v>
      </c>
      <c r="F253" s="4" t="s">
        <v>2047</v>
      </c>
      <c r="G253" s="4" t="s">
        <v>20</v>
      </c>
      <c r="H253" s="4" t="s">
        <v>21</v>
      </c>
      <c r="I253" s="5">
        <v>55850</v>
      </c>
      <c r="J253" s="5">
        <v>473</v>
      </c>
      <c r="K253" s="5">
        <v>3858</v>
      </c>
      <c r="L253" s="5">
        <f t="shared" si="12"/>
        <v>5585</v>
      </c>
      <c r="M253" s="5">
        <v>6702</v>
      </c>
      <c r="N253" s="5">
        <f t="shared" si="13"/>
        <v>390.95</v>
      </c>
      <c r="O253" s="5">
        <v>635</v>
      </c>
      <c r="P253" s="5">
        <v>7325</v>
      </c>
      <c r="Q253" s="5">
        <v>2300</v>
      </c>
      <c r="R253" s="5">
        <f t="shared" si="14"/>
        <v>1835</v>
      </c>
    </row>
    <row r="254" spans="1:18" x14ac:dyDescent="0.3">
      <c r="A254" s="7" t="s">
        <v>520</v>
      </c>
      <c r="B254" s="4" t="s">
        <v>521</v>
      </c>
      <c r="C254" s="4">
        <v>32</v>
      </c>
      <c r="D254" s="4" t="s">
        <v>41</v>
      </c>
      <c r="E254" s="4" t="s">
        <v>42</v>
      </c>
      <c r="F254" s="4" t="s">
        <v>2049</v>
      </c>
      <c r="G254" s="4" t="s">
        <v>29</v>
      </c>
      <c r="H254" s="4" t="s">
        <v>21</v>
      </c>
      <c r="I254" s="5">
        <v>183594</v>
      </c>
      <c r="J254" s="5">
        <v>0</v>
      </c>
      <c r="K254" s="5">
        <v>3570</v>
      </c>
      <c r="L254" s="5">
        <f t="shared" si="12"/>
        <v>18359.400000000001</v>
      </c>
      <c r="M254" s="5">
        <v>22031.279999999999</v>
      </c>
      <c r="N254" s="5">
        <f t="shared" si="13"/>
        <v>1285.1580000000001</v>
      </c>
      <c r="O254" s="5">
        <v>1049</v>
      </c>
      <c r="P254" s="5">
        <v>7138</v>
      </c>
      <c r="Q254" s="5">
        <v>3598</v>
      </c>
      <c r="R254" s="5">
        <f t="shared" si="14"/>
        <v>30078.2</v>
      </c>
    </row>
    <row r="255" spans="1:18" x14ac:dyDescent="0.3">
      <c r="A255" s="7" t="s">
        <v>522</v>
      </c>
      <c r="B255" s="4" t="s">
        <v>523</v>
      </c>
      <c r="C255" s="4">
        <v>22</v>
      </c>
      <c r="D255" s="4" t="s">
        <v>18</v>
      </c>
      <c r="E255" s="4" t="s">
        <v>65</v>
      </c>
      <c r="F255" s="4" t="s">
        <v>2050</v>
      </c>
      <c r="G255" s="4" t="s">
        <v>20</v>
      </c>
      <c r="H255" s="4" t="s">
        <v>25</v>
      </c>
      <c r="I255" s="5">
        <v>158164</v>
      </c>
      <c r="J255" s="5">
        <v>0</v>
      </c>
      <c r="K255" s="5">
        <v>3879</v>
      </c>
      <c r="L255" s="5">
        <f t="shared" si="12"/>
        <v>15816.400000000001</v>
      </c>
      <c r="M255" s="5">
        <v>18979.68</v>
      </c>
      <c r="N255" s="5">
        <f t="shared" si="13"/>
        <v>1107.1479999999999</v>
      </c>
      <c r="O255" s="5">
        <v>1316</v>
      </c>
      <c r="P255" s="5">
        <v>5026</v>
      </c>
      <c r="Q255" s="5">
        <v>2362</v>
      </c>
      <c r="R255" s="5">
        <f t="shared" si="14"/>
        <v>22449.200000000001</v>
      </c>
    </row>
    <row r="256" spans="1:18" x14ac:dyDescent="0.3">
      <c r="A256" s="7" t="s">
        <v>524</v>
      </c>
      <c r="B256" s="4" t="s">
        <v>525</v>
      </c>
      <c r="C256" s="4">
        <v>40</v>
      </c>
      <c r="D256" s="4" t="s">
        <v>41</v>
      </c>
      <c r="E256" s="4" t="s">
        <v>65</v>
      </c>
      <c r="F256" s="4" t="s">
        <v>2044</v>
      </c>
      <c r="G256" s="4" t="s">
        <v>29</v>
      </c>
      <c r="H256" s="4" t="s">
        <v>33</v>
      </c>
      <c r="I256" s="5">
        <v>176630</v>
      </c>
      <c r="J256" s="5">
        <v>412</v>
      </c>
      <c r="K256" s="5">
        <v>4600</v>
      </c>
      <c r="L256" s="5">
        <f t="shared" si="12"/>
        <v>17663</v>
      </c>
      <c r="M256" s="5">
        <v>21195.599999999999</v>
      </c>
      <c r="N256" s="5">
        <f t="shared" si="13"/>
        <v>1236.4100000000001</v>
      </c>
      <c r="O256" s="5">
        <v>866</v>
      </c>
      <c r="P256" s="5">
        <v>3700</v>
      </c>
      <c r="Q256" s="5">
        <v>3802</v>
      </c>
      <c r="R256" s="5">
        <f t="shared" si="14"/>
        <v>27989</v>
      </c>
    </row>
    <row r="257" spans="1:18" x14ac:dyDescent="0.3">
      <c r="A257" s="7" t="s">
        <v>526</v>
      </c>
      <c r="B257" s="4" t="s">
        <v>527</v>
      </c>
      <c r="C257" s="4">
        <v>28</v>
      </c>
      <c r="D257" s="4" t="s">
        <v>18</v>
      </c>
      <c r="E257" s="4" t="s">
        <v>19</v>
      </c>
      <c r="F257" s="4" t="s">
        <v>2048</v>
      </c>
      <c r="G257" s="4" t="s">
        <v>24</v>
      </c>
      <c r="H257" s="4" t="s">
        <v>25</v>
      </c>
      <c r="I257" s="5">
        <v>27900</v>
      </c>
      <c r="J257" s="5">
        <v>2191</v>
      </c>
      <c r="K257" s="5">
        <v>3965</v>
      </c>
      <c r="L257" s="5">
        <f t="shared" si="12"/>
        <v>2790</v>
      </c>
      <c r="M257" s="5">
        <v>3348</v>
      </c>
      <c r="N257" s="5">
        <f t="shared" si="13"/>
        <v>195.3</v>
      </c>
      <c r="O257" s="5">
        <v>869</v>
      </c>
      <c r="P257" s="5">
        <v>3581</v>
      </c>
      <c r="Q257" s="5">
        <v>2901</v>
      </c>
      <c r="R257" s="5">
        <f t="shared" si="14"/>
        <v>145</v>
      </c>
    </row>
    <row r="258" spans="1:18" x14ac:dyDescent="0.3">
      <c r="A258" s="7" t="s">
        <v>528</v>
      </c>
      <c r="B258" s="4" t="s">
        <v>529</v>
      </c>
      <c r="C258" s="4">
        <v>35</v>
      </c>
      <c r="D258" s="4" t="s">
        <v>41</v>
      </c>
      <c r="E258" s="4" t="s">
        <v>19</v>
      </c>
      <c r="F258" s="4" t="s">
        <v>2046</v>
      </c>
      <c r="G258" s="4" t="s">
        <v>29</v>
      </c>
      <c r="H258" s="4" t="s">
        <v>33</v>
      </c>
      <c r="I258" s="5">
        <v>153909</v>
      </c>
      <c r="J258" s="5">
        <v>0</v>
      </c>
      <c r="K258" s="5">
        <v>3262</v>
      </c>
      <c r="L258" s="5">
        <f t="shared" si="12"/>
        <v>15390.900000000001</v>
      </c>
      <c r="M258" s="5">
        <v>18469.080000000002</v>
      </c>
      <c r="N258" s="5">
        <f t="shared" si="13"/>
        <v>1077.3630000000001</v>
      </c>
      <c r="O258" s="5">
        <v>1144</v>
      </c>
      <c r="P258" s="5">
        <v>6380</v>
      </c>
      <c r="Q258" s="5">
        <v>3561</v>
      </c>
      <c r="R258" s="5">
        <f t="shared" si="14"/>
        <v>21172.7</v>
      </c>
    </row>
    <row r="259" spans="1:18" x14ac:dyDescent="0.3">
      <c r="A259" s="7" t="s">
        <v>530</v>
      </c>
      <c r="B259" s="4" t="s">
        <v>531</v>
      </c>
      <c r="C259" s="4">
        <v>29</v>
      </c>
      <c r="D259" s="4" t="s">
        <v>18</v>
      </c>
      <c r="E259" s="4" t="s">
        <v>32</v>
      </c>
      <c r="F259" s="4" t="s">
        <v>2048</v>
      </c>
      <c r="G259" s="4" t="s">
        <v>24</v>
      </c>
      <c r="H259" s="4" t="s">
        <v>33</v>
      </c>
      <c r="I259" s="5">
        <v>177687</v>
      </c>
      <c r="J259" s="5">
        <v>0</v>
      </c>
      <c r="K259" s="5">
        <v>2569</v>
      </c>
      <c r="L259" s="5">
        <f t="shared" si="12"/>
        <v>17768.7</v>
      </c>
      <c r="M259" s="5">
        <v>21322.44</v>
      </c>
      <c r="N259" s="5">
        <f t="shared" si="13"/>
        <v>1243.809</v>
      </c>
      <c r="O259" s="5">
        <v>1477</v>
      </c>
      <c r="P259" s="5">
        <v>4799</v>
      </c>
      <c r="Q259" s="5">
        <v>2997</v>
      </c>
      <c r="R259" s="5">
        <f t="shared" si="14"/>
        <v>28306.099999999995</v>
      </c>
    </row>
    <row r="260" spans="1:18" x14ac:dyDescent="0.3">
      <c r="A260" s="7" t="s">
        <v>532</v>
      </c>
      <c r="B260" s="4" t="s">
        <v>533</v>
      </c>
      <c r="C260" s="4">
        <v>36</v>
      </c>
      <c r="D260" s="4" t="s">
        <v>41</v>
      </c>
      <c r="E260" s="4" t="s">
        <v>28</v>
      </c>
      <c r="F260" s="4" t="s">
        <v>2056</v>
      </c>
      <c r="G260" s="4" t="s">
        <v>29</v>
      </c>
      <c r="H260" s="4" t="s">
        <v>21</v>
      </c>
      <c r="I260" s="5">
        <v>130152</v>
      </c>
      <c r="J260" s="5">
        <v>2915</v>
      </c>
      <c r="K260" s="5">
        <v>2370</v>
      </c>
      <c r="L260" s="5">
        <f t="shared" si="12"/>
        <v>13015.2</v>
      </c>
      <c r="M260" s="5">
        <v>15618.24</v>
      </c>
      <c r="N260" s="5">
        <f t="shared" si="13"/>
        <v>911.06399999999996</v>
      </c>
      <c r="O260" s="5">
        <v>842</v>
      </c>
      <c r="P260" s="5">
        <v>4735</v>
      </c>
      <c r="Q260" s="5">
        <v>2747</v>
      </c>
      <c r="R260" s="5">
        <f t="shared" si="14"/>
        <v>14045.6</v>
      </c>
    </row>
    <row r="261" spans="1:18" x14ac:dyDescent="0.3">
      <c r="A261" s="7" t="s">
        <v>534</v>
      </c>
      <c r="B261" s="4" t="s">
        <v>535</v>
      </c>
      <c r="C261" s="4">
        <v>32</v>
      </c>
      <c r="D261" s="4" t="s">
        <v>18</v>
      </c>
      <c r="E261" s="4" t="s">
        <v>32</v>
      </c>
      <c r="F261" s="4" t="s">
        <v>2048</v>
      </c>
      <c r="G261" s="4" t="s">
        <v>24</v>
      </c>
      <c r="H261" s="4" t="s">
        <v>25</v>
      </c>
      <c r="I261" s="5">
        <v>153892</v>
      </c>
      <c r="J261" s="5">
        <v>3927</v>
      </c>
      <c r="K261" s="5">
        <v>4800</v>
      </c>
      <c r="L261" s="5">
        <f t="shared" si="12"/>
        <v>15389.2</v>
      </c>
      <c r="M261" s="5">
        <v>18467.04</v>
      </c>
      <c r="N261" s="5">
        <f t="shared" si="13"/>
        <v>1077.2439999999999</v>
      </c>
      <c r="O261" s="5">
        <v>1208</v>
      </c>
      <c r="P261" s="5">
        <v>3848</v>
      </c>
      <c r="Q261" s="5">
        <v>3001</v>
      </c>
      <c r="R261" s="5">
        <f t="shared" si="14"/>
        <v>21167.600000000002</v>
      </c>
    </row>
    <row r="262" spans="1:18" x14ac:dyDescent="0.3">
      <c r="A262" s="7" t="s">
        <v>536</v>
      </c>
      <c r="B262" s="4" t="s">
        <v>537</v>
      </c>
      <c r="C262" s="4">
        <v>30</v>
      </c>
      <c r="D262" s="4" t="s">
        <v>18</v>
      </c>
      <c r="E262" s="4" t="s">
        <v>32</v>
      </c>
      <c r="F262" s="4" t="s">
        <v>2054</v>
      </c>
      <c r="G262" s="4" t="s">
        <v>24</v>
      </c>
      <c r="H262" s="4" t="s">
        <v>21</v>
      </c>
      <c r="I262" s="5">
        <v>124189</v>
      </c>
      <c r="J262" s="5">
        <v>4544</v>
      </c>
      <c r="K262" s="5">
        <v>4235</v>
      </c>
      <c r="L262" s="5">
        <f t="shared" si="12"/>
        <v>12418.900000000001</v>
      </c>
      <c r="M262" s="5">
        <v>14902.68</v>
      </c>
      <c r="N262" s="5">
        <f t="shared" si="13"/>
        <v>869.32299999999998</v>
      </c>
      <c r="O262" s="5">
        <v>571</v>
      </c>
      <c r="P262" s="5">
        <v>4260</v>
      </c>
      <c r="Q262" s="5">
        <v>3823</v>
      </c>
      <c r="R262" s="5">
        <f t="shared" si="14"/>
        <v>12337.800000000001</v>
      </c>
    </row>
    <row r="263" spans="1:18" x14ac:dyDescent="0.3">
      <c r="A263" s="7" t="s">
        <v>538</v>
      </c>
      <c r="B263" s="4" t="s">
        <v>539</v>
      </c>
      <c r="C263" s="4">
        <v>27</v>
      </c>
      <c r="D263" s="4" t="s">
        <v>18</v>
      </c>
      <c r="E263" s="4" t="s">
        <v>19</v>
      </c>
      <c r="F263" s="4" t="s">
        <v>2051</v>
      </c>
      <c r="G263" s="4" t="s">
        <v>20</v>
      </c>
      <c r="H263" s="4" t="s">
        <v>21</v>
      </c>
      <c r="I263" s="5">
        <v>132985</v>
      </c>
      <c r="J263" s="5">
        <v>3964</v>
      </c>
      <c r="K263" s="5">
        <v>1094</v>
      </c>
      <c r="L263" s="5">
        <f t="shared" si="12"/>
        <v>13298.5</v>
      </c>
      <c r="M263" s="5">
        <v>15958.2</v>
      </c>
      <c r="N263" s="5">
        <f t="shared" si="13"/>
        <v>930.89499999999998</v>
      </c>
      <c r="O263" s="5">
        <v>593</v>
      </c>
      <c r="P263" s="5">
        <v>6912</v>
      </c>
      <c r="Q263" s="5">
        <v>3992</v>
      </c>
      <c r="R263" s="5">
        <f t="shared" si="14"/>
        <v>14895.5</v>
      </c>
    </row>
    <row r="264" spans="1:18" x14ac:dyDescent="0.3">
      <c r="A264" s="7" t="s">
        <v>540</v>
      </c>
      <c r="B264" s="4" t="s">
        <v>541</v>
      </c>
      <c r="C264" s="4">
        <v>33</v>
      </c>
      <c r="D264" s="4" t="s">
        <v>18</v>
      </c>
      <c r="E264" s="4" t="s">
        <v>19</v>
      </c>
      <c r="F264" s="4" t="s">
        <v>2049</v>
      </c>
      <c r="G264" s="4" t="s">
        <v>29</v>
      </c>
      <c r="H264" s="4" t="s">
        <v>33</v>
      </c>
      <c r="I264" s="5">
        <v>20982</v>
      </c>
      <c r="J264" s="5">
        <v>4035</v>
      </c>
      <c r="K264" s="5">
        <v>3854</v>
      </c>
      <c r="L264" s="5">
        <f t="shared" si="12"/>
        <v>2098.2000000000003</v>
      </c>
      <c r="M264" s="5">
        <v>2517.84</v>
      </c>
      <c r="N264" s="5">
        <f t="shared" si="13"/>
        <v>146.874</v>
      </c>
      <c r="O264" s="5">
        <v>563</v>
      </c>
      <c r="P264" s="5">
        <v>5180</v>
      </c>
      <c r="Q264" s="5">
        <v>3029</v>
      </c>
      <c r="R264" s="5">
        <f t="shared" si="14"/>
        <v>0</v>
      </c>
    </row>
    <row r="265" spans="1:18" x14ac:dyDescent="0.3">
      <c r="A265" s="7" t="s">
        <v>542</v>
      </c>
      <c r="B265" s="4" t="s">
        <v>543</v>
      </c>
      <c r="C265" s="4">
        <v>26</v>
      </c>
      <c r="D265" s="4" t="s">
        <v>41</v>
      </c>
      <c r="E265" s="4" t="s">
        <v>65</v>
      </c>
      <c r="F265" s="4" t="s">
        <v>2051</v>
      </c>
      <c r="G265" s="4" t="s">
        <v>20</v>
      </c>
      <c r="H265" s="4" t="s">
        <v>21</v>
      </c>
      <c r="I265" s="5">
        <v>117370</v>
      </c>
      <c r="J265" s="5">
        <v>0</v>
      </c>
      <c r="K265" s="5">
        <v>1764</v>
      </c>
      <c r="L265" s="5">
        <f t="shared" si="12"/>
        <v>11737</v>
      </c>
      <c r="M265" s="5">
        <v>14084.4</v>
      </c>
      <c r="N265" s="5">
        <f t="shared" si="13"/>
        <v>821.59</v>
      </c>
      <c r="O265" s="5">
        <v>1346</v>
      </c>
      <c r="P265" s="5">
        <v>3072</v>
      </c>
      <c r="Q265" s="5">
        <v>3559</v>
      </c>
      <c r="R265" s="5">
        <f t="shared" si="14"/>
        <v>10974</v>
      </c>
    </row>
    <row r="266" spans="1:18" x14ac:dyDescent="0.3">
      <c r="A266" s="7" t="s">
        <v>544</v>
      </c>
      <c r="B266" s="4" t="s">
        <v>545</v>
      </c>
      <c r="C266" s="4">
        <v>27</v>
      </c>
      <c r="D266" s="4" t="s">
        <v>41</v>
      </c>
      <c r="E266" s="4" t="s">
        <v>36</v>
      </c>
      <c r="F266" s="4" t="s">
        <v>2054</v>
      </c>
      <c r="G266" s="4" t="s">
        <v>24</v>
      </c>
      <c r="H266" s="4" t="s">
        <v>25</v>
      </c>
      <c r="I266" s="5">
        <v>64269</v>
      </c>
      <c r="J266" s="5">
        <v>3816</v>
      </c>
      <c r="K266" s="5">
        <v>1075</v>
      </c>
      <c r="L266" s="5">
        <f t="shared" ref="L266:L329" si="15">I266*0.1</f>
        <v>6426.9000000000005</v>
      </c>
      <c r="M266" s="5">
        <v>7712.28</v>
      </c>
      <c r="N266" s="5">
        <f t="shared" ref="N266:N329" si="16">I266*0.007</f>
        <v>449.88299999999998</v>
      </c>
      <c r="O266" s="5">
        <v>1018</v>
      </c>
      <c r="P266" s="5">
        <v>7451</v>
      </c>
      <c r="Q266" s="5">
        <v>3404</v>
      </c>
      <c r="R266" s="5">
        <f t="shared" ref="R266:R329" si="17">IF(I266*12&lt;=300000, 0,
     IF(I266*12&lt;=600000, ((I266*12-300000)*0.05)/12,
     IF(I266*12&lt;=900000, (15000+(I266*12-600000)*0.1)/12,
     IF(I266*12&lt;=1200000, (45000+(I266*12-900000)*0.15)/12,
     IF(I266*12&lt;=1500000, (90000+(I266*12-1200000)*0.2)/12,
     (150000+(I266*12-1500000)*0.3)/12)))))</f>
        <v>2676.9</v>
      </c>
    </row>
    <row r="267" spans="1:18" x14ac:dyDescent="0.3">
      <c r="A267" s="7" t="s">
        <v>546</v>
      </c>
      <c r="B267" s="4" t="s">
        <v>547</v>
      </c>
      <c r="C267" s="4">
        <v>34</v>
      </c>
      <c r="D267" s="4" t="s">
        <v>41</v>
      </c>
      <c r="E267" s="4" t="s">
        <v>36</v>
      </c>
      <c r="F267" s="4" t="s">
        <v>2053</v>
      </c>
      <c r="G267" s="4" t="s">
        <v>29</v>
      </c>
      <c r="H267" s="4" t="s">
        <v>33</v>
      </c>
      <c r="I267" s="5">
        <v>19486</v>
      </c>
      <c r="J267" s="5">
        <v>1395</v>
      </c>
      <c r="K267" s="5">
        <v>3283</v>
      </c>
      <c r="L267" s="5">
        <f t="shared" si="15"/>
        <v>1948.6000000000001</v>
      </c>
      <c r="M267" s="5">
        <v>2338.3200000000002</v>
      </c>
      <c r="N267" s="5">
        <f t="shared" si="16"/>
        <v>136.40200000000002</v>
      </c>
      <c r="O267" s="5">
        <v>1022</v>
      </c>
      <c r="P267" s="5">
        <v>2573</v>
      </c>
      <c r="Q267" s="5">
        <v>2297</v>
      </c>
      <c r="R267" s="5">
        <f t="shared" si="17"/>
        <v>0</v>
      </c>
    </row>
    <row r="268" spans="1:18" x14ac:dyDescent="0.3">
      <c r="A268" s="7" t="s">
        <v>548</v>
      </c>
      <c r="B268" s="4" t="s">
        <v>549</v>
      </c>
      <c r="C268" s="4">
        <v>38</v>
      </c>
      <c r="D268" s="4" t="s">
        <v>41</v>
      </c>
      <c r="E268" s="4" t="s">
        <v>65</v>
      </c>
      <c r="F268" s="4" t="s">
        <v>2044</v>
      </c>
      <c r="G268" s="4" t="s">
        <v>29</v>
      </c>
      <c r="H268" s="4" t="s">
        <v>25</v>
      </c>
      <c r="I268" s="5">
        <v>74889</v>
      </c>
      <c r="J268" s="5">
        <v>0</v>
      </c>
      <c r="K268" s="5">
        <v>2672</v>
      </c>
      <c r="L268" s="5">
        <f t="shared" si="15"/>
        <v>7488.9000000000005</v>
      </c>
      <c r="M268" s="5">
        <v>8986.68</v>
      </c>
      <c r="N268" s="5">
        <f t="shared" si="16"/>
        <v>524.22299999999996</v>
      </c>
      <c r="O268" s="5">
        <v>963</v>
      </c>
      <c r="P268" s="5">
        <v>6973</v>
      </c>
      <c r="Q268" s="5">
        <v>3041</v>
      </c>
      <c r="R268" s="5">
        <f t="shared" si="17"/>
        <v>3738.9</v>
      </c>
    </row>
    <row r="269" spans="1:18" x14ac:dyDescent="0.3">
      <c r="A269" s="7" t="s">
        <v>550</v>
      </c>
      <c r="B269" s="4" t="s">
        <v>551</v>
      </c>
      <c r="C269" s="4">
        <v>38</v>
      </c>
      <c r="D269" s="4" t="s">
        <v>18</v>
      </c>
      <c r="E269" s="4" t="s">
        <v>42</v>
      </c>
      <c r="F269" s="4" t="s">
        <v>2052</v>
      </c>
      <c r="G269" s="4" t="s">
        <v>29</v>
      </c>
      <c r="H269" s="4" t="s">
        <v>33</v>
      </c>
      <c r="I269" s="5">
        <v>189029</v>
      </c>
      <c r="J269" s="5">
        <v>0</v>
      </c>
      <c r="K269" s="5">
        <v>4212</v>
      </c>
      <c r="L269" s="5">
        <f t="shared" si="15"/>
        <v>18902.900000000001</v>
      </c>
      <c r="M269" s="5">
        <v>22683.48</v>
      </c>
      <c r="N269" s="5">
        <f t="shared" si="16"/>
        <v>1323.203</v>
      </c>
      <c r="O269" s="5">
        <v>657</v>
      </c>
      <c r="P269" s="5">
        <v>3112</v>
      </c>
      <c r="Q269" s="5">
        <v>2355</v>
      </c>
      <c r="R269" s="5">
        <f t="shared" si="17"/>
        <v>31708.7</v>
      </c>
    </row>
    <row r="270" spans="1:18" x14ac:dyDescent="0.3">
      <c r="A270" s="7" t="s">
        <v>552</v>
      </c>
      <c r="B270" s="4" t="s">
        <v>553</v>
      </c>
      <c r="C270" s="4">
        <v>26</v>
      </c>
      <c r="D270" s="4" t="s">
        <v>18</v>
      </c>
      <c r="E270" s="4" t="s">
        <v>36</v>
      </c>
      <c r="F270" s="4" t="s">
        <v>2050</v>
      </c>
      <c r="G270" s="4" t="s">
        <v>20</v>
      </c>
      <c r="H270" s="4" t="s">
        <v>21</v>
      </c>
      <c r="I270" s="5">
        <v>36579</v>
      </c>
      <c r="J270" s="5">
        <v>1385</v>
      </c>
      <c r="K270" s="5">
        <v>4070</v>
      </c>
      <c r="L270" s="5">
        <f t="shared" si="15"/>
        <v>3657.9</v>
      </c>
      <c r="M270" s="5">
        <v>4389.4799999999996</v>
      </c>
      <c r="N270" s="5">
        <f t="shared" si="16"/>
        <v>256.053</v>
      </c>
      <c r="O270" s="5">
        <v>1273</v>
      </c>
      <c r="P270" s="5">
        <v>1494</v>
      </c>
      <c r="Q270" s="5">
        <v>2898</v>
      </c>
      <c r="R270" s="5">
        <f t="shared" si="17"/>
        <v>578.95000000000005</v>
      </c>
    </row>
    <row r="271" spans="1:18" x14ac:dyDescent="0.3">
      <c r="A271" s="7" t="s">
        <v>554</v>
      </c>
      <c r="B271" s="4" t="s">
        <v>555</v>
      </c>
      <c r="C271" s="4">
        <v>38</v>
      </c>
      <c r="D271" s="4" t="s">
        <v>18</v>
      </c>
      <c r="E271" s="4" t="s">
        <v>32</v>
      </c>
      <c r="F271" s="4" t="s">
        <v>2044</v>
      </c>
      <c r="G271" s="4" t="s">
        <v>29</v>
      </c>
      <c r="H271" s="4" t="s">
        <v>25</v>
      </c>
      <c r="I271" s="5">
        <v>134111</v>
      </c>
      <c r="J271" s="5">
        <v>0</v>
      </c>
      <c r="K271" s="5">
        <v>1728</v>
      </c>
      <c r="L271" s="5">
        <f t="shared" si="15"/>
        <v>13411.1</v>
      </c>
      <c r="M271" s="5">
        <v>16093.32</v>
      </c>
      <c r="N271" s="5">
        <f t="shared" si="16"/>
        <v>938.77700000000004</v>
      </c>
      <c r="O271" s="5">
        <v>1470</v>
      </c>
      <c r="P271" s="5">
        <v>6775</v>
      </c>
      <c r="Q271" s="5">
        <v>3455</v>
      </c>
      <c r="R271" s="5">
        <f t="shared" si="17"/>
        <v>15233.300000000001</v>
      </c>
    </row>
    <row r="272" spans="1:18" x14ac:dyDescent="0.3">
      <c r="A272" s="7" t="s">
        <v>556</v>
      </c>
      <c r="B272" s="4" t="s">
        <v>557</v>
      </c>
      <c r="C272" s="4">
        <v>36</v>
      </c>
      <c r="D272" s="4" t="s">
        <v>18</v>
      </c>
      <c r="E272" s="4" t="s">
        <v>19</v>
      </c>
      <c r="F272" s="4" t="s">
        <v>2052</v>
      </c>
      <c r="G272" s="4" t="s">
        <v>29</v>
      </c>
      <c r="H272" s="4" t="s">
        <v>25</v>
      </c>
      <c r="I272" s="5">
        <v>130001</v>
      </c>
      <c r="J272" s="5">
        <v>647</v>
      </c>
      <c r="K272" s="5">
        <v>1852</v>
      </c>
      <c r="L272" s="5">
        <f t="shared" si="15"/>
        <v>13000.1</v>
      </c>
      <c r="M272" s="5">
        <v>15600.12</v>
      </c>
      <c r="N272" s="5">
        <f t="shared" si="16"/>
        <v>910.00700000000006</v>
      </c>
      <c r="O272" s="5">
        <v>1365</v>
      </c>
      <c r="P272" s="5">
        <v>6132</v>
      </c>
      <c r="Q272" s="5">
        <v>3290</v>
      </c>
      <c r="R272" s="5">
        <f t="shared" si="17"/>
        <v>14000.300000000001</v>
      </c>
    </row>
    <row r="273" spans="1:18" x14ac:dyDescent="0.3">
      <c r="A273" s="7" t="s">
        <v>558</v>
      </c>
      <c r="B273" s="4" t="s">
        <v>559</v>
      </c>
      <c r="C273" s="4">
        <v>31</v>
      </c>
      <c r="D273" s="4" t="s">
        <v>18</v>
      </c>
      <c r="E273" s="4" t="s">
        <v>32</v>
      </c>
      <c r="F273" s="4" t="s">
        <v>2048</v>
      </c>
      <c r="G273" s="4" t="s">
        <v>24</v>
      </c>
      <c r="H273" s="4" t="s">
        <v>33</v>
      </c>
      <c r="I273" s="5">
        <v>178006</v>
      </c>
      <c r="J273" s="5">
        <v>0</v>
      </c>
      <c r="K273" s="5">
        <v>1425</v>
      </c>
      <c r="L273" s="5">
        <f t="shared" si="15"/>
        <v>17800.600000000002</v>
      </c>
      <c r="M273" s="5">
        <v>21360.720000000001</v>
      </c>
      <c r="N273" s="5">
        <f t="shared" si="16"/>
        <v>1246.0419999999999</v>
      </c>
      <c r="O273" s="5">
        <v>916</v>
      </c>
      <c r="P273" s="5">
        <v>1762</v>
      </c>
      <c r="Q273" s="5">
        <v>3149</v>
      </c>
      <c r="R273" s="5">
        <f t="shared" si="17"/>
        <v>28401.8</v>
      </c>
    </row>
    <row r="274" spans="1:18" x14ac:dyDescent="0.3">
      <c r="A274" s="7" t="s">
        <v>560</v>
      </c>
      <c r="B274" s="4" t="s">
        <v>561</v>
      </c>
      <c r="C274" s="4">
        <v>37</v>
      </c>
      <c r="D274" s="4" t="s">
        <v>18</v>
      </c>
      <c r="E274" s="4" t="s">
        <v>42</v>
      </c>
      <c r="F274" s="4" t="s">
        <v>2056</v>
      </c>
      <c r="G274" s="4" t="s">
        <v>29</v>
      </c>
      <c r="H274" s="4" t="s">
        <v>21</v>
      </c>
      <c r="I274" s="5">
        <v>187535</v>
      </c>
      <c r="J274" s="5">
        <v>0</v>
      </c>
      <c r="K274" s="5">
        <v>3657</v>
      </c>
      <c r="L274" s="5">
        <f t="shared" si="15"/>
        <v>18753.5</v>
      </c>
      <c r="M274" s="5">
        <v>22504.2</v>
      </c>
      <c r="N274" s="5">
        <f t="shared" si="16"/>
        <v>1312.7450000000001</v>
      </c>
      <c r="O274" s="5">
        <v>1159</v>
      </c>
      <c r="P274" s="5">
        <v>5400</v>
      </c>
      <c r="Q274" s="5">
        <v>3697</v>
      </c>
      <c r="R274" s="5">
        <f t="shared" si="17"/>
        <v>31260.5</v>
      </c>
    </row>
    <row r="275" spans="1:18" x14ac:dyDescent="0.3">
      <c r="A275" s="7" t="s">
        <v>562</v>
      </c>
      <c r="B275" s="4" t="s">
        <v>563</v>
      </c>
      <c r="C275" s="4">
        <v>36</v>
      </c>
      <c r="D275" s="4" t="s">
        <v>41</v>
      </c>
      <c r="E275" s="4" t="s">
        <v>19</v>
      </c>
      <c r="F275" s="4" t="s">
        <v>2053</v>
      </c>
      <c r="G275" s="4" t="s">
        <v>29</v>
      </c>
      <c r="H275" s="4" t="s">
        <v>21</v>
      </c>
      <c r="I275" s="5">
        <v>37116</v>
      </c>
      <c r="J275" s="5">
        <v>2069</v>
      </c>
      <c r="K275" s="5">
        <v>1287</v>
      </c>
      <c r="L275" s="5">
        <f t="shared" si="15"/>
        <v>3711.6000000000004</v>
      </c>
      <c r="M275" s="5">
        <v>4453.92</v>
      </c>
      <c r="N275" s="5">
        <f t="shared" si="16"/>
        <v>259.81200000000001</v>
      </c>
      <c r="O275" s="5">
        <v>1274</v>
      </c>
      <c r="P275" s="5">
        <v>7719</v>
      </c>
      <c r="Q275" s="5">
        <v>3772</v>
      </c>
      <c r="R275" s="5">
        <f t="shared" si="17"/>
        <v>605.80000000000007</v>
      </c>
    </row>
    <row r="276" spans="1:18" x14ac:dyDescent="0.3">
      <c r="A276" s="7" t="s">
        <v>564</v>
      </c>
      <c r="B276" s="4" t="s">
        <v>565</v>
      </c>
      <c r="C276" s="4">
        <v>29</v>
      </c>
      <c r="D276" s="4" t="s">
        <v>41</v>
      </c>
      <c r="E276" s="4" t="s">
        <v>36</v>
      </c>
      <c r="F276" s="4" t="s">
        <v>2048</v>
      </c>
      <c r="G276" s="4" t="s">
        <v>24</v>
      </c>
      <c r="H276" s="4" t="s">
        <v>33</v>
      </c>
      <c r="I276" s="5">
        <v>108579</v>
      </c>
      <c r="J276" s="5">
        <v>0</v>
      </c>
      <c r="K276" s="5">
        <v>3429</v>
      </c>
      <c r="L276" s="5">
        <f t="shared" si="15"/>
        <v>10857.900000000001</v>
      </c>
      <c r="M276" s="5">
        <v>13029.48</v>
      </c>
      <c r="N276" s="5">
        <f t="shared" si="16"/>
        <v>760.053</v>
      </c>
      <c r="O276" s="5">
        <v>744</v>
      </c>
      <c r="P276" s="5">
        <v>2567</v>
      </c>
      <c r="Q276" s="5">
        <v>3678</v>
      </c>
      <c r="R276" s="5">
        <f t="shared" si="17"/>
        <v>9215.8000000000011</v>
      </c>
    </row>
    <row r="277" spans="1:18" x14ac:dyDescent="0.3">
      <c r="A277" s="7" t="s">
        <v>566</v>
      </c>
      <c r="B277" s="4" t="s">
        <v>567</v>
      </c>
      <c r="C277" s="4">
        <v>33</v>
      </c>
      <c r="D277" s="4" t="s">
        <v>41</v>
      </c>
      <c r="E277" s="4" t="s">
        <v>32</v>
      </c>
      <c r="F277" s="4" t="s">
        <v>2055</v>
      </c>
      <c r="G277" s="4" t="s">
        <v>29</v>
      </c>
      <c r="H277" s="4" t="s">
        <v>33</v>
      </c>
      <c r="I277" s="5">
        <v>163657</v>
      </c>
      <c r="J277" s="5">
        <v>0</v>
      </c>
      <c r="K277" s="5">
        <v>2729</v>
      </c>
      <c r="L277" s="5">
        <f t="shared" si="15"/>
        <v>16365.7</v>
      </c>
      <c r="M277" s="5">
        <v>19638.84</v>
      </c>
      <c r="N277" s="5">
        <f t="shared" si="16"/>
        <v>1145.5989999999999</v>
      </c>
      <c r="O277" s="5">
        <v>619</v>
      </c>
      <c r="P277" s="5">
        <v>7451</v>
      </c>
      <c r="Q277" s="5">
        <v>3127</v>
      </c>
      <c r="R277" s="5">
        <f t="shared" si="17"/>
        <v>24097.099999999995</v>
      </c>
    </row>
    <row r="278" spans="1:18" x14ac:dyDescent="0.3">
      <c r="A278" s="7" t="s">
        <v>568</v>
      </c>
      <c r="B278" s="4" t="s">
        <v>569</v>
      </c>
      <c r="C278" s="4">
        <v>31</v>
      </c>
      <c r="D278" s="4" t="s">
        <v>18</v>
      </c>
      <c r="E278" s="4" t="s">
        <v>28</v>
      </c>
      <c r="F278" s="4" t="s">
        <v>2055</v>
      </c>
      <c r="G278" s="4" t="s">
        <v>29</v>
      </c>
      <c r="H278" s="4" t="s">
        <v>25</v>
      </c>
      <c r="I278" s="5">
        <v>44996</v>
      </c>
      <c r="J278" s="5">
        <v>4999</v>
      </c>
      <c r="K278" s="5">
        <v>4238</v>
      </c>
      <c r="L278" s="5">
        <f t="shared" si="15"/>
        <v>4499.6000000000004</v>
      </c>
      <c r="M278" s="5">
        <v>5399.52</v>
      </c>
      <c r="N278" s="5">
        <f t="shared" si="16"/>
        <v>314.97199999999998</v>
      </c>
      <c r="O278" s="5">
        <v>820</v>
      </c>
      <c r="P278" s="5">
        <v>4189</v>
      </c>
      <c r="Q278" s="5">
        <v>2174</v>
      </c>
      <c r="R278" s="5">
        <f t="shared" si="17"/>
        <v>999.80000000000007</v>
      </c>
    </row>
    <row r="279" spans="1:18" x14ac:dyDescent="0.3">
      <c r="A279" s="7" t="s">
        <v>570</v>
      </c>
      <c r="B279" s="4" t="s">
        <v>571</v>
      </c>
      <c r="C279" s="4">
        <v>29</v>
      </c>
      <c r="D279" s="4" t="s">
        <v>18</v>
      </c>
      <c r="E279" s="4" t="s">
        <v>28</v>
      </c>
      <c r="F279" s="4" t="s">
        <v>2043</v>
      </c>
      <c r="G279" s="4" t="s">
        <v>24</v>
      </c>
      <c r="H279" s="4" t="s">
        <v>25</v>
      </c>
      <c r="I279" s="5">
        <v>28143</v>
      </c>
      <c r="J279" s="5">
        <v>200</v>
      </c>
      <c r="K279" s="5">
        <v>3643</v>
      </c>
      <c r="L279" s="5">
        <f t="shared" si="15"/>
        <v>2814.3</v>
      </c>
      <c r="M279" s="5">
        <v>3377.16</v>
      </c>
      <c r="N279" s="5">
        <f t="shared" si="16"/>
        <v>197.001</v>
      </c>
      <c r="O279" s="5">
        <v>1149</v>
      </c>
      <c r="P279" s="5">
        <v>1989</v>
      </c>
      <c r="Q279" s="5">
        <v>2070</v>
      </c>
      <c r="R279" s="5">
        <f t="shared" si="17"/>
        <v>157.15</v>
      </c>
    </row>
    <row r="280" spans="1:18" x14ac:dyDescent="0.3">
      <c r="A280" s="7" t="s">
        <v>572</v>
      </c>
      <c r="B280" s="4" t="s">
        <v>573</v>
      </c>
      <c r="C280" s="4">
        <v>23</v>
      </c>
      <c r="D280" s="4" t="s">
        <v>41</v>
      </c>
      <c r="E280" s="4" t="s">
        <v>36</v>
      </c>
      <c r="F280" s="4" t="s">
        <v>2047</v>
      </c>
      <c r="G280" s="4" t="s">
        <v>20</v>
      </c>
      <c r="H280" s="4" t="s">
        <v>21</v>
      </c>
      <c r="I280" s="5">
        <v>152763</v>
      </c>
      <c r="J280" s="5">
        <v>0</v>
      </c>
      <c r="K280" s="5">
        <v>3262</v>
      </c>
      <c r="L280" s="5">
        <f t="shared" si="15"/>
        <v>15276.300000000001</v>
      </c>
      <c r="M280" s="5">
        <v>18331.560000000001</v>
      </c>
      <c r="N280" s="5">
        <f t="shared" si="16"/>
        <v>1069.3410000000001</v>
      </c>
      <c r="O280" s="5">
        <v>795</v>
      </c>
      <c r="P280" s="5">
        <v>4361</v>
      </c>
      <c r="Q280" s="5">
        <v>3543</v>
      </c>
      <c r="R280" s="5">
        <f t="shared" si="17"/>
        <v>20828.899999999998</v>
      </c>
    </row>
    <row r="281" spans="1:18" x14ac:dyDescent="0.3">
      <c r="A281" s="7" t="s">
        <v>574</v>
      </c>
      <c r="B281" s="4" t="s">
        <v>575</v>
      </c>
      <c r="C281" s="4">
        <v>25</v>
      </c>
      <c r="D281" s="4" t="s">
        <v>18</v>
      </c>
      <c r="E281" s="4" t="s">
        <v>65</v>
      </c>
      <c r="F281" s="4" t="s">
        <v>2057</v>
      </c>
      <c r="G281" s="4" t="s">
        <v>24</v>
      </c>
      <c r="H281" s="4" t="s">
        <v>33</v>
      </c>
      <c r="I281" s="5">
        <v>108343</v>
      </c>
      <c r="J281" s="5">
        <v>0</v>
      </c>
      <c r="K281" s="5">
        <v>1940</v>
      </c>
      <c r="L281" s="5">
        <f t="shared" si="15"/>
        <v>10834.300000000001</v>
      </c>
      <c r="M281" s="5">
        <v>13001.16</v>
      </c>
      <c r="N281" s="5">
        <f t="shared" si="16"/>
        <v>758.40100000000007</v>
      </c>
      <c r="O281" s="5">
        <v>733</v>
      </c>
      <c r="P281" s="5">
        <v>3880</v>
      </c>
      <c r="Q281" s="5">
        <v>2956</v>
      </c>
      <c r="R281" s="5">
        <f t="shared" si="17"/>
        <v>9168.6</v>
      </c>
    </row>
    <row r="282" spans="1:18" x14ac:dyDescent="0.3">
      <c r="A282" s="7" t="s">
        <v>576</v>
      </c>
      <c r="B282" s="4" t="s">
        <v>577</v>
      </c>
      <c r="C282" s="4">
        <v>27</v>
      </c>
      <c r="D282" s="4" t="s">
        <v>41</v>
      </c>
      <c r="E282" s="4" t="s">
        <v>36</v>
      </c>
      <c r="F282" s="4" t="s">
        <v>2057</v>
      </c>
      <c r="G282" s="4" t="s">
        <v>24</v>
      </c>
      <c r="H282" s="4" t="s">
        <v>21</v>
      </c>
      <c r="I282" s="5">
        <v>163660</v>
      </c>
      <c r="J282" s="5">
        <v>0</v>
      </c>
      <c r="K282" s="5">
        <v>3043</v>
      </c>
      <c r="L282" s="5">
        <f t="shared" si="15"/>
        <v>16366</v>
      </c>
      <c r="M282" s="5">
        <v>19639.2</v>
      </c>
      <c r="N282" s="5">
        <f t="shared" si="16"/>
        <v>1145.6200000000001</v>
      </c>
      <c r="O282" s="5">
        <v>1410</v>
      </c>
      <c r="P282" s="5">
        <v>7905</v>
      </c>
      <c r="Q282" s="5">
        <v>2845</v>
      </c>
      <c r="R282" s="5">
        <f t="shared" si="17"/>
        <v>24098</v>
      </c>
    </row>
    <row r="283" spans="1:18" x14ac:dyDescent="0.3">
      <c r="A283" s="7" t="s">
        <v>578</v>
      </c>
      <c r="B283" s="4" t="s">
        <v>579</v>
      </c>
      <c r="C283" s="4">
        <v>36</v>
      </c>
      <c r="D283" s="4" t="s">
        <v>18</v>
      </c>
      <c r="E283" s="4" t="s">
        <v>65</v>
      </c>
      <c r="F283" s="4" t="s">
        <v>2046</v>
      </c>
      <c r="G283" s="4" t="s">
        <v>29</v>
      </c>
      <c r="H283" s="4" t="s">
        <v>25</v>
      </c>
      <c r="I283" s="5">
        <v>130315</v>
      </c>
      <c r="J283" s="5">
        <v>4176</v>
      </c>
      <c r="K283" s="5">
        <v>4264</v>
      </c>
      <c r="L283" s="5">
        <f t="shared" si="15"/>
        <v>13031.5</v>
      </c>
      <c r="M283" s="5">
        <v>15637.8</v>
      </c>
      <c r="N283" s="5">
        <f t="shared" si="16"/>
        <v>912.20500000000004</v>
      </c>
      <c r="O283" s="5">
        <v>740</v>
      </c>
      <c r="P283" s="5">
        <v>1936</v>
      </c>
      <c r="Q283" s="5">
        <v>3652</v>
      </c>
      <c r="R283" s="5">
        <f t="shared" si="17"/>
        <v>14094.5</v>
      </c>
    </row>
    <row r="284" spans="1:18" x14ac:dyDescent="0.3">
      <c r="A284" s="7" t="s">
        <v>580</v>
      </c>
      <c r="B284" s="4" t="s">
        <v>581</v>
      </c>
      <c r="C284" s="4">
        <v>39</v>
      </c>
      <c r="D284" s="4" t="s">
        <v>18</v>
      </c>
      <c r="E284" s="4" t="s">
        <v>19</v>
      </c>
      <c r="F284" s="4" t="s">
        <v>2046</v>
      </c>
      <c r="G284" s="4" t="s">
        <v>29</v>
      </c>
      <c r="H284" s="4" t="s">
        <v>25</v>
      </c>
      <c r="I284" s="5">
        <v>117462</v>
      </c>
      <c r="J284" s="5">
        <v>0</v>
      </c>
      <c r="K284" s="5">
        <v>4945</v>
      </c>
      <c r="L284" s="5">
        <f t="shared" si="15"/>
        <v>11746.2</v>
      </c>
      <c r="M284" s="5">
        <v>14095.44</v>
      </c>
      <c r="N284" s="5">
        <f t="shared" si="16"/>
        <v>822.23400000000004</v>
      </c>
      <c r="O284" s="5">
        <v>1087</v>
      </c>
      <c r="P284" s="5">
        <v>5516</v>
      </c>
      <c r="Q284" s="5">
        <v>3955</v>
      </c>
      <c r="R284" s="5">
        <f t="shared" si="17"/>
        <v>10992.4</v>
      </c>
    </row>
    <row r="285" spans="1:18" x14ac:dyDescent="0.3">
      <c r="A285" s="7" t="s">
        <v>582</v>
      </c>
      <c r="B285" s="4" t="s">
        <v>583</v>
      </c>
      <c r="C285" s="4">
        <v>36</v>
      </c>
      <c r="D285" s="4" t="s">
        <v>18</v>
      </c>
      <c r="E285" s="4" t="s">
        <v>42</v>
      </c>
      <c r="F285" s="4" t="s">
        <v>2046</v>
      </c>
      <c r="G285" s="4" t="s">
        <v>29</v>
      </c>
      <c r="H285" s="4" t="s">
        <v>33</v>
      </c>
      <c r="I285" s="5">
        <v>185015</v>
      </c>
      <c r="J285" s="5">
        <v>0</v>
      </c>
      <c r="K285" s="5">
        <v>4883</v>
      </c>
      <c r="L285" s="5">
        <f t="shared" si="15"/>
        <v>18501.5</v>
      </c>
      <c r="M285" s="5">
        <v>22201.8</v>
      </c>
      <c r="N285" s="5">
        <f t="shared" si="16"/>
        <v>1295.105</v>
      </c>
      <c r="O285" s="5">
        <v>1187</v>
      </c>
      <c r="P285" s="5">
        <v>2324</v>
      </c>
      <c r="Q285" s="5">
        <v>2051</v>
      </c>
      <c r="R285" s="5">
        <f t="shared" si="17"/>
        <v>30504.5</v>
      </c>
    </row>
    <row r="286" spans="1:18" x14ac:dyDescent="0.3">
      <c r="A286" s="7" t="s">
        <v>584</v>
      </c>
      <c r="B286" s="4" t="s">
        <v>585</v>
      </c>
      <c r="C286" s="4">
        <v>35</v>
      </c>
      <c r="D286" s="4" t="s">
        <v>18</v>
      </c>
      <c r="E286" s="4" t="s">
        <v>42</v>
      </c>
      <c r="F286" s="4" t="s">
        <v>2055</v>
      </c>
      <c r="G286" s="4" t="s">
        <v>29</v>
      </c>
      <c r="H286" s="4" t="s">
        <v>33</v>
      </c>
      <c r="I286" s="5">
        <v>61512</v>
      </c>
      <c r="J286" s="5">
        <v>3736</v>
      </c>
      <c r="K286" s="5">
        <v>1869</v>
      </c>
      <c r="L286" s="5">
        <f t="shared" si="15"/>
        <v>6151.2000000000007</v>
      </c>
      <c r="M286" s="5">
        <v>7381.44</v>
      </c>
      <c r="N286" s="5">
        <f t="shared" si="16"/>
        <v>430.584</v>
      </c>
      <c r="O286" s="5">
        <v>719</v>
      </c>
      <c r="P286" s="5">
        <v>7348</v>
      </c>
      <c r="Q286" s="5">
        <v>3691</v>
      </c>
      <c r="R286" s="5">
        <f t="shared" si="17"/>
        <v>2401.2000000000003</v>
      </c>
    </row>
    <row r="287" spans="1:18" x14ac:dyDescent="0.3">
      <c r="A287" s="7" t="s">
        <v>586</v>
      </c>
      <c r="B287" s="4" t="s">
        <v>587</v>
      </c>
      <c r="C287" s="4">
        <v>28</v>
      </c>
      <c r="D287" s="4" t="s">
        <v>18</v>
      </c>
      <c r="E287" s="4" t="s">
        <v>65</v>
      </c>
      <c r="F287" s="4" t="s">
        <v>2048</v>
      </c>
      <c r="G287" s="4" t="s">
        <v>24</v>
      </c>
      <c r="H287" s="4" t="s">
        <v>21</v>
      </c>
      <c r="I287" s="5">
        <v>18356</v>
      </c>
      <c r="J287" s="5">
        <v>2531</v>
      </c>
      <c r="K287" s="5">
        <v>3655</v>
      </c>
      <c r="L287" s="5">
        <f t="shared" si="15"/>
        <v>1835.6000000000001</v>
      </c>
      <c r="M287" s="5">
        <v>2202.7199999999998</v>
      </c>
      <c r="N287" s="5">
        <f t="shared" si="16"/>
        <v>128.49199999999999</v>
      </c>
      <c r="O287" s="5">
        <v>615</v>
      </c>
      <c r="P287" s="5">
        <v>2071</v>
      </c>
      <c r="Q287" s="5">
        <v>2453</v>
      </c>
      <c r="R287" s="5">
        <f t="shared" si="17"/>
        <v>0</v>
      </c>
    </row>
    <row r="288" spans="1:18" x14ac:dyDescent="0.3">
      <c r="A288" s="7" t="s">
        <v>588</v>
      </c>
      <c r="B288" s="4" t="s">
        <v>589</v>
      </c>
      <c r="C288" s="4">
        <v>31</v>
      </c>
      <c r="D288" s="4" t="s">
        <v>18</v>
      </c>
      <c r="E288" s="4" t="s">
        <v>19</v>
      </c>
      <c r="F288" s="4" t="s">
        <v>2045</v>
      </c>
      <c r="G288" s="4" t="s">
        <v>29</v>
      </c>
      <c r="H288" s="4" t="s">
        <v>21</v>
      </c>
      <c r="I288" s="5">
        <v>65959</v>
      </c>
      <c r="J288" s="5">
        <v>164</v>
      </c>
      <c r="K288" s="5">
        <v>1173</v>
      </c>
      <c r="L288" s="5">
        <f t="shared" si="15"/>
        <v>6595.9000000000005</v>
      </c>
      <c r="M288" s="5">
        <v>7915.08</v>
      </c>
      <c r="N288" s="5">
        <f t="shared" si="16"/>
        <v>461.71300000000002</v>
      </c>
      <c r="O288" s="5">
        <v>1480</v>
      </c>
      <c r="P288" s="5">
        <v>1161</v>
      </c>
      <c r="Q288" s="5">
        <v>3899</v>
      </c>
      <c r="R288" s="5">
        <f t="shared" si="17"/>
        <v>2845.9</v>
      </c>
    </row>
    <row r="289" spans="1:18" x14ac:dyDescent="0.3">
      <c r="A289" s="7" t="s">
        <v>590</v>
      </c>
      <c r="B289" s="4" t="s">
        <v>591</v>
      </c>
      <c r="C289" s="4">
        <v>25</v>
      </c>
      <c r="D289" s="4" t="s">
        <v>41</v>
      </c>
      <c r="E289" s="4" t="s">
        <v>42</v>
      </c>
      <c r="F289" s="4" t="s">
        <v>2050</v>
      </c>
      <c r="G289" s="4" t="s">
        <v>20</v>
      </c>
      <c r="H289" s="4" t="s">
        <v>33</v>
      </c>
      <c r="I289" s="5">
        <v>120011</v>
      </c>
      <c r="J289" s="5">
        <v>0</v>
      </c>
      <c r="K289" s="5">
        <v>2267</v>
      </c>
      <c r="L289" s="5">
        <f t="shared" si="15"/>
        <v>12001.1</v>
      </c>
      <c r="M289" s="5">
        <v>14401.32</v>
      </c>
      <c r="N289" s="5">
        <f t="shared" si="16"/>
        <v>840.077</v>
      </c>
      <c r="O289" s="5">
        <v>851</v>
      </c>
      <c r="P289" s="5">
        <v>5142</v>
      </c>
      <c r="Q289" s="5">
        <v>3498</v>
      </c>
      <c r="R289" s="5">
        <f t="shared" si="17"/>
        <v>11502.199999999999</v>
      </c>
    </row>
    <row r="290" spans="1:18" x14ac:dyDescent="0.3">
      <c r="A290" s="7" t="s">
        <v>592</v>
      </c>
      <c r="B290" s="4" t="s">
        <v>593</v>
      </c>
      <c r="C290" s="4">
        <v>29</v>
      </c>
      <c r="D290" s="4" t="s">
        <v>41</v>
      </c>
      <c r="E290" s="4" t="s">
        <v>32</v>
      </c>
      <c r="F290" s="4" t="s">
        <v>2043</v>
      </c>
      <c r="G290" s="4" t="s">
        <v>24</v>
      </c>
      <c r="H290" s="4" t="s">
        <v>33</v>
      </c>
      <c r="I290" s="5">
        <v>154637</v>
      </c>
      <c r="J290" s="5">
        <v>0</v>
      </c>
      <c r="K290" s="5">
        <v>2117</v>
      </c>
      <c r="L290" s="5">
        <f t="shared" si="15"/>
        <v>15463.7</v>
      </c>
      <c r="M290" s="5">
        <v>18556.439999999999</v>
      </c>
      <c r="N290" s="5">
        <f t="shared" si="16"/>
        <v>1082.4590000000001</v>
      </c>
      <c r="O290" s="5">
        <v>1054</v>
      </c>
      <c r="P290" s="5">
        <v>1221</v>
      </c>
      <c r="Q290" s="5">
        <v>2376</v>
      </c>
      <c r="R290" s="5">
        <f t="shared" si="17"/>
        <v>21391.100000000002</v>
      </c>
    </row>
    <row r="291" spans="1:18" x14ac:dyDescent="0.3">
      <c r="A291" s="7" t="s">
        <v>594</v>
      </c>
      <c r="B291" s="4" t="s">
        <v>595</v>
      </c>
      <c r="C291" s="4">
        <v>39</v>
      </c>
      <c r="D291" s="4" t="s">
        <v>41</v>
      </c>
      <c r="E291" s="4" t="s">
        <v>19</v>
      </c>
      <c r="F291" s="4" t="s">
        <v>2046</v>
      </c>
      <c r="G291" s="4" t="s">
        <v>29</v>
      </c>
      <c r="H291" s="4" t="s">
        <v>25</v>
      </c>
      <c r="I291" s="5">
        <v>194121</v>
      </c>
      <c r="J291" s="5">
        <v>0</v>
      </c>
      <c r="K291" s="5">
        <v>1687</v>
      </c>
      <c r="L291" s="5">
        <f t="shared" si="15"/>
        <v>19412.100000000002</v>
      </c>
      <c r="M291" s="5">
        <v>23294.52</v>
      </c>
      <c r="N291" s="5">
        <f t="shared" si="16"/>
        <v>1358.847</v>
      </c>
      <c r="O291" s="5">
        <v>1391</v>
      </c>
      <c r="P291" s="5">
        <v>6773</v>
      </c>
      <c r="Q291" s="5">
        <v>2848</v>
      </c>
      <c r="R291" s="5">
        <f t="shared" si="17"/>
        <v>33236.299999999996</v>
      </c>
    </row>
    <row r="292" spans="1:18" x14ac:dyDescent="0.3">
      <c r="A292" s="7" t="s">
        <v>596</v>
      </c>
      <c r="B292" s="4" t="s">
        <v>597</v>
      </c>
      <c r="C292" s="4">
        <v>26</v>
      </c>
      <c r="D292" s="4" t="s">
        <v>18</v>
      </c>
      <c r="E292" s="4" t="s">
        <v>65</v>
      </c>
      <c r="F292" s="4" t="s">
        <v>2057</v>
      </c>
      <c r="G292" s="4" t="s">
        <v>24</v>
      </c>
      <c r="H292" s="4" t="s">
        <v>21</v>
      </c>
      <c r="I292" s="5">
        <v>29405</v>
      </c>
      <c r="J292" s="5">
        <v>727</v>
      </c>
      <c r="K292" s="5">
        <v>4115</v>
      </c>
      <c r="L292" s="5">
        <f t="shared" si="15"/>
        <v>2940.5</v>
      </c>
      <c r="M292" s="5">
        <v>3528.6</v>
      </c>
      <c r="N292" s="5">
        <f t="shared" si="16"/>
        <v>205.83500000000001</v>
      </c>
      <c r="O292" s="5">
        <v>1310</v>
      </c>
      <c r="P292" s="5">
        <v>1408</v>
      </c>
      <c r="Q292" s="5">
        <v>3591</v>
      </c>
      <c r="R292" s="5">
        <f t="shared" si="17"/>
        <v>220.25</v>
      </c>
    </row>
    <row r="293" spans="1:18" x14ac:dyDescent="0.3">
      <c r="A293" s="7" t="s">
        <v>598</v>
      </c>
      <c r="B293" s="4" t="s">
        <v>599</v>
      </c>
      <c r="C293" s="4">
        <v>37</v>
      </c>
      <c r="D293" s="4" t="s">
        <v>41</v>
      </c>
      <c r="E293" s="4" t="s">
        <v>42</v>
      </c>
      <c r="F293" s="4" t="s">
        <v>2046</v>
      </c>
      <c r="G293" s="4" t="s">
        <v>29</v>
      </c>
      <c r="H293" s="4" t="s">
        <v>33</v>
      </c>
      <c r="I293" s="5">
        <v>35090</v>
      </c>
      <c r="J293" s="5">
        <v>4188</v>
      </c>
      <c r="K293" s="5">
        <v>1701</v>
      </c>
      <c r="L293" s="5">
        <f t="shared" si="15"/>
        <v>3509</v>
      </c>
      <c r="M293" s="5">
        <v>4210.8</v>
      </c>
      <c r="N293" s="5">
        <f t="shared" si="16"/>
        <v>245.63</v>
      </c>
      <c r="O293" s="5">
        <v>645</v>
      </c>
      <c r="P293" s="5">
        <v>2950</v>
      </c>
      <c r="Q293" s="5">
        <v>2905</v>
      </c>
      <c r="R293" s="5">
        <f t="shared" si="17"/>
        <v>504.5</v>
      </c>
    </row>
    <row r="294" spans="1:18" x14ac:dyDescent="0.3">
      <c r="A294" s="7" t="s">
        <v>600</v>
      </c>
      <c r="B294" s="4" t="s">
        <v>601</v>
      </c>
      <c r="C294" s="4">
        <v>36</v>
      </c>
      <c r="D294" s="4" t="s">
        <v>18</v>
      </c>
      <c r="E294" s="4" t="s">
        <v>28</v>
      </c>
      <c r="F294" s="4" t="s">
        <v>2044</v>
      </c>
      <c r="G294" s="4" t="s">
        <v>29</v>
      </c>
      <c r="H294" s="4" t="s">
        <v>21</v>
      </c>
      <c r="I294" s="5">
        <v>78459</v>
      </c>
      <c r="J294" s="5">
        <v>0</v>
      </c>
      <c r="K294" s="5">
        <v>2333</v>
      </c>
      <c r="L294" s="5">
        <f t="shared" si="15"/>
        <v>7845.9000000000005</v>
      </c>
      <c r="M294" s="5">
        <v>9415.08</v>
      </c>
      <c r="N294" s="5">
        <f t="shared" si="16"/>
        <v>549.21299999999997</v>
      </c>
      <c r="O294" s="5">
        <v>517</v>
      </c>
      <c r="P294" s="5">
        <v>2494</v>
      </c>
      <c r="Q294" s="5">
        <v>2693</v>
      </c>
      <c r="R294" s="5">
        <f t="shared" si="17"/>
        <v>4268.8499999999995</v>
      </c>
    </row>
    <row r="295" spans="1:18" x14ac:dyDescent="0.3">
      <c r="A295" s="7" t="s">
        <v>602</v>
      </c>
      <c r="B295" s="4" t="s">
        <v>603</v>
      </c>
      <c r="C295" s="4">
        <v>30</v>
      </c>
      <c r="D295" s="4" t="s">
        <v>41</v>
      </c>
      <c r="E295" s="4" t="s">
        <v>28</v>
      </c>
      <c r="F295" s="4" t="s">
        <v>2054</v>
      </c>
      <c r="G295" s="4" t="s">
        <v>24</v>
      </c>
      <c r="H295" s="4" t="s">
        <v>33</v>
      </c>
      <c r="I295" s="5">
        <v>30742</v>
      </c>
      <c r="J295" s="5">
        <v>3655</v>
      </c>
      <c r="K295" s="5">
        <v>3361</v>
      </c>
      <c r="L295" s="5">
        <f t="shared" si="15"/>
        <v>3074.2000000000003</v>
      </c>
      <c r="M295" s="5">
        <v>3689.04</v>
      </c>
      <c r="N295" s="5">
        <f t="shared" si="16"/>
        <v>215.19400000000002</v>
      </c>
      <c r="O295" s="5">
        <v>711</v>
      </c>
      <c r="P295" s="5">
        <v>7538</v>
      </c>
      <c r="Q295" s="5">
        <v>3033</v>
      </c>
      <c r="R295" s="5">
        <f t="shared" si="17"/>
        <v>287.10000000000002</v>
      </c>
    </row>
    <row r="296" spans="1:18" x14ac:dyDescent="0.3">
      <c r="A296" s="7" t="s">
        <v>604</v>
      </c>
      <c r="B296" s="4" t="s">
        <v>605</v>
      </c>
      <c r="C296" s="4">
        <v>33</v>
      </c>
      <c r="D296" s="4" t="s">
        <v>41</v>
      </c>
      <c r="E296" s="4" t="s">
        <v>32</v>
      </c>
      <c r="F296" s="4" t="s">
        <v>2056</v>
      </c>
      <c r="G296" s="4" t="s">
        <v>29</v>
      </c>
      <c r="H296" s="4" t="s">
        <v>21</v>
      </c>
      <c r="I296" s="5">
        <v>60006</v>
      </c>
      <c r="J296" s="5">
        <v>4257</v>
      </c>
      <c r="K296" s="5">
        <v>2718</v>
      </c>
      <c r="L296" s="5">
        <f t="shared" si="15"/>
        <v>6000.6</v>
      </c>
      <c r="M296" s="5">
        <v>7200.72</v>
      </c>
      <c r="N296" s="5">
        <f t="shared" si="16"/>
        <v>420.04200000000003</v>
      </c>
      <c r="O296" s="5">
        <v>1011</v>
      </c>
      <c r="P296" s="5">
        <v>4974</v>
      </c>
      <c r="Q296" s="5">
        <v>2635</v>
      </c>
      <c r="R296" s="5">
        <f t="shared" si="17"/>
        <v>2250.6</v>
      </c>
    </row>
    <row r="297" spans="1:18" x14ac:dyDescent="0.3">
      <c r="A297" s="7" t="s">
        <v>606</v>
      </c>
      <c r="B297" s="4" t="s">
        <v>607</v>
      </c>
      <c r="C297" s="4">
        <v>36</v>
      </c>
      <c r="D297" s="4" t="s">
        <v>18</v>
      </c>
      <c r="E297" s="4" t="s">
        <v>65</v>
      </c>
      <c r="F297" s="4" t="s">
        <v>2052</v>
      </c>
      <c r="G297" s="4" t="s">
        <v>29</v>
      </c>
      <c r="H297" s="4" t="s">
        <v>25</v>
      </c>
      <c r="I297" s="5">
        <v>132775</v>
      </c>
      <c r="J297" s="5">
        <v>0</v>
      </c>
      <c r="K297" s="5">
        <v>4123</v>
      </c>
      <c r="L297" s="5">
        <f t="shared" si="15"/>
        <v>13277.5</v>
      </c>
      <c r="M297" s="5">
        <v>15933</v>
      </c>
      <c r="N297" s="5">
        <f t="shared" si="16"/>
        <v>929.42500000000007</v>
      </c>
      <c r="O297" s="5">
        <v>1233</v>
      </c>
      <c r="P297" s="5">
        <v>3261</v>
      </c>
      <c r="Q297" s="5">
        <v>3437</v>
      </c>
      <c r="R297" s="5">
        <f t="shared" si="17"/>
        <v>14832.5</v>
      </c>
    </row>
    <row r="298" spans="1:18" x14ac:dyDescent="0.3">
      <c r="A298" s="7" t="s">
        <v>608</v>
      </c>
      <c r="B298" s="4" t="s">
        <v>609</v>
      </c>
      <c r="C298" s="4">
        <v>25</v>
      </c>
      <c r="D298" s="4" t="s">
        <v>41</v>
      </c>
      <c r="E298" s="4" t="s">
        <v>28</v>
      </c>
      <c r="F298" s="4" t="s">
        <v>2051</v>
      </c>
      <c r="G298" s="4" t="s">
        <v>20</v>
      </c>
      <c r="H298" s="4" t="s">
        <v>21</v>
      </c>
      <c r="I298" s="5">
        <v>119105</v>
      </c>
      <c r="J298" s="5">
        <v>0</v>
      </c>
      <c r="K298" s="5">
        <v>1009</v>
      </c>
      <c r="L298" s="5">
        <f t="shared" si="15"/>
        <v>11910.5</v>
      </c>
      <c r="M298" s="5">
        <v>14292.6</v>
      </c>
      <c r="N298" s="5">
        <f t="shared" si="16"/>
        <v>833.73500000000001</v>
      </c>
      <c r="O298" s="5">
        <v>548</v>
      </c>
      <c r="P298" s="5">
        <v>6646</v>
      </c>
      <c r="Q298" s="5">
        <v>2662</v>
      </c>
      <c r="R298" s="5">
        <f t="shared" si="17"/>
        <v>11321</v>
      </c>
    </row>
    <row r="299" spans="1:18" x14ac:dyDescent="0.3">
      <c r="A299" s="7" t="s">
        <v>610</v>
      </c>
      <c r="B299" s="4" t="s">
        <v>611</v>
      </c>
      <c r="C299" s="4">
        <v>30</v>
      </c>
      <c r="D299" s="4" t="s">
        <v>41</v>
      </c>
      <c r="E299" s="4" t="s">
        <v>36</v>
      </c>
      <c r="F299" s="4" t="s">
        <v>2048</v>
      </c>
      <c r="G299" s="4" t="s">
        <v>24</v>
      </c>
      <c r="H299" s="4" t="s">
        <v>25</v>
      </c>
      <c r="I299" s="5">
        <v>61646</v>
      </c>
      <c r="J299" s="5">
        <v>0</v>
      </c>
      <c r="K299" s="5">
        <v>2405</v>
      </c>
      <c r="L299" s="5">
        <f t="shared" si="15"/>
        <v>6164.6</v>
      </c>
      <c r="M299" s="5">
        <v>7397.52</v>
      </c>
      <c r="N299" s="5">
        <f t="shared" si="16"/>
        <v>431.52199999999999</v>
      </c>
      <c r="O299" s="5">
        <v>1242</v>
      </c>
      <c r="P299" s="5">
        <v>4895</v>
      </c>
      <c r="Q299" s="5">
        <v>2407</v>
      </c>
      <c r="R299" s="5">
        <f t="shared" si="17"/>
        <v>2414.6</v>
      </c>
    </row>
    <row r="300" spans="1:18" x14ac:dyDescent="0.3">
      <c r="A300" s="7" t="s">
        <v>612</v>
      </c>
      <c r="B300" s="4" t="s">
        <v>613</v>
      </c>
      <c r="C300" s="4">
        <v>32</v>
      </c>
      <c r="D300" s="4" t="s">
        <v>41</v>
      </c>
      <c r="E300" s="4" t="s">
        <v>65</v>
      </c>
      <c r="F300" s="4" t="s">
        <v>2048</v>
      </c>
      <c r="G300" s="4" t="s">
        <v>24</v>
      </c>
      <c r="H300" s="4" t="s">
        <v>33</v>
      </c>
      <c r="I300" s="5">
        <v>135800</v>
      </c>
      <c r="J300" s="5">
        <v>2253</v>
      </c>
      <c r="K300" s="5">
        <v>2179</v>
      </c>
      <c r="L300" s="5">
        <f t="shared" si="15"/>
        <v>13580</v>
      </c>
      <c r="M300" s="5">
        <v>16296</v>
      </c>
      <c r="N300" s="5">
        <f t="shared" si="16"/>
        <v>950.6</v>
      </c>
      <c r="O300" s="5">
        <v>932</v>
      </c>
      <c r="P300" s="5">
        <v>5209</v>
      </c>
      <c r="Q300" s="5">
        <v>2691</v>
      </c>
      <c r="R300" s="5">
        <f t="shared" si="17"/>
        <v>15740</v>
      </c>
    </row>
    <row r="301" spans="1:18" x14ac:dyDescent="0.3">
      <c r="A301" s="7" t="s">
        <v>614</v>
      </c>
      <c r="B301" s="4" t="s">
        <v>615</v>
      </c>
      <c r="C301" s="4">
        <v>23</v>
      </c>
      <c r="D301" s="4" t="s">
        <v>41</v>
      </c>
      <c r="E301" s="4" t="s">
        <v>65</v>
      </c>
      <c r="F301" s="4" t="s">
        <v>2050</v>
      </c>
      <c r="G301" s="4" t="s">
        <v>20</v>
      </c>
      <c r="H301" s="4" t="s">
        <v>21</v>
      </c>
      <c r="I301" s="5">
        <v>27438</v>
      </c>
      <c r="J301" s="5">
        <v>0</v>
      </c>
      <c r="K301" s="5">
        <v>3938</v>
      </c>
      <c r="L301" s="5">
        <f t="shared" si="15"/>
        <v>2743.8</v>
      </c>
      <c r="M301" s="5">
        <v>3292.56</v>
      </c>
      <c r="N301" s="5">
        <f t="shared" si="16"/>
        <v>192.066</v>
      </c>
      <c r="O301" s="5">
        <v>949</v>
      </c>
      <c r="P301" s="5">
        <v>6095</v>
      </c>
      <c r="Q301" s="5">
        <v>2659</v>
      </c>
      <c r="R301" s="5">
        <f t="shared" si="17"/>
        <v>121.90000000000002</v>
      </c>
    </row>
    <row r="302" spans="1:18" x14ac:dyDescent="0.3">
      <c r="A302" s="7" t="s">
        <v>616</v>
      </c>
      <c r="B302" s="4" t="s">
        <v>617</v>
      </c>
      <c r="C302" s="4">
        <v>38</v>
      </c>
      <c r="D302" s="4" t="s">
        <v>18</v>
      </c>
      <c r="E302" s="4" t="s">
        <v>36</v>
      </c>
      <c r="F302" s="4" t="s">
        <v>2046</v>
      </c>
      <c r="G302" s="4" t="s">
        <v>29</v>
      </c>
      <c r="H302" s="4" t="s">
        <v>33</v>
      </c>
      <c r="I302" s="5">
        <v>93340</v>
      </c>
      <c r="J302" s="5">
        <v>0</v>
      </c>
      <c r="K302" s="5">
        <v>1631</v>
      </c>
      <c r="L302" s="5">
        <f t="shared" si="15"/>
        <v>9334</v>
      </c>
      <c r="M302" s="5">
        <v>11200.8</v>
      </c>
      <c r="N302" s="5">
        <f t="shared" si="16"/>
        <v>653.38</v>
      </c>
      <c r="O302" s="5">
        <v>803</v>
      </c>
      <c r="P302" s="5">
        <v>4731</v>
      </c>
      <c r="Q302" s="5">
        <v>3501</v>
      </c>
      <c r="R302" s="5">
        <f t="shared" si="17"/>
        <v>6501</v>
      </c>
    </row>
    <row r="303" spans="1:18" x14ac:dyDescent="0.3">
      <c r="A303" s="7" t="s">
        <v>618</v>
      </c>
      <c r="B303" s="4" t="s">
        <v>619</v>
      </c>
      <c r="C303" s="4">
        <v>36</v>
      </c>
      <c r="D303" s="4" t="s">
        <v>18</v>
      </c>
      <c r="E303" s="4" t="s">
        <v>42</v>
      </c>
      <c r="F303" s="4" t="s">
        <v>2044</v>
      </c>
      <c r="G303" s="4" t="s">
        <v>29</v>
      </c>
      <c r="H303" s="4" t="s">
        <v>25</v>
      </c>
      <c r="I303" s="5">
        <v>123766</v>
      </c>
      <c r="J303" s="5">
        <v>473</v>
      </c>
      <c r="K303" s="5">
        <v>2294</v>
      </c>
      <c r="L303" s="5">
        <f t="shared" si="15"/>
        <v>12376.6</v>
      </c>
      <c r="M303" s="5">
        <v>14851.92</v>
      </c>
      <c r="N303" s="5">
        <f t="shared" si="16"/>
        <v>866.36199999999997</v>
      </c>
      <c r="O303" s="5">
        <v>712</v>
      </c>
      <c r="P303" s="5">
        <v>5883</v>
      </c>
      <c r="Q303" s="5">
        <v>2305</v>
      </c>
      <c r="R303" s="5">
        <f t="shared" si="17"/>
        <v>12253.199999999999</v>
      </c>
    </row>
    <row r="304" spans="1:18" x14ac:dyDescent="0.3">
      <c r="A304" s="7" t="s">
        <v>620</v>
      </c>
      <c r="B304" s="4" t="s">
        <v>621</v>
      </c>
      <c r="C304" s="4">
        <v>35</v>
      </c>
      <c r="D304" s="4" t="s">
        <v>18</v>
      </c>
      <c r="E304" s="4" t="s">
        <v>28</v>
      </c>
      <c r="F304" s="4" t="s">
        <v>2053</v>
      </c>
      <c r="G304" s="4" t="s">
        <v>29</v>
      </c>
      <c r="H304" s="4" t="s">
        <v>21</v>
      </c>
      <c r="I304" s="5">
        <v>199773</v>
      </c>
      <c r="J304" s="5">
        <v>0</v>
      </c>
      <c r="K304" s="5">
        <v>4477</v>
      </c>
      <c r="L304" s="5">
        <f t="shared" si="15"/>
        <v>19977.300000000003</v>
      </c>
      <c r="M304" s="5">
        <v>23972.76</v>
      </c>
      <c r="N304" s="5">
        <f t="shared" si="16"/>
        <v>1398.4110000000001</v>
      </c>
      <c r="O304" s="5">
        <v>1421</v>
      </c>
      <c r="P304" s="5">
        <v>7437</v>
      </c>
      <c r="Q304" s="5">
        <v>2448</v>
      </c>
      <c r="R304" s="5">
        <f t="shared" si="17"/>
        <v>34931.9</v>
      </c>
    </row>
    <row r="305" spans="1:18" x14ac:dyDescent="0.3">
      <c r="A305" s="7" t="s">
        <v>622</v>
      </c>
      <c r="B305" s="4" t="s">
        <v>623</v>
      </c>
      <c r="C305" s="4">
        <v>29</v>
      </c>
      <c r="D305" s="4" t="s">
        <v>18</v>
      </c>
      <c r="E305" s="4" t="s">
        <v>28</v>
      </c>
      <c r="F305" s="4" t="s">
        <v>2043</v>
      </c>
      <c r="G305" s="4" t="s">
        <v>24</v>
      </c>
      <c r="H305" s="4" t="s">
        <v>21</v>
      </c>
      <c r="I305" s="5">
        <v>76036</v>
      </c>
      <c r="J305" s="5">
        <v>2940</v>
      </c>
      <c r="K305" s="5">
        <v>1745</v>
      </c>
      <c r="L305" s="5">
        <f t="shared" si="15"/>
        <v>7603.6</v>
      </c>
      <c r="M305" s="5">
        <v>9124.32</v>
      </c>
      <c r="N305" s="5">
        <f t="shared" si="16"/>
        <v>532.25200000000007</v>
      </c>
      <c r="O305" s="5">
        <v>879</v>
      </c>
      <c r="P305" s="5">
        <v>2967</v>
      </c>
      <c r="Q305" s="5">
        <v>3655</v>
      </c>
      <c r="R305" s="5">
        <f t="shared" si="17"/>
        <v>3905.4</v>
      </c>
    </row>
    <row r="306" spans="1:18" x14ac:dyDescent="0.3">
      <c r="A306" s="7" t="s">
        <v>624</v>
      </c>
      <c r="B306" s="4" t="s">
        <v>625</v>
      </c>
      <c r="C306" s="4">
        <v>27</v>
      </c>
      <c r="D306" s="4" t="s">
        <v>41</v>
      </c>
      <c r="E306" s="4" t="s">
        <v>42</v>
      </c>
      <c r="F306" s="4" t="s">
        <v>2054</v>
      </c>
      <c r="G306" s="4" t="s">
        <v>24</v>
      </c>
      <c r="H306" s="4" t="s">
        <v>21</v>
      </c>
      <c r="I306" s="5">
        <v>180935</v>
      </c>
      <c r="J306" s="5">
        <v>0</v>
      </c>
      <c r="K306" s="5">
        <v>4371</v>
      </c>
      <c r="L306" s="5">
        <f t="shared" si="15"/>
        <v>18093.5</v>
      </c>
      <c r="M306" s="5">
        <v>21712.2</v>
      </c>
      <c r="N306" s="5">
        <f t="shared" si="16"/>
        <v>1266.5450000000001</v>
      </c>
      <c r="O306" s="5">
        <v>1387</v>
      </c>
      <c r="P306" s="5">
        <v>4167</v>
      </c>
      <c r="Q306" s="5">
        <v>2250</v>
      </c>
      <c r="R306" s="5">
        <f t="shared" si="17"/>
        <v>29280.5</v>
      </c>
    </row>
    <row r="307" spans="1:18" x14ac:dyDescent="0.3">
      <c r="A307" s="7" t="s">
        <v>626</v>
      </c>
      <c r="B307" s="4" t="s">
        <v>627</v>
      </c>
      <c r="C307" s="4">
        <v>36</v>
      </c>
      <c r="D307" s="4" t="s">
        <v>18</v>
      </c>
      <c r="E307" s="4" t="s">
        <v>65</v>
      </c>
      <c r="F307" s="4" t="s">
        <v>2053</v>
      </c>
      <c r="G307" s="4" t="s">
        <v>29</v>
      </c>
      <c r="H307" s="4" t="s">
        <v>25</v>
      </c>
      <c r="I307" s="5">
        <v>196689</v>
      </c>
      <c r="J307" s="5">
        <v>2239</v>
      </c>
      <c r="K307" s="5">
        <v>1094</v>
      </c>
      <c r="L307" s="5">
        <f t="shared" si="15"/>
        <v>19668.900000000001</v>
      </c>
      <c r="M307" s="5">
        <v>23602.68</v>
      </c>
      <c r="N307" s="5">
        <f t="shared" si="16"/>
        <v>1376.8230000000001</v>
      </c>
      <c r="O307" s="5">
        <v>889</v>
      </c>
      <c r="P307" s="5">
        <v>3736</v>
      </c>
      <c r="Q307" s="5">
        <v>2541</v>
      </c>
      <c r="R307" s="5">
        <f t="shared" si="17"/>
        <v>34006.700000000004</v>
      </c>
    </row>
    <row r="308" spans="1:18" x14ac:dyDescent="0.3">
      <c r="A308" s="7" t="s">
        <v>628</v>
      </c>
      <c r="B308" s="4" t="s">
        <v>629</v>
      </c>
      <c r="C308" s="4">
        <v>34</v>
      </c>
      <c r="D308" s="4" t="s">
        <v>41</v>
      </c>
      <c r="E308" s="4" t="s">
        <v>65</v>
      </c>
      <c r="F308" s="4" t="s">
        <v>2053</v>
      </c>
      <c r="G308" s="4" t="s">
        <v>29</v>
      </c>
      <c r="H308" s="4" t="s">
        <v>21</v>
      </c>
      <c r="I308" s="5">
        <v>101611</v>
      </c>
      <c r="J308" s="5">
        <v>4976</v>
      </c>
      <c r="K308" s="5">
        <v>2565</v>
      </c>
      <c r="L308" s="5">
        <f t="shared" si="15"/>
        <v>10161.1</v>
      </c>
      <c r="M308" s="5">
        <v>12193.32</v>
      </c>
      <c r="N308" s="5">
        <f t="shared" si="16"/>
        <v>711.27700000000004</v>
      </c>
      <c r="O308" s="5">
        <v>1468</v>
      </c>
      <c r="P308" s="5">
        <v>2945</v>
      </c>
      <c r="Q308" s="5">
        <v>3925</v>
      </c>
      <c r="R308" s="5">
        <f t="shared" si="17"/>
        <v>7822.2</v>
      </c>
    </row>
    <row r="309" spans="1:18" x14ac:dyDescent="0.3">
      <c r="A309" s="7" t="s">
        <v>630</v>
      </c>
      <c r="B309" s="4" t="s">
        <v>631</v>
      </c>
      <c r="C309" s="4">
        <v>24</v>
      </c>
      <c r="D309" s="4" t="s">
        <v>18</v>
      </c>
      <c r="E309" s="4" t="s">
        <v>28</v>
      </c>
      <c r="F309" s="4" t="s">
        <v>2051</v>
      </c>
      <c r="G309" s="4" t="s">
        <v>20</v>
      </c>
      <c r="H309" s="4" t="s">
        <v>25</v>
      </c>
      <c r="I309" s="5">
        <v>186997</v>
      </c>
      <c r="J309" s="5">
        <v>3985</v>
      </c>
      <c r="K309" s="5">
        <v>4860</v>
      </c>
      <c r="L309" s="5">
        <f t="shared" si="15"/>
        <v>18699.7</v>
      </c>
      <c r="M309" s="5">
        <v>22439.64</v>
      </c>
      <c r="N309" s="5">
        <f t="shared" si="16"/>
        <v>1308.979</v>
      </c>
      <c r="O309" s="5">
        <v>920</v>
      </c>
      <c r="P309" s="5">
        <v>4304</v>
      </c>
      <c r="Q309" s="5">
        <v>3771</v>
      </c>
      <c r="R309" s="5">
        <f t="shared" si="17"/>
        <v>31099.099999999995</v>
      </c>
    </row>
    <row r="310" spans="1:18" x14ac:dyDescent="0.3">
      <c r="A310" s="7" t="s">
        <v>632</v>
      </c>
      <c r="B310" s="4" t="s">
        <v>633</v>
      </c>
      <c r="C310" s="4">
        <v>29</v>
      </c>
      <c r="D310" s="4" t="s">
        <v>18</v>
      </c>
      <c r="E310" s="4" t="s">
        <v>19</v>
      </c>
      <c r="F310" s="4" t="s">
        <v>2048</v>
      </c>
      <c r="G310" s="4" t="s">
        <v>24</v>
      </c>
      <c r="H310" s="4" t="s">
        <v>33</v>
      </c>
      <c r="I310" s="5">
        <v>33468</v>
      </c>
      <c r="J310" s="5">
        <v>708</v>
      </c>
      <c r="K310" s="5">
        <v>4628</v>
      </c>
      <c r="L310" s="5">
        <f t="shared" si="15"/>
        <v>3346.8</v>
      </c>
      <c r="M310" s="5">
        <v>4016.16</v>
      </c>
      <c r="N310" s="5">
        <f t="shared" si="16"/>
        <v>234.27600000000001</v>
      </c>
      <c r="O310" s="5">
        <v>1407</v>
      </c>
      <c r="P310" s="5">
        <v>7637</v>
      </c>
      <c r="Q310" s="5">
        <v>2907</v>
      </c>
      <c r="R310" s="5">
        <f t="shared" si="17"/>
        <v>423.40000000000003</v>
      </c>
    </row>
    <row r="311" spans="1:18" x14ac:dyDescent="0.3">
      <c r="A311" s="7" t="s">
        <v>634</v>
      </c>
      <c r="B311" s="4" t="s">
        <v>635</v>
      </c>
      <c r="C311" s="4">
        <v>36</v>
      </c>
      <c r="D311" s="4" t="s">
        <v>18</v>
      </c>
      <c r="E311" s="4" t="s">
        <v>19</v>
      </c>
      <c r="F311" s="4" t="s">
        <v>2056</v>
      </c>
      <c r="G311" s="4" t="s">
        <v>29</v>
      </c>
      <c r="H311" s="4" t="s">
        <v>25</v>
      </c>
      <c r="I311" s="5">
        <v>82127</v>
      </c>
      <c r="J311" s="5">
        <v>0</v>
      </c>
      <c r="K311" s="5">
        <v>1895</v>
      </c>
      <c r="L311" s="5">
        <f t="shared" si="15"/>
        <v>8212.7000000000007</v>
      </c>
      <c r="M311" s="5">
        <v>9855.24</v>
      </c>
      <c r="N311" s="5">
        <f t="shared" si="16"/>
        <v>574.88900000000001</v>
      </c>
      <c r="O311" s="5">
        <v>1285</v>
      </c>
      <c r="P311" s="5">
        <v>1782</v>
      </c>
      <c r="Q311" s="5">
        <v>3305</v>
      </c>
      <c r="R311" s="5">
        <f t="shared" si="17"/>
        <v>4819.05</v>
      </c>
    </row>
    <row r="312" spans="1:18" x14ac:dyDescent="0.3">
      <c r="A312" s="7" t="s">
        <v>636</v>
      </c>
      <c r="B312" s="4" t="s">
        <v>637</v>
      </c>
      <c r="C312" s="4">
        <v>30</v>
      </c>
      <c r="D312" s="4" t="s">
        <v>41</v>
      </c>
      <c r="E312" s="4" t="s">
        <v>28</v>
      </c>
      <c r="F312" s="4" t="s">
        <v>2049</v>
      </c>
      <c r="G312" s="4" t="s">
        <v>29</v>
      </c>
      <c r="H312" s="4" t="s">
        <v>21</v>
      </c>
      <c r="I312" s="5">
        <v>36374</v>
      </c>
      <c r="J312" s="5">
        <v>1822</v>
      </c>
      <c r="K312" s="5">
        <v>2426</v>
      </c>
      <c r="L312" s="5">
        <f t="shared" si="15"/>
        <v>3637.4</v>
      </c>
      <c r="M312" s="5">
        <v>4364.88</v>
      </c>
      <c r="N312" s="5">
        <f t="shared" si="16"/>
        <v>254.61799999999999</v>
      </c>
      <c r="O312" s="5">
        <v>1481</v>
      </c>
      <c r="P312" s="5">
        <v>6235</v>
      </c>
      <c r="Q312" s="5">
        <v>3347</v>
      </c>
      <c r="R312" s="5">
        <f t="shared" si="17"/>
        <v>568.70000000000005</v>
      </c>
    </row>
    <row r="313" spans="1:18" x14ac:dyDescent="0.3">
      <c r="A313" s="7" t="s">
        <v>638</v>
      </c>
      <c r="B313" s="4" t="s">
        <v>639</v>
      </c>
      <c r="C313" s="4">
        <v>28</v>
      </c>
      <c r="D313" s="4" t="s">
        <v>18</v>
      </c>
      <c r="E313" s="4" t="s">
        <v>28</v>
      </c>
      <c r="F313" s="4" t="s">
        <v>2054</v>
      </c>
      <c r="G313" s="4" t="s">
        <v>24</v>
      </c>
      <c r="H313" s="4" t="s">
        <v>33</v>
      </c>
      <c r="I313" s="5">
        <v>171009</v>
      </c>
      <c r="J313" s="5">
        <v>4430</v>
      </c>
      <c r="K313" s="5">
        <v>1285</v>
      </c>
      <c r="L313" s="5">
        <f t="shared" si="15"/>
        <v>17100.900000000001</v>
      </c>
      <c r="M313" s="5">
        <v>20521.080000000002</v>
      </c>
      <c r="N313" s="5">
        <f t="shared" si="16"/>
        <v>1197.0630000000001</v>
      </c>
      <c r="O313" s="5">
        <v>1245</v>
      </c>
      <c r="P313" s="5">
        <v>4900</v>
      </c>
      <c r="Q313" s="5">
        <v>2189</v>
      </c>
      <c r="R313" s="5">
        <f t="shared" si="17"/>
        <v>26302.7</v>
      </c>
    </row>
    <row r="314" spans="1:18" x14ac:dyDescent="0.3">
      <c r="A314" s="7" t="s">
        <v>640</v>
      </c>
      <c r="B314" s="4" t="s">
        <v>641</v>
      </c>
      <c r="C314" s="4">
        <v>32</v>
      </c>
      <c r="D314" s="4" t="s">
        <v>41</v>
      </c>
      <c r="E314" s="4" t="s">
        <v>19</v>
      </c>
      <c r="F314" s="4" t="s">
        <v>2049</v>
      </c>
      <c r="G314" s="4" t="s">
        <v>29</v>
      </c>
      <c r="H314" s="4" t="s">
        <v>33</v>
      </c>
      <c r="I314" s="5">
        <v>63130</v>
      </c>
      <c r="J314" s="5">
        <v>1461</v>
      </c>
      <c r="K314" s="5">
        <v>2767</v>
      </c>
      <c r="L314" s="5">
        <f t="shared" si="15"/>
        <v>6313</v>
      </c>
      <c r="M314" s="5">
        <v>7575.6</v>
      </c>
      <c r="N314" s="5">
        <f t="shared" si="16"/>
        <v>441.91</v>
      </c>
      <c r="O314" s="5">
        <v>1022</v>
      </c>
      <c r="P314" s="5">
        <v>3786</v>
      </c>
      <c r="Q314" s="5">
        <v>2693</v>
      </c>
      <c r="R314" s="5">
        <f t="shared" si="17"/>
        <v>2563</v>
      </c>
    </row>
    <row r="315" spans="1:18" x14ac:dyDescent="0.3">
      <c r="A315" s="7" t="s">
        <v>642</v>
      </c>
      <c r="B315" s="4" t="s">
        <v>643</v>
      </c>
      <c r="C315" s="4">
        <v>34</v>
      </c>
      <c r="D315" s="4" t="s">
        <v>41</v>
      </c>
      <c r="E315" s="4" t="s">
        <v>28</v>
      </c>
      <c r="F315" s="4" t="s">
        <v>2056</v>
      </c>
      <c r="G315" s="4" t="s">
        <v>29</v>
      </c>
      <c r="H315" s="4" t="s">
        <v>33</v>
      </c>
      <c r="I315" s="5">
        <v>102710</v>
      </c>
      <c r="J315" s="5">
        <v>4297</v>
      </c>
      <c r="K315" s="5">
        <v>4341</v>
      </c>
      <c r="L315" s="5">
        <f t="shared" si="15"/>
        <v>10271</v>
      </c>
      <c r="M315" s="5">
        <v>12325.2</v>
      </c>
      <c r="N315" s="5">
        <f t="shared" si="16"/>
        <v>718.97</v>
      </c>
      <c r="O315" s="5">
        <v>766</v>
      </c>
      <c r="P315" s="5">
        <v>5256</v>
      </c>
      <c r="Q315" s="5">
        <v>3351</v>
      </c>
      <c r="R315" s="5">
        <f t="shared" si="17"/>
        <v>8042</v>
      </c>
    </row>
    <row r="316" spans="1:18" x14ac:dyDescent="0.3">
      <c r="A316" s="7" t="s">
        <v>644</v>
      </c>
      <c r="B316" s="4" t="s">
        <v>645</v>
      </c>
      <c r="C316" s="4">
        <v>32</v>
      </c>
      <c r="D316" s="4" t="s">
        <v>18</v>
      </c>
      <c r="E316" s="4" t="s">
        <v>36</v>
      </c>
      <c r="F316" s="4" t="s">
        <v>2048</v>
      </c>
      <c r="G316" s="4" t="s">
        <v>24</v>
      </c>
      <c r="H316" s="4" t="s">
        <v>25</v>
      </c>
      <c r="I316" s="5">
        <v>112044</v>
      </c>
      <c r="J316" s="5">
        <v>4248</v>
      </c>
      <c r="K316" s="5">
        <v>4787</v>
      </c>
      <c r="L316" s="5">
        <f t="shared" si="15"/>
        <v>11204.400000000001</v>
      </c>
      <c r="M316" s="5">
        <v>13445.28</v>
      </c>
      <c r="N316" s="5">
        <f t="shared" si="16"/>
        <v>784.30799999999999</v>
      </c>
      <c r="O316" s="5">
        <v>1126</v>
      </c>
      <c r="P316" s="5">
        <v>1005</v>
      </c>
      <c r="Q316" s="5">
        <v>3122</v>
      </c>
      <c r="R316" s="5">
        <f t="shared" si="17"/>
        <v>9908.8000000000011</v>
      </c>
    </row>
    <row r="317" spans="1:18" x14ac:dyDescent="0.3">
      <c r="A317" s="7" t="s">
        <v>646</v>
      </c>
      <c r="B317" s="4" t="s">
        <v>647</v>
      </c>
      <c r="C317" s="4">
        <v>30</v>
      </c>
      <c r="D317" s="4" t="s">
        <v>41</v>
      </c>
      <c r="E317" s="4" t="s">
        <v>36</v>
      </c>
      <c r="F317" s="4" t="s">
        <v>2045</v>
      </c>
      <c r="G317" s="4" t="s">
        <v>29</v>
      </c>
      <c r="H317" s="4" t="s">
        <v>33</v>
      </c>
      <c r="I317" s="5">
        <v>107454</v>
      </c>
      <c r="J317" s="5">
        <v>0</v>
      </c>
      <c r="K317" s="5">
        <v>3748</v>
      </c>
      <c r="L317" s="5">
        <f t="shared" si="15"/>
        <v>10745.400000000001</v>
      </c>
      <c r="M317" s="5">
        <v>12894.48</v>
      </c>
      <c r="N317" s="5">
        <f t="shared" si="16"/>
        <v>752.178</v>
      </c>
      <c r="O317" s="5">
        <v>632</v>
      </c>
      <c r="P317" s="5">
        <v>2605</v>
      </c>
      <c r="Q317" s="5">
        <v>2863</v>
      </c>
      <c r="R317" s="5">
        <f t="shared" si="17"/>
        <v>8990.8000000000011</v>
      </c>
    </row>
    <row r="318" spans="1:18" x14ac:dyDescent="0.3">
      <c r="A318" s="7" t="s">
        <v>648</v>
      </c>
      <c r="B318" s="4" t="s">
        <v>649</v>
      </c>
      <c r="C318" s="4">
        <v>36</v>
      </c>
      <c r="D318" s="4" t="s">
        <v>41</v>
      </c>
      <c r="E318" s="4" t="s">
        <v>65</v>
      </c>
      <c r="F318" s="4" t="s">
        <v>2052</v>
      </c>
      <c r="G318" s="4" t="s">
        <v>29</v>
      </c>
      <c r="H318" s="4" t="s">
        <v>33</v>
      </c>
      <c r="I318" s="5">
        <v>141927</v>
      </c>
      <c r="J318" s="5">
        <v>3773</v>
      </c>
      <c r="K318" s="5">
        <v>1182</v>
      </c>
      <c r="L318" s="5">
        <f t="shared" si="15"/>
        <v>14192.7</v>
      </c>
      <c r="M318" s="5">
        <v>17031.240000000002</v>
      </c>
      <c r="N318" s="5">
        <f t="shared" si="16"/>
        <v>993.48900000000003</v>
      </c>
      <c r="O318" s="5">
        <v>1245</v>
      </c>
      <c r="P318" s="5">
        <v>4870</v>
      </c>
      <c r="Q318" s="5">
        <v>2949</v>
      </c>
      <c r="R318" s="5">
        <f t="shared" si="17"/>
        <v>17578.100000000002</v>
      </c>
    </row>
    <row r="319" spans="1:18" x14ac:dyDescent="0.3">
      <c r="A319" s="7" t="s">
        <v>650</v>
      </c>
      <c r="B319" s="4" t="s">
        <v>651</v>
      </c>
      <c r="C319" s="4">
        <v>39</v>
      </c>
      <c r="D319" s="4" t="s">
        <v>18</v>
      </c>
      <c r="E319" s="4" t="s">
        <v>32</v>
      </c>
      <c r="F319" s="4" t="s">
        <v>2044</v>
      </c>
      <c r="G319" s="4" t="s">
        <v>29</v>
      </c>
      <c r="H319" s="4" t="s">
        <v>21</v>
      </c>
      <c r="I319" s="5">
        <v>68189</v>
      </c>
      <c r="J319" s="5">
        <v>0</v>
      </c>
      <c r="K319" s="5">
        <v>3127</v>
      </c>
      <c r="L319" s="5">
        <f t="shared" si="15"/>
        <v>6818.9000000000005</v>
      </c>
      <c r="M319" s="5">
        <v>8182.68</v>
      </c>
      <c r="N319" s="5">
        <f t="shared" si="16"/>
        <v>477.32300000000004</v>
      </c>
      <c r="O319" s="5">
        <v>997</v>
      </c>
      <c r="P319" s="5">
        <v>6926</v>
      </c>
      <c r="Q319" s="5">
        <v>3769</v>
      </c>
      <c r="R319" s="5">
        <f t="shared" si="17"/>
        <v>3068.9</v>
      </c>
    </row>
    <row r="320" spans="1:18" x14ac:dyDescent="0.3">
      <c r="A320" s="7" t="s">
        <v>652</v>
      </c>
      <c r="B320" s="4" t="s">
        <v>653</v>
      </c>
      <c r="C320" s="4">
        <v>29</v>
      </c>
      <c r="D320" s="4" t="s">
        <v>41</v>
      </c>
      <c r="E320" s="4" t="s">
        <v>19</v>
      </c>
      <c r="F320" s="4" t="s">
        <v>2045</v>
      </c>
      <c r="G320" s="4" t="s">
        <v>29</v>
      </c>
      <c r="H320" s="4" t="s">
        <v>21</v>
      </c>
      <c r="I320" s="5">
        <v>152831</v>
      </c>
      <c r="J320" s="5">
        <v>2265</v>
      </c>
      <c r="K320" s="5">
        <v>1341</v>
      </c>
      <c r="L320" s="5">
        <f t="shared" si="15"/>
        <v>15283.1</v>
      </c>
      <c r="M320" s="5">
        <v>18339.72</v>
      </c>
      <c r="N320" s="5">
        <f t="shared" si="16"/>
        <v>1069.817</v>
      </c>
      <c r="O320" s="5">
        <v>569</v>
      </c>
      <c r="P320" s="5">
        <v>1717</v>
      </c>
      <c r="Q320" s="5">
        <v>2087</v>
      </c>
      <c r="R320" s="5">
        <f t="shared" si="17"/>
        <v>20849.3</v>
      </c>
    </row>
    <row r="321" spans="1:18" x14ac:dyDescent="0.3">
      <c r="A321" s="7" t="s">
        <v>654</v>
      </c>
      <c r="B321" s="4" t="s">
        <v>655</v>
      </c>
      <c r="C321" s="4">
        <v>33</v>
      </c>
      <c r="D321" s="4" t="s">
        <v>18</v>
      </c>
      <c r="E321" s="4" t="s">
        <v>65</v>
      </c>
      <c r="F321" s="4" t="s">
        <v>2049</v>
      </c>
      <c r="G321" s="4" t="s">
        <v>29</v>
      </c>
      <c r="H321" s="4" t="s">
        <v>25</v>
      </c>
      <c r="I321" s="5">
        <v>134536</v>
      </c>
      <c r="J321" s="5">
        <v>2222</v>
      </c>
      <c r="K321" s="5">
        <v>3812</v>
      </c>
      <c r="L321" s="5">
        <f t="shared" si="15"/>
        <v>13453.6</v>
      </c>
      <c r="M321" s="5">
        <v>16144.32</v>
      </c>
      <c r="N321" s="5">
        <f t="shared" si="16"/>
        <v>941.75200000000007</v>
      </c>
      <c r="O321" s="5">
        <v>1226</v>
      </c>
      <c r="P321" s="5">
        <v>3229</v>
      </c>
      <c r="Q321" s="5">
        <v>2997</v>
      </c>
      <c r="R321" s="5">
        <f t="shared" si="17"/>
        <v>15360.800000000001</v>
      </c>
    </row>
    <row r="322" spans="1:18" x14ac:dyDescent="0.3">
      <c r="A322" s="7" t="s">
        <v>656</v>
      </c>
      <c r="B322" s="4" t="s">
        <v>657</v>
      </c>
      <c r="C322" s="4">
        <v>29</v>
      </c>
      <c r="D322" s="4" t="s">
        <v>18</v>
      </c>
      <c r="E322" s="4" t="s">
        <v>28</v>
      </c>
      <c r="F322" s="4" t="s">
        <v>2043</v>
      </c>
      <c r="G322" s="4" t="s">
        <v>24</v>
      </c>
      <c r="H322" s="4" t="s">
        <v>25</v>
      </c>
      <c r="I322" s="5">
        <v>145983</v>
      </c>
      <c r="J322" s="5">
        <v>1631</v>
      </c>
      <c r="K322" s="5">
        <v>1317</v>
      </c>
      <c r="L322" s="5">
        <f t="shared" si="15"/>
        <v>14598.300000000001</v>
      </c>
      <c r="M322" s="5">
        <v>17517.96</v>
      </c>
      <c r="N322" s="5">
        <f t="shared" si="16"/>
        <v>1021.881</v>
      </c>
      <c r="O322" s="5">
        <v>1093</v>
      </c>
      <c r="P322" s="5">
        <v>4341</v>
      </c>
      <c r="Q322" s="5">
        <v>3011</v>
      </c>
      <c r="R322" s="5">
        <f t="shared" si="17"/>
        <v>18794.899999999998</v>
      </c>
    </row>
    <row r="323" spans="1:18" x14ac:dyDescent="0.3">
      <c r="A323" s="7" t="s">
        <v>658</v>
      </c>
      <c r="B323" s="4" t="s">
        <v>659</v>
      </c>
      <c r="C323" s="4">
        <v>39</v>
      </c>
      <c r="D323" s="4" t="s">
        <v>18</v>
      </c>
      <c r="E323" s="4" t="s">
        <v>28</v>
      </c>
      <c r="F323" s="4" t="s">
        <v>2046</v>
      </c>
      <c r="G323" s="4" t="s">
        <v>29</v>
      </c>
      <c r="H323" s="4" t="s">
        <v>33</v>
      </c>
      <c r="I323" s="5">
        <v>81589</v>
      </c>
      <c r="J323" s="5">
        <v>1392</v>
      </c>
      <c r="K323" s="5">
        <v>2977</v>
      </c>
      <c r="L323" s="5">
        <f t="shared" si="15"/>
        <v>8158.9000000000005</v>
      </c>
      <c r="M323" s="5">
        <v>9790.68</v>
      </c>
      <c r="N323" s="5">
        <f t="shared" si="16"/>
        <v>571.12300000000005</v>
      </c>
      <c r="O323" s="5">
        <v>1376</v>
      </c>
      <c r="P323" s="5">
        <v>2106</v>
      </c>
      <c r="Q323" s="5">
        <v>2765</v>
      </c>
      <c r="R323" s="5">
        <f t="shared" si="17"/>
        <v>4738.3499999999995</v>
      </c>
    </row>
    <row r="324" spans="1:18" x14ac:dyDescent="0.3">
      <c r="A324" s="7" t="s">
        <v>660</v>
      </c>
      <c r="B324" s="4" t="s">
        <v>661</v>
      </c>
      <c r="C324" s="4">
        <v>36</v>
      </c>
      <c r="D324" s="4" t="s">
        <v>41</v>
      </c>
      <c r="E324" s="4" t="s">
        <v>19</v>
      </c>
      <c r="F324" s="4" t="s">
        <v>2044</v>
      </c>
      <c r="G324" s="4" t="s">
        <v>29</v>
      </c>
      <c r="H324" s="4" t="s">
        <v>25</v>
      </c>
      <c r="I324" s="5">
        <v>101792</v>
      </c>
      <c r="J324" s="5">
        <v>1809</v>
      </c>
      <c r="K324" s="5">
        <v>3571</v>
      </c>
      <c r="L324" s="5">
        <f t="shared" si="15"/>
        <v>10179.200000000001</v>
      </c>
      <c r="M324" s="5">
        <v>12215.04</v>
      </c>
      <c r="N324" s="5">
        <f t="shared" si="16"/>
        <v>712.54399999999998</v>
      </c>
      <c r="O324" s="5">
        <v>641</v>
      </c>
      <c r="P324" s="5">
        <v>3721</v>
      </c>
      <c r="Q324" s="5">
        <v>2659</v>
      </c>
      <c r="R324" s="5">
        <f t="shared" si="17"/>
        <v>7858.4000000000005</v>
      </c>
    </row>
    <row r="325" spans="1:18" x14ac:dyDescent="0.3">
      <c r="A325" s="7" t="s">
        <v>662</v>
      </c>
      <c r="B325" s="4" t="s">
        <v>663</v>
      </c>
      <c r="C325" s="4">
        <v>36</v>
      </c>
      <c r="D325" s="4" t="s">
        <v>41</v>
      </c>
      <c r="E325" s="4" t="s">
        <v>28</v>
      </c>
      <c r="F325" s="4" t="s">
        <v>2046</v>
      </c>
      <c r="G325" s="4" t="s">
        <v>29</v>
      </c>
      <c r="H325" s="4" t="s">
        <v>25</v>
      </c>
      <c r="I325" s="5">
        <v>188818</v>
      </c>
      <c r="J325" s="5">
        <v>4650</v>
      </c>
      <c r="K325" s="5">
        <v>4191</v>
      </c>
      <c r="L325" s="5">
        <f t="shared" si="15"/>
        <v>18881.8</v>
      </c>
      <c r="M325" s="5">
        <v>22658.16</v>
      </c>
      <c r="N325" s="5">
        <f t="shared" si="16"/>
        <v>1321.7260000000001</v>
      </c>
      <c r="O325" s="5">
        <v>782</v>
      </c>
      <c r="P325" s="5">
        <v>7949</v>
      </c>
      <c r="Q325" s="5">
        <v>2927</v>
      </c>
      <c r="R325" s="5">
        <f t="shared" si="17"/>
        <v>31645.399999999998</v>
      </c>
    </row>
    <row r="326" spans="1:18" x14ac:dyDescent="0.3">
      <c r="A326" s="7" t="s">
        <v>664</v>
      </c>
      <c r="B326" s="4" t="s">
        <v>665</v>
      </c>
      <c r="C326" s="4">
        <v>27</v>
      </c>
      <c r="D326" s="4" t="s">
        <v>18</v>
      </c>
      <c r="E326" s="4" t="s">
        <v>42</v>
      </c>
      <c r="F326" s="4" t="s">
        <v>2054</v>
      </c>
      <c r="G326" s="4" t="s">
        <v>24</v>
      </c>
      <c r="H326" s="4" t="s">
        <v>33</v>
      </c>
      <c r="I326" s="5">
        <v>128072</v>
      </c>
      <c r="J326" s="5">
        <v>2091</v>
      </c>
      <c r="K326" s="5">
        <v>1904</v>
      </c>
      <c r="L326" s="5">
        <f t="shared" si="15"/>
        <v>12807.2</v>
      </c>
      <c r="M326" s="5">
        <v>15368.64</v>
      </c>
      <c r="N326" s="5">
        <f t="shared" si="16"/>
        <v>896.50400000000002</v>
      </c>
      <c r="O326" s="5">
        <v>512</v>
      </c>
      <c r="P326" s="5">
        <v>7768</v>
      </c>
      <c r="Q326" s="5">
        <v>3187</v>
      </c>
      <c r="R326" s="5">
        <f t="shared" si="17"/>
        <v>13421.6</v>
      </c>
    </row>
    <row r="327" spans="1:18" x14ac:dyDescent="0.3">
      <c r="A327" s="7" t="s">
        <v>666</v>
      </c>
      <c r="B327" s="4" t="s">
        <v>667</v>
      </c>
      <c r="C327" s="4">
        <v>23</v>
      </c>
      <c r="D327" s="4" t="s">
        <v>18</v>
      </c>
      <c r="E327" s="4" t="s">
        <v>19</v>
      </c>
      <c r="F327" s="4" t="s">
        <v>2050</v>
      </c>
      <c r="G327" s="4" t="s">
        <v>20</v>
      </c>
      <c r="H327" s="4" t="s">
        <v>25</v>
      </c>
      <c r="I327" s="5">
        <v>119093</v>
      </c>
      <c r="J327" s="5">
        <v>0</v>
      </c>
      <c r="K327" s="5">
        <v>4733</v>
      </c>
      <c r="L327" s="5">
        <f t="shared" si="15"/>
        <v>11909.300000000001</v>
      </c>
      <c r="M327" s="5">
        <v>14291.16</v>
      </c>
      <c r="N327" s="5">
        <f t="shared" si="16"/>
        <v>833.65100000000007</v>
      </c>
      <c r="O327" s="5">
        <v>1363</v>
      </c>
      <c r="P327" s="5">
        <v>7876</v>
      </c>
      <c r="Q327" s="5">
        <v>2485</v>
      </c>
      <c r="R327" s="5">
        <f t="shared" si="17"/>
        <v>11318.6</v>
      </c>
    </row>
    <row r="328" spans="1:18" x14ac:dyDescent="0.3">
      <c r="A328" s="7" t="s">
        <v>668</v>
      </c>
      <c r="B328" s="4" t="s">
        <v>669</v>
      </c>
      <c r="C328" s="4">
        <v>29</v>
      </c>
      <c r="D328" s="4" t="s">
        <v>18</v>
      </c>
      <c r="E328" s="4" t="s">
        <v>28</v>
      </c>
      <c r="F328" s="4" t="s">
        <v>2043</v>
      </c>
      <c r="G328" s="4" t="s">
        <v>24</v>
      </c>
      <c r="H328" s="4" t="s">
        <v>25</v>
      </c>
      <c r="I328" s="5">
        <v>43113</v>
      </c>
      <c r="J328" s="5">
        <v>0</v>
      </c>
      <c r="K328" s="5">
        <v>3343</v>
      </c>
      <c r="L328" s="5">
        <f t="shared" si="15"/>
        <v>4311.3</v>
      </c>
      <c r="M328" s="5">
        <v>5173.5600000000004</v>
      </c>
      <c r="N328" s="5">
        <f t="shared" si="16"/>
        <v>301.791</v>
      </c>
      <c r="O328" s="5">
        <v>745</v>
      </c>
      <c r="P328" s="5">
        <v>4231</v>
      </c>
      <c r="Q328" s="5">
        <v>3482</v>
      </c>
      <c r="R328" s="5">
        <f t="shared" si="17"/>
        <v>905.65000000000009</v>
      </c>
    </row>
    <row r="329" spans="1:18" x14ac:dyDescent="0.3">
      <c r="A329" s="7" t="s">
        <v>670</v>
      </c>
      <c r="B329" s="4" t="s">
        <v>671</v>
      </c>
      <c r="C329" s="4">
        <v>31</v>
      </c>
      <c r="D329" s="4" t="s">
        <v>18</v>
      </c>
      <c r="E329" s="4" t="s">
        <v>36</v>
      </c>
      <c r="F329" s="4" t="s">
        <v>2054</v>
      </c>
      <c r="G329" s="4" t="s">
        <v>24</v>
      </c>
      <c r="H329" s="4" t="s">
        <v>25</v>
      </c>
      <c r="I329" s="5">
        <v>152561</v>
      </c>
      <c r="J329" s="5">
        <v>3989</v>
      </c>
      <c r="K329" s="5">
        <v>4182</v>
      </c>
      <c r="L329" s="5">
        <f t="shared" si="15"/>
        <v>15256.1</v>
      </c>
      <c r="M329" s="5">
        <v>18307.32</v>
      </c>
      <c r="N329" s="5">
        <f t="shared" si="16"/>
        <v>1067.9270000000001</v>
      </c>
      <c r="O329" s="5">
        <v>1083</v>
      </c>
      <c r="P329" s="5">
        <v>7927</v>
      </c>
      <c r="Q329" s="5">
        <v>3981</v>
      </c>
      <c r="R329" s="5">
        <f t="shared" si="17"/>
        <v>20768.3</v>
      </c>
    </row>
    <row r="330" spans="1:18" x14ac:dyDescent="0.3">
      <c r="A330" s="7" t="s">
        <v>672</v>
      </c>
      <c r="B330" s="4" t="s">
        <v>673</v>
      </c>
      <c r="C330" s="4">
        <v>38</v>
      </c>
      <c r="D330" s="4" t="s">
        <v>41</v>
      </c>
      <c r="E330" s="4" t="s">
        <v>32</v>
      </c>
      <c r="F330" s="4" t="s">
        <v>2052</v>
      </c>
      <c r="G330" s="4" t="s">
        <v>29</v>
      </c>
      <c r="H330" s="4" t="s">
        <v>33</v>
      </c>
      <c r="I330" s="5">
        <v>23400</v>
      </c>
      <c r="J330" s="5">
        <v>4723</v>
      </c>
      <c r="K330" s="5">
        <v>1073</v>
      </c>
      <c r="L330" s="5">
        <f t="shared" ref="L330:L393" si="18">I330*0.1</f>
        <v>2340</v>
      </c>
      <c r="M330" s="5">
        <v>2808</v>
      </c>
      <c r="N330" s="5">
        <f t="shared" ref="N330:N393" si="19">I330*0.007</f>
        <v>163.80000000000001</v>
      </c>
      <c r="O330" s="5">
        <v>666</v>
      </c>
      <c r="P330" s="5">
        <v>1442</v>
      </c>
      <c r="Q330" s="5">
        <v>3099</v>
      </c>
      <c r="R330" s="5">
        <f t="shared" ref="R330:R393" si="20">IF(I330*12&lt;=300000, 0,
     IF(I330*12&lt;=600000, ((I330*12-300000)*0.05)/12,
     IF(I330*12&lt;=900000, (15000+(I330*12-600000)*0.1)/12,
     IF(I330*12&lt;=1200000, (45000+(I330*12-900000)*0.15)/12,
     IF(I330*12&lt;=1500000, (90000+(I330*12-1200000)*0.2)/12,
     (150000+(I330*12-1500000)*0.3)/12)))))</f>
        <v>0</v>
      </c>
    </row>
    <row r="331" spans="1:18" x14ac:dyDescent="0.3">
      <c r="A331" s="7" t="s">
        <v>674</v>
      </c>
      <c r="B331" s="4" t="s">
        <v>675</v>
      </c>
      <c r="C331" s="4">
        <v>33</v>
      </c>
      <c r="D331" s="4" t="s">
        <v>41</v>
      </c>
      <c r="E331" s="4" t="s">
        <v>42</v>
      </c>
      <c r="F331" s="4" t="s">
        <v>2049</v>
      </c>
      <c r="G331" s="4" t="s">
        <v>29</v>
      </c>
      <c r="H331" s="4" t="s">
        <v>25</v>
      </c>
      <c r="I331" s="5">
        <v>23655</v>
      </c>
      <c r="J331" s="5">
        <v>4391</v>
      </c>
      <c r="K331" s="5">
        <v>1136</v>
      </c>
      <c r="L331" s="5">
        <f t="shared" si="18"/>
        <v>2365.5</v>
      </c>
      <c r="M331" s="5">
        <v>2838.6</v>
      </c>
      <c r="N331" s="5">
        <f t="shared" si="19"/>
        <v>165.58500000000001</v>
      </c>
      <c r="O331" s="5">
        <v>1288</v>
      </c>
      <c r="P331" s="5">
        <v>7467</v>
      </c>
      <c r="Q331" s="5">
        <v>2581</v>
      </c>
      <c r="R331" s="5">
        <f t="shared" si="20"/>
        <v>0</v>
      </c>
    </row>
    <row r="332" spans="1:18" x14ac:dyDescent="0.3">
      <c r="A332" s="7" t="s">
        <v>676</v>
      </c>
      <c r="B332" s="4" t="s">
        <v>677</v>
      </c>
      <c r="C332" s="4">
        <v>35</v>
      </c>
      <c r="D332" s="4" t="s">
        <v>18</v>
      </c>
      <c r="E332" s="4" t="s">
        <v>42</v>
      </c>
      <c r="F332" s="4" t="s">
        <v>2052</v>
      </c>
      <c r="G332" s="4" t="s">
        <v>29</v>
      </c>
      <c r="H332" s="4" t="s">
        <v>25</v>
      </c>
      <c r="I332" s="5">
        <v>176945</v>
      </c>
      <c r="J332" s="5">
        <v>0</v>
      </c>
      <c r="K332" s="5">
        <v>2827</v>
      </c>
      <c r="L332" s="5">
        <f t="shared" si="18"/>
        <v>17694.5</v>
      </c>
      <c r="M332" s="5">
        <v>21233.4</v>
      </c>
      <c r="N332" s="5">
        <f t="shared" si="19"/>
        <v>1238.615</v>
      </c>
      <c r="O332" s="5">
        <v>837</v>
      </c>
      <c r="P332" s="5">
        <v>2162</v>
      </c>
      <c r="Q332" s="5">
        <v>2496</v>
      </c>
      <c r="R332" s="5">
        <f t="shared" si="20"/>
        <v>28083.5</v>
      </c>
    </row>
    <row r="333" spans="1:18" x14ac:dyDescent="0.3">
      <c r="A333" s="7" t="s">
        <v>678</v>
      </c>
      <c r="B333" s="4" t="s">
        <v>679</v>
      </c>
      <c r="C333" s="4">
        <v>31</v>
      </c>
      <c r="D333" s="4" t="s">
        <v>41</v>
      </c>
      <c r="E333" s="4" t="s">
        <v>65</v>
      </c>
      <c r="F333" s="4" t="s">
        <v>2055</v>
      </c>
      <c r="G333" s="4" t="s">
        <v>29</v>
      </c>
      <c r="H333" s="4" t="s">
        <v>33</v>
      </c>
      <c r="I333" s="5">
        <v>23428</v>
      </c>
      <c r="J333" s="5">
        <v>932</v>
      </c>
      <c r="K333" s="5">
        <v>1165</v>
      </c>
      <c r="L333" s="5">
        <f t="shared" si="18"/>
        <v>2342.8000000000002</v>
      </c>
      <c r="M333" s="5">
        <v>2811.36</v>
      </c>
      <c r="N333" s="5">
        <f t="shared" si="19"/>
        <v>163.99600000000001</v>
      </c>
      <c r="O333" s="5">
        <v>1353</v>
      </c>
      <c r="P333" s="5">
        <v>1871</v>
      </c>
      <c r="Q333" s="5">
        <v>2292</v>
      </c>
      <c r="R333" s="5">
        <f t="shared" si="20"/>
        <v>0</v>
      </c>
    </row>
    <row r="334" spans="1:18" x14ac:dyDescent="0.3">
      <c r="A334" s="7" t="s">
        <v>680</v>
      </c>
      <c r="B334" s="4" t="s">
        <v>681</v>
      </c>
      <c r="C334" s="4">
        <v>29</v>
      </c>
      <c r="D334" s="4" t="s">
        <v>18</v>
      </c>
      <c r="E334" s="4" t="s">
        <v>42</v>
      </c>
      <c r="F334" s="4" t="s">
        <v>2043</v>
      </c>
      <c r="G334" s="4" t="s">
        <v>24</v>
      </c>
      <c r="H334" s="4" t="s">
        <v>21</v>
      </c>
      <c r="I334" s="5">
        <v>25764</v>
      </c>
      <c r="J334" s="5">
        <v>0</v>
      </c>
      <c r="K334" s="5">
        <v>3545</v>
      </c>
      <c r="L334" s="5">
        <f t="shared" si="18"/>
        <v>2576.4</v>
      </c>
      <c r="M334" s="5">
        <v>3091.68</v>
      </c>
      <c r="N334" s="5">
        <f t="shared" si="19"/>
        <v>180.34800000000001</v>
      </c>
      <c r="O334" s="5">
        <v>653</v>
      </c>
      <c r="P334" s="5">
        <v>6300</v>
      </c>
      <c r="Q334" s="5">
        <v>3272</v>
      </c>
      <c r="R334" s="5">
        <f t="shared" si="20"/>
        <v>38.200000000000003</v>
      </c>
    </row>
    <row r="335" spans="1:18" x14ac:dyDescent="0.3">
      <c r="A335" s="7" t="s">
        <v>682</v>
      </c>
      <c r="B335" s="4" t="s">
        <v>683</v>
      </c>
      <c r="C335" s="4">
        <v>23</v>
      </c>
      <c r="D335" s="4" t="s">
        <v>41</v>
      </c>
      <c r="E335" s="4" t="s">
        <v>28</v>
      </c>
      <c r="F335" s="4" t="s">
        <v>2050</v>
      </c>
      <c r="G335" s="4" t="s">
        <v>20</v>
      </c>
      <c r="H335" s="4" t="s">
        <v>33</v>
      </c>
      <c r="I335" s="5">
        <v>162597</v>
      </c>
      <c r="J335" s="5">
        <v>0</v>
      </c>
      <c r="K335" s="5">
        <v>2901</v>
      </c>
      <c r="L335" s="5">
        <f t="shared" si="18"/>
        <v>16259.7</v>
      </c>
      <c r="M335" s="5">
        <v>19511.64</v>
      </c>
      <c r="N335" s="5">
        <f t="shared" si="19"/>
        <v>1138.1790000000001</v>
      </c>
      <c r="O335" s="5">
        <v>1107</v>
      </c>
      <c r="P335" s="5">
        <v>7135</v>
      </c>
      <c r="Q335" s="5">
        <v>3441</v>
      </c>
      <c r="R335" s="5">
        <f t="shared" si="20"/>
        <v>23779.099999999995</v>
      </c>
    </row>
    <row r="336" spans="1:18" x14ac:dyDescent="0.3">
      <c r="A336" s="7" t="s">
        <v>684</v>
      </c>
      <c r="B336" s="4" t="s">
        <v>685</v>
      </c>
      <c r="C336" s="4">
        <v>28</v>
      </c>
      <c r="D336" s="4" t="s">
        <v>41</v>
      </c>
      <c r="E336" s="4" t="s">
        <v>19</v>
      </c>
      <c r="F336" s="4" t="s">
        <v>2051</v>
      </c>
      <c r="G336" s="4" t="s">
        <v>20</v>
      </c>
      <c r="H336" s="4" t="s">
        <v>21</v>
      </c>
      <c r="I336" s="5">
        <v>146270</v>
      </c>
      <c r="J336" s="5">
        <v>955</v>
      </c>
      <c r="K336" s="5">
        <v>1377</v>
      </c>
      <c r="L336" s="5">
        <f t="shared" si="18"/>
        <v>14627</v>
      </c>
      <c r="M336" s="5">
        <v>17552.400000000001</v>
      </c>
      <c r="N336" s="5">
        <f t="shared" si="19"/>
        <v>1023.89</v>
      </c>
      <c r="O336" s="5">
        <v>1147</v>
      </c>
      <c r="P336" s="5">
        <v>5760</v>
      </c>
      <c r="Q336" s="5">
        <v>2593</v>
      </c>
      <c r="R336" s="5">
        <f t="shared" si="20"/>
        <v>18881</v>
      </c>
    </row>
    <row r="337" spans="1:18" x14ac:dyDescent="0.3">
      <c r="A337" s="7" t="s">
        <v>686</v>
      </c>
      <c r="B337" s="4" t="s">
        <v>687</v>
      </c>
      <c r="C337" s="4">
        <v>32</v>
      </c>
      <c r="D337" s="4" t="s">
        <v>41</v>
      </c>
      <c r="E337" s="4" t="s">
        <v>28</v>
      </c>
      <c r="F337" s="4" t="s">
        <v>2049</v>
      </c>
      <c r="G337" s="4" t="s">
        <v>29</v>
      </c>
      <c r="H337" s="4" t="s">
        <v>33</v>
      </c>
      <c r="I337" s="5">
        <v>149499</v>
      </c>
      <c r="J337" s="5">
        <v>1287</v>
      </c>
      <c r="K337" s="5">
        <v>4053</v>
      </c>
      <c r="L337" s="5">
        <f t="shared" si="18"/>
        <v>14949.900000000001</v>
      </c>
      <c r="M337" s="5">
        <v>17939.88</v>
      </c>
      <c r="N337" s="5">
        <f t="shared" si="19"/>
        <v>1046.4929999999999</v>
      </c>
      <c r="O337" s="5">
        <v>746</v>
      </c>
      <c r="P337" s="5">
        <v>6063</v>
      </c>
      <c r="Q337" s="5">
        <v>2494</v>
      </c>
      <c r="R337" s="5">
        <f t="shared" si="20"/>
        <v>19849.7</v>
      </c>
    </row>
    <row r="338" spans="1:18" x14ac:dyDescent="0.3">
      <c r="A338" s="7" t="s">
        <v>688</v>
      </c>
      <c r="B338" s="4" t="s">
        <v>689</v>
      </c>
      <c r="C338" s="4">
        <v>28</v>
      </c>
      <c r="D338" s="4" t="s">
        <v>41</v>
      </c>
      <c r="E338" s="4" t="s">
        <v>28</v>
      </c>
      <c r="F338" s="4" t="s">
        <v>2048</v>
      </c>
      <c r="G338" s="4" t="s">
        <v>24</v>
      </c>
      <c r="H338" s="4" t="s">
        <v>21</v>
      </c>
      <c r="I338" s="5">
        <v>39485</v>
      </c>
      <c r="J338" s="5">
        <v>3912</v>
      </c>
      <c r="K338" s="5">
        <v>3253</v>
      </c>
      <c r="L338" s="5">
        <f t="shared" si="18"/>
        <v>3948.5</v>
      </c>
      <c r="M338" s="5">
        <v>4738.2</v>
      </c>
      <c r="N338" s="5">
        <f t="shared" si="19"/>
        <v>276.39499999999998</v>
      </c>
      <c r="O338" s="5">
        <v>1394</v>
      </c>
      <c r="P338" s="5">
        <v>3425</v>
      </c>
      <c r="Q338" s="5">
        <v>2711</v>
      </c>
      <c r="R338" s="5">
        <f t="shared" si="20"/>
        <v>724.25</v>
      </c>
    </row>
    <row r="339" spans="1:18" x14ac:dyDescent="0.3">
      <c r="A339" s="7" t="s">
        <v>690</v>
      </c>
      <c r="B339" s="4" t="s">
        <v>691</v>
      </c>
      <c r="C339" s="4">
        <v>32</v>
      </c>
      <c r="D339" s="4" t="s">
        <v>18</v>
      </c>
      <c r="E339" s="4" t="s">
        <v>28</v>
      </c>
      <c r="F339" s="4" t="s">
        <v>2045</v>
      </c>
      <c r="G339" s="4" t="s">
        <v>29</v>
      </c>
      <c r="H339" s="4" t="s">
        <v>25</v>
      </c>
      <c r="I339" s="5">
        <v>187051</v>
      </c>
      <c r="J339" s="5">
        <v>3473</v>
      </c>
      <c r="K339" s="5">
        <v>2272</v>
      </c>
      <c r="L339" s="5">
        <f t="shared" si="18"/>
        <v>18705.100000000002</v>
      </c>
      <c r="M339" s="5">
        <v>22446.12</v>
      </c>
      <c r="N339" s="5">
        <f t="shared" si="19"/>
        <v>1309.357</v>
      </c>
      <c r="O339" s="5">
        <v>1033</v>
      </c>
      <c r="P339" s="5">
        <v>5342</v>
      </c>
      <c r="Q339" s="5">
        <v>3782</v>
      </c>
      <c r="R339" s="5">
        <f t="shared" si="20"/>
        <v>31115.3</v>
      </c>
    </row>
    <row r="340" spans="1:18" x14ac:dyDescent="0.3">
      <c r="A340" s="7" t="s">
        <v>692</v>
      </c>
      <c r="B340" s="4" t="s">
        <v>693</v>
      </c>
      <c r="C340" s="4">
        <v>34</v>
      </c>
      <c r="D340" s="4" t="s">
        <v>41</v>
      </c>
      <c r="E340" s="4" t="s">
        <v>28</v>
      </c>
      <c r="F340" s="4" t="s">
        <v>2049</v>
      </c>
      <c r="G340" s="4" t="s">
        <v>29</v>
      </c>
      <c r="H340" s="4" t="s">
        <v>21</v>
      </c>
      <c r="I340" s="5">
        <v>73918</v>
      </c>
      <c r="J340" s="5">
        <v>685</v>
      </c>
      <c r="K340" s="5">
        <v>1062</v>
      </c>
      <c r="L340" s="5">
        <f t="shared" si="18"/>
        <v>7391.8</v>
      </c>
      <c r="M340" s="5">
        <v>8870.16</v>
      </c>
      <c r="N340" s="5">
        <f t="shared" si="19"/>
        <v>517.42600000000004</v>
      </c>
      <c r="O340" s="5">
        <v>744</v>
      </c>
      <c r="P340" s="5">
        <v>5749</v>
      </c>
      <c r="Q340" s="5">
        <v>3763</v>
      </c>
      <c r="R340" s="5">
        <f t="shared" si="20"/>
        <v>3641.8000000000006</v>
      </c>
    </row>
    <row r="341" spans="1:18" x14ac:dyDescent="0.3">
      <c r="A341" s="7" t="s">
        <v>694</v>
      </c>
      <c r="B341" s="4" t="s">
        <v>695</v>
      </c>
      <c r="C341" s="4">
        <v>23</v>
      </c>
      <c r="D341" s="4" t="s">
        <v>18</v>
      </c>
      <c r="E341" s="4" t="s">
        <v>36</v>
      </c>
      <c r="F341" s="4" t="s">
        <v>2047</v>
      </c>
      <c r="G341" s="4" t="s">
        <v>20</v>
      </c>
      <c r="H341" s="4" t="s">
        <v>33</v>
      </c>
      <c r="I341" s="5">
        <v>190700</v>
      </c>
      <c r="J341" s="5">
        <v>0</v>
      </c>
      <c r="K341" s="5">
        <v>2004</v>
      </c>
      <c r="L341" s="5">
        <f t="shared" si="18"/>
        <v>19070</v>
      </c>
      <c r="M341" s="5">
        <v>22884</v>
      </c>
      <c r="N341" s="5">
        <f t="shared" si="19"/>
        <v>1334.9</v>
      </c>
      <c r="O341" s="5">
        <v>1256</v>
      </c>
      <c r="P341" s="5">
        <v>6209</v>
      </c>
      <c r="Q341" s="5">
        <v>2723</v>
      </c>
      <c r="R341" s="5">
        <f t="shared" si="20"/>
        <v>32210</v>
      </c>
    </row>
    <row r="342" spans="1:18" x14ac:dyDescent="0.3">
      <c r="A342" s="7" t="s">
        <v>696</v>
      </c>
      <c r="B342" s="4" t="s">
        <v>697</v>
      </c>
      <c r="C342" s="4">
        <v>32</v>
      </c>
      <c r="D342" s="4" t="s">
        <v>18</v>
      </c>
      <c r="E342" s="4" t="s">
        <v>42</v>
      </c>
      <c r="F342" s="4" t="s">
        <v>2045</v>
      </c>
      <c r="G342" s="4" t="s">
        <v>29</v>
      </c>
      <c r="H342" s="4" t="s">
        <v>25</v>
      </c>
      <c r="I342" s="5">
        <v>189190</v>
      </c>
      <c r="J342" s="5">
        <v>2083</v>
      </c>
      <c r="K342" s="5">
        <v>2843</v>
      </c>
      <c r="L342" s="5">
        <f t="shared" si="18"/>
        <v>18919</v>
      </c>
      <c r="M342" s="5">
        <v>22702.799999999999</v>
      </c>
      <c r="N342" s="5">
        <f t="shared" si="19"/>
        <v>1324.33</v>
      </c>
      <c r="O342" s="5">
        <v>507</v>
      </c>
      <c r="P342" s="5">
        <v>2230</v>
      </c>
      <c r="Q342" s="5">
        <v>3461</v>
      </c>
      <c r="R342" s="5">
        <f t="shared" si="20"/>
        <v>31757</v>
      </c>
    </row>
    <row r="343" spans="1:18" x14ac:dyDescent="0.3">
      <c r="A343" s="7" t="s">
        <v>698</v>
      </c>
      <c r="B343" s="4" t="s">
        <v>699</v>
      </c>
      <c r="C343" s="4">
        <v>25</v>
      </c>
      <c r="D343" s="4" t="s">
        <v>18</v>
      </c>
      <c r="E343" s="4" t="s">
        <v>32</v>
      </c>
      <c r="F343" s="4" t="s">
        <v>2057</v>
      </c>
      <c r="G343" s="4" t="s">
        <v>24</v>
      </c>
      <c r="H343" s="4" t="s">
        <v>33</v>
      </c>
      <c r="I343" s="5">
        <v>175404</v>
      </c>
      <c r="J343" s="5">
        <v>0</v>
      </c>
      <c r="K343" s="5">
        <v>1181</v>
      </c>
      <c r="L343" s="5">
        <f t="shared" si="18"/>
        <v>17540.400000000001</v>
      </c>
      <c r="M343" s="5">
        <v>21048.48</v>
      </c>
      <c r="N343" s="5">
        <f t="shared" si="19"/>
        <v>1227.828</v>
      </c>
      <c r="O343" s="5">
        <v>1106</v>
      </c>
      <c r="P343" s="5">
        <v>1841</v>
      </c>
      <c r="Q343" s="5">
        <v>2387</v>
      </c>
      <c r="R343" s="5">
        <f t="shared" si="20"/>
        <v>27621.200000000001</v>
      </c>
    </row>
    <row r="344" spans="1:18" x14ac:dyDescent="0.3">
      <c r="A344" s="7" t="s">
        <v>700</v>
      </c>
      <c r="B344" s="4" t="s">
        <v>701</v>
      </c>
      <c r="C344" s="4">
        <v>33</v>
      </c>
      <c r="D344" s="4" t="s">
        <v>18</v>
      </c>
      <c r="E344" s="4" t="s">
        <v>32</v>
      </c>
      <c r="F344" s="4" t="s">
        <v>2053</v>
      </c>
      <c r="G344" s="4" t="s">
        <v>29</v>
      </c>
      <c r="H344" s="4" t="s">
        <v>33</v>
      </c>
      <c r="I344" s="5">
        <v>188967</v>
      </c>
      <c r="J344" s="5">
        <v>2313</v>
      </c>
      <c r="K344" s="5">
        <v>1892</v>
      </c>
      <c r="L344" s="5">
        <f t="shared" si="18"/>
        <v>18896.7</v>
      </c>
      <c r="M344" s="5">
        <v>22676.04</v>
      </c>
      <c r="N344" s="5">
        <f t="shared" si="19"/>
        <v>1322.769</v>
      </c>
      <c r="O344" s="5">
        <v>1293</v>
      </c>
      <c r="P344" s="5">
        <v>3749</v>
      </c>
      <c r="Q344" s="5">
        <v>2001</v>
      </c>
      <c r="R344" s="5">
        <f t="shared" si="20"/>
        <v>31690.099999999995</v>
      </c>
    </row>
    <row r="345" spans="1:18" x14ac:dyDescent="0.3">
      <c r="A345" s="7" t="s">
        <v>702</v>
      </c>
      <c r="B345" s="4" t="s">
        <v>703</v>
      </c>
      <c r="C345" s="4">
        <v>28</v>
      </c>
      <c r="D345" s="4" t="s">
        <v>18</v>
      </c>
      <c r="E345" s="4" t="s">
        <v>65</v>
      </c>
      <c r="F345" s="4" t="s">
        <v>2057</v>
      </c>
      <c r="G345" s="4" t="s">
        <v>24</v>
      </c>
      <c r="H345" s="4" t="s">
        <v>21</v>
      </c>
      <c r="I345" s="5">
        <v>133975</v>
      </c>
      <c r="J345" s="5">
        <v>1110</v>
      </c>
      <c r="K345" s="5">
        <v>2752</v>
      </c>
      <c r="L345" s="5">
        <f t="shared" si="18"/>
        <v>13397.5</v>
      </c>
      <c r="M345" s="5">
        <v>16077</v>
      </c>
      <c r="N345" s="5">
        <f t="shared" si="19"/>
        <v>937.82500000000005</v>
      </c>
      <c r="O345" s="5">
        <v>583</v>
      </c>
      <c r="P345" s="5">
        <v>3387</v>
      </c>
      <c r="Q345" s="5">
        <v>2287</v>
      </c>
      <c r="R345" s="5">
        <f t="shared" si="20"/>
        <v>15192.5</v>
      </c>
    </row>
    <row r="346" spans="1:18" x14ac:dyDescent="0.3">
      <c r="A346" s="7" t="s">
        <v>704</v>
      </c>
      <c r="B346" s="4" t="s">
        <v>705</v>
      </c>
      <c r="C346" s="4">
        <v>35</v>
      </c>
      <c r="D346" s="4" t="s">
        <v>41</v>
      </c>
      <c r="E346" s="4" t="s">
        <v>32</v>
      </c>
      <c r="F346" s="4" t="s">
        <v>2055</v>
      </c>
      <c r="G346" s="4" t="s">
        <v>29</v>
      </c>
      <c r="H346" s="4" t="s">
        <v>21</v>
      </c>
      <c r="I346" s="5">
        <v>115484</v>
      </c>
      <c r="J346" s="5">
        <v>4335</v>
      </c>
      <c r="K346" s="5">
        <v>2607</v>
      </c>
      <c r="L346" s="5">
        <f t="shared" si="18"/>
        <v>11548.400000000001</v>
      </c>
      <c r="M346" s="5">
        <v>13858.08</v>
      </c>
      <c r="N346" s="5">
        <f t="shared" si="19"/>
        <v>808.38800000000003</v>
      </c>
      <c r="O346" s="5">
        <v>954</v>
      </c>
      <c r="P346" s="5">
        <v>6579</v>
      </c>
      <c r="Q346" s="5">
        <v>2109</v>
      </c>
      <c r="R346" s="5">
        <f t="shared" si="20"/>
        <v>10596.800000000001</v>
      </c>
    </row>
    <row r="347" spans="1:18" x14ac:dyDescent="0.3">
      <c r="A347" s="7" t="s">
        <v>706</v>
      </c>
      <c r="B347" s="4" t="s">
        <v>707</v>
      </c>
      <c r="C347" s="4">
        <v>25</v>
      </c>
      <c r="D347" s="4" t="s">
        <v>18</v>
      </c>
      <c r="E347" s="4" t="s">
        <v>65</v>
      </c>
      <c r="F347" s="4" t="s">
        <v>2051</v>
      </c>
      <c r="G347" s="4" t="s">
        <v>20</v>
      </c>
      <c r="H347" s="4" t="s">
        <v>21</v>
      </c>
      <c r="I347" s="5">
        <v>170310</v>
      </c>
      <c r="J347" s="5">
        <v>3096</v>
      </c>
      <c r="K347" s="5">
        <v>3161</v>
      </c>
      <c r="L347" s="5">
        <f t="shared" si="18"/>
        <v>17031</v>
      </c>
      <c r="M347" s="5">
        <v>20437.2</v>
      </c>
      <c r="N347" s="5">
        <f t="shared" si="19"/>
        <v>1192.17</v>
      </c>
      <c r="O347" s="5">
        <v>1319</v>
      </c>
      <c r="P347" s="5">
        <v>4890</v>
      </c>
      <c r="Q347" s="5">
        <v>3004</v>
      </c>
      <c r="R347" s="5">
        <f t="shared" si="20"/>
        <v>26093</v>
      </c>
    </row>
    <row r="348" spans="1:18" x14ac:dyDescent="0.3">
      <c r="A348" s="7" t="s">
        <v>708</v>
      </c>
      <c r="B348" s="4" t="s">
        <v>709</v>
      </c>
      <c r="C348" s="4">
        <v>40</v>
      </c>
      <c r="D348" s="4" t="s">
        <v>41</v>
      </c>
      <c r="E348" s="4" t="s">
        <v>36</v>
      </c>
      <c r="F348" s="4" t="s">
        <v>2044</v>
      </c>
      <c r="G348" s="4" t="s">
        <v>29</v>
      </c>
      <c r="H348" s="4" t="s">
        <v>25</v>
      </c>
      <c r="I348" s="5">
        <v>32687</v>
      </c>
      <c r="J348" s="5">
        <v>3987</v>
      </c>
      <c r="K348" s="5">
        <v>3336</v>
      </c>
      <c r="L348" s="5">
        <f t="shared" si="18"/>
        <v>3268.7000000000003</v>
      </c>
      <c r="M348" s="5">
        <v>3922.44</v>
      </c>
      <c r="N348" s="5">
        <f t="shared" si="19"/>
        <v>228.809</v>
      </c>
      <c r="O348" s="5">
        <v>1464</v>
      </c>
      <c r="P348" s="5">
        <v>3385</v>
      </c>
      <c r="Q348" s="5">
        <v>3748</v>
      </c>
      <c r="R348" s="5">
        <f t="shared" si="20"/>
        <v>384.34999999999997</v>
      </c>
    </row>
    <row r="349" spans="1:18" x14ac:dyDescent="0.3">
      <c r="A349" s="7" t="s">
        <v>710</v>
      </c>
      <c r="B349" s="4" t="s">
        <v>711</v>
      </c>
      <c r="C349" s="4">
        <v>37</v>
      </c>
      <c r="D349" s="4" t="s">
        <v>41</v>
      </c>
      <c r="E349" s="4" t="s">
        <v>32</v>
      </c>
      <c r="F349" s="4" t="s">
        <v>2056</v>
      </c>
      <c r="G349" s="4" t="s">
        <v>29</v>
      </c>
      <c r="H349" s="4" t="s">
        <v>25</v>
      </c>
      <c r="I349" s="5">
        <v>134123</v>
      </c>
      <c r="J349" s="5">
        <v>0</v>
      </c>
      <c r="K349" s="5">
        <v>2555</v>
      </c>
      <c r="L349" s="5">
        <f t="shared" si="18"/>
        <v>13412.300000000001</v>
      </c>
      <c r="M349" s="5">
        <v>16094.76</v>
      </c>
      <c r="N349" s="5">
        <f t="shared" si="19"/>
        <v>938.86099999999999</v>
      </c>
      <c r="O349" s="5">
        <v>675</v>
      </c>
      <c r="P349" s="5">
        <v>1176</v>
      </c>
      <c r="Q349" s="5">
        <v>3148</v>
      </c>
      <c r="R349" s="5">
        <f t="shared" si="20"/>
        <v>15236.9</v>
      </c>
    </row>
    <row r="350" spans="1:18" x14ac:dyDescent="0.3">
      <c r="A350" s="7" t="s">
        <v>712</v>
      </c>
      <c r="B350" s="4" t="s">
        <v>713</v>
      </c>
      <c r="C350" s="4">
        <v>27</v>
      </c>
      <c r="D350" s="4" t="s">
        <v>18</v>
      </c>
      <c r="E350" s="4" t="s">
        <v>32</v>
      </c>
      <c r="F350" s="4" t="s">
        <v>2054</v>
      </c>
      <c r="G350" s="4" t="s">
        <v>24</v>
      </c>
      <c r="H350" s="4" t="s">
        <v>25</v>
      </c>
      <c r="I350" s="5">
        <v>104026</v>
      </c>
      <c r="J350" s="5">
        <v>450</v>
      </c>
      <c r="K350" s="5">
        <v>3573</v>
      </c>
      <c r="L350" s="5">
        <f t="shared" si="18"/>
        <v>10402.6</v>
      </c>
      <c r="M350" s="5">
        <v>12483.12</v>
      </c>
      <c r="N350" s="5">
        <f t="shared" si="19"/>
        <v>728.18200000000002</v>
      </c>
      <c r="O350" s="5">
        <v>1487</v>
      </c>
      <c r="P350" s="5">
        <v>3608</v>
      </c>
      <c r="Q350" s="5">
        <v>2702</v>
      </c>
      <c r="R350" s="5">
        <f t="shared" si="20"/>
        <v>8305.1999999999989</v>
      </c>
    </row>
    <row r="351" spans="1:18" x14ac:dyDescent="0.3">
      <c r="A351" s="7" t="s">
        <v>714</v>
      </c>
      <c r="B351" s="4" t="s">
        <v>715</v>
      </c>
      <c r="C351" s="4">
        <v>27</v>
      </c>
      <c r="D351" s="4" t="s">
        <v>41</v>
      </c>
      <c r="E351" s="4" t="s">
        <v>36</v>
      </c>
      <c r="F351" s="4" t="s">
        <v>2051</v>
      </c>
      <c r="G351" s="4" t="s">
        <v>20</v>
      </c>
      <c r="H351" s="4" t="s">
        <v>21</v>
      </c>
      <c r="I351" s="5">
        <v>114301</v>
      </c>
      <c r="J351" s="5">
        <v>4753</v>
      </c>
      <c r="K351" s="5">
        <v>1081</v>
      </c>
      <c r="L351" s="5">
        <f t="shared" si="18"/>
        <v>11430.1</v>
      </c>
      <c r="M351" s="5">
        <v>13716.12</v>
      </c>
      <c r="N351" s="5">
        <f t="shared" si="19"/>
        <v>800.10699999999997</v>
      </c>
      <c r="O351" s="5">
        <v>987</v>
      </c>
      <c r="P351" s="5">
        <v>2844</v>
      </c>
      <c r="Q351" s="5">
        <v>3311</v>
      </c>
      <c r="R351" s="5">
        <f t="shared" si="20"/>
        <v>10360.199999999999</v>
      </c>
    </row>
    <row r="352" spans="1:18" x14ac:dyDescent="0.3">
      <c r="A352" s="7" t="s">
        <v>716</v>
      </c>
      <c r="B352" s="4" t="s">
        <v>717</v>
      </c>
      <c r="C352" s="4">
        <v>38</v>
      </c>
      <c r="D352" s="4" t="s">
        <v>18</v>
      </c>
      <c r="E352" s="4" t="s">
        <v>32</v>
      </c>
      <c r="F352" s="4" t="s">
        <v>2052</v>
      </c>
      <c r="G352" s="4" t="s">
        <v>29</v>
      </c>
      <c r="H352" s="4" t="s">
        <v>21</v>
      </c>
      <c r="I352" s="5">
        <v>116893</v>
      </c>
      <c r="J352" s="5">
        <v>4536</v>
      </c>
      <c r="K352" s="5">
        <v>2125</v>
      </c>
      <c r="L352" s="5">
        <f t="shared" si="18"/>
        <v>11689.300000000001</v>
      </c>
      <c r="M352" s="5">
        <v>14027.16</v>
      </c>
      <c r="N352" s="5">
        <f t="shared" si="19"/>
        <v>818.25099999999998</v>
      </c>
      <c r="O352" s="5">
        <v>1383</v>
      </c>
      <c r="P352" s="5">
        <v>1610</v>
      </c>
      <c r="Q352" s="5">
        <v>2176</v>
      </c>
      <c r="R352" s="5">
        <f t="shared" si="20"/>
        <v>10878.6</v>
      </c>
    </row>
    <row r="353" spans="1:18" x14ac:dyDescent="0.3">
      <c r="A353" s="7" t="s">
        <v>718</v>
      </c>
      <c r="B353" s="4" t="s">
        <v>719</v>
      </c>
      <c r="C353" s="4">
        <v>27</v>
      </c>
      <c r="D353" s="4" t="s">
        <v>41</v>
      </c>
      <c r="E353" s="4" t="s">
        <v>19</v>
      </c>
      <c r="F353" s="4" t="s">
        <v>2051</v>
      </c>
      <c r="G353" s="4" t="s">
        <v>20</v>
      </c>
      <c r="H353" s="4" t="s">
        <v>21</v>
      </c>
      <c r="I353" s="5">
        <v>68471</v>
      </c>
      <c r="J353" s="5">
        <v>4697</v>
      </c>
      <c r="K353" s="5">
        <v>4642</v>
      </c>
      <c r="L353" s="5">
        <f t="shared" si="18"/>
        <v>6847.1</v>
      </c>
      <c r="M353" s="5">
        <v>8216.52</v>
      </c>
      <c r="N353" s="5">
        <f t="shared" si="19"/>
        <v>479.29700000000003</v>
      </c>
      <c r="O353" s="5">
        <v>999</v>
      </c>
      <c r="P353" s="5">
        <v>5061</v>
      </c>
      <c r="Q353" s="5">
        <v>3051</v>
      </c>
      <c r="R353" s="5">
        <f t="shared" si="20"/>
        <v>3097.1</v>
      </c>
    </row>
    <row r="354" spans="1:18" x14ac:dyDescent="0.3">
      <c r="A354" s="7" t="s">
        <v>720</v>
      </c>
      <c r="B354" s="4" t="s">
        <v>721</v>
      </c>
      <c r="C354" s="4">
        <v>30</v>
      </c>
      <c r="D354" s="4" t="s">
        <v>18</v>
      </c>
      <c r="E354" s="4" t="s">
        <v>28</v>
      </c>
      <c r="F354" s="4" t="s">
        <v>2045</v>
      </c>
      <c r="G354" s="4" t="s">
        <v>29</v>
      </c>
      <c r="H354" s="4" t="s">
        <v>21</v>
      </c>
      <c r="I354" s="5">
        <v>63993</v>
      </c>
      <c r="J354" s="5">
        <v>1571</v>
      </c>
      <c r="K354" s="5">
        <v>1559</v>
      </c>
      <c r="L354" s="5">
        <f t="shared" si="18"/>
        <v>6399.3</v>
      </c>
      <c r="M354" s="5">
        <v>7679.16</v>
      </c>
      <c r="N354" s="5">
        <f t="shared" si="19"/>
        <v>447.95100000000002</v>
      </c>
      <c r="O354" s="5">
        <v>1293</v>
      </c>
      <c r="P354" s="5">
        <v>2777</v>
      </c>
      <c r="Q354" s="5">
        <v>3912</v>
      </c>
      <c r="R354" s="5">
        <f t="shared" si="20"/>
        <v>2649.3</v>
      </c>
    </row>
    <row r="355" spans="1:18" x14ac:dyDescent="0.3">
      <c r="A355" s="7" t="s">
        <v>722</v>
      </c>
      <c r="B355" s="4" t="s">
        <v>723</v>
      </c>
      <c r="C355" s="4">
        <v>39</v>
      </c>
      <c r="D355" s="4" t="s">
        <v>41</v>
      </c>
      <c r="E355" s="4" t="s">
        <v>65</v>
      </c>
      <c r="F355" s="4" t="s">
        <v>2044</v>
      </c>
      <c r="G355" s="4" t="s">
        <v>29</v>
      </c>
      <c r="H355" s="4" t="s">
        <v>25</v>
      </c>
      <c r="I355" s="5">
        <v>117399</v>
      </c>
      <c r="J355" s="5">
        <v>2487</v>
      </c>
      <c r="K355" s="5">
        <v>4692</v>
      </c>
      <c r="L355" s="5">
        <f t="shared" si="18"/>
        <v>11739.900000000001</v>
      </c>
      <c r="M355" s="5">
        <v>14087.88</v>
      </c>
      <c r="N355" s="5">
        <f t="shared" si="19"/>
        <v>821.79300000000001</v>
      </c>
      <c r="O355" s="5">
        <v>1031</v>
      </c>
      <c r="P355" s="5">
        <v>1087</v>
      </c>
      <c r="Q355" s="5">
        <v>2294</v>
      </c>
      <c r="R355" s="5">
        <f t="shared" si="20"/>
        <v>10979.800000000001</v>
      </c>
    </row>
    <row r="356" spans="1:18" x14ac:dyDescent="0.3">
      <c r="A356" s="7" t="s">
        <v>724</v>
      </c>
      <c r="B356" s="4" t="s">
        <v>725</v>
      </c>
      <c r="C356" s="4">
        <v>26</v>
      </c>
      <c r="D356" s="4" t="s">
        <v>41</v>
      </c>
      <c r="E356" s="4" t="s">
        <v>65</v>
      </c>
      <c r="F356" s="4" t="s">
        <v>2050</v>
      </c>
      <c r="G356" s="4" t="s">
        <v>20</v>
      </c>
      <c r="H356" s="4" t="s">
        <v>21</v>
      </c>
      <c r="I356" s="5">
        <v>116264</v>
      </c>
      <c r="J356" s="5">
        <v>0</v>
      </c>
      <c r="K356" s="5">
        <v>4379</v>
      </c>
      <c r="L356" s="5">
        <f t="shared" si="18"/>
        <v>11626.400000000001</v>
      </c>
      <c r="M356" s="5">
        <v>13951.68</v>
      </c>
      <c r="N356" s="5">
        <f t="shared" si="19"/>
        <v>813.84800000000007</v>
      </c>
      <c r="O356" s="5">
        <v>1202</v>
      </c>
      <c r="P356" s="5">
        <v>1364</v>
      </c>
      <c r="Q356" s="5">
        <v>3791</v>
      </c>
      <c r="R356" s="5">
        <f t="shared" si="20"/>
        <v>10752.800000000001</v>
      </c>
    </row>
    <row r="357" spans="1:18" x14ac:dyDescent="0.3">
      <c r="A357" s="7" t="s">
        <v>726</v>
      </c>
      <c r="B357" s="4" t="s">
        <v>727</v>
      </c>
      <c r="C357" s="4">
        <v>34</v>
      </c>
      <c r="D357" s="4" t="s">
        <v>41</v>
      </c>
      <c r="E357" s="4" t="s">
        <v>65</v>
      </c>
      <c r="F357" s="4" t="s">
        <v>2053</v>
      </c>
      <c r="G357" s="4" t="s">
        <v>29</v>
      </c>
      <c r="H357" s="4" t="s">
        <v>21</v>
      </c>
      <c r="I357" s="5">
        <v>75080</v>
      </c>
      <c r="J357" s="5">
        <v>0</v>
      </c>
      <c r="K357" s="5">
        <v>3321</v>
      </c>
      <c r="L357" s="5">
        <f t="shared" si="18"/>
        <v>7508</v>
      </c>
      <c r="M357" s="5">
        <v>9009.6</v>
      </c>
      <c r="N357" s="5">
        <f t="shared" si="19"/>
        <v>525.56000000000006</v>
      </c>
      <c r="O357" s="5">
        <v>690</v>
      </c>
      <c r="P357" s="5">
        <v>6828</v>
      </c>
      <c r="Q357" s="5">
        <v>3133</v>
      </c>
      <c r="R357" s="5">
        <f t="shared" si="20"/>
        <v>3762</v>
      </c>
    </row>
    <row r="358" spans="1:18" x14ac:dyDescent="0.3">
      <c r="A358" s="7" t="s">
        <v>728</v>
      </c>
      <c r="B358" s="4" t="s">
        <v>729</v>
      </c>
      <c r="C358" s="4">
        <v>32</v>
      </c>
      <c r="D358" s="4" t="s">
        <v>18</v>
      </c>
      <c r="E358" s="4" t="s">
        <v>19</v>
      </c>
      <c r="F358" s="4" t="s">
        <v>2048</v>
      </c>
      <c r="G358" s="4" t="s">
        <v>24</v>
      </c>
      <c r="H358" s="4" t="s">
        <v>21</v>
      </c>
      <c r="I358" s="5">
        <v>56216</v>
      </c>
      <c r="J358" s="5">
        <v>0</v>
      </c>
      <c r="K358" s="5">
        <v>3286</v>
      </c>
      <c r="L358" s="5">
        <f t="shared" si="18"/>
        <v>5621.6</v>
      </c>
      <c r="M358" s="5">
        <v>6745.92</v>
      </c>
      <c r="N358" s="5">
        <f t="shared" si="19"/>
        <v>393.512</v>
      </c>
      <c r="O358" s="5">
        <v>884</v>
      </c>
      <c r="P358" s="5">
        <v>2690</v>
      </c>
      <c r="Q358" s="5">
        <v>3123</v>
      </c>
      <c r="R358" s="5">
        <f t="shared" si="20"/>
        <v>1871.6000000000001</v>
      </c>
    </row>
    <row r="359" spans="1:18" x14ac:dyDescent="0.3">
      <c r="A359" s="7" t="s">
        <v>730</v>
      </c>
      <c r="B359" s="4" t="s">
        <v>731</v>
      </c>
      <c r="C359" s="4">
        <v>23</v>
      </c>
      <c r="D359" s="4" t="s">
        <v>41</v>
      </c>
      <c r="E359" s="4" t="s">
        <v>42</v>
      </c>
      <c r="F359" s="4" t="s">
        <v>2050</v>
      </c>
      <c r="G359" s="4" t="s">
        <v>20</v>
      </c>
      <c r="H359" s="4" t="s">
        <v>33</v>
      </c>
      <c r="I359" s="5">
        <v>23625</v>
      </c>
      <c r="J359" s="5">
        <v>0</v>
      </c>
      <c r="K359" s="5">
        <v>4446</v>
      </c>
      <c r="L359" s="5">
        <f t="shared" si="18"/>
        <v>2362.5</v>
      </c>
      <c r="M359" s="5">
        <v>2835</v>
      </c>
      <c r="N359" s="5">
        <f t="shared" si="19"/>
        <v>165.375</v>
      </c>
      <c r="O359" s="5">
        <v>1399</v>
      </c>
      <c r="P359" s="5">
        <v>5049</v>
      </c>
      <c r="Q359" s="5">
        <v>2466</v>
      </c>
      <c r="R359" s="5">
        <f t="shared" si="20"/>
        <v>0</v>
      </c>
    </row>
    <row r="360" spans="1:18" x14ac:dyDescent="0.3">
      <c r="A360" s="7" t="s">
        <v>732</v>
      </c>
      <c r="B360" s="4" t="s">
        <v>733</v>
      </c>
      <c r="C360" s="4">
        <v>39</v>
      </c>
      <c r="D360" s="4" t="s">
        <v>41</v>
      </c>
      <c r="E360" s="4" t="s">
        <v>36</v>
      </c>
      <c r="F360" s="4" t="s">
        <v>2044</v>
      </c>
      <c r="G360" s="4" t="s">
        <v>29</v>
      </c>
      <c r="H360" s="4" t="s">
        <v>33</v>
      </c>
      <c r="I360" s="5">
        <v>153665</v>
      </c>
      <c r="J360" s="5">
        <v>0</v>
      </c>
      <c r="K360" s="5">
        <v>2918</v>
      </c>
      <c r="L360" s="5">
        <f t="shared" si="18"/>
        <v>15366.5</v>
      </c>
      <c r="M360" s="5">
        <v>18439.8</v>
      </c>
      <c r="N360" s="5">
        <f t="shared" si="19"/>
        <v>1075.655</v>
      </c>
      <c r="O360" s="5">
        <v>617</v>
      </c>
      <c r="P360" s="5">
        <v>5804</v>
      </c>
      <c r="Q360" s="5">
        <v>3601</v>
      </c>
      <c r="R360" s="5">
        <f t="shared" si="20"/>
        <v>21099.5</v>
      </c>
    </row>
    <row r="361" spans="1:18" x14ac:dyDescent="0.3">
      <c r="A361" s="7" t="s">
        <v>734</v>
      </c>
      <c r="B361" s="4" t="s">
        <v>735</v>
      </c>
      <c r="C361" s="4">
        <v>37</v>
      </c>
      <c r="D361" s="4" t="s">
        <v>18</v>
      </c>
      <c r="E361" s="4" t="s">
        <v>19</v>
      </c>
      <c r="F361" s="4" t="s">
        <v>2046</v>
      </c>
      <c r="G361" s="4" t="s">
        <v>29</v>
      </c>
      <c r="H361" s="4" t="s">
        <v>33</v>
      </c>
      <c r="I361" s="5">
        <v>189475</v>
      </c>
      <c r="J361" s="5">
        <v>0</v>
      </c>
      <c r="K361" s="5">
        <v>3549</v>
      </c>
      <c r="L361" s="5">
        <f t="shared" si="18"/>
        <v>18947.5</v>
      </c>
      <c r="M361" s="5">
        <v>22737</v>
      </c>
      <c r="N361" s="5">
        <f t="shared" si="19"/>
        <v>1326.325</v>
      </c>
      <c r="O361" s="5">
        <v>658</v>
      </c>
      <c r="P361" s="5">
        <v>4426</v>
      </c>
      <c r="Q361" s="5">
        <v>2793</v>
      </c>
      <c r="R361" s="5">
        <f t="shared" si="20"/>
        <v>31842.5</v>
      </c>
    </row>
    <row r="362" spans="1:18" x14ac:dyDescent="0.3">
      <c r="A362" s="7" t="s">
        <v>736</v>
      </c>
      <c r="B362" s="4" t="s">
        <v>737</v>
      </c>
      <c r="C362" s="4">
        <v>30</v>
      </c>
      <c r="D362" s="4" t="s">
        <v>41</v>
      </c>
      <c r="E362" s="4" t="s">
        <v>36</v>
      </c>
      <c r="F362" s="4" t="s">
        <v>2048</v>
      </c>
      <c r="G362" s="4" t="s">
        <v>24</v>
      </c>
      <c r="H362" s="4" t="s">
        <v>21</v>
      </c>
      <c r="I362" s="5">
        <v>165862</v>
      </c>
      <c r="J362" s="5">
        <v>1912</v>
      </c>
      <c r="K362" s="5">
        <v>1743</v>
      </c>
      <c r="L362" s="5">
        <f t="shared" si="18"/>
        <v>16586.2</v>
      </c>
      <c r="M362" s="5">
        <v>19903.439999999999</v>
      </c>
      <c r="N362" s="5">
        <f t="shared" si="19"/>
        <v>1161.0340000000001</v>
      </c>
      <c r="O362" s="5">
        <v>1101</v>
      </c>
      <c r="P362" s="5">
        <v>2267</v>
      </c>
      <c r="Q362" s="5">
        <v>2508</v>
      </c>
      <c r="R362" s="5">
        <f t="shared" si="20"/>
        <v>24758.599999999995</v>
      </c>
    </row>
    <row r="363" spans="1:18" x14ac:dyDescent="0.3">
      <c r="A363" s="7" t="s">
        <v>738</v>
      </c>
      <c r="B363" s="4" t="s">
        <v>739</v>
      </c>
      <c r="C363" s="4">
        <v>31</v>
      </c>
      <c r="D363" s="4" t="s">
        <v>41</v>
      </c>
      <c r="E363" s="4" t="s">
        <v>42</v>
      </c>
      <c r="F363" s="4" t="s">
        <v>2048</v>
      </c>
      <c r="G363" s="4" t="s">
        <v>24</v>
      </c>
      <c r="H363" s="4" t="s">
        <v>25</v>
      </c>
      <c r="I363" s="5">
        <v>199529</v>
      </c>
      <c r="J363" s="5">
        <v>0</v>
      </c>
      <c r="K363" s="5">
        <v>1836</v>
      </c>
      <c r="L363" s="5">
        <f t="shared" si="18"/>
        <v>19952.900000000001</v>
      </c>
      <c r="M363" s="5">
        <v>23943.48</v>
      </c>
      <c r="N363" s="5">
        <f t="shared" si="19"/>
        <v>1396.703</v>
      </c>
      <c r="O363" s="5">
        <v>579</v>
      </c>
      <c r="P363" s="5">
        <v>5711</v>
      </c>
      <c r="Q363" s="5">
        <v>2776</v>
      </c>
      <c r="R363" s="5">
        <f t="shared" si="20"/>
        <v>34858.699999999997</v>
      </c>
    </row>
    <row r="364" spans="1:18" x14ac:dyDescent="0.3">
      <c r="A364" s="7" t="s">
        <v>740</v>
      </c>
      <c r="B364" s="4" t="s">
        <v>741</v>
      </c>
      <c r="C364" s="4">
        <v>38</v>
      </c>
      <c r="D364" s="4" t="s">
        <v>41</v>
      </c>
      <c r="E364" s="4" t="s">
        <v>36</v>
      </c>
      <c r="F364" s="4" t="s">
        <v>2044</v>
      </c>
      <c r="G364" s="4" t="s">
        <v>29</v>
      </c>
      <c r="H364" s="4" t="s">
        <v>21</v>
      </c>
      <c r="I364" s="5">
        <v>133470</v>
      </c>
      <c r="J364" s="5">
        <v>2961</v>
      </c>
      <c r="K364" s="5">
        <v>4532</v>
      </c>
      <c r="L364" s="5">
        <f t="shared" si="18"/>
        <v>13347</v>
      </c>
      <c r="M364" s="5">
        <v>16016.4</v>
      </c>
      <c r="N364" s="5">
        <f t="shared" si="19"/>
        <v>934.29</v>
      </c>
      <c r="O364" s="5">
        <v>717</v>
      </c>
      <c r="P364" s="5">
        <v>6442</v>
      </c>
      <c r="Q364" s="5">
        <v>2492</v>
      </c>
      <c r="R364" s="5">
        <f t="shared" si="20"/>
        <v>15041</v>
      </c>
    </row>
    <row r="365" spans="1:18" x14ac:dyDescent="0.3">
      <c r="A365" s="7" t="s">
        <v>742</v>
      </c>
      <c r="B365" s="4" t="s">
        <v>743</v>
      </c>
      <c r="C365" s="4">
        <v>36</v>
      </c>
      <c r="D365" s="4" t="s">
        <v>18</v>
      </c>
      <c r="E365" s="4" t="s">
        <v>19</v>
      </c>
      <c r="F365" s="4" t="s">
        <v>2044</v>
      </c>
      <c r="G365" s="4" t="s">
        <v>29</v>
      </c>
      <c r="H365" s="4" t="s">
        <v>33</v>
      </c>
      <c r="I365" s="5">
        <v>67574</v>
      </c>
      <c r="J365" s="5">
        <v>446</v>
      </c>
      <c r="K365" s="5">
        <v>3065</v>
      </c>
      <c r="L365" s="5">
        <f t="shared" si="18"/>
        <v>6757.4000000000005</v>
      </c>
      <c r="M365" s="5">
        <v>8108.88</v>
      </c>
      <c r="N365" s="5">
        <f t="shared" si="19"/>
        <v>473.01800000000003</v>
      </c>
      <c r="O365" s="5">
        <v>1175</v>
      </c>
      <c r="P365" s="5">
        <v>6051</v>
      </c>
      <c r="Q365" s="5">
        <v>2008</v>
      </c>
      <c r="R365" s="5">
        <f t="shared" si="20"/>
        <v>3007.4</v>
      </c>
    </row>
    <row r="366" spans="1:18" x14ac:dyDescent="0.3">
      <c r="A366" s="7" t="s">
        <v>744</v>
      </c>
      <c r="B366" s="4" t="s">
        <v>745</v>
      </c>
      <c r="C366" s="4">
        <v>34</v>
      </c>
      <c r="D366" s="4" t="s">
        <v>41</v>
      </c>
      <c r="E366" s="4" t="s">
        <v>19</v>
      </c>
      <c r="F366" s="4" t="s">
        <v>2055</v>
      </c>
      <c r="G366" s="4" t="s">
        <v>29</v>
      </c>
      <c r="H366" s="4" t="s">
        <v>21</v>
      </c>
      <c r="I366" s="5">
        <v>141345</v>
      </c>
      <c r="J366" s="5">
        <v>218</v>
      </c>
      <c r="K366" s="5">
        <v>4511</v>
      </c>
      <c r="L366" s="5">
        <f t="shared" si="18"/>
        <v>14134.5</v>
      </c>
      <c r="M366" s="5">
        <v>16961.400000000001</v>
      </c>
      <c r="N366" s="5">
        <f t="shared" si="19"/>
        <v>989.41500000000008</v>
      </c>
      <c r="O366" s="5">
        <v>973</v>
      </c>
      <c r="P366" s="5">
        <v>2297</v>
      </c>
      <c r="Q366" s="5">
        <v>2376</v>
      </c>
      <c r="R366" s="5">
        <f t="shared" si="20"/>
        <v>17403.5</v>
      </c>
    </row>
    <row r="367" spans="1:18" x14ac:dyDescent="0.3">
      <c r="A367" s="7" t="s">
        <v>746</v>
      </c>
      <c r="B367" s="4" t="s">
        <v>747</v>
      </c>
      <c r="C367" s="4">
        <v>36</v>
      </c>
      <c r="D367" s="4" t="s">
        <v>41</v>
      </c>
      <c r="E367" s="4" t="s">
        <v>65</v>
      </c>
      <c r="F367" s="4" t="s">
        <v>2052</v>
      </c>
      <c r="G367" s="4" t="s">
        <v>29</v>
      </c>
      <c r="H367" s="4" t="s">
        <v>25</v>
      </c>
      <c r="I367" s="5">
        <v>171188</v>
      </c>
      <c r="J367" s="5">
        <v>513</v>
      </c>
      <c r="K367" s="5">
        <v>1884</v>
      </c>
      <c r="L367" s="5">
        <f t="shared" si="18"/>
        <v>17118.8</v>
      </c>
      <c r="M367" s="5">
        <v>20542.560000000001</v>
      </c>
      <c r="N367" s="5">
        <f t="shared" si="19"/>
        <v>1198.316</v>
      </c>
      <c r="O367" s="5">
        <v>1148</v>
      </c>
      <c r="P367" s="5">
        <v>5344</v>
      </c>
      <c r="Q367" s="5">
        <v>2865</v>
      </c>
      <c r="R367" s="5">
        <f t="shared" si="20"/>
        <v>26356.399999999998</v>
      </c>
    </row>
    <row r="368" spans="1:18" x14ac:dyDescent="0.3">
      <c r="A368" s="7" t="s">
        <v>748</v>
      </c>
      <c r="B368" s="4" t="s">
        <v>749</v>
      </c>
      <c r="C368" s="4">
        <v>24</v>
      </c>
      <c r="D368" s="4" t="s">
        <v>41</v>
      </c>
      <c r="E368" s="4" t="s">
        <v>32</v>
      </c>
      <c r="F368" s="4" t="s">
        <v>2047</v>
      </c>
      <c r="G368" s="4" t="s">
        <v>20</v>
      </c>
      <c r="H368" s="4" t="s">
        <v>21</v>
      </c>
      <c r="I368" s="5">
        <v>150430</v>
      </c>
      <c r="J368" s="5">
        <v>2658</v>
      </c>
      <c r="K368" s="5">
        <v>4586</v>
      </c>
      <c r="L368" s="5">
        <f t="shared" si="18"/>
        <v>15043</v>
      </c>
      <c r="M368" s="5">
        <v>18051.599999999999</v>
      </c>
      <c r="N368" s="5">
        <f t="shared" si="19"/>
        <v>1053.01</v>
      </c>
      <c r="O368" s="5">
        <v>742</v>
      </c>
      <c r="P368" s="5">
        <v>1170</v>
      </c>
      <c r="Q368" s="5">
        <v>2474</v>
      </c>
      <c r="R368" s="5">
        <f t="shared" si="20"/>
        <v>20129</v>
      </c>
    </row>
    <row r="369" spans="1:18" x14ac:dyDescent="0.3">
      <c r="A369" s="7" t="s">
        <v>750</v>
      </c>
      <c r="B369" s="4" t="s">
        <v>751</v>
      </c>
      <c r="C369" s="4">
        <v>28</v>
      </c>
      <c r="D369" s="4" t="s">
        <v>41</v>
      </c>
      <c r="E369" s="4" t="s">
        <v>36</v>
      </c>
      <c r="F369" s="4" t="s">
        <v>2048</v>
      </c>
      <c r="G369" s="4" t="s">
        <v>24</v>
      </c>
      <c r="H369" s="4" t="s">
        <v>21</v>
      </c>
      <c r="I369" s="5">
        <v>131894</v>
      </c>
      <c r="J369" s="5">
        <v>0</v>
      </c>
      <c r="K369" s="5">
        <v>1516</v>
      </c>
      <c r="L369" s="5">
        <f t="shared" si="18"/>
        <v>13189.400000000001</v>
      </c>
      <c r="M369" s="5">
        <v>15827.28</v>
      </c>
      <c r="N369" s="5">
        <f t="shared" si="19"/>
        <v>923.25800000000004</v>
      </c>
      <c r="O369" s="5">
        <v>525</v>
      </c>
      <c r="P369" s="5">
        <v>6684</v>
      </c>
      <c r="Q369" s="5">
        <v>3185</v>
      </c>
      <c r="R369" s="5">
        <f t="shared" si="20"/>
        <v>14568.199999999999</v>
      </c>
    </row>
    <row r="370" spans="1:18" x14ac:dyDescent="0.3">
      <c r="A370" s="7" t="s">
        <v>752</v>
      </c>
      <c r="B370" s="4" t="s">
        <v>753</v>
      </c>
      <c r="C370" s="4">
        <v>24</v>
      </c>
      <c r="D370" s="4" t="s">
        <v>41</v>
      </c>
      <c r="E370" s="4" t="s">
        <v>28</v>
      </c>
      <c r="F370" s="4" t="s">
        <v>2051</v>
      </c>
      <c r="G370" s="4" t="s">
        <v>20</v>
      </c>
      <c r="H370" s="4" t="s">
        <v>33</v>
      </c>
      <c r="I370" s="5">
        <v>46982</v>
      </c>
      <c r="J370" s="5">
        <v>4370</v>
      </c>
      <c r="K370" s="5">
        <v>1999</v>
      </c>
      <c r="L370" s="5">
        <f t="shared" si="18"/>
        <v>4698.2</v>
      </c>
      <c r="M370" s="5">
        <v>5637.84</v>
      </c>
      <c r="N370" s="5">
        <f t="shared" si="19"/>
        <v>328.87400000000002</v>
      </c>
      <c r="O370" s="5">
        <v>1352</v>
      </c>
      <c r="P370" s="5">
        <v>6587</v>
      </c>
      <c r="Q370" s="5">
        <v>2345</v>
      </c>
      <c r="R370" s="5">
        <f t="shared" si="20"/>
        <v>1099.1000000000001</v>
      </c>
    </row>
    <row r="371" spans="1:18" x14ac:dyDescent="0.3">
      <c r="A371" s="7" t="s">
        <v>754</v>
      </c>
      <c r="B371" s="4" t="s">
        <v>755</v>
      </c>
      <c r="C371" s="4">
        <v>30</v>
      </c>
      <c r="D371" s="4" t="s">
        <v>18</v>
      </c>
      <c r="E371" s="4" t="s">
        <v>32</v>
      </c>
      <c r="F371" s="4" t="s">
        <v>2054</v>
      </c>
      <c r="G371" s="4" t="s">
        <v>24</v>
      </c>
      <c r="H371" s="4" t="s">
        <v>25</v>
      </c>
      <c r="I371" s="5">
        <v>84315</v>
      </c>
      <c r="J371" s="5">
        <v>2718</v>
      </c>
      <c r="K371" s="5">
        <v>2106</v>
      </c>
      <c r="L371" s="5">
        <f t="shared" si="18"/>
        <v>8431.5</v>
      </c>
      <c r="M371" s="5">
        <v>10117.799999999999</v>
      </c>
      <c r="N371" s="5">
        <f t="shared" si="19"/>
        <v>590.20500000000004</v>
      </c>
      <c r="O371" s="5">
        <v>979</v>
      </c>
      <c r="P371" s="5">
        <v>6375</v>
      </c>
      <c r="Q371" s="5">
        <v>2490</v>
      </c>
      <c r="R371" s="5">
        <f t="shared" si="20"/>
        <v>5147.25</v>
      </c>
    </row>
    <row r="372" spans="1:18" x14ac:dyDescent="0.3">
      <c r="A372" s="7" t="s">
        <v>756</v>
      </c>
      <c r="B372" s="4" t="s">
        <v>757</v>
      </c>
      <c r="C372" s="4">
        <v>29</v>
      </c>
      <c r="D372" s="4" t="s">
        <v>18</v>
      </c>
      <c r="E372" s="4" t="s">
        <v>19</v>
      </c>
      <c r="F372" s="4" t="s">
        <v>2045</v>
      </c>
      <c r="G372" s="4" t="s">
        <v>29</v>
      </c>
      <c r="H372" s="4" t="s">
        <v>33</v>
      </c>
      <c r="I372" s="5">
        <v>179448</v>
      </c>
      <c r="J372" s="5">
        <v>4593</v>
      </c>
      <c r="K372" s="5">
        <v>2753</v>
      </c>
      <c r="L372" s="5">
        <f t="shared" si="18"/>
        <v>17944.8</v>
      </c>
      <c r="M372" s="5">
        <v>21533.759999999998</v>
      </c>
      <c r="N372" s="5">
        <f t="shared" si="19"/>
        <v>1256.136</v>
      </c>
      <c r="O372" s="5">
        <v>1248</v>
      </c>
      <c r="P372" s="5">
        <v>2737</v>
      </c>
      <c r="Q372" s="5">
        <v>3194</v>
      </c>
      <c r="R372" s="5">
        <f t="shared" si="20"/>
        <v>28834.399999999998</v>
      </c>
    </row>
    <row r="373" spans="1:18" x14ac:dyDescent="0.3">
      <c r="A373" s="7" t="s">
        <v>758</v>
      </c>
      <c r="B373" s="4" t="s">
        <v>759</v>
      </c>
      <c r="C373" s="4">
        <v>34</v>
      </c>
      <c r="D373" s="4" t="s">
        <v>18</v>
      </c>
      <c r="E373" s="4" t="s">
        <v>65</v>
      </c>
      <c r="F373" s="4" t="s">
        <v>2053</v>
      </c>
      <c r="G373" s="4" t="s">
        <v>29</v>
      </c>
      <c r="H373" s="4" t="s">
        <v>33</v>
      </c>
      <c r="I373" s="5">
        <v>110901</v>
      </c>
      <c r="J373" s="5">
        <v>1445</v>
      </c>
      <c r="K373" s="5">
        <v>4276</v>
      </c>
      <c r="L373" s="5">
        <f t="shared" si="18"/>
        <v>11090.1</v>
      </c>
      <c r="M373" s="5">
        <v>13308.12</v>
      </c>
      <c r="N373" s="5">
        <f t="shared" si="19"/>
        <v>776.30700000000002</v>
      </c>
      <c r="O373" s="5">
        <v>1238</v>
      </c>
      <c r="P373" s="5">
        <v>4714</v>
      </c>
      <c r="Q373" s="5">
        <v>2168</v>
      </c>
      <c r="R373" s="5">
        <f t="shared" si="20"/>
        <v>9680.1999999999989</v>
      </c>
    </row>
    <row r="374" spans="1:18" x14ac:dyDescent="0.3">
      <c r="A374" s="7" t="s">
        <v>760</v>
      </c>
      <c r="B374" s="4" t="s">
        <v>761</v>
      </c>
      <c r="C374" s="4">
        <v>26</v>
      </c>
      <c r="D374" s="4" t="s">
        <v>18</v>
      </c>
      <c r="E374" s="4" t="s">
        <v>32</v>
      </c>
      <c r="F374" s="4" t="s">
        <v>2057</v>
      </c>
      <c r="G374" s="4" t="s">
        <v>24</v>
      </c>
      <c r="H374" s="4" t="s">
        <v>25</v>
      </c>
      <c r="I374" s="5">
        <v>170686</v>
      </c>
      <c r="J374" s="5">
        <v>2497</v>
      </c>
      <c r="K374" s="5">
        <v>1221</v>
      </c>
      <c r="L374" s="5">
        <f t="shared" si="18"/>
        <v>17068.600000000002</v>
      </c>
      <c r="M374" s="5">
        <v>20482.32</v>
      </c>
      <c r="N374" s="5">
        <f t="shared" si="19"/>
        <v>1194.8020000000001</v>
      </c>
      <c r="O374" s="5">
        <v>667</v>
      </c>
      <c r="P374" s="5">
        <v>6663</v>
      </c>
      <c r="Q374" s="5">
        <v>2173</v>
      </c>
      <c r="R374" s="5">
        <f t="shared" si="20"/>
        <v>26205.8</v>
      </c>
    </row>
    <row r="375" spans="1:18" x14ac:dyDescent="0.3">
      <c r="A375" s="7" t="s">
        <v>762</v>
      </c>
      <c r="B375" s="4" t="s">
        <v>763</v>
      </c>
      <c r="C375" s="4">
        <v>27</v>
      </c>
      <c r="D375" s="4" t="s">
        <v>18</v>
      </c>
      <c r="E375" s="4" t="s">
        <v>32</v>
      </c>
      <c r="F375" s="4" t="s">
        <v>2054</v>
      </c>
      <c r="G375" s="4" t="s">
        <v>24</v>
      </c>
      <c r="H375" s="4" t="s">
        <v>21</v>
      </c>
      <c r="I375" s="5">
        <v>106165</v>
      </c>
      <c r="J375" s="5">
        <v>3279</v>
      </c>
      <c r="K375" s="5">
        <v>2209</v>
      </c>
      <c r="L375" s="5">
        <f t="shared" si="18"/>
        <v>10616.5</v>
      </c>
      <c r="M375" s="5">
        <v>12739.8</v>
      </c>
      <c r="N375" s="5">
        <f t="shared" si="19"/>
        <v>743.15499999999997</v>
      </c>
      <c r="O375" s="5">
        <v>1350</v>
      </c>
      <c r="P375" s="5">
        <v>1933</v>
      </c>
      <c r="Q375" s="5">
        <v>3169</v>
      </c>
      <c r="R375" s="5">
        <f t="shared" si="20"/>
        <v>8733</v>
      </c>
    </row>
    <row r="376" spans="1:18" x14ac:dyDescent="0.3">
      <c r="A376" s="7" t="s">
        <v>764</v>
      </c>
      <c r="B376" s="4" t="s">
        <v>765</v>
      </c>
      <c r="C376" s="4">
        <v>26</v>
      </c>
      <c r="D376" s="4" t="s">
        <v>41</v>
      </c>
      <c r="E376" s="4" t="s">
        <v>42</v>
      </c>
      <c r="F376" s="4" t="s">
        <v>2057</v>
      </c>
      <c r="G376" s="4" t="s">
        <v>24</v>
      </c>
      <c r="H376" s="4" t="s">
        <v>33</v>
      </c>
      <c r="I376" s="5">
        <v>32451</v>
      </c>
      <c r="J376" s="5">
        <v>1333</v>
      </c>
      <c r="K376" s="5">
        <v>3703</v>
      </c>
      <c r="L376" s="5">
        <f t="shared" si="18"/>
        <v>3245.1000000000004</v>
      </c>
      <c r="M376" s="5">
        <v>3894.12</v>
      </c>
      <c r="N376" s="5">
        <f t="shared" si="19"/>
        <v>227.15700000000001</v>
      </c>
      <c r="O376" s="5">
        <v>1177</v>
      </c>
      <c r="P376" s="5">
        <v>2089</v>
      </c>
      <c r="Q376" s="5">
        <v>3018</v>
      </c>
      <c r="R376" s="5">
        <f t="shared" si="20"/>
        <v>372.55</v>
      </c>
    </row>
    <row r="377" spans="1:18" x14ac:dyDescent="0.3">
      <c r="A377" s="7" t="s">
        <v>766</v>
      </c>
      <c r="B377" s="4" t="s">
        <v>767</v>
      </c>
      <c r="C377" s="4">
        <v>37</v>
      </c>
      <c r="D377" s="4" t="s">
        <v>18</v>
      </c>
      <c r="E377" s="4" t="s">
        <v>32</v>
      </c>
      <c r="F377" s="4" t="s">
        <v>2044</v>
      </c>
      <c r="G377" s="4" t="s">
        <v>29</v>
      </c>
      <c r="H377" s="4" t="s">
        <v>33</v>
      </c>
      <c r="I377" s="5">
        <v>167717</v>
      </c>
      <c r="J377" s="5">
        <v>0</v>
      </c>
      <c r="K377" s="5">
        <v>3413</v>
      </c>
      <c r="L377" s="5">
        <f t="shared" si="18"/>
        <v>16771.7</v>
      </c>
      <c r="M377" s="5">
        <v>20126.04</v>
      </c>
      <c r="N377" s="5">
        <f t="shared" si="19"/>
        <v>1174.019</v>
      </c>
      <c r="O377" s="5">
        <v>868</v>
      </c>
      <c r="P377" s="5">
        <v>6360</v>
      </c>
      <c r="Q377" s="5">
        <v>3494</v>
      </c>
      <c r="R377" s="5">
        <f t="shared" si="20"/>
        <v>25315.099999999995</v>
      </c>
    </row>
    <row r="378" spans="1:18" x14ac:dyDescent="0.3">
      <c r="A378" s="7" t="s">
        <v>768</v>
      </c>
      <c r="B378" s="4" t="s">
        <v>769</v>
      </c>
      <c r="C378" s="4">
        <v>33</v>
      </c>
      <c r="D378" s="4" t="s">
        <v>41</v>
      </c>
      <c r="E378" s="4" t="s">
        <v>36</v>
      </c>
      <c r="F378" s="4" t="s">
        <v>2045</v>
      </c>
      <c r="G378" s="4" t="s">
        <v>29</v>
      </c>
      <c r="H378" s="4" t="s">
        <v>25</v>
      </c>
      <c r="I378" s="5">
        <v>164285</v>
      </c>
      <c r="J378" s="5">
        <v>4603</v>
      </c>
      <c r="K378" s="5">
        <v>1661</v>
      </c>
      <c r="L378" s="5">
        <f t="shared" si="18"/>
        <v>16428.5</v>
      </c>
      <c r="M378" s="5">
        <v>19714.2</v>
      </c>
      <c r="N378" s="5">
        <f t="shared" si="19"/>
        <v>1149.9950000000001</v>
      </c>
      <c r="O378" s="5">
        <v>874</v>
      </c>
      <c r="P378" s="5">
        <v>6736</v>
      </c>
      <c r="Q378" s="5">
        <v>2404</v>
      </c>
      <c r="R378" s="5">
        <f t="shared" si="20"/>
        <v>24285.5</v>
      </c>
    </row>
    <row r="379" spans="1:18" x14ac:dyDescent="0.3">
      <c r="A379" s="7" t="s">
        <v>770</v>
      </c>
      <c r="B379" s="4" t="s">
        <v>771</v>
      </c>
      <c r="C379" s="4">
        <v>27</v>
      </c>
      <c r="D379" s="4" t="s">
        <v>41</v>
      </c>
      <c r="E379" s="4" t="s">
        <v>28</v>
      </c>
      <c r="F379" s="4" t="s">
        <v>2051</v>
      </c>
      <c r="G379" s="4" t="s">
        <v>20</v>
      </c>
      <c r="H379" s="4" t="s">
        <v>21</v>
      </c>
      <c r="I379" s="5">
        <v>132059</v>
      </c>
      <c r="J379" s="5">
        <v>587</v>
      </c>
      <c r="K379" s="5">
        <v>2514</v>
      </c>
      <c r="L379" s="5">
        <f t="shared" si="18"/>
        <v>13205.900000000001</v>
      </c>
      <c r="M379" s="5">
        <v>15847.08</v>
      </c>
      <c r="N379" s="5">
        <f t="shared" si="19"/>
        <v>924.41300000000001</v>
      </c>
      <c r="O379" s="5">
        <v>1316</v>
      </c>
      <c r="P379" s="5">
        <v>7657</v>
      </c>
      <c r="Q379" s="5">
        <v>2546</v>
      </c>
      <c r="R379" s="5">
        <f t="shared" si="20"/>
        <v>14617.699999999999</v>
      </c>
    </row>
    <row r="380" spans="1:18" x14ac:dyDescent="0.3">
      <c r="A380" s="7" t="s">
        <v>772</v>
      </c>
      <c r="B380" s="4" t="s">
        <v>773</v>
      </c>
      <c r="C380" s="4">
        <v>33</v>
      </c>
      <c r="D380" s="4" t="s">
        <v>18</v>
      </c>
      <c r="E380" s="4" t="s">
        <v>42</v>
      </c>
      <c r="F380" s="4" t="s">
        <v>2049</v>
      </c>
      <c r="G380" s="4" t="s">
        <v>29</v>
      </c>
      <c r="H380" s="4" t="s">
        <v>21</v>
      </c>
      <c r="I380" s="5">
        <v>158446</v>
      </c>
      <c r="J380" s="5">
        <v>0</v>
      </c>
      <c r="K380" s="5">
        <v>3222</v>
      </c>
      <c r="L380" s="5">
        <f t="shared" si="18"/>
        <v>15844.6</v>
      </c>
      <c r="M380" s="5">
        <v>19013.52</v>
      </c>
      <c r="N380" s="5">
        <f t="shared" si="19"/>
        <v>1109.1220000000001</v>
      </c>
      <c r="O380" s="5">
        <v>1221</v>
      </c>
      <c r="P380" s="5">
        <v>6567</v>
      </c>
      <c r="Q380" s="5">
        <v>2632</v>
      </c>
      <c r="R380" s="5">
        <f t="shared" si="20"/>
        <v>22533.8</v>
      </c>
    </row>
    <row r="381" spans="1:18" x14ac:dyDescent="0.3">
      <c r="A381" s="7" t="s">
        <v>774</v>
      </c>
      <c r="B381" s="4" t="s">
        <v>775</v>
      </c>
      <c r="C381" s="4">
        <v>30</v>
      </c>
      <c r="D381" s="4" t="s">
        <v>18</v>
      </c>
      <c r="E381" s="4" t="s">
        <v>65</v>
      </c>
      <c r="F381" s="4" t="s">
        <v>2043</v>
      </c>
      <c r="G381" s="4" t="s">
        <v>24</v>
      </c>
      <c r="H381" s="4" t="s">
        <v>25</v>
      </c>
      <c r="I381" s="5">
        <v>137873</v>
      </c>
      <c r="J381" s="5">
        <v>2432</v>
      </c>
      <c r="K381" s="5">
        <v>2454</v>
      </c>
      <c r="L381" s="5">
        <f t="shared" si="18"/>
        <v>13787.300000000001</v>
      </c>
      <c r="M381" s="5">
        <v>16544.759999999998</v>
      </c>
      <c r="N381" s="5">
        <f t="shared" si="19"/>
        <v>965.11099999999999</v>
      </c>
      <c r="O381" s="5">
        <v>1109</v>
      </c>
      <c r="P381" s="5">
        <v>1649</v>
      </c>
      <c r="Q381" s="5">
        <v>3412</v>
      </c>
      <c r="R381" s="5">
        <f t="shared" si="20"/>
        <v>16361.9</v>
      </c>
    </row>
    <row r="382" spans="1:18" x14ac:dyDescent="0.3">
      <c r="A382" s="7" t="s">
        <v>776</v>
      </c>
      <c r="B382" s="4" t="s">
        <v>777</v>
      </c>
      <c r="C382" s="4">
        <v>24</v>
      </c>
      <c r="D382" s="4" t="s">
        <v>18</v>
      </c>
      <c r="E382" s="4" t="s">
        <v>32</v>
      </c>
      <c r="F382" s="4" t="s">
        <v>2051</v>
      </c>
      <c r="G382" s="4" t="s">
        <v>20</v>
      </c>
      <c r="H382" s="4" t="s">
        <v>25</v>
      </c>
      <c r="I382" s="5">
        <v>52298</v>
      </c>
      <c r="J382" s="5">
        <v>980</v>
      </c>
      <c r="K382" s="5">
        <v>1687</v>
      </c>
      <c r="L382" s="5">
        <f t="shared" si="18"/>
        <v>5229.8</v>
      </c>
      <c r="M382" s="5">
        <v>6275.76</v>
      </c>
      <c r="N382" s="5">
        <f t="shared" si="19"/>
        <v>366.08600000000001</v>
      </c>
      <c r="O382" s="5">
        <v>920</v>
      </c>
      <c r="P382" s="5">
        <v>1874</v>
      </c>
      <c r="Q382" s="5">
        <v>3598</v>
      </c>
      <c r="R382" s="5">
        <f t="shared" si="20"/>
        <v>1479.8</v>
      </c>
    </row>
    <row r="383" spans="1:18" x14ac:dyDescent="0.3">
      <c r="A383" s="7" t="s">
        <v>778</v>
      </c>
      <c r="B383" s="4" t="s">
        <v>779</v>
      </c>
      <c r="C383" s="4">
        <v>27</v>
      </c>
      <c r="D383" s="4" t="s">
        <v>18</v>
      </c>
      <c r="E383" s="4" t="s">
        <v>28</v>
      </c>
      <c r="F383" s="4" t="s">
        <v>2051</v>
      </c>
      <c r="G383" s="4" t="s">
        <v>20</v>
      </c>
      <c r="H383" s="4" t="s">
        <v>21</v>
      </c>
      <c r="I383" s="5">
        <v>160339</v>
      </c>
      <c r="J383" s="5">
        <v>3711</v>
      </c>
      <c r="K383" s="5">
        <v>4608</v>
      </c>
      <c r="L383" s="5">
        <f t="shared" si="18"/>
        <v>16033.900000000001</v>
      </c>
      <c r="M383" s="5">
        <v>19240.68</v>
      </c>
      <c r="N383" s="5">
        <f t="shared" si="19"/>
        <v>1122.373</v>
      </c>
      <c r="O383" s="5">
        <v>817</v>
      </c>
      <c r="P383" s="5">
        <v>7675</v>
      </c>
      <c r="Q383" s="5">
        <v>3430</v>
      </c>
      <c r="R383" s="5">
        <f t="shared" si="20"/>
        <v>23101.7</v>
      </c>
    </row>
    <row r="384" spans="1:18" x14ac:dyDescent="0.3">
      <c r="A384" s="7" t="s">
        <v>780</v>
      </c>
      <c r="B384" s="4" t="s">
        <v>781</v>
      </c>
      <c r="C384" s="4">
        <v>36</v>
      </c>
      <c r="D384" s="4" t="s">
        <v>18</v>
      </c>
      <c r="E384" s="4" t="s">
        <v>42</v>
      </c>
      <c r="F384" s="4" t="s">
        <v>2056</v>
      </c>
      <c r="G384" s="4" t="s">
        <v>29</v>
      </c>
      <c r="H384" s="4" t="s">
        <v>21</v>
      </c>
      <c r="I384" s="5">
        <v>135404</v>
      </c>
      <c r="J384" s="5">
        <v>4538</v>
      </c>
      <c r="K384" s="5">
        <v>1662</v>
      </c>
      <c r="L384" s="5">
        <f t="shared" si="18"/>
        <v>13540.400000000001</v>
      </c>
      <c r="M384" s="5">
        <v>16248.48</v>
      </c>
      <c r="N384" s="5">
        <f t="shared" si="19"/>
        <v>947.82799999999997</v>
      </c>
      <c r="O384" s="5">
        <v>1378</v>
      </c>
      <c r="P384" s="5">
        <v>7484</v>
      </c>
      <c r="Q384" s="5">
        <v>3503</v>
      </c>
      <c r="R384" s="5">
        <f t="shared" si="20"/>
        <v>15621.199999999999</v>
      </c>
    </row>
    <row r="385" spans="1:18" x14ac:dyDescent="0.3">
      <c r="A385" s="7" t="s">
        <v>782</v>
      </c>
      <c r="B385" s="4" t="s">
        <v>783</v>
      </c>
      <c r="C385" s="4">
        <v>35</v>
      </c>
      <c r="D385" s="4" t="s">
        <v>18</v>
      </c>
      <c r="E385" s="4" t="s">
        <v>65</v>
      </c>
      <c r="F385" s="4" t="s">
        <v>2052</v>
      </c>
      <c r="G385" s="4" t="s">
        <v>29</v>
      </c>
      <c r="H385" s="4" t="s">
        <v>21</v>
      </c>
      <c r="I385" s="5">
        <v>189111</v>
      </c>
      <c r="J385" s="5">
        <v>0</v>
      </c>
      <c r="K385" s="5">
        <v>1863</v>
      </c>
      <c r="L385" s="5">
        <f t="shared" si="18"/>
        <v>18911.100000000002</v>
      </c>
      <c r="M385" s="5">
        <v>22693.32</v>
      </c>
      <c r="N385" s="5">
        <f t="shared" si="19"/>
        <v>1323.777</v>
      </c>
      <c r="O385" s="5">
        <v>1289</v>
      </c>
      <c r="P385" s="5">
        <v>4964</v>
      </c>
      <c r="Q385" s="5">
        <v>2360</v>
      </c>
      <c r="R385" s="5">
        <f t="shared" si="20"/>
        <v>31733.3</v>
      </c>
    </row>
    <row r="386" spans="1:18" x14ac:dyDescent="0.3">
      <c r="A386" s="7" t="s">
        <v>784</v>
      </c>
      <c r="B386" s="4" t="s">
        <v>785</v>
      </c>
      <c r="C386" s="4">
        <v>38</v>
      </c>
      <c r="D386" s="4" t="s">
        <v>41</v>
      </c>
      <c r="E386" s="4" t="s">
        <v>32</v>
      </c>
      <c r="F386" s="4" t="s">
        <v>2044</v>
      </c>
      <c r="G386" s="4" t="s">
        <v>29</v>
      </c>
      <c r="H386" s="4" t="s">
        <v>33</v>
      </c>
      <c r="I386" s="5">
        <v>78748</v>
      </c>
      <c r="J386" s="5">
        <v>2722</v>
      </c>
      <c r="K386" s="5">
        <v>3496</v>
      </c>
      <c r="L386" s="5">
        <f t="shared" si="18"/>
        <v>7874.8</v>
      </c>
      <c r="M386" s="5">
        <v>9449.76</v>
      </c>
      <c r="N386" s="5">
        <f t="shared" si="19"/>
        <v>551.23599999999999</v>
      </c>
      <c r="O386" s="5">
        <v>1010</v>
      </c>
      <c r="P386" s="5">
        <v>3129</v>
      </c>
      <c r="Q386" s="5">
        <v>2484</v>
      </c>
      <c r="R386" s="5">
        <f t="shared" si="20"/>
        <v>4312.2</v>
      </c>
    </row>
    <row r="387" spans="1:18" x14ac:dyDescent="0.3">
      <c r="A387" s="7" t="s">
        <v>786</v>
      </c>
      <c r="B387" s="4" t="s">
        <v>787</v>
      </c>
      <c r="C387" s="4">
        <v>28</v>
      </c>
      <c r="D387" s="4" t="s">
        <v>41</v>
      </c>
      <c r="E387" s="4" t="s">
        <v>36</v>
      </c>
      <c r="F387" s="4" t="s">
        <v>2051</v>
      </c>
      <c r="G387" s="4" t="s">
        <v>20</v>
      </c>
      <c r="H387" s="4" t="s">
        <v>21</v>
      </c>
      <c r="I387" s="5">
        <v>88315</v>
      </c>
      <c r="J387" s="5">
        <v>0</v>
      </c>
      <c r="K387" s="5">
        <v>2561</v>
      </c>
      <c r="L387" s="5">
        <f t="shared" si="18"/>
        <v>8831.5</v>
      </c>
      <c r="M387" s="5">
        <v>10597.8</v>
      </c>
      <c r="N387" s="5">
        <f t="shared" si="19"/>
        <v>618.20500000000004</v>
      </c>
      <c r="O387" s="5">
        <v>851</v>
      </c>
      <c r="P387" s="5">
        <v>4857</v>
      </c>
      <c r="Q387" s="5">
        <v>3373</v>
      </c>
      <c r="R387" s="5">
        <f t="shared" si="20"/>
        <v>5747.25</v>
      </c>
    </row>
    <row r="388" spans="1:18" x14ac:dyDescent="0.3">
      <c r="A388" s="7" t="s">
        <v>788</v>
      </c>
      <c r="B388" s="4" t="s">
        <v>789</v>
      </c>
      <c r="C388" s="4">
        <v>38</v>
      </c>
      <c r="D388" s="4" t="s">
        <v>18</v>
      </c>
      <c r="E388" s="4" t="s">
        <v>36</v>
      </c>
      <c r="F388" s="4" t="s">
        <v>2046</v>
      </c>
      <c r="G388" s="4" t="s">
        <v>29</v>
      </c>
      <c r="H388" s="4" t="s">
        <v>33</v>
      </c>
      <c r="I388" s="5">
        <v>87952</v>
      </c>
      <c r="J388" s="5">
        <v>2772</v>
      </c>
      <c r="K388" s="5">
        <v>2323</v>
      </c>
      <c r="L388" s="5">
        <f t="shared" si="18"/>
        <v>8795.2000000000007</v>
      </c>
      <c r="M388" s="5">
        <v>10554.24</v>
      </c>
      <c r="N388" s="5">
        <f t="shared" si="19"/>
        <v>615.66399999999999</v>
      </c>
      <c r="O388" s="5">
        <v>1302</v>
      </c>
      <c r="P388" s="5">
        <v>2059</v>
      </c>
      <c r="Q388" s="5">
        <v>2852</v>
      </c>
      <c r="R388" s="5">
        <f t="shared" si="20"/>
        <v>5692.8</v>
      </c>
    </row>
    <row r="389" spans="1:18" x14ac:dyDescent="0.3">
      <c r="A389" s="7" t="s">
        <v>790</v>
      </c>
      <c r="B389" s="4" t="s">
        <v>791</v>
      </c>
      <c r="C389" s="4">
        <v>28</v>
      </c>
      <c r="D389" s="4" t="s">
        <v>41</v>
      </c>
      <c r="E389" s="4" t="s">
        <v>19</v>
      </c>
      <c r="F389" s="4" t="s">
        <v>2051</v>
      </c>
      <c r="G389" s="4" t="s">
        <v>20</v>
      </c>
      <c r="H389" s="4" t="s">
        <v>21</v>
      </c>
      <c r="I389" s="5">
        <v>154541</v>
      </c>
      <c r="J389" s="5">
        <v>0</v>
      </c>
      <c r="K389" s="5">
        <v>2334</v>
      </c>
      <c r="L389" s="5">
        <f t="shared" si="18"/>
        <v>15454.1</v>
      </c>
      <c r="M389" s="5">
        <v>18544.919999999998</v>
      </c>
      <c r="N389" s="5">
        <f t="shared" si="19"/>
        <v>1081.787</v>
      </c>
      <c r="O389" s="5">
        <v>1085</v>
      </c>
      <c r="P389" s="5">
        <v>3250</v>
      </c>
      <c r="Q389" s="5">
        <v>3023</v>
      </c>
      <c r="R389" s="5">
        <f t="shared" si="20"/>
        <v>21362.3</v>
      </c>
    </row>
    <row r="390" spans="1:18" x14ac:dyDescent="0.3">
      <c r="A390" s="7" t="s">
        <v>792</v>
      </c>
      <c r="B390" s="4" t="s">
        <v>793</v>
      </c>
      <c r="C390" s="4">
        <v>24</v>
      </c>
      <c r="D390" s="4" t="s">
        <v>18</v>
      </c>
      <c r="E390" s="4" t="s">
        <v>36</v>
      </c>
      <c r="F390" s="4" t="s">
        <v>2050</v>
      </c>
      <c r="G390" s="4" t="s">
        <v>20</v>
      </c>
      <c r="H390" s="4" t="s">
        <v>33</v>
      </c>
      <c r="I390" s="5">
        <v>190101</v>
      </c>
      <c r="J390" s="5">
        <v>2385</v>
      </c>
      <c r="K390" s="5">
        <v>4740</v>
      </c>
      <c r="L390" s="5">
        <f t="shared" si="18"/>
        <v>19010.100000000002</v>
      </c>
      <c r="M390" s="5">
        <v>22812.12</v>
      </c>
      <c r="N390" s="5">
        <f t="shared" si="19"/>
        <v>1330.7070000000001</v>
      </c>
      <c r="O390" s="5">
        <v>590</v>
      </c>
      <c r="P390" s="5">
        <v>6894</v>
      </c>
      <c r="Q390" s="5">
        <v>2834</v>
      </c>
      <c r="R390" s="5">
        <f t="shared" si="20"/>
        <v>32030.3</v>
      </c>
    </row>
    <row r="391" spans="1:18" x14ac:dyDescent="0.3">
      <c r="A391" s="7" t="s">
        <v>794</v>
      </c>
      <c r="B391" s="4" t="s">
        <v>795</v>
      </c>
      <c r="C391" s="4">
        <v>39</v>
      </c>
      <c r="D391" s="4" t="s">
        <v>41</v>
      </c>
      <c r="E391" s="4" t="s">
        <v>42</v>
      </c>
      <c r="F391" s="4" t="s">
        <v>2046</v>
      </c>
      <c r="G391" s="4" t="s">
        <v>29</v>
      </c>
      <c r="H391" s="4" t="s">
        <v>25</v>
      </c>
      <c r="I391" s="5">
        <v>63321</v>
      </c>
      <c r="J391" s="5">
        <v>0</v>
      </c>
      <c r="K391" s="5">
        <v>4046</v>
      </c>
      <c r="L391" s="5">
        <f t="shared" si="18"/>
        <v>6332.1</v>
      </c>
      <c r="M391" s="5">
        <v>7598.52</v>
      </c>
      <c r="N391" s="5">
        <f t="shared" si="19"/>
        <v>443.24700000000001</v>
      </c>
      <c r="O391" s="5">
        <v>1271</v>
      </c>
      <c r="P391" s="5">
        <v>1080</v>
      </c>
      <c r="Q391" s="5">
        <v>2547</v>
      </c>
      <c r="R391" s="5">
        <f t="shared" si="20"/>
        <v>2582.1</v>
      </c>
    </row>
    <row r="392" spans="1:18" x14ac:dyDescent="0.3">
      <c r="A392" s="7" t="s">
        <v>796</v>
      </c>
      <c r="B392" s="4" t="s">
        <v>797</v>
      </c>
      <c r="C392" s="4">
        <v>32</v>
      </c>
      <c r="D392" s="4" t="s">
        <v>41</v>
      </c>
      <c r="E392" s="4" t="s">
        <v>32</v>
      </c>
      <c r="F392" s="4" t="s">
        <v>2049</v>
      </c>
      <c r="G392" s="4" t="s">
        <v>29</v>
      </c>
      <c r="H392" s="4" t="s">
        <v>25</v>
      </c>
      <c r="I392" s="5">
        <v>189650</v>
      </c>
      <c r="J392" s="5">
        <v>4259</v>
      </c>
      <c r="K392" s="5">
        <v>2796</v>
      </c>
      <c r="L392" s="5">
        <f t="shared" si="18"/>
        <v>18965</v>
      </c>
      <c r="M392" s="5">
        <v>22758</v>
      </c>
      <c r="N392" s="5">
        <f t="shared" si="19"/>
        <v>1327.55</v>
      </c>
      <c r="O392" s="5">
        <v>1278</v>
      </c>
      <c r="P392" s="5">
        <v>6322</v>
      </c>
      <c r="Q392" s="5">
        <v>3539</v>
      </c>
      <c r="R392" s="5">
        <f t="shared" si="20"/>
        <v>31895</v>
      </c>
    </row>
    <row r="393" spans="1:18" x14ac:dyDescent="0.3">
      <c r="A393" s="7" t="s">
        <v>798</v>
      </c>
      <c r="B393" s="4" t="s">
        <v>799</v>
      </c>
      <c r="C393" s="4">
        <v>37</v>
      </c>
      <c r="D393" s="4" t="s">
        <v>18</v>
      </c>
      <c r="E393" s="4" t="s">
        <v>42</v>
      </c>
      <c r="F393" s="4" t="s">
        <v>2056</v>
      </c>
      <c r="G393" s="4" t="s">
        <v>29</v>
      </c>
      <c r="H393" s="4" t="s">
        <v>33</v>
      </c>
      <c r="I393" s="5">
        <v>43741</v>
      </c>
      <c r="J393" s="5">
        <v>544</v>
      </c>
      <c r="K393" s="5">
        <v>4531</v>
      </c>
      <c r="L393" s="5">
        <f t="shared" si="18"/>
        <v>4374.1000000000004</v>
      </c>
      <c r="M393" s="5">
        <v>5248.92</v>
      </c>
      <c r="N393" s="5">
        <f t="shared" si="19"/>
        <v>306.18700000000001</v>
      </c>
      <c r="O393" s="5">
        <v>904</v>
      </c>
      <c r="P393" s="5">
        <v>4911</v>
      </c>
      <c r="Q393" s="5">
        <v>3829</v>
      </c>
      <c r="R393" s="5">
        <f t="shared" si="20"/>
        <v>937.05000000000007</v>
      </c>
    </row>
    <row r="394" spans="1:18" x14ac:dyDescent="0.3">
      <c r="A394" s="7" t="s">
        <v>800</v>
      </c>
      <c r="B394" s="4" t="s">
        <v>801</v>
      </c>
      <c r="C394" s="4">
        <v>25</v>
      </c>
      <c r="D394" s="4" t="s">
        <v>18</v>
      </c>
      <c r="E394" s="4" t="s">
        <v>19</v>
      </c>
      <c r="F394" s="4" t="s">
        <v>2051</v>
      </c>
      <c r="G394" s="4" t="s">
        <v>20</v>
      </c>
      <c r="H394" s="4" t="s">
        <v>25</v>
      </c>
      <c r="I394" s="5">
        <v>29315</v>
      </c>
      <c r="J394" s="5">
        <v>1203</v>
      </c>
      <c r="K394" s="5">
        <v>2390</v>
      </c>
      <c r="L394" s="5">
        <f t="shared" ref="L394:L457" si="21">I394*0.1</f>
        <v>2931.5</v>
      </c>
      <c r="M394" s="5">
        <v>3517.8</v>
      </c>
      <c r="N394" s="5">
        <f t="shared" ref="N394:N457" si="22">I394*0.007</f>
        <v>205.20500000000001</v>
      </c>
      <c r="O394" s="5">
        <v>719</v>
      </c>
      <c r="P394" s="5">
        <v>2953</v>
      </c>
      <c r="Q394" s="5">
        <v>3861</v>
      </c>
      <c r="R394" s="5">
        <f t="shared" ref="R394:R457" si="23">IF(I394*12&lt;=300000, 0,
     IF(I394*12&lt;=600000, ((I394*12-300000)*0.05)/12,
     IF(I394*12&lt;=900000, (15000+(I394*12-600000)*0.1)/12,
     IF(I394*12&lt;=1200000, (45000+(I394*12-900000)*0.15)/12,
     IF(I394*12&lt;=1500000, (90000+(I394*12-1200000)*0.2)/12,
     (150000+(I394*12-1500000)*0.3)/12)))))</f>
        <v>215.75</v>
      </c>
    </row>
    <row r="395" spans="1:18" x14ac:dyDescent="0.3">
      <c r="A395" s="7" t="s">
        <v>802</v>
      </c>
      <c r="B395" s="4" t="s">
        <v>803</v>
      </c>
      <c r="C395" s="4">
        <v>31</v>
      </c>
      <c r="D395" s="4" t="s">
        <v>41</v>
      </c>
      <c r="E395" s="4" t="s">
        <v>42</v>
      </c>
      <c r="F395" s="4" t="s">
        <v>2055</v>
      </c>
      <c r="G395" s="4" t="s">
        <v>29</v>
      </c>
      <c r="H395" s="4" t="s">
        <v>21</v>
      </c>
      <c r="I395" s="5">
        <v>56992</v>
      </c>
      <c r="J395" s="5">
        <v>4299</v>
      </c>
      <c r="K395" s="5">
        <v>3751</v>
      </c>
      <c r="L395" s="5">
        <f t="shared" si="21"/>
        <v>5699.2000000000007</v>
      </c>
      <c r="M395" s="5">
        <v>6839.04</v>
      </c>
      <c r="N395" s="5">
        <f t="shared" si="22"/>
        <v>398.94400000000002</v>
      </c>
      <c r="O395" s="5">
        <v>1187</v>
      </c>
      <c r="P395" s="5">
        <v>1668</v>
      </c>
      <c r="Q395" s="5">
        <v>2859</v>
      </c>
      <c r="R395" s="5">
        <f t="shared" si="23"/>
        <v>1949.2</v>
      </c>
    </row>
    <row r="396" spans="1:18" x14ac:dyDescent="0.3">
      <c r="A396" s="7" t="s">
        <v>804</v>
      </c>
      <c r="B396" s="4" t="s">
        <v>805</v>
      </c>
      <c r="C396" s="4">
        <v>28</v>
      </c>
      <c r="D396" s="4" t="s">
        <v>18</v>
      </c>
      <c r="E396" s="4" t="s">
        <v>32</v>
      </c>
      <c r="F396" s="4" t="s">
        <v>2054</v>
      </c>
      <c r="G396" s="4" t="s">
        <v>24</v>
      </c>
      <c r="H396" s="4" t="s">
        <v>33</v>
      </c>
      <c r="I396" s="5">
        <v>175904</v>
      </c>
      <c r="J396" s="5">
        <v>0</v>
      </c>
      <c r="K396" s="5">
        <v>4547</v>
      </c>
      <c r="L396" s="5">
        <f t="shared" si="21"/>
        <v>17590.400000000001</v>
      </c>
      <c r="M396" s="5">
        <v>21108.48</v>
      </c>
      <c r="N396" s="5">
        <f t="shared" si="22"/>
        <v>1231.328</v>
      </c>
      <c r="O396" s="5">
        <v>1042</v>
      </c>
      <c r="P396" s="5">
        <v>3600</v>
      </c>
      <c r="Q396" s="5">
        <v>3050</v>
      </c>
      <c r="R396" s="5">
        <f t="shared" si="23"/>
        <v>27771.200000000001</v>
      </c>
    </row>
    <row r="397" spans="1:18" x14ac:dyDescent="0.3">
      <c r="A397" s="7" t="s">
        <v>806</v>
      </c>
      <c r="B397" s="4" t="s">
        <v>807</v>
      </c>
      <c r="C397" s="4">
        <v>29</v>
      </c>
      <c r="D397" s="4" t="s">
        <v>18</v>
      </c>
      <c r="E397" s="4" t="s">
        <v>32</v>
      </c>
      <c r="F397" s="4" t="s">
        <v>2043</v>
      </c>
      <c r="G397" s="4" t="s">
        <v>24</v>
      </c>
      <c r="H397" s="4" t="s">
        <v>25</v>
      </c>
      <c r="I397" s="5">
        <v>69657</v>
      </c>
      <c r="J397" s="5">
        <v>0</v>
      </c>
      <c r="K397" s="5">
        <v>4968</v>
      </c>
      <c r="L397" s="5">
        <f t="shared" si="21"/>
        <v>6965.7000000000007</v>
      </c>
      <c r="M397" s="5">
        <v>8358.84</v>
      </c>
      <c r="N397" s="5">
        <f t="shared" si="22"/>
        <v>487.59899999999999</v>
      </c>
      <c r="O397" s="5">
        <v>964</v>
      </c>
      <c r="P397" s="5">
        <v>4774</v>
      </c>
      <c r="Q397" s="5">
        <v>2394</v>
      </c>
      <c r="R397" s="5">
        <f t="shared" si="23"/>
        <v>3215.7000000000003</v>
      </c>
    </row>
    <row r="398" spans="1:18" x14ac:dyDescent="0.3">
      <c r="A398" s="7" t="s">
        <v>808</v>
      </c>
      <c r="B398" s="4" t="s">
        <v>809</v>
      </c>
      <c r="C398" s="4">
        <v>33</v>
      </c>
      <c r="D398" s="4" t="s">
        <v>18</v>
      </c>
      <c r="E398" s="4" t="s">
        <v>36</v>
      </c>
      <c r="F398" s="4" t="s">
        <v>2053</v>
      </c>
      <c r="G398" s="4" t="s">
        <v>29</v>
      </c>
      <c r="H398" s="4" t="s">
        <v>21</v>
      </c>
      <c r="I398" s="5">
        <v>57683</v>
      </c>
      <c r="J398" s="5">
        <v>0</v>
      </c>
      <c r="K398" s="5">
        <v>3910</v>
      </c>
      <c r="L398" s="5">
        <f t="shared" si="21"/>
        <v>5768.3</v>
      </c>
      <c r="M398" s="5">
        <v>6921.96</v>
      </c>
      <c r="N398" s="5">
        <f t="shared" si="22"/>
        <v>403.78100000000001</v>
      </c>
      <c r="O398" s="5">
        <v>592</v>
      </c>
      <c r="P398" s="5">
        <v>7534</v>
      </c>
      <c r="Q398" s="5">
        <v>2887</v>
      </c>
      <c r="R398" s="5">
        <f t="shared" si="23"/>
        <v>2018.3</v>
      </c>
    </row>
    <row r="399" spans="1:18" x14ac:dyDescent="0.3">
      <c r="A399" s="7" t="s">
        <v>810</v>
      </c>
      <c r="B399" s="4" t="s">
        <v>811</v>
      </c>
      <c r="C399" s="4">
        <v>26</v>
      </c>
      <c r="D399" s="4" t="s">
        <v>41</v>
      </c>
      <c r="E399" s="4" t="s">
        <v>32</v>
      </c>
      <c r="F399" s="4" t="s">
        <v>2050</v>
      </c>
      <c r="G399" s="4" t="s">
        <v>20</v>
      </c>
      <c r="H399" s="4" t="s">
        <v>33</v>
      </c>
      <c r="I399" s="5">
        <v>146374</v>
      </c>
      <c r="J399" s="5">
        <v>0</v>
      </c>
      <c r="K399" s="5">
        <v>1725</v>
      </c>
      <c r="L399" s="5">
        <f t="shared" si="21"/>
        <v>14637.400000000001</v>
      </c>
      <c r="M399" s="5">
        <v>17564.88</v>
      </c>
      <c r="N399" s="5">
        <f t="shared" si="22"/>
        <v>1024.6179999999999</v>
      </c>
      <c r="O399" s="5">
        <v>961</v>
      </c>
      <c r="P399" s="5">
        <v>3670</v>
      </c>
      <c r="Q399" s="5">
        <v>2607</v>
      </c>
      <c r="R399" s="5">
        <f t="shared" si="23"/>
        <v>18912.2</v>
      </c>
    </row>
    <row r="400" spans="1:18" x14ac:dyDescent="0.3">
      <c r="A400" s="7" t="s">
        <v>812</v>
      </c>
      <c r="B400" s="4" t="s">
        <v>813</v>
      </c>
      <c r="C400" s="4">
        <v>31</v>
      </c>
      <c r="D400" s="4" t="s">
        <v>18</v>
      </c>
      <c r="E400" s="4" t="s">
        <v>19</v>
      </c>
      <c r="F400" s="4" t="s">
        <v>2049</v>
      </c>
      <c r="G400" s="4" t="s">
        <v>29</v>
      </c>
      <c r="H400" s="4" t="s">
        <v>25</v>
      </c>
      <c r="I400" s="5">
        <v>57065</v>
      </c>
      <c r="J400" s="5">
        <v>0</v>
      </c>
      <c r="K400" s="5">
        <v>2663</v>
      </c>
      <c r="L400" s="5">
        <f t="shared" si="21"/>
        <v>5706.5</v>
      </c>
      <c r="M400" s="5">
        <v>6847.8</v>
      </c>
      <c r="N400" s="5">
        <f t="shared" si="22"/>
        <v>399.45499999999998</v>
      </c>
      <c r="O400" s="5">
        <v>570</v>
      </c>
      <c r="P400" s="5">
        <v>3772</v>
      </c>
      <c r="Q400" s="5">
        <v>2379</v>
      </c>
      <c r="R400" s="5">
        <f t="shared" si="23"/>
        <v>1956.5</v>
      </c>
    </row>
    <row r="401" spans="1:18" x14ac:dyDescent="0.3">
      <c r="A401" s="7" t="s">
        <v>814</v>
      </c>
      <c r="B401" s="4" t="s">
        <v>815</v>
      </c>
      <c r="C401" s="4">
        <v>34</v>
      </c>
      <c r="D401" s="4" t="s">
        <v>18</v>
      </c>
      <c r="E401" s="4" t="s">
        <v>36</v>
      </c>
      <c r="F401" s="4" t="s">
        <v>2056</v>
      </c>
      <c r="G401" s="4" t="s">
        <v>29</v>
      </c>
      <c r="H401" s="4" t="s">
        <v>33</v>
      </c>
      <c r="I401" s="5">
        <v>28513</v>
      </c>
      <c r="J401" s="5">
        <v>2549</v>
      </c>
      <c r="K401" s="5">
        <v>1501</v>
      </c>
      <c r="L401" s="5">
        <f t="shared" si="21"/>
        <v>2851.3</v>
      </c>
      <c r="M401" s="5">
        <v>3421.56</v>
      </c>
      <c r="N401" s="5">
        <f t="shared" si="22"/>
        <v>199.59100000000001</v>
      </c>
      <c r="O401" s="5">
        <v>868</v>
      </c>
      <c r="P401" s="5">
        <v>7008</v>
      </c>
      <c r="Q401" s="5">
        <v>2003</v>
      </c>
      <c r="R401" s="5">
        <f t="shared" si="23"/>
        <v>175.65</v>
      </c>
    </row>
    <row r="402" spans="1:18" x14ac:dyDescent="0.3">
      <c r="A402" s="7" t="s">
        <v>816</v>
      </c>
      <c r="B402" s="4" t="s">
        <v>817</v>
      </c>
      <c r="C402" s="4">
        <v>27</v>
      </c>
      <c r="D402" s="4" t="s">
        <v>18</v>
      </c>
      <c r="E402" s="4" t="s">
        <v>28</v>
      </c>
      <c r="F402" s="4" t="s">
        <v>2051</v>
      </c>
      <c r="G402" s="4" t="s">
        <v>20</v>
      </c>
      <c r="H402" s="4" t="s">
        <v>21</v>
      </c>
      <c r="I402" s="5">
        <v>161766</v>
      </c>
      <c r="J402" s="5">
        <v>1777</v>
      </c>
      <c r="K402" s="5">
        <v>2099</v>
      </c>
      <c r="L402" s="5">
        <f t="shared" si="21"/>
        <v>16176.6</v>
      </c>
      <c r="M402" s="5">
        <v>19411.919999999998</v>
      </c>
      <c r="N402" s="5">
        <f t="shared" si="22"/>
        <v>1132.3620000000001</v>
      </c>
      <c r="O402" s="5">
        <v>1362</v>
      </c>
      <c r="P402" s="5">
        <v>7180</v>
      </c>
      <c r="Q402" s="5">
        <v>3598</v>
      </c>
      <c r="R402" s="5">
        <f t="shared" si="23"/>
        <v>23529.8</v>
      </c>
    </row>
    <row r="403" spans="1:18" x14ac:dyDescent="0.3">
      <c r="A403" s="7" t="s">
        <v>818</v>
      </c>
      <c r="B403" s="4" t="s">
        <v>819</v>
      </c>
      <c r="C403" s="4">
        <v>28</v>
      </c>
      <c r="D403" s="4" t="s">
        <v>41</v>
      </c>
      <c r="E403" s="4" t="s">
        <v>19</v>
      </c>
      <c r="F403" s="4" t="s">
        <v>2043</v>
      </c>
      <c r="G403" s="4" t="s">
        <v>24</v>
      </c>
      <c r="H403" s="4" t="s">
        <v>21</v>
      </c>
      <c r="I403" s="5">
        <v>199596</v>
      </c>
      <c r="J403" s="5">
        <v>3266</v>
      </c>
      <c r="K403" s="5">
        <v>3484</v>
      </c>
      <c r="L403" s="5">
        <f t="shared" si="21"/>
        <v>19959.600000000002</v>
      </c>
      <c r="M403" s="5">
        <v>23951.52</v>
      </c>
      <c r="N403" s="5">
        <f t="shared" si="22"/>
        <v>1397.172</v>
      </c>
      <c r="O403" s="5">
        <v>988</v>
      </c>
      <c r="P403" s="5">
        <v>6885</v>
      </c>
      <c r="Q403" s="5">
        <v>2135</v>
      </c>
      <c r="R403" s="5">
        <f t="shared" si="23"/>
        <v>34878.799999999996</v>
      </c>
    </row>
    <row r="404" spans="1:18" x14ac:dyDescent="0.3">
      <c r="A404" s="7" t="s">
        <v>820</v>
      </c>
      <c r="B404" s="4" t="s">
        <v>821</v>
      </c>
      <c r="C404" s="4">
        <v>23</v>
      </c>
      <c r="D404" s="4" t="s">
        <v>41</v>
      </c>
      <c r="E404" s="4" t="s">
        <v>65</v>
      </c>
      <c r="F404" s="4" t="s">
        <v>2047</v>
      </c>
      <c r="G404" s="4" t="s">
        <v>20</v>
      </c>
      <c r="H404" s="4" t="s">
        <v>25</v>
      </c>
      <c r="I404" s="5">
        <v>91834</v>
      </c>
      <c r="J404" s="5">
        <v>4927</v>
      </c>
      <c r="K404" s="5">
        <v>4106</v>
      </c>
      <c r="L404" s="5">
        <f t="shared" si="21"/>
        <v>9183.4</v>
      </c>
      <c r="M404" s="5">
        <v>11020.08</v>
      </c>
      <c r="N404" s="5">
        <f t="shared" si="22"/>
        <v>642.83799999999997</v>
      </c>
      <c r="O404" s="5">
        <v>989</v>
      </c>
      <c r="P404" s="5">
        <v>1692</v>
      </c>
      <c r="Q404" s="5">
        <v>2347</v>
      </c>
      <c r="R404" s="5">
        <f t="shared" si="23"/>
        <v>6275.0999999999995</v>
      </c>
    </row>
    <row r="405" spans="1:18" x14ac:dyDescent="0.3">
      <c r="A405" s="7" t="s">
        <v>822</v>
      </c>
      <c r="B405" s="4" t="s">
        <v>823</v>
      </c>
      <c r="C405" s="4">
        <v>26</v>
      </c>
      <c r="D405" s="4" t="s">
        <v>41</v>
      </c>
      <c r="E405" s="4" t="s">
        <v>65</v>
      </c>
      <c r="F405" s="4" t="s">
        <v>2043</v>
      </c>
      <c r="G405" s="4" t="s">
        <v>24</v>
      </c>
      <c r="H405" s="4" t="s">
        <v>21</v>
      </c>
      <c r="I405" s="5">
        <v>103891</v>
      </c>
      <c r="J405" s="5">
        <v>0</v>
      </c>
      <c r="K405" s="5">
        <v>3441</v>
      </c>
      <c r="L405" s="5">
        <f t="shared" si="21"/>
        <v>10389.1</v>
      </c>
      <c r="M405" s="5">
        <v>12466.92</v>
      </c>
      <c r="N405" s="5">
        <f t="shared" si="22"/>
        <v>727.23699999999997</v>
      </c>
      <c r="O405" s="5">
        <v>816</v>
      </c>
      <c r="P405" s="5">
        <v>5373</v>
      </c>
      <c r="Q405" s="5">
        <v>2117</v>
      </c>
      <c r="R405" s="5">
        <f t="shared" si="23"/>
        <v>8278.1999999999989</v>
      </c>
    </row>
    <row r="406" spans="1:18" x14ac:dyDescent="0.3">
      <c r="A406" s="7" t="s">
        <v>824</v>
      </c>
      <c r="B406" s="4" t="s">
        <v>825</v>
      </c>
      <c r="C406" s="4">
        <v>33</v>
      </c>
      <c r="D406" s="4" t="s">
        <v>18</v>
      </c>
      <c r="E406" s="4" t="s">
        <v>36</v>
      </c>
      <c r="F406" s="4" t="s">
        <v>2056</v>
      </c>
      <c r="G406" s="4" t="s">
        <v>29</v>
      </c>
      <c r="H406" s="4" t="s">
        <v>33</v>
      </c>
      <c r="I406" s="5">
        <v>197610</v>
      </c>
      <c r="J406" s="5">
        <v>0</v>
      </c>
      <c r="K406" s="5">
        <v>4722</v>
      </c>
      <c r="L406" s="5">
        <f t="shared" si="21"/>
        <v>19761</v>
      </c>
      <c r="M406" s="5">
        <v>23713.200000000001</v>
      </c>
      <c r="N406" s="5">
        <f t="shared" si="22"/>
        <v>1383.27</v>
      </c>
      <c r="O406" s="5">
        <v>720</v>
      </c>
      <c r="P406" s="5">
        <v>7766</v>
      </c>
      <c r="Q406" s="5">
        <v>2878</v>
      </c>
      <c r="R406" s="5">
        <f t="shared" si="23"/>
        <v>34283</v>
      </c>
    </row>
    <row r="407" spans="1:18" x14ac:dyDescent="0.3">
      <c r="A407" s="7" t="s">
        <v>826</v>
      </c>
      <c r="B407" s="4" t="s">
        <v>827</v>
      </c>
      <c r="C407" s="4">
        <v>27</v>
      </c>
      <c r="D407" s="4" t="s">
        <v>41</v>
      </c>
      <c r="E407" s="4" t="s">
        <v>36</v>
      </c>
      <c r="F407" s="4" t="s">
        <v>2047</v>
      </c>
      <c r="G407" s="4" t="s">
        <v>20</v>
      </c>
      <c r="H407" s="4" t="s">
        <v>33</v>
      </c>
      <c r="I407" s="5">
        <v>116104</v>
      </c>
      <c r="J407" s="5">
        <v>2079</v>
      </c>
      <c r="K407" s="5">
        <v>3529</v>
      </c>
      <c r="L407" s="5">
        <f t="shared" si="21"/>
        <v>11610.400000000001</v>
      </c>
      <c r="M407" s="5">
        <v>13932.48</v>
      </c>
      <c r="N407" s="5">
        <f t="shared" si="22"/>
        <v>812.72800000000007</v>
      </c>
      <c r="O407" s="5">
        <v>1120</v>
      </c>
      <c r="P407" s="5">
        <v>6496</v>
      </c>
      <c r="Q407" s="5">
        <v>3767</v>
      </c>
      <c r="R407" s="5">
        <f t="shared" si="23"/>
        <v>10720.800000000001</v>
      </c>
    </row>
    <row r="408" spans="1:18" x14ac:dyDescent="0.3">
      <c r="A408" s="7" t="s">
        <v>828</v>
      </c>
      <c r="B408" s="4" t="s">
        <v>829</v>
      </c>
      <c r="C408" s="4">
        <v>36</v>
      </c>
      <c r="D408" s="4" t="s">
        <v>18</v>
      </c>
      <c r="E408" s="4" t="s">
        <v>19</v>
      </c>
      <c r="F408" s="4" t="s">
        <v>2056</v>
      </c>
      <c r="G408" s="4" t="s">
        <v>29</v>
      </c>
      <c r="H408" s="4" t="s">
        <v>33</v>
      </c>
      <c r="I408" s="5">
        <v>37695</v>
      </c>
      <c r="J408" s="5">
        <v>137</v>
      </c>
      <c r="K408" s="5">
        <v>3008</v>
      </c>
      <c r="L408" s="5">
        <f t="shared" si="21"/>
        <v>3769.5</v>
      </c>
      <c r="M408" s="5">
        <v>4523.3999999999996</v>
      </c>
      <c r="N408" s="5">
        <f t="shared" si="22"/>
        <v>263.86500000000001</v>
      </c>
      <c r="O408" s="5">
        <v>520</v>
      </c>
      <c r="P408" s="5">
        <v>1534</v>
      </c>
      <c r="Q408" s="5">
        <v>3632</v>
      </c>
      <c r="R408" s="5">
        <f t="shared" si="23"/>
        <v>634.75</v>
      </c>
    </row>
    <row r="409" spans="1:18" x14ac:dyDescent="0.3">
      <c r="A409" s="7" t="s">
        <v>830</v>
      </c>
      <c r="B409" s="4" t="s">
        <v>831</v>
      </c>
      <c r="C409" s="4">
        <v>31</v>
      </c>
      <c r="D409" s="4" t="s">
        <v>18</v>
      </c>
      <c r="E409" s="4" t="s">
        <v>28</v>
      </c>
      <c r="F409" s="4" t="s">
        <v>2045</v>
      </c>
      <c r="G409" s="4" t="s">
        <v>29</v>
      </c>
      <c r="H409" s="4" t="s">
        <v>25</v>
      </c>
      <c r="I409" s="5">
        <v>156349</v>
      </c>
      <c r="J409" s="5">
        <v>127</v>
      </c>
      <c r="K409" s="5">
        <v>2372</v>
      </c>
      <c r="L409" s="5">
        <f t="shared" si="21"/>
        <v>15634.900000000001</v>
      </c>
      <c r="M409" s="5">
        <v>18761.88</v>
      </c>
      <c r="N409" s="5">
        <f t="shared" si="22"/>
        <v>1094.443</v>
      </c>
      <c r="O409" s="5">
        <v>1281</v>
      </c>
      <c r="P409" s="5">
        <v>3104</v>
      </c>
      <c r="Q409" s="5">
        <v>3750</v>
      </c>
      <c r="R409" s="5">
        <f t="shared" si="23"/>
        <v>21904.7</v>
      </c>
    </row>
    <row r="410" spans="1:18" x14ac:dyDescent="0.3">
      <c r="A410" s="7" t="s">
        <v>832</v>
      </c>
      <c r="B410" s="4" t="s">
        <v>833</v>
      </c>
      <c r="C410" s="4">
        <v>30</v>
      </c>
      <c r="D410" s="4" t="s">
        <v>18</v>
      </c>
      <c r="E410" s="4" t="s">
        <v>28</v>
      </c>
      <c r="F410" s="4" t="s">
        <v>2045</v>
      </c>
      <c r="G410" s="4" t="s">
        <v>29</v>
      </c>
      <c r="H410" s="4" t="s">
        <v>33</v>
      </c>
      <c r="I410" s="5">
        <v>123101</v>
      </c>
      <c r="J410" s="5">
        <v>0</v>
      </c>
      <c r="K410" s="5">
        <v>1220</v>
      </c>
      <c r="L410" s="5">
        <f t="shared" si="21"/>
        <v>12310.1</v>
      </c>
      <c r="M410" s="5">
        <v>14772.12</v>
      </c>
      <c r="N410" s="5">
        <f t="shared" si="22"/>
        <v>861.70699999999999</v>
      </c>
      <c r="O410" s="5">
        <v>1212</v>
      </c>
      <c r="P410" s="5">
        <v>2064</v>
      </c>
      <c r="Q410" s="5">
        <v>2656</v>
      </c>
      <c r="R410" s="5">
        <f t="shared" si="23"/>
        <v>12120.199999999999</v>
      </c>
    </row>
    <row r="411" spans="1:18" x14ac:dyDescent="0.3">
      <c r="A411" s="7" t="s">
        <v>834</v>
      </c>
      <c r="B411" s="4" t="s">
        <v>835</v>
      </c>
      <c r="C411" s="4">
        <v>28</v>
      </c>
      <c r="D411" s="4" t="s">
        <v>41</v>
      </c>
      <c r="E411" s="4" t="s">
        <v>32</v>
      </c>
      <c r="F411" s="4" t="s">
        <v>2054</v>
      </c>
      <c r="G411" s="4" t="s">
        <v>24</v>
      </c>
      <c r="H411" s="4" t="s">
        <v>25</v>
      </c>
      <c r="I411" s="5">
        <v>171725</v>
      </c>
      <c r="J411" s="5">
        <v>4068</v>
      </c>
      <c r="K411" s="5">
        <v>1467</v>
      </c>
      <c r="L411" s="5">
        <f t="shared" si="21"/>
        <v>17172.5</v>
      </c>
      <c r="M411" s="5">
        <v>20607</v>
      </c>
      <c r="N411" s="5">
        <f t="shared" si="22"/>
        <v>1202.075</v>
      </c>
      <c r="O411" s="5">
        <v>1082</v>
      </c>
      <c r="P411" s="5">
        <v>3445</v>
      </c>
      <c r="Q411" s="5">
        <v>2599</v>
      </c>
      <c r="R411" s="5">
        <f t="shared" si="23"/>
        <v>26517.5</v>
      </c>
    </row>
    <row r="412" spans="1:18" x14ac:dyDescent="0.3">
      <c r="A412" s="7" t="s">
        <v>836</v>
      </c>
      <c r="B412" s="4" t="s">
        <v>837</v>
      </c>
      <c r="C412" s="4">
        <v>37</v>
      </c>
      <c r="D412" s="4" t="s">
        <v>18</v>
      </c>
      <c r="E412" s="4" t="s">
        <v>36</v>
      </c>
      <c r="F412" s="4" t="s">
        <v>2052</v>
      </c>
      <c r="G412" s="4" t="s">
        <v>29</v>
      </c>
      <c r="H412" s="4" t="s">
        <v>33</v>
      </c>
      <c r="I412" s="5">
        <v>28857</v>
      </c>
      <c r="J412" s="5">
        <v>1899</v>
      </c>
      <c r="K412" s="5">
        <v>4827</v>
      </c>
      <c r="L412" s="5">
        <f t="shared" si="21"/>
        <v>2885.7000000000003</v>
      </c>
      <c r="M412" s="5">
        <v>3462.84</v>
      </c>
      <c r="N412" s="5">
        <f t="shared" si="22"/>
        <v>201.999</v>
      </c>
      <c r="O412" s="5">
        <v>1398</v>
      </c>
      <c r="P412" s="5">
        <v>1080</v>
      </c>
      <c r="Q412" s="5">
        <v>3823</v>
      </c>
      <c r="R412" s="5">
        <f t="shared" si="23"/>
        <v>192.85000000000002</v>
      </c>
    </row>
    <row r="413" spans="1:18" x14ac:dyDescent="0.3">
      <c r="A413" s="7" t="s">
        <v>838</v>
      </c>
      <c r="B413" s="4" t="s">
        <v>839</v>
      </c>
      <c r="C413" s="4">
        <v>32</v>
      </c>
      <c r="D413" s="4" t="s">
        <v>41</v>
      </c>
      <c r="E413" s="4" t="s">
        <v>36</v>
      </c>
      <c r="F413" s="4" t="s">
        <v>2055</v>
      </c>
      <c r="G413" s="4" t="s">
        <v>29</v>
      </c>
      <c r="H413" s="4" t="s">
        <v>33</v>
      </c>
      <c r="I413" s="5">
        <v>59675</v>
      </c>
      <c r="J413" s="5">
        <v>1432</v>
      </c>
      <c r="K413" s="5">
        <v>4357</v>
      </c>
      <c r="L413" s="5">
        <f t="shared" si="21"/>
        <v>5967.5</v>
      </c>
      <c r="M413" s="5">
        <v>7161</v>
      </c>
      <c r="N413" s="5">
        <f t="shared" si="22"/>
        <v>417.72500000000002</v>
      </c>
      <c r="O413" s="5">
        <v>757</v>
      </c>
      <c r="P413" s="5">
        <v>5305</v>
      </c>
      <c r="Q413" s="5">
        <v>2689</v>
      </c>
      <c r="R413" s="5">
        <f t="shared" si="23"/>
        <v>2217.5</v>
      </c>
    </row>
    <row r="414" spans="1:18" x14ac:dyDescent="0.3">
      <c r="A414" s="7" t="s">
        <v>840</v>
      </c>
      <c r="B414" s="4" t="s">
        <v>841</v>
      </c>
      <c r="C414" s="4">
        <v>33</v>
      </c>
      <c r="D414" s="4" t="s">
        <v>41</v>
      </c>
      <c r="E414" s="4" t="s">
        <v>32</v>
      </c>
      <c r="F414" s="4" t="s">
        <v>2056</v>
      </c>
      <c r="G414" s="4" t="s">
        <v>29</v>
      </c>
      <c r="H414" s="4" t="s">
        <v>33</v>
      </c>
      <c r="I414" s="5">
        <v>156486</v>
      </c>
      <c r="J414" s="5">
        <v>0</v>
      </c>
      <c r="K414" s="5">
        <v>1447</v>
      </c>
      <c r="L414" s="5">
        <f t="shared" si="21"/>
        <v>15648.6</v>
      </c>
      <c r="M414" s="5">
        <v>18778.32</v>
      </c>
      <c r="N414" s="5">
        <f t="shared" si="22"/>
        <v>1095.402</v>
      </c>
      <c r="O414" s="5">
        <v>1440</v>
      </c>
      <c r="P414" s="5">
        <v>7322</v>
      </c>
      <c r="Q414" s="5">
        <v>2196</v>
      </c>
      <c r="R414" s="5">
        <f t="shared" si="23"/>
        <v>21945.8</v>
      </c>
    </row>
    <row r="415" spans="1:18" x14ac:dyDescent="0.3">
      <c r="A415" s="7" t="s">
        <v>842</v>
      </c>
      <c r="B415" s="4" t="s">
        <v>843</v>
      </c>
      <c r="C415" s="4">
        <v>32</v>
      </c>
      <c r="D415" s="4" t="s">
        <v>18</v>
      </c>
      <c r="E415" s="4" t="s">
        <v>32</v>
      </c>
      <c r="F415" s="4" t="s">
        <v>2049</v>
      </c>
      <c r="G415" s="4" t="s">
        <v>29</v>
      </c>
      <c r="H415" s="4" t="s">
        <v>33</v>
      </c>
      <c r="I415" s="5">
        <v>93445</v>
      </c>
      <c r="J415" s="5">
        <v>2527</v>
      </c>
      <c r="K415" s="5">
        <v>1932</v>
      </c>
      <c r="L415" s="5">
        <f t="shared" si="21"/>
        <v>9344.5</v>
      </c>
      <c r="M415" s="5">
        <v>11213.4</v>
      </c>
      <c r="N415" s="5">
        <f t="shared" si="22"/>
        <v>654.11500000000001</v>
      </c>
      <c r="O415" s="5">
        <v>579</v>
      </c>
      <c r="P415" s="5">
        <v>7842</v>
      </c>
      <c r="Q415" s="5">
        <v>2267</v>
      </c>
      <c r="R415" s="5">
        <f t="shared" si="23"/>
        <v>6516.75</v>
      </c>
    </row>
    <row r="416" spans="1:18" x14ac:dyDescent="0.3">
      <c r="A416" s="7" t="s">
        <v>844</v>
      </c>
      <c r="B416" s="4" t="s">
        <v>845</v>
      </c>
      <c r="C416" s="4">
        <v>26</v>
      </c>
      <c r="D416" s="4" t="s">
        <v>18</v>
      </c>
      <c r="E416" s="4" t="s">
        <v>42</v>
      </c>
      <c r="F416" s="4" t="s">
        <v>2051</v>
      </c>
      <c r="G416" s="4" t="s">
        <v>20</v>
      </c>
      <c r="H416" s="4" t="s">
        <v>25</v>
      </c>
      <c r="I416" s="5">
        <v>56838</v>
      </c>
      <c r="J416" s="5">
        <v>0</v>
      </c>
      <c r="K416" s="5">
        <v>2423</v>
      </c>
      <c r="L416" s="5">
        <f t="shared" si="21"/>
        <v>5683.8</v>
      </c>
      <c r="M416" s="5">
        <v>6820.56</v>
      </c>
      <c r="N416" s="5">
        <f t="shared" si="22"/>
        <v>397.86599999999999</v>
      </c>
      <c r="O416" s="5">
        <v>1309</v>
      </c>
      <c r="P416" s="5">
        <v>3904</v>
      </c>
      <c r="Q416" s="5">
        <v>3474</v>
      </c>
      <c r="R416" s="5">
        <f t="shared" si="23"/>
        <v>1933.8</v>
      </c>
    </row>
    <row r="417" spans="1:18" x14ac:dyDescent="0.3">
      <c r="A417" s="7" t="s">
        <v>846</v>
      </c>
      <c r="B417" s="4" t="s">
        <v>847</v>
      </c>
      <c r="C417" s="4">
        <v>31</v>
      </c>
      <c r="D417" s="4" t="s">
        <v>41</v>
      </c>
      <c r="E417" s="4" t="s">
        <v>19</v>
      </c>
      <c r="F417" s="4" t="s">
        <v>2045</v>
      </c>
      <c r="G417" s="4" t="s">
        <v>29</v>
      </c>
      <c r="H417" s="4" t="s">
        <v>33</v>
      </c>
      <c r="I417" s="5">
        <v>92036</v>
      </c>
      <c r="J417" s="5">
        <v>0</v>
      </c>
      <c r="K417" s="5">
        <v>1313</v>
      </c>
      <c r="L417" s="5">
        <f t="shared" si="21"/>
        <v>9203.6</v>
      </c>
      <c r="M417" s="5">
        <v>11044.32</v>
      </c>
      <c r="N417" s="5">
        <f t="shared" si="22"/>
        <v>644.25200000000007</v>
      </c>
      <c r="O417" s="5">
        <v>1442</v>
      </c>
      <c r="P417" s="5">
        <v>7148</v>
      </c>
      <c r="Q417" s="5">
        <v>3932</v>
      </c>
      <c r="R417" s="5">
        <f t="shared" si="23"/>
        <v>6305.4000000000005</v>
      </c>
    </row>
    <row r="418" spans="1:18" x14ac:dyDescent="0.3">
      <c r="A418" s="7" t="s">
        <v>848</v>
      </c>
      <c r="B418" s="4" t="s">
        <v>849</v>
      </c>
      <c r="C418" s="4">
        <v>28</v>
      </c>
      <c r="D418" s="4" t="s">
        <v>41</v>
      </c>
      <c r="E418" s="4" t="s">
        <v>19</v>
      </c>
      <c r="F418" s="4" t="s">
        <v>2054</v>
      </c>
      <c r="G418" s="4" t="s">
        <v>24</v>
      </c>
      <c r="H418" s="4" t="s">
        <v>33</v>
      </c>
      <c r="I418" s="5">
        <v>123543</v>
      </c>
      <c r="J418" s="5">
        <v>0</v>
      </c>
      <c r="K418" s="5">
        <v>4411</v>
      </c>
      <c r="L418" s="5">
        <f t="shared" si="21"/>
        <v>12354.300000000001</v>
      </c>
      <c r="M418" s="5">
        <v>14825.16</v>
      </c>
      <c r="N418" s="5">
        <f t="shared" si="22"/>
        <v>864.80100000000004</v>
      </c>
      <c r="O418" s="5">
        <v>824</v>
      </c>
      <c r="P418" s="5">
        <v>5532</v>
      </c>
      <c r="Q418" s="5">
        <v>3651</v>
      </c>
      <c r="R418" s="5">
        <f t="shared" si="23"/>
        <v>12208.6</v>
      </c>
    </row>
    <row r="419" spans="1:18" x14ac:dyDescent="0.3">
      <c r="A419" s="7" t="s">
        <v>850</v>
      </c>
      <c r="B419" s="4" t="s">
        <v>851</v>
      </c>
      <c r="C419" s="4">
        <v>36</v>
      </c>
      <c r="D419" s="4" t="s">
        <v>18</v>
      </c>
      <c r="E419" s="4" t="s">
        <v>32</v>
      </c>
      <c r="F419" s="4" t="s">
        <v>2052</v>
      </c>
      <c r="G419" s="4" t="s">
        <v>29</v>
      </c>
      <c r="H419" s="4" t="s">
        <v>21</v>
      </c>
      <c r="I419" s="5">
        <v>94959</v>
      </c>
      <c r="J419" s="5">
        <v>1501</v>
      </c>
      <c r="K419" s="5">
        <v>3764</v>
      </c>
      <c r="L419" s="5">
        <f t="shared" si="21"/>
        <v>9495.9</v>
      </c>
      <c r="M419" s="5">
        <v>11395.08</v>
      </c>
      <c r="N419" s="5">
        <f t="shared" si="22"/>
        <v>664.71299999999997</v>
      </c>
      <c r="O419" s="5">
        <v>1261</v>
      </c>
      <c r="P419" s="5">
        <v>4425</v>
      </c>
      <c r="Q419" s="5">
        <v>2165</v>
      </c>
      <c r="R419" s="5">
        <f t="shared" si="23"/>
        <v>6743.8499999999995</v>
      </c>
    </row>
    <row r="420" spans="1:18" x14ac:dyDescent="0.3">
      <c r="A420" s="7" t="s">
        <v>852</v>
      </c>
      <c r="B420" s="4" t="s">
        <v>853</v>
      </c>
      <c r="C420" s="4">
        <v>26</v>
      </c>
      <c r="D420" s="4" t="s">
        <v>41</v>
      </c>
      <c r="E420" s="4" t="s">
        <v>65</v>
      </c>
      <c r="F420" s="4" t="s">
        <v>2051</v>
      </c>
      <c r="G420" s="4" t="s">
        <v>20</v>
      </c>
      <c r="H420" s="4" t="s">
        <v>33</v>
      </c>
      <c r="I420" s="5">
        <v>152812</v>
      </c>
      <c r="J420" s="5">
        <v>462</v>
      </c>
      <c r="K420" s="5">
        <v>4420</v>
      </c>
      <c r="L420" s="5">
        <f t="shared" si="21"/>
        <v>15281.2</v>
      </c>
      <c r="M420" s="5">
        <v>18337.439999999999</v>
      </c>
      <c r="N420" s="5">
        <f t="shared" si="22"/>
        <v>1069.684</v>
      </c>
      <c r="O420" s="5">
        <v>1155</v>
      </c>
      <c r="P420" s="5">
        <v>1323</v>
      </c>
      <c r="Q420" s="5">
        <v>2506</v>
      </c>
      <c r="R420" s="5">
        <f t="shared" si="23"/>
        <v>20843.600000000002</v>
      </c>
    </row>
    <row r="421" spans="1:18" x14ac:dyDescent="0.3">
      <c r="A421" s="7" t="s">
        <v>854</v>
      </c>
      <c r="B421" s="4" t="s">
        <v>855</v>
      </c>
      <c r="C421" s="4">
        <v>27</v>
      </c>
      <c r="D421" s="4" t="s">
        <v>18</v>
      </c>
      <c r="E421" s="4" t="s">
        <v>28</v>
      </c>
      <c r="F421" s="4" t="s">
        <v>2051</v>
      </c>
      <c r="G421" s="4" t="s">
        <v>20</v>
      </c>
      <c r="H421" s="4" t="s">
        <v>25</v>
      </c>
      <c r="I421" s="5">
        <v>102061</v>
      </c>
      <c r="J421" s="5">
        <v>0</v>
      </c>
      <c r="K421" s="5">
        <v>3287</v>
      </c>
      <c r="L421" s="5">
        <f t="shared" si="21"/>
        <v>10206.1</v>
      </c>
      <c r="M421" s="5">
        <v>12247.32</v>
      </c>
      <c r="N421" s="5">
        <f t="shared" si="22"/>
        <v>714.42700000000002</v>
      </c>
      <c r="O421" s="5">
        <v>594</v>
      </c>
      <c r="P421" s="5">
        <v>6816</v>
      </c>
      <c r="Q421" s="5">
        <v>3506</v>
      </c>
      <c r="R421" s="5">
        <f t="shared" si="23"/>
        <v>7912.2</v>
      </c>
    </row>
    <row r="422" spans="1:18" x14ac:dyDescent="0.3">
      <c r="A422" s="7" t="s">
        <v>856</v>
      </c>
      <c r="B422" s="4" t="s">
        <v>857</v>
      </c>
      <c r="C422" s="4">
        <v>29</v>
      </c>
      <c r="D422" s="4" t="s">
        <v>41</v>
      </c>
      <c r="E422" s="4" t="s">
        <v>65</v>
      </c>
      <c r="F422" s="4" t="s">
        <v>2043</v>
      </c>
      <c r="G422" s="4" t="s">
        <v>24</v>
      </c>
      <c r="H422" s="4" t="s">
        <v>25</v>
      </c>
      <c r="I422" s="5">
        <v>52361</v>
      </c>
      <c r="J422" s="5">
        <v>0</v>
      </c>
      <c r="K422" s="5">
        <v>1641</v>
      </c>
      <c r="L422" s="5">
        <f t="shared" si="21"/>
        <v>5236.1000000000004</v>
      </c>
      <c r="M422" s="5">
        <v>6283.32</v>
      </c>
      <c r="N422" s="5">
        <f t="shared" si="22"/>
        <v>366.52699999999999</v>
      </c>
      <c r="O422" s="5">
        <v>1326</v>
      </c>
      <c r="P422" s="5">
        <v>3080</v>
      </c>
      <c r="Q422" s="5">
        <v>2117</v>
      </c>
      <c r="R422" s="5">
        <f t="shared" si="23"/>
        <v>1486.1000000000001</v>
      </c>
    </row>
    <row r="423" spans="1:18" x14ac:dyDescent="0.3">
      <c r="A423" s="7" t="s">
        <v>858</v>
      </c>
      <c r="B423" s="4" t="s">
        <v>859</v>
      </c>
      <c r="C423" s="4">
        <v>30</v>
      </c>
      <c r="D423" s="4" t="s">
        <v>41</v>
      </c>
      <c r="E423" s="4" t="s">
        <v>28</v>
      </c>
      <c r="F423" s="4" t="s">
        <v>2048</v>
      </c>
      <c r="G423" s="4" t="s">
        <v>24</v>
      </c>
      <c r="H423" s="4" t="s">
        <v>33</v>
      </c>
      <c r="I423" s="5">
        <v>70873</v>
      </c>
      <c r="J423" s="5">
        <v>0</v>
      </c>
      <c r="K423" s="5">
        <v>1145</v>
      </c>
      <c r="L423" s="5">
        <f t="shared" si="21"/>
        <v>7087.3</v>
      </c>
      <c r="M423" s="5">
        <v>8504.76</v>
      </c>
      <c r="N423" s="5">
        <f t="shared" si="22"/>
        <v>496.11099999999999</v>
      </c>
      <c r="O423" s="5">
        <v>815</v>
      </c>
      <c r="P423" s="5">
        <v>5792</v>
      </c>
      <c r="Q423" s="5">
        <v>3633</v>
      </c>
      <c r="R423" s="5">
        <f t="shared" si="23"/>
        <v>3337.3000000000006</v>
      </c>
    </row>
    <row r="424" spans="1:18" x14ac:dyDescent="0.3">
      <c r="A424" s="7" t="s">
        <v>860</v>
      </c>
      <c r="B424" s="4" t="s">
        <v>861</v>
      </c>
      <c r="C424" s="4">
        <v>39</v>
      </c>
      <c r="D424" s="4" t="s">
        <v>18</v>
      </c>
      <c r="E424" s="4" t="s">
        <v>65</v>
      </c>
      <c r="F424" s="4" t="s">
        <v>2046</v>
      </c>
      <c r="G424" s="4" t="s">
        <v>29</v>
      </c>
      <c r="H424" s="4" t="s">
        <v>25</v>
      </c>
      <c r="I424" s="5">
        <v>64841</v>
      </c>
      <c r="J424" s="5">
        <v>2939</v>
      </c>
      <c r="K424" s="5">
        <v>4862</v>
      </c>
      <c r="L424" s="5">
        <f t="shared" si="21"/>
        <v>6484.1</v>
      </c>
      <c r="M424" s="5">
        <v>7780.92</v>
      </c>
      <c r="N424" s="5">
        <f t="shared" si="22"/>
        <v>453.887</v>
      </c>
      <c r="O424" s="5">
        <v>727</v>
      </c>
      <c r="P424" s="5">
        <v>3466</v>
      </c>
      <c r="Q424" s="5">
        <v>3360</v>
      </c>
      <c r="R424" s="5">
        <f t="shared" si="23"/>
        <v>2734.1</v>
      </c>
    </row>
    <row r="425" spans="1:18" x14ac:dyDescent="0.3">
      <c r="A425" s="7" t="s">
        <v>862</v>
      </c>
      <c r="B425" s="4" t="s">
        <v>863</v>
      </c>
      <c r="C425" s="4">
        <v>33</v>
      </c>
      <c r="D425" s="4" t="s">
        <v>41</v>
      </c>
      <c r="E425" s="4" t="s">
        <v>36</v>
      </c>
      <c r="F425" s="4" t="s">
        <v>2045</v>
      </c>
      <c r="G425" s="4" t="s">
        <v>29</v>
      </c>
      <c r="H425" s="4" t="s">
        <v>21</v>
      </c>
      <c r="I425" s="5">
        <v>33527</v>
      </c>
      <c r="J425" s="5">
        <v>1077</v>
      </c>
      <c r="K425" s="5">
        <v>1656</v>
      </c>
      <c r="L425" s="5">
        <f t="shared" si="21"/>
        <v>3352.7000000000003</v>
      </c>
      <c r="M425" s="5">
        <v>4023.24</v>
      </c>
      <c r="N425" s="5">
        <f t="shared" si="22"/>
        <v>234.68899999999999</v>
      </c>
      <c r="O425" s="5">
        <v>827</v>
      </c>
      <c r="P425" s="5">
        <v>2152</v>
      </c>
      <c r="Q425" s="5">
        <v>3934</v>
      </c>
      <c r="R425" s="5">
        <f t="shared" si="23"/>
        <v>426.35000000000008</v>
      </c>
    </row>
    <row r="426" spans="1:18" x14ac:dyDescent="0.3">
      <c r="A426" s="7" t="s">
        <v>864</v>
      </c>
      <c r="B426" s="4" t="s">
        <v>865</v>
      </c>
      <c r="C426" s="4">
        <v>33</v>
      </c>
      <c r="D426" s="4" t="s">
        <v>18</v>
      </c>
      <c r="E426" s="4" t="s">
        <v>28</v>
      </c>
      <c r="F426" s="4" t="s">
        <v>2049</v>
      </c>
      <c r="G426" s="4" t="s">
        <v>29</v>
      </c>
      <c r="H426" s="4" t="s">
        <v>25</v>
      </c>
      <c r="I426" s="5">
        <v>85066</v>
      </c>
      <c r="J426" s="5">
        <v>2708</v>
      </c>
      <c r="K426" s="5">
        <v>2054</v>
      </c>
      <c r="L426" s="5">
        <f t="shared" si="21"/>
        <v>8506.6</v>
      </c>
      <c r="M426" s="5">
        <v>10207.92</v>
      </c>
      <c r="N426" s="5">
        <f t="shared" si="22"/>
        <v>595.46199999999999</v>
      </c>
      <c r="O426" s="5">
        <v>1020</v>
      </c>
      <c r="P426" s="5">
        <v>1765</v>
      </c>
      <c r="Q426" s="5">
        <v>3441</v>
      </c>
      <c r="R426" s="5">
        <f t="shared" si="23"/>
        <v>5259.9000000000005</v>
      </c>
    </row>
    <row r="427" spans="1:18" x14ac:dyDescent="0.3">
      <c r="A427" s="7" t="s">
        <v>866</v>
      </c>
      <c r="B427" s="4" t="s">
        <v>867</v>
      </c>
      <c r="C427" s="4">
        <v>33</v>
      </c>
      <c r="D427" s="4" t="s">
        <v>18</v>
      </c>
      <c r="E427" s="4" t="s">
        <v>42</v>
      </c>
      <c r="F427" s="4" t="s">
        <v>2056</v>
      </c>
      <c r="G427" s="4" t="s">
        <v>29</v>
      </c>
      <c r="H427" s="4" t="s">
        <v>33</v>
      </c>
      <c r="I427" s="5">
        <v>57310</v>
      </c>
      <c r="J427" s="5">
        <v>0</v>
      </c>
      <c r="K427" s="5">
        <v>3969</v>
      </c>
      <c r="L427" s="5">
        <f t="shared" si="21"/>
        <v>5731</v>
      </c>
      <c r="M427" s="5">
        <v>6877.2</v>
      </c>
      <c r="N427" s="5">
        <f t="shared" si="22"/>
        <v>401.17</v>
      </c>
      <c r="O427" s="5">
        <v>684</v>
      </c>
      <c r="P427" s="5">
        <v>4895</v>
      </c>
      <c r="Q427" s="5">
        <v>2135</v>
      </c>
      <c r="R427" s="5">
        <f t="shared" si="23"/>
        <v>1981</v>
      </c>
    </row>
    <row r="428" spans="1:18" x14ac:dyDescent="0.3">
      <c r="A428" s="7" t="s">
        <v>868</v>
      </c>
      <c r="B428" s="4" t="s">
        <v>869</v>
      </c>
      <c r="C428" s="4">
        <v>26</v>
      </c>
      <c r="D428" s="4" t="s">
        <v>41</v>
      </c>
      <c r="E428" s="4" t="s">
        <v>36</v>
      </c>
      <c r="F428" s="4" t="s">
        <v>2051</v>
      </c>
      <c r="G428" s="4" t="s">
        <v>20</v>
      </c>
      <c r="H428" s="4" t="s">
        <v>21</v>
      </c>
      <c r="I428" s="5">
        <v>41822</v>
      </c>
      <c r="J428" s="5">
        <v>4343</v>
      </c>
      <c r="K428" s="5">
        <v>1811</v>
      </c>
      <c r="L428" s="5">
        <f t="shared" si="21"/>
        <v>4182.2</v>
      </c>
      <c r="M428" s="5">
        <v>5018.6400000000003</v>
      </c>
      <c r="N428" s="5">
        <f t="shared" si="22"/>
        <v>292.75400000000002</v>
      </c>
      <c r="O428" s="5">
        <v>845</v>
      </c>
      <c r="P428" s="5">
        <v>7251</v>
      </c>
      <c r="Q428" s="5">
        <v>3773</v>
      </c>
      <c r="R428" s="5">
        <f t="shared" si="23"/>
        <v>841.1</v>
      </c>
    </row>
    <row r="429" spans="1:18" x14ac:dyDescent="0.3">
      <c r="A429" s="7" t="s">
        <v>870</v>
      </c>
      <c r="B429" s="4" t="s">
        <v>871</v>
      </c>
      <c r="C429" s="4">
        <v>28</v>
      </c>
      <c r="D429" s="4" t="s">
        <v>18</v>
      </c>
      <c r="E429" s="4" t="s">
        <v>65</v>
      </c>
      <c r="F429" s="4" t="s">
        <v>2057</v>
      </c>
      <c r="G429" s="4" t="s">
        <v>24</v>
      </c>
      <c r="H429" s="4" t="s">
        <v>33</v>
      </c>
      <c r="I429" s="5">
        <v>67200</v>
      </c>
      <c r="J429" s="5">
        <v>0</v>
      </c>
      <c r="K429" s="5">
        <v>3017</v>
      </c>
      <c r="L429" s="5">
        <f t="shared" si="21"/>
        <v>6720</v>
      </c>
      <c r="M429" s="5">
        <v>8064</v>
      </c>
      <c r="N429" s="5">
        <f t="shared" si="22"/>
        <v>470.40000000000003</v>
      </c>
      <c r="O429" s="5">
        <v>628</v>
      </c>
      <c r="P429" s="5">
        <v>2811</v>
      </c>
      <c r="Q429" s="5">
        <v>2876</v>
      </c>
      <c r="R429" s="5">
        <f t="shared" si="23"/>
        <v>2970</v>
      </c>
    </row>
    <row r="430" spans="1:18" x14ac:dyDescent="0.3">
      <c r="A430" s="7" t="s">
        <v>872</v>
      </c>
      <c r="B430" s="4" t="s">
        <v>873</v>
      </c>
      <c r="C430" s="4">
        <v>26</v>
      </c>
      <c r="D430" s="4" t="s">
        <v>18</v>
      </c>
      <c r="E430" s="4" t="s">
        <v>42</v>
      </c>
      <c r="F430" s="4" t="s">
        <v>2047</v>
      </c>
      <c r="G430" s="4" t="s">
        <v>20</v>
      </c>
      <c r="H430" s="4" t="s">
        <v>25</v>
      </c>
      <c r="I430" s="5">
        <v>82587</v>
      </c>
      <c r="J430" s="5">
        <v>3791</v>
      </c>
      <c r="K430" s="5">
        <v>1532</v>
      </c>
      <c r="L430" s="5">
        <f t="shared" si="21"/>
        <v>8258.7000000000007</v>
      </c>
      <c r="M430" s="5">
        <v>9910.44</v>
      </c>
      <c r="N430" s="5">
        <f t="shared" si="22"/>
        <v>578.10900000000004</v>
      </c>
      <c r="O430" s="5">
        <v>911</v>
      </c>
      <c r="P430" s="5">
        <v>1744</v>
      </c>
      <c r="Q430" s="5">
        <v>3162</v>
      </c>
      <c r="R430" s="5">
        <f t="shared" si="23"/>
        <v>4888.05</v>
      </c>
    </row>
    <row r="431" spans="1:18" x14ac:dyDescent="0.3">
      <c r="A431" s="7" t="s">
        <v>874</v>
      </c>
      <c r="B431" s="4" t="s">
        <v>875</v>
      </c>
      <c r="C431" s="4">
        <v>26</v>
      </c>
      <c r="D431" s="4" t="s">
        <v>18</v>
      </c>
      <c r="E431" s="4" t="s">
        <v>28</v>
      </c>
      <c r="F431" s="4" t="s">
        <v>2050</v>
      </c>
      <c r="G431" s="4" t="s">
        <v>20</v>
      </c>
      <c r="H431" s="4" t="s">
        <v>25</v>
      </c>
      <c r="I431" s="5">
        <v>22115</v>
      </c>
      <c r="J431" s="5">
        <v>0</v>
      </c>
      <c r="K431" s="5">
        <v>2790</v>
      </c>
      <c r="L431" s="5">
        <f t="shared" si="21"/>
        <v>2211.5</v>
      </c>
      <c r="M431" s="5">
        <v>2653.8</v>
      </c>
      <c r="N431" s="5">
        <f t="shared" si="22"/>
        <v>154.80500000000001</v>
      </c>
      <c r="O431" s="5">
        <v>872</v>
      </c>
      <c r="P431" s="5">
        <v>1391</v>
      </c>
      <c r="Q431" s="5">
        <v>3070</v>
      </c>
      <c r="R431" s="5">
        <f t="shared" si="23"/>
        <v>0</v>
      </c>
    </row>
    <row r="432" spans="1:18" x14ac:dyDescent="0.3">
      <c r="A432" s="7" t="s">
        <v>876</v>
      </c>
      <c r="B432" s="4" t="s">
        <v>877</v>
      </c>
      <c r="C432" s="4">
        <v>37</v>
      </c>
      <c r="D432" s="4" t="s">
        <v>41</v>
      </c>
      <c r="E432" s="4" t="s">
        <v>19</v>
      </c>
      <c r="F432" s="4" t="s">
        <v>2056</v>
      </c>
      <c r="G432" s="4" t="s">
        <v>29</v>
      </c>
      <c r="H432" s="4" t="s">
        <v>25</v>
      </c>
      <c r="I432" s="5">
        <v>55266</v>
      </c>
      <c r="J432" s="5">
        <v>3068</v>
      </c>
      <c r="K432" s="5">
        <v>1866</v>
      </c>
      <c r="L432" s="5">
        <f t="shared" si="21"/>
        <v>5526.6</v>
      </c>
      <c r="M432" s="5">
        <v>6631.92</v>
      </c>
      <c r="N432" s="5">
        <f t="shared" si="22"/>
        <v>386.86200000000002</v>
      </c>
      <c r="O432" s="5">
        <v>1416</v>
      </c>
      <c r="P432" s="5">
        <v>5500</v>
      </c>
      <c r="Q432" s="5">
        <v>2862</v>
      </c>
      <c r="R432" s="5">
        <f t="shared" si="23"/>
        <v>1776.6000000000001</v>
      </c>
    </row>
    <row r="433" spans="1:18" x14ac:dyDescent="0.3">
      <c r="A433" s="7" t="s">
        <v>878</v>
      </c>
      <c r="B433" s="4" t="s">
        <v>879</v>
      </c>
      <c r="C433" s="4">
        <v>32</v>
      </c>
      <c r="D433" s="4" t="s">
        <v>18</v>
      </c>
      <c r="E433" s="4" t="s">
        <v>28</v>
      </c>
      <c r="F433" s="4" t="s">
        <v>2053</v>
      </c>
      <c r="G433" s="4" t="s">
        <v>29</v>
      </c>
      <c r="H433" s="4" t="s">
        <v>33</v>
      </c>
      <c r="I433" s="5">
        <v>173355</v>
      </c>
      <c r="J433" s="5">
        <v>3308</v>
      </c>
      <c r="K433" s="5">
        <v>2289</v>
      </c>
      <c r="L433" s="5">
        <f t="shared" si="21"/>
        <v>17335.5</v>
      </c>
      <c r="M433" s="5">
        <v>20802.599999999999</v>
      </c>
      <c r="N433" s="5">
        <f t="shared" si="22"/>
        <v>1213.4850000000001</v>
      </c>
      <c r="O433" s="5">
        <v>796</v>
      </c>
      <c r="P433" s="5">
        <v>2703</v>
      </c>
      <c r="Q433" s="5">
        <v>3585</v>
      </c>
      <c r="R433" s="5">
        <f t="shared" si="23"/>
        <v>27006.5</v>
      </c>
    </row>
    <row r="434" spans="1:18" x14ac:dyDescent="0.3">
      <c r="A434" s="7" t="s">
        <v>880</v>
      </c>
      <c r="B434" s="4" t="s">
        <v>881</v>
      </c>
      <c r="C434" s="4">
        <v>38</v>
      </c>
      <c r="D434" s="4" t="s">
        <v>41</v>
      </c>
      <c r="E434" s="4" t="s">
        <v>36</v>
      </c>
      <c r="F434" s="4" t="s">
        <v>2052</v>
      </c>
      <c r="G434" s="4" t="s">
        <v>29</v>
      </c>
      <c r="H434" s="4" t="s">
        <v>25</v>
      </c>
      <c r="I434" s="5">
        <v>48894</v>
      </c>
      <c r="J434" s="5">
        <v>0</v>
      </c>
      <c r="K434" s="5">
        <v>2738</v>
      </c>
      <c r="L434" s="5">
        <f t="shared" si="21"/>
        <v>4889.4000000000005</v>
      </c>
      <c r="M434" s="5">
        <v>5867.28</v>
      </c>
      <c r="N434" s="5">
        <f t="shared" si="22"/>
        <v>342.25799999999998</v>
      </c>
      <c r="O434" s="5">
        <v>598</v>
      </c>
      <c r="P434" s="5">
        <v>7462</v>
      </c>
      <c r="Q434" s="5">
        <v>3238</v>
      </c>
      <c r="R434" s="5">
        <f t="shared" si="23"/>
        <v>1194.7</v>
      </c>
    </row>
    <row r="435" spans="1:18" x14ac:dyDescent="0.3">
      <c r="A435" s="7" t="s">
        <v>882</v>
      </c>
      <c r="B435" s="4" t="s">
        <v>883</v>
      </c>
      <c r="C435" s="4">
        <v>29</v>
      </c>
      <c r="D435" s="4" t="s">
        <v>41</v>
      </c>
      <c r="E435" s="4" t="s">
        <v>36</v>
      </c>
      <c r="F435" s="4" t="s">
        <v>2045</v>
      </c>
      <c r="G435" s="4" t="s">
        <v>29</v>
      </c>
      <c r="H435" s="4" t="s">
        <v>21</v>
      </c>
      <c r="I435" s="5">
        <v>140081</v>
      </c>
      <c r="J435" s="5">
        <v>2620</v>
      </c>
      <c r="K435" s="5">
        <v>1374</v>
      </c>
      <c r="L435" s="5">
        <f t="shared" si="21"/>
        <v>14008.1</v>
      </c>
      <c r="M435" s="5">
        <v>16809.72</v>
      </c>
      <c r="N435" s="5">
        <f t="shared" si="22"/>
        <v>980.56700000000001</v>
      </c>
      <c r="O435" s="5">
        <v>664</v>
      </c>
      <c r="P435" s="5">
        <v>5625</v>
      </c>
      <c r="Q435" s="5">
        <v>3605</v>
      </c>
      <c r="R435" s="5">
        <f t="shared" si="23"/>
        <v>17024.3</v>
      </c>
    </row>
    <row r="436" spans="1:18" x14ac:dyDescent="0.3">
      <c r="A436" s="7" t="s">
        <v>884</v>
      </c>
      <c r="B436" s="4" t="s">
        <v>885</v>
      </c>
      <c r="C436" s="4">
        <v>30</v>
      </c>
      <c r="D436" s="4" t="s">
        <v>41</v>
      </c>
      <c r="E436" s="4" t="s">
        <v>28</v>
      </c>
      <c r="F436" s="4" t="s">
        <v>2054</v>
      </c>
      <c r="G436" s="4" t="s">
        <v>24</v>
      </c>
      <c r="H436" s="4" t="s">
        <v>25</v>
      </c>
      <c r="I436" s="5">
        <v>91764</v>
      </c>
      <c r="J436" s="5">
        <v>90</v>
      </c>
      <c r="K436" s="5">
        <v>1397</v>
      </c>
      <c r="L436" s="5">
        <f t="shared" si="21"/>
        <v>9176.4</v>
      </c>
      <c r="M436" s="5">
        <v>11011.68</v>
      </c>
      <c r="N436" s="5">
        <f t="shared" si="22"/>
        <v>642.34800000000007</v>
      </c>
      <c r="O436" s="5">
        <v>881</v>
      </c>
      <c r="P436" s="5">
        <v>7910</v>
      </c>
      <c r="Q436" s="5">
        <v>3130</v>
      </c>
      <c r="R436" s="5">
        <f t="shared" si="23"/>
        <v>6264.5999999999995</v>
      </c>
    </row>
    <row r="437" spans="1:18" x14ac:dyDescent="0.3">
      <c r="A437" s="7" t="s">
        <v>886</v>
      </c>
      <c r="B437" s="4" t="s">
        <v>887</v>
      </c>
      <c r="C437" s="4">
        <v>38</v>
      </c>
      <c r="D437" s="4" t="s">
        <v>18</v>
      </c>
      <c r="E437" s="4" t="s">
        <v>42</v>
      </c>
      <c r="F437" s="4" t="s">
        <v>2044</v>
      </c>
      <c r="G437" s="4" t="s">
        <v>29</v>
      </c>
      <c r="H437" s="4" t="s">
        <v>33</v>
      </c>
      <c r="I437" s="5">
        <v>110545</v>
      </c>
      <c r="J437" s="5">
        <v>1386</v>
      </c>
      <c r="K437" s="5">
        <v>1600</v>
      </c>
      <c r="L437" s="5">
        <f t="shared" si="21"/>
        <v>11054.5</v>
      </c>
      <c r="M437" s="5">
        <v>13265.4</v>
      </c>
      <c r="N437" s="5">
        <f t="shared" si="22"/>
        <v>773.81500000000005</v>
      </c>
      <c r="O437" s="5">
        <v>768</v>
      </c>
      <c r="P437" s="5">
        <v>2115</v>
      </c>
      <c r="Q437" s="5">
        <v>2715</v>
      </c>
      <c r="R437" s="5">
        <f t="shared" si="23"/>
        <v>9609</v>
      </c>
    </row>
    <row r="438" spans="1:18" x14ac:dyDescent="0.3">
      <c r="A438" s="7" t="s">
        <v>888</v>
      </c>
      <c r="B438" s="4" t="s">
        <v>889</v>
      </c>
      <c r="C438" s="4">
        <v>28</v>
      </c>
      <c r="D438" s="4" t="s">
        <v>41</v>
      </c>
      <c r="E438" s="4" t="s">
        <v>28</v>
      </c>
      <c r="F438" s="4" t="s">
        <v>2043</v>
      </c>
      <c r="G438" s="4" t="s">
        <v>24</v>
      </c>
      <c r="H438" s="4" t="s">
        <v>25</v>
      </c>
      <c r="I438" s="5">
        <v>140023</v>
      </c>
      <c r="J438" s="5">
        <v>2306</v>
      </c>
      <c r="K438" s="5">
        <v>2983</v>
      </c>
      <c r="L438" s="5">
        <f t="shared" si="21"/>
        <v>14002.300000000001</v>
      </c>
      <c r="M438" s="5">
        <v>16802.759999999998</v>
      </c>
      <c r="N438" s="5">
        <f t="shared" si="22"/>
        <v>980.16100000000006</v>
      </c>
      <c r="O438" s="5">
        <v>621</v>
      </c>
      <c r="P438" s="5">
        <v>1156</v>
      </c>
      <c r="Q438" s="5">
        <v>2549</v>
      </c>
      <c r="R438" s="5">
        <f t="shared" si="23"/>
        <v>17006.899999999998</v>
      </c>
    </row>
    <row r="439" spans="1:18" x14ac:dyDescent="0.3">
      <c r="A439" s="7" t="s">
        <v>890</v>
      </c>
      <c r="B439" s="4" t="s">
        <v>891</v>
      </c>
      <c r="C439" s="4">
        <v>34</v>
      </c>
      <c r="D439" s="4" t="s">
        <v>41</v>
      </c>
      <c r="E439" s="4" t="s">
        <v>42</v>
      </c>
      <c r="F439" s="4" t="s">
        <v>2055</v>
      </c>
      <c r="G439" s="4" t="s">
        <v>29</v>
      </c>
      <c r="H439" s="4" t="s">
        <v>33</v>
      </c>
      <c r="I439" s="5">
        <v>22905</v>
      </c>
      <c r="J439" s="5">
        <v>0</v>
      </c>
      <c r="K439" s="5">
        <v>2683</v>
      </c>
      <c r="L439" s="5">
        <f t="shared" si="21"/>
        <v>2290.5</v>
      </c>
      <c r="M439" s="5">
        <v>2748.6</v>
      </c>
      <c r="N439" s="5">
        <f t="shared" si="22"/>
        <v>160.33500000000001</v>
      </c>
      <c r="O439" s="5">
        <v>505</v>
      </c>
      <c r="P439" s="5">
        <v>5999</v>
      </c>
      <c r="Q439" s="5">
        <v>2550</v>
      </c>
      <c r="R439" s="5">
        <f t="shared" si="23"/>
        <v>0</v>
      </c>
    </row>
    <row r="440" spans="1:18" x14ac:dyDescent="0.3">
      <c r="A440" s="7" t="s">
        <v>892</v>
      </c>
      <c r="B440" s="4" t="s">
        <v>893</v>
      </c>
      <c r="C440" s="4">
        <v>34</v>
      </c>
      <c r="D440" s="4" t="s">
        <v>18</v>
      </c>
      <c r="E440" s="4" t="s">
        <v>28</v>
      </c>
      <c r="F440" s="4" t="s">
        <v>2055</v>
      </c>
      <c r="G440" s="4" t="s">
        <v>29</v>
      </c>
      <c r="H440" s="4" t="s">
        <v>33</v>
      </c>
      <c r="I440" s="5">
        <v>18678</v>
      </c>
      <c r="J440" s="5">
        <v>0</v>
      </c>
      <c r="K440" s="5">
        <v>3421</v>
      </c>
      <c r="L440" s="5">
        <f t="shared" si="21"/>
        <v>1867.8000000000002</v>
      </c>
      <c r="M440" s="5">
        <v>2241.36</v>
      </c>
      <c r="N440" s="5">
        <f t="shared" si="22"/>
        <v>130.74600000000001</v>
      </c>
      <c r="O440" s="5">
        <v>1428</v>
      </c>
      <c r="P440" s="5">
        <v>1900</v>
      </c>
      <c r="Q440" s="5">
        <v>3552</v>
      </c>
      <c r="R440" s="5">
        <f t="shared" si="23"/>
        <v>0</v>
      </c>
    </row>
    <row r="441" spans="1:18" x14ac:dyDescent="0.3">
      <c r="A441" s="7" t="s">
        <v>894</v>
      </c>
      <c r="B441" s="4" t="s">
        <v>895</v>
      </c>
      <c r="C441" s="4">
        <v>31</v>
      </c>
      <c r="D441" s="4" t="s">
        <v>18</v>
      </c>
      <c r="E441" s="4" t="s">
        <v>36</v>
      </c>
      <c r="F441" s="4" t="s">
        <v>2048</v>
      </c>
      <c r="G441" s="4" t="s">
        <v>24</v>
      </c>
      <c r="H441" s="4" t="s">
        <v>33</v>
      </c>
      <c r="I441" s="5">
        <v>167113</v>
      </c>
      <c r="J441" s="5">
        <v>0</v>
      </c>
      <c r="K441" s="5">
        <v>2150</v>
      </c>
      <c r="L441" s="5">
        <f t="shared" si="21"/>
        <v>16711.3</v>
      </c>
      <c r="M441" s="5">
        <v>20053.560000000001</v>
      </c>
      <c r="N441" s="5">
        <f t="shared" si="22"/>
        <v>1169.7909999999999</v>
      </c>
      <c r="O441" s="5">
        <v>1373</v>
      </c>
      <c r="P441" s="5">
        <v>7007</v>
      </c>
      <c r="Q441" s="5">
        <v>2312</v>
      </c>
      <c r="R441" s="5">
        <f t="shared" si="23"/>
        <v>25133.899999999998</v>
      </c>
    </row>
    <row r="442" spans="1:18" x14ac:dyDescent="0.3">
      <c r="A442" s="7" t="s">
        <v>896</v>
      </c>
      <c r="B442" s="4" t="s">
        <v>897</v>
      </c>
      <c r="C442" s="4">
        <v>29</v>
      </c>
      <c r="D442" s="4" t="s">
        <v>41</v>
      </c>
      <c r="E442" s="4" t="s">
        <v>19</v>
      </c>
      <c r="F442" s="4" t="s">
        <v>2054</v>
      </c>
      <c r="G442" s="4" t="s">
        <v>24</v>
      </c>
      <c r="H442" s="4" t="s">
        <v>25</v>
      </c>
      <c r="I442" s="5">
        <v>178587</v>
      </c>
      <c r="J442" s="5">
        <v>1993</v>
      </c>
      <c r="K442" s="5">
        <v>1430</v>
      </c>
      <c r="L442" s="5">
        <f t="shared" si="21"/>
        <v>17858.7</v>
      </c>
      <c r="M442" s="5">
        <v>21430.44</v>
      </c>
      <c r="N442" s="5">
        <f t="shared" si="22"/>
        <v>1250.1089999999999</v>
      </c>
      <c r="O442" s="5">
        <v>1032</v>
      </c>
      <c r="P442" s="5">
        <v>2084</v>
      </c>
      <c r="Q442" s="5">
        <v>2731</v>
      </c>
      <c r="R442" s="5">
        <f t="shared" si="23"/>
        <v>28576.099999999995</v>
      </c>
    </row>
    <row r="443" spans="1:18" x14ac:dyDescent="0.3">
      <c r="A443" s="7" t="s">
        <v>898</v>
      </c>
      <c r="B443" s="4" t="s">
        <v>899</v>
      </c>
      <c r="C443" s="4">
        <v>34</v>
      </c>
      <c r="D443" s="4" t="s">
        <v>18</v>
      </c>
      <c r="E443" s="4" t="s">
        <v>28</v>
      </c>
      <c r="F443" s="4" t="s">
        <v>2049</v>
      </c>
      <c r="G443" s="4" t="s">
        <v>29</v>
      </c>
      <c r="H443" s="4" t="s">
        <v>21</v>
      </c>
      <c r="I443" s="5">
        <v>163530</v>
      </c>
      <c r="J443" s="5">
        <v>2332</v>
      </c>
      <c r="K443" s="5">
        <v>1058</v>
      </c>
      <c r="L443" s="5">
        <f t="shared" si="21"/>
        <v>16353</v>
      </c>
      <c r="M443" s="5">
        <v>19623.599999999999</v>
      </c>
      <c r="N443" s="5">
        <f t="shared" si="22"/>
        <v>1144.71</v>
      </c>
      <c r="O443" s="5">
        <v>724</v>
      </c>
      <c r="P443" s="5">
        <v>5436</v>
      </c>
      <c r="Q443" s="5">
        <v>3460</v>
      </c>
      <c r="R443" s="5">
        <f t="shared" si="23"/>
        <v>24059</v>
      </c>
    </row>
    <row r="444" spans="1:18" x14ac:dyDescent="0.3">
      <c r="A444" s="7" t="s">
        <v>900</v>
      </c>
      <c r="B444" s="4" t="s">
        <v>901</v>
      </c>
      <c r="C444" s="4">
        <v>29</v>
      </c>
      <c r="D444" s="4" t="s">
        <v>41</v>
      </c>
      <c r="E444" s="4" t="s">
        <v>28</v>
      </c>
      <c r="F444" s="4" t="s">
        <v>2054</v>
      </c>
      <c r="G444" s="4" t="s">
        <v>24</v>
      </c>
      <c r="H444" s="4" t="s">
        <v>21</v>
      </c>
      <c r="I444" s="5">
        <v>196344</v>
      </c>
      <c r="J444" s="5">
        <v>2482</v>
      </c>
      <c r="K444" s="5">
        <v>1907</v>
      </c>
      <c r="L444" s="5">
        <f t="shared" si="21"/>
        <v>19634.400000000001</v>
      </c>
      <c r="M444" s="5">
        <v>23561.279999999999</v>
      </c>
      <c r="N444" s="5">
        <f t="shared" si="22"/>
        <v>1374.4080000000001</v>
      </c>
      <c r="O444" s="5">
        <v>1333</v>
      </c>
      <c r="P444" s="5">
        <v>7364</v>
      </c>
      <c r="Q444" s="5">
        <v>3006</v>
      </c>
      <c r="R444" s="5">
        <f t="shared" si="23"/>
        <v>33903.200000000004</v>
      </c>
    </row>
    <row r="445" spans="1:18" x14ac:dyDescent="0.3">
      <c r="A445" s="7" t="s">
        <v>902</v>
      </c>
      <c r="B445" s="4" t="s">
        <v>903</v>
      </c>
      <c r="C445" s="4">
        <v>33</v>
      </c>
      <c r="D445" s="4" t="s">
        <v>41</v>
      </c>
      <c r="E445" s="4" t="s">
        <v>65</v>
      </c>
      <c r="F445" s="4" t="s">
        <v>2045</v>
      </c>
      <c r="G445" s="4" t="s">
        <v>29</v>
      </c>
      <c r="H445" s="4" t="s">
        <v>33</v>
      </c>
      <c r="I445" s="5">
        <v>65648</v>
      </c>
      <c r="J445" s="5">
        <v>0</v>
      </c>
      <c r="K445" s="5">
        <v>1864</v>
      </c>
      <c r="L445" s="5">
        <f t="shared" si="21"/>
        <v>6564.8</v>
      </c>
      <c r="M445" s="5">
        <v>7877.76</v>
      </c>
      <c r="N445" s="5">
        <f t="shared" si="22"/>
        <v>459.536</v>
      </c>
      <c r="O445" s="5">
        <v>759</v>
      </c>
      <c r="P445" s="5">
        <v>4349</v>
      </c>
      <c r="Q445" s="5">
        <v>2101</v>
      </c>
      <c r="R445" s="5">
        <f t="shared" si="23"/>
        <v>2814.8000000000006</v>
      </c>
    </row>
    <row r="446" spans="1:18" x14ac:dyDescent="0.3">
      <c r="A446" s="7" t="s">
        <v>904</v>
      </c>
      <c r="B446" s="4" t="s">
        <v>905</v>
      </c>
      <c r="C446" s="4">
        <v>28</v>
      </c>
      <c r="D446" s="4" t="s">
        <v>18</v>
      </c>
      <c r="E446" s="4" t="s">
        <v>19</v>
      </c>
      <c r="F446" s="4" t="s">
        <v>2048</v>
      </c>
      <c r="G446" s="4" t="s">
        <v>24</v>
      </c>
      <c r="H446" s="4" t="s">
        <v>25</v>
      </c>
      <c r="I446" s="5">
        <v>52616</v>
      </c>
      <c r="J446" s="5">
        <v>4454</v>
      </c>
      <c r="K446" s="5">
        <v>2313</v>
      </c>
      <c r="L446" s="5">
        <f t="shared" si="21"/>
        <v>5261.6</v>
      </c>
      <c r="M446" s="5">
        <v>6313.92</v>
      </c>
      <c r="N446" s="5">
        <f t="shared" si="22"/>
        <v>368.31200000000001</v>
      </c>
      <c r="O446" s="5">
        <v>1177</v>
      </c>
      <c r="P446" s="5">
        <v>3042</v>
      </c>
      <c r="Q446" s="5">
        <v>3412</v>
      </c>
      <c r="R446" s="5">
        <f t="shared" si="23"/>
        <v>1511.6000000000001</v>
      </c>
    </row>
    <row r="447" spans="1:18" x14ac:dyDescent="0.3">
      <c r="A447" s="7" t="s">
        <v>906</v>
      </c>
      <c r="B447" s="4" t="s">
        <v>907</v>
      </c>
      <c r="C447" s="4">
        <v>25</v>
      </c>
      <c r="D447" s="4" t="s">
        <v>41</v>
      </c>
      <c r="E447" s="4" t="s">
        <v>65</v>
      </c>
      <c r="F447" s="4" t="s">
        <v>2057</v>
      </c>
      <c r="G447" s="4" t="s">
        <v>24</v>
      </c>
      <c r="H447" s="4" t="s">
        <v>21</v>
      </c>
      <c r="I447" s="5">
        <v>38212</v>
      </c>
      <c r="J447" s="5">
        <v>2962</v>
      </c>
      <c r="K447" s="5">
        <v>1091</v>
      </c>
      <c r="L447" s="5">
        <f t="shared" si="21"/>
        <v>3821.2000000000003</v>
      </c>
      <c r="M447" s="5">
        <v>4585.4399999999996</v>
      </c>
      <c r="N447" s="5">
        <f t="shared" si="22"/>
        <v>267.48399999999998</v>
      </c>
      <c r="O447" s="5">
        <v>1339</v>
      </c>
      <c r="P447" s="5">
        <v>3412</v>
      </c>
      <c r="Q447" s="5">
        <v>2239</v>
      </c>
      <c r="R447" s="5">
        <f t="shared" si="23"/>
        <v>660.6</v>
      </c>
    </row>
    <row r="448" spans="1:18" x14ac:dyDescent="0.3">
      <c r="A448" s="7" t="s">
        <v>908</v>
      </c>
      <c r="B448" s="4" t="s">
        <v>909</v>
      </c>
      <c r="C448" s="4">
        <v>26</v>
      </c>
      <c r="D448" s="4" t="s">
        <v>18</v>
      </c>
      <c r="E448" s="4" t="s">
        <v>65</v>
      </c>
      <c r="F448" s="4" t="s">
        <v>2043</v>
      </c>
      <c r="G448" s="4" t="s">
        <v>24</v>
      </c>
      <c r="H448" s="4" t="s">
        <v>33</v>
      </c>
      <c r="I448" s="5">
        <v>120161</v>
      </c>
      <c r="J448" s="5">
        <v>1721</v>
      </c>
      <c r="K448" s="5">
        <v>2432</v>
      </c>
      <c r="L448" s="5">
        <f t="shared" si="21"/>
        <v>12016.1</v>
      </c>
      <c r="M448" s="5">
        <v>14419.32</v>
      </c>
      <c r="N448" s="5">
        <f t="shared" si="22"/>
        <v>841.12700000000007</v>
      </c>
      <c r="O448" s="5">
        <v>1093</v>
      </c>
      <c r="P448" s="5">
        <v>3847</v>
      </c>
      <c r="Q448" s="5">
        <v>3563</v>
      </c>
      <c r="R448" s="5">
        <f t="shared" si="23"/>
        <v>11532.199999999999</v>
      </c>
    </row>
    <row r="449" spans="1:18" x14ac:dyDescent="0.3">
      <c r="A449" s="7" t="s">
        <v>910</v>
      </c>
      <c r="B449" s="4" t="s">
        <v>911</v>
      </c>
      <c r="C449" s="4">
        <v>26</v>
      </c>
      <c r="D449" s="4" t="s">
        <v>18</v>
      </c>
      <c r="E449" s="4" t="s">
        <v>65</v>
      </c>
      <c r="F449" s="4" t="s">
        <v>2043</v>
      </c>
      <c r="G449" s="4" t="s">
        <v>24</v>
      </c>
      <c r="H449" s="4" t="s">
        <v>25</v>
      </c>
      <c r="I449" s="5">
        <v>112327</v>
      </c>
      <c r="J449" s="5">
        <v>383</v>
      </c>
      <c r="K449" s="5">
        <v>3820</v>
      </c>
      <c r="L449" s="5">
        <f t="shared" si="21"/>
        <v>11232.7</v>
      </c>
      <c r="M449" s="5">
        <v>13479.24</v>
      </c>
      <c r="N449" s="5">
        <f t="shared" si="22"/>
        <v>786.28899999999999</v>
      </c>
      <c r="O449" s="5">
        <v>1249</v>
      </c>
      <c r="P449" s="5">
        <v>1839</v>
      </c>
      <c r="Q449" s="5">
        <v>2776</v>
      </c>
      <c r="R449" s="5">
        <f t="shared" si="23"/>
        <v>9965.4</v>
      </c>
    </row>
    <row r="450" spans="1:18" x14ac:dyDescent="0.3">
      <c r="A450" s="7" t="s">
        <v>912</v>
      </c>
      <c r="B450" s="4" t="s">
        <v>913</v>
      </c>
      <c r="C450" s="4">
        <v>37</v>
      </c>
      <c r="D450" s="4" t="s">
        <v>41</v>
      </c>
      <c r="E450" s="4" t="s">
        <v>42</v>
      </c>
      <c r="F450" s="4" t="s">
        <v>2056</v>
      </c>
      <c r="G450" s="4" t="s">
        <v>29</v>
      </c>
      <c r="H450" s="4" t="s">
        <v>21</v>
      </c>
      <c r="I450" s="5">
        <v>166284</v>
      </c>
      <c r="J450" s="5">
        <v>0</v>
      </c>
      <c r="K450" s="5">
        <v>1209</v>
      </c>
      <c r="L450" s="5">
        <f t="shared" si="21"/>
        <v>16628.400000000001</v>
      </c>
      <c r="M450" s="5">
        <v>19954.080000000002</v>
      </c>
      <c r="N450" s="5">
        <f t="shared" si="22"/>
        <v>1163.9880000000001</v>
      </c>
      <c r="O450" s="5">
        <v>1052</v>
      </c>
      <c r="P450" s="5">
        <v>5946</v>
      </c>
      <c r="Q450" s="5">
        <v>2593</v>
      </c>
      <c r="R450" s="5">
        <f t="shared" si="23"/>
        <v>24885.200000000001</v>
      </c>
    </row>
    <row r="451" spans="1:18" x14ac:dyDescent="0.3">
      <c r="A451" s="7" t="s">
        <v>914</v>
      </c>
      <c r="B451" s="4" t="s">
        <v>915</v>
      </c>
      <c r="C451" s="4">
        <v>38</v>
      </c>
      <c r="D451" s="4" t="s">
        <v>18</v>
      </c>
      <c r="E451" s="4" t="s">
        <v>42</v>
      </c>
      <c r="F451" s="4" t="s">
        <v>2044</v>
      </c>
      <c r="G451" s="4" t="s">
        <v>29</v>
      </c>
      <c r="H451" s="4" t="s">
        <v>25</v>
      </c>
      <c r="I451" s="5">
        <v>163390</v>
      </c>
      <c r="J451" s="5">
        <v>4135</v>
      </c>
      <c r="K451" s="5">
        <v>2947</v>
      </c>
      <c r="L451" s="5">
        <f t="shared" si="21"/>
        <v>16339</v>
      </c>
      <c r="M451" s="5">
        <v>19606.8</v>
      </c>
      <c r="N451" s="5">
        <f t="shared" si="22"/>
        <v>1143.73</v>
      </c>
      <c r="O451" s="5">
        <v>793</v>
      </c>
      <c r="P451" s="5">
        <v>2695</v>
      </c>
      <c r="Q451" s="5">
        <v>2205</v>
      </c>
      <c r="R451" s="5">
        <f t="shared" si="23"/>
        <v>24017</v>
      </c>
    </row>
    <row r="452" spans="1:18" x14ac:dyDescent="0.3">
      <c r="A452" s="7" t="s">
        <v>916</v>
      </c>
      <c r="B452" s="4" t="s">
        <v>917</v>
      </c>
      <c r="C452" s="4">
        <v>35</v>
      </c>
      <c r="D452" s="4" t="s">
        <v>41</v>
      </c>
      <c r="E452" s="4" t="s">
        <v>65</v>
      </c>
      <c r="F452" s="4" t="s">
        <v>2046</v>
      </c>
      <c r="G452" s="4" t="s">
        <v>29</v>
      </c>
      <c r="H452" s="4" t="s">
        <v>25</v>
      </c>
      <c r="I452" s="5">
        <v>100572</v>
      </c>
      <c r="J452" s="5">
        <v>3063</v>
      </c>
      <c r="K452" s="5">
        <v>2000</v>
      </c>
      <c r="L452" s="5">
        <f t="shared" si="21"/>
        <v>10057.200000000001</v>
      </c>
      <c r="M452" s="5">
        <v>12068.64</v>
      </c>
      <c r="N452" s="5">
        <f t="shared" si="22"/>
        <v>704.00400000000002</v>
      </c>
      <c r="O452" s="5">
        <v>1500</v>
      </c>
      <c r="P452" s="5">
        <v>3641</v>
      </c>
      <c r="Q452" s="5">
        <v>2065</v>
      </c>
      <c r="R452" s="5">
        <f t="shared" si="23"/>
        <v>7614.4000000000005</v>
      </c>
    </row>
    <row r="453" spans="1:18" x14ac:dyDescent="0.3">
      <c r="A453" s="7" t="s">
        <v>918</v>
      </c>
      <c r="B453" s="4" t="s">
        <v>919</v>
      </c>
      <c r="C453" s="4">
        <v>28</v>
      </c>
      <c r="D453" s="4" t="s">
        <v>18</v>
      </c>
      <c r="E453" s="4" t="s">
        <v>65</v>
      </c>
      <c r="F453" s="4" t="s">
        <v>2057</v>
      </c>
      <c r="G453" s="4" t="s">
        <v>24</v>
      </c>
      <c r="H453" s="4" t="s">
        <v>25</v>
      </c>
      <c r="I453" s="5">
        <v>162846</v>
      </c>
      <c r="J453" s="5">
        <v>4063</v>
      </c>
      <c r="K453" s="5">
        <v>3493</v>
      </c>
      <c r="L453" s="5">
        <f t="shared" si="21"/>
        <v>16284.6</v>
      </c>
      <c r="M453" s="5">
        <v>19541.52</v>
      </c>
      <c r="N453" s="5">
        <f t="shared" si="22"/>
        <v>1139.922</v>
      </c>
      <c r="O453" s="5">
        <v>1424</v>
      </c>
      <c r="P453" s="5">
        <v>2051</v>
      </c>
      <c r="Q453" s="5">
        <v>3612</v>
      </c>
      <c r="R453" s="5">
        <f t="shared" si="23"/>
        <v>23853.8</v>
      </c>
    </row>
    <row r="454" spans="1:18" x14ac:dyDescent="0.3">
      <c r="A454" s="7" t="s">
        <v>920</v>
      </c>
      <c r="B454" s="4" t="s">
        <v>921</v>
      </c>
      <c r="C454" s="4">
        <v>29</v>
      </c>
      <c r="D454" s="4" t="s">
        <v>18</v>
      </c>
      <c r="E454" s="4" t="s">
        <v>36</v>
      </c>
      <c r="F454" s="4" t="s">
        <v>2045</v>
      </c>
      <c r="G454" s="4" t="s">
        <v>29</v>
      </c>
      <c r="H454" s="4" t="s">
        <v>33</v>
      </c>
      <c r="I454" s="5">
        <v>184274</v>
      </c>
      <c r="J454" s="5">
        <v>0</v>
      </c>
      <c r="K454" s="5">
        <v>3731</v>
      </c>
      <c r="L454" s="5">
        <f t="shared" si="21"/>
        <v>18427.400000000001</v>
      </c>
      <c r="M454" s="5">
        <v>22112.880000000001</v>
      </c>
      <c r="N454" s="5">
        <f t="shared" si="22"/>
        <v>1289.9180000000001</v>
      </c>
      <c r="O454" s="5">
        <v>524</v>
      </c>
      <c r="P454" s="5">
        <v>4500</v>
      </c>
      <c r="Q454" s="5">
        <v>3966</v>
      </c>
      <c r="R454" s="5">
        <f t="shared" si="23"/>
        <v>30282.2</v>
      </c>
    </row>
    <row r="455" spans="1:18" x14ac:dyDescent="0.3">
      <c r="A455" s="7" t="s">
        <v>922</v>
      </c>
      <c r="B455" s="4" t="s">
        <v>923</v>
      </c>
      <c r="C455" s="4">
        <v>37</v>
      </c>
      <c r="D455" s="4" t="s">
        <v>41</v>
      </c>
      <c r="E455" s="4" t="s">
        <v>36</v>
      </c>
      <c r="F455" s="4" t="s">
        <v>2056</v>
      </c>
      <c r="G455" s="4" t="s">
        <v>29</v>
      </c>
      <c r="H455" s="4" t="s">
        <v>21</v>
      </c>
      <c r="I455" s="5">
        <v>102126</v>
      </c>
      <c r="J455" s="5">
        <v>0</v>
      </c>
      <c r="K455" s="5">
        <v>4253</v>
      </c>
      <c r="L455" s="5">
        <f t="shared" si="21"/>
        <v>10212.6</v>
      </c>
      <c r="M455" s="5">
        <v>12255.12</v>
      </c>
      <c r="N455" s="5">
        <f t="shared" si="22"/>
        <v>714.88200000000006</v>
      </c>
      <c r="O455" s="5">
        <v>1368</v>
      </c>
      <c r="P455" s="5">
        <v>6264</v>
      </c>
      <c r="Q455" s="5">
        <v>2678</v>
      </c>
      <c r="R455" s="5">
        <f t="shared" si="23"/>
        <v>7925.2</v>
      </c>
    </row>
    <row r="456" spans="1:18" x14ac:dyDescent="0.3">
      <c r="A456" s="7" t="s">
        <v>924</v>
      </c>
      <c r="B456" s="4" t="s">
        <v>925</v>
      </c>
      <c r="C456" s="4">
        <v>22</v>
      </c>
      <c r="D456" s="4" t="s">
        <v>18</v>
      </c>
      <c r="E456" s="4" t="s">
        <v>65</v>
      </c>
      <c r="F456" s="4" t="s">
        <v>2050</v>
      </c>
      <c r="G456" s="4" t="s">
        <v>20</v>
      </c>
      <c r="H456" s="4" t="s">
        <v>25</v>
      </c>
      <c r="I456" s="5">
        <v>143535</v>
      </c>
      <c r="J456" s="5">
        <v>3419</v>
      </c>
      <c r="K456" s="5">
        <v>4762</v>
      </c>
      <c r="L456" s="5">
        <f t="shared" si="21"/>
        <v>14353.5</v>
      </c>
      <c r="M456" s="5">
        <v>17224.2</v>
      </c>
      <c r="N456" s="5">
        <f t="shared" si="22"/>
        <v>1004.745</v>
      </c>
      <c r="O456" s="5">
        <v>818</v>
      </c>
      <c r="P456" s="5">
        <v>2001</v>
      </c>
      <c r="Q456" s="5">
        <v>2256</v>
      </c>
      <c r="R456" s="5">
        <f t="shared" si="23"/>
        <v>18060.5</v>
      </c>
    </row>
    <row r="457" spans="1:18" x14ac:dyDescent="0.3">
      <c r="A457" s="7" t="s">
        <v>926</v>
      </c>
      <c r="B457" s="4" t="s">
        <v>927</v>
      </c>
      <c r="C457" s="4">
        <v>33</v>
      </c>
      <c r="D457" s="4" t="s">
        <v>18</v>
      </c>
      <c r="E457" s="4" t="s">
        <v>65</v>
      </c>
      <c r="F457" s="4" t="s">
        <v>2053</v>
      </c>
      <c r="G457" s="4" t="s">
        <v>29</v>
      </c>
      <c r="H457" s="4" t="s">
        <v>33</v>
      </c>
      <c r="I457" s="5">
        <v>155338</v>
      </c>
      <c r="J457" s="5">
        <v>3882</v>
      </c>
      <c r="K457" s="5">
        <v>1355</v>
      </c>
      <c r="L457" s="5">
        <f t="shared" si="21"/>
        <v>15533.800000000001</v>
      </c>
      <c r="M457" s="5">
        <v>18640.560000000001</v>
      </c>
      <c r="N457" s="5">
        <f t="shared" si="22"/>
        <v>1087.366</v>
      </c>
      <c r="O457" s="5">
        <v>943</v>
      </c>
      <c r="P457" s="5">
        <v>7198</v>
      </c>
      <c r="Q457" s="5">
        <v>3785</v>
      </c>
      <c r="R457" s="5">
        <f t="shared" si="23"/>
        <v>21601.399999999998</v>
      </c>
    </row>
    <row r="458" spans="1:18" x14ac:dyDescent="0.3">
      <c r="A458" s="7" t="s">
        <v>928</v>
      </c>
      <c r="B458" s="4" t="s">
        <v>929</v>
      </c>
      <c r="C458" s="4">
        <v>25</v>
      </c>
      <c r="D458" s="4" t="s">
        <v>18</v>
      </c>
      <c r="E458" s="4" t="s">
        <v>32</v>
      </c>
      <c r="F458" s="4" t="s">
        <v>2057</v>
      </c>
      <c r="G458" s="4" t="s">
        <v>24</v>
      </c>
      <c r="H458" s="4" t="s">
        <v>25</v>
      </c>
      <c r="I458" s="5">
        <v>163872</v>
      </c>
      <c r="J458" s="5">
        <v>1336</v>
      </c>
      <c r="K458" s="5">
        <v>3270</v>
      </c>
      <c r="L458" s="5">
        <f t="shared" ref="L458:L521" si="24">I458*0.1</f>
        <v>16387.2</v>
      </c>
      <c r="M458" s="5">
        <v>19664.64</v>
      </c>
      <c r="N458" s="5">
        <f t="shared" ref="N458:N521" si="25">I458*0.007</f>
        <v>1147.104</v>
      </c>
      <c r="O458" s="5">
        <v>778</v>
      </c>
      <c r="P458" s="5">
        <v>4747</v>
      </c>
      <c r="Q458" s="5">
        <v>3643</v>
      </c>
      <c r="R458" s="5">
        <f t="shared" ref="R458:R521" si="26">IF(I458*12&lt;=300000, 0,
     IF(I458*12&lt;=600000, ((I458*12-300000)*0.05)/12,
     IF(I458*12&lt;=900000, (15000+(I458*12-600000)*0.1)/12,
     IF(I458*12&lt;=1200000, (45000+(I458*12-900000)*0.15)/12,
     IF(I458*12&lt;=1500000, (90000+(I458*12-1200000)*0.2)/12,
     (150000+(I458*12-1500000)*0.3)/12)))))</f>
        <v>24161.599999999995</v>
      </c>
    </row>
    <row r="459" spans="1:18" x14ac:dyDescent="0.3">
      <c r="A459" s="7" t="s">
        <v>930</v>
      </c>
      <c r="B459" s="4" t="s">
        <v>931</v>
      </c>
      <c r="C459" s="4">
        <v>30</v>
      </c>
      <c r="D459" s="4" t="s">
        <v>41</v>
      </c>
      <c r="E459" s="4" t="s">
        <v>19</v>
      </c>
      <c r="F459" s="4" t="s">
        <v>2048</v>
      </c>
      <c r="G459" s="4" t="s">
        <v>24</v>
      </c>
      <c r="H459" s="4" t="s">
        <v>25</v>
      </c>
      <c r="I459" s="5">
        <v>115868</v>
      </c>
      <c r="J459" s="5">
        <v>755</v>
      </c>
      <c r="K459" s="5">
        <v>1055</v>
      </c>
      <c r="L459" s="5">
        <f t="shared" si="24"/>
        <v>11586.800000000001</v>
      </c>
      <c r="M459" s="5">
        <v>13904.16</v>
      </c>
      <c r="N459" s="5">
        <f t="shared" si="25"/>
        <v>811.07600000000002</v>
      </c>
      <c r="O459" s="5">
        <v>1492</v>
      </c>
      <c r="P459" s="5">
        <v>4408</v>
      </c>
      <c r="Q459" s="5">
        <v>2438</v>
      </c>
      <c r="R459" s="5">
        <f t="shared" si="26"/>
        <v>10673.6</v>
      </c>
    </row>
    <row r="460" spans="1:18" x14ac:dyDescent="0.3">
      <c r="A460" s="7" t="s">
        <v>932</v>
      </c>
      <c r="B460" s="4" t="s">
        <v>933</v>
      </c>
      <c r="C460" s="4">
        <v>35</v>
      </c>
      <c r="D460" s="4" t="s">
        <v>41</v>
      </c>
      <c r="E460" s="4" t="s">
        <v>19</v>
      </c>
      <c r="F460" s="4" t="s">
        <v>2056</v>
      </c>
      <c r="G460" s="4" t="s">
        <v>29</v>
      </c>
      <c r="H460" s="4" t="s">
        <v>33</v>
      </c>
      <c r="I460" s="5">
        <v>66505</v>
      </c>
      <c r="J460" s="5">
        <v>674</v>
      </c>
      <c r="K460" s="5">
        <v>2290</v>
      </c>
      <c r="L460" s="5">
        <f t="shared" si="24"/>
        <v>6650.5</v>
      </c>
      <c r="M460" s="5">
        <v>7980.6</v>
      </c>
      <c r="N460" s="5">
        <f t="shared" si="25"/>
        <v>465.53500000000003</v>
      </c>
      <c r="O460" s="5">
        <v>1194</v>
      </c>
      <c r="P460" s="5">
        <v>1289</v>
      </c>
      <c r="Q460" s="5">
        <v>3854</v>
      </c>
      <c r="R460" s="5">
        <f t="shared" si="26"/>
        <v>2900.5</v>
      </c>
    </row>
    <row r="461" spans="1:18" x14ac:dyDescent="0.3">
      <c r="A461" s="7" t="s">
        <v>934</v>
      </c>
      <c r="B461" s="4" t="s">
        <v>935</v>
      </c>
      <c r="C461" s="4">
        <v>37</v>
      </c>
      <c r="D461" s="4" t="s">
        <v>41</v>
      </c>
      <c r="E461" s="4" t="s">
        <v>42</v>
      </c>
      <c r="F461" s="4" t="s">
        <v>2056</v>
      </c>
      <c r="G461" s="4" t="s">
        <v>29</v>
      </c>
      <c r="H461" s="4" t="s">
        <v>33</v>
      </c>
      <c r="I461" s="5">
        <v>141002</v>
      </c>
      <c r="J461" s="5">
        <v>0</v>
      </c>
      <c r="K461" s="5">
        <v>2946</v>
      </c>
      <c r="L461" s="5">
        <f t="shared" si="24"/>
        <v>14100.2</v>
      </c>
      <c r="M461" s="5">
        <v>16920.240000000002</v>
      </c>
      <c r="N461" s="5">
        <f t="shared" si="25"/>
        <v>987.01400000000001</v>
      </c>
      <c r="O461" s="5">
        <v>750</v>
      </c>
      <c r="P461" s="5">
        <v>4647</v>
      </c>
      <c r="Q461" s="5">
        <v>2589</v>
      </c>
      <c r="R461" s="5">
        <f t="shared" si="26"/>
        <v>17300.600000000002</v>
      </c>
    </row>
    <row r="462" spans="1:18" x14ac:dyDescent="0.3">
      <c r="A462" s="7" t="s">
        <v>936</v>
      </c>
      <c r="B462" s="4" t="s">
        <v>937</v>
      </c>
      <c r="C462" s="4">
        <v>32</v>
      </c>
      <c r="D462" s="4" t="s">
        <v>41</v>
      </c>
      <c r="E462" s="4" t="s">
        <v>42</v>
      </c>
      <c r="F462" s="4" t="s">
        <v>2048</v>
      </c>
      <c r="G462" s="4" t="s">
        <v>24</v>
      </c>
      <c r="H462" s="4" t="s">
        <v>21</v>
      </c>
      <c r="I462" s="5">
        <v>73806</v>
      </c>
      <c r="J462" s="5">
        <v>0</v>
      </c>
      <c r="K462" s="5">
        <v>4204</v>
      </c>
      <c r="L462" s="5">
        <f t="shared" si="24"/>
        <v>7380.6</v>
      </c>
      <c r="M462" s="5">
        <v>8856.7199999999993</v>
      </c>
      <c r="N462" s="5">
        <f t="shared" si="25"/>
        <v>516.64200000000005</v>
      </c>
      <c r="O462" s="5">
        <v>506</v>
      </c>
      <c r="P462" s="5">
        <v>5713</v>
      </c>
      <c r="Q462" s="5">
        <v>2605</v>
      </c>
      <c r="R462" s="5">
        <f t="shared" si="26"/>
        <v>3630.6</v>
      </c>
    </row>
    <row r="463" spans="1:18" x14ac:dyDescent="0.3">
      <c r="A463" s="7" t="s">
        <v>938</v>
      </c>
      <c r="B463" s="4" t="s">
        <v>939</v>
      </c>
      <c r="C463" s="4">
        <v>25</v>
      </c>
      <c r="D463" s="4" t="s">
        <v>18</v>
      </c>
      <c r="E463" s="4" t="s">
        <v>65</v>
      </c>
      <c r="F463" s="4" t="s">
        <v>2050</v>
      </c>
      <c r="G463" s="4" t="s">
        <v>20</v>
      </c>
      <c r="H463" s="4" t="s">
        <v>25</v>
      </c>
      <c r="I463" s="5">
        <v>34243</v>
      </c>
      <c r="J463" s="5">
        <v>4190</v>
      </c>
      <c r="K463" s="5">
        <v>3457</v>
      </c>
      <c r="L463" s="5">
        <f t="shared" si="24"/>
        <v>3424.3</v>
      </c>
      <c r="M463" s="5">
        <v>4109.16</v>
      </c>
      <c r="N463" s="5">
        <f t="shared" si="25"/>
        <v>239.70099999999999</v>
      </c>
      <c r="O463" s="5">
        <v>909</v>
      </c>
      <c r="P463" s="5">
        <v>7509</v>
      </c>
      <c r="Q463" s="5">
        <v>3619</v>
      </c>
      <c r="R463" s="5">
        <f t="shared" si="26"/>
        <v>462.15000000000003</v>
      </c>
    </row>
    <row r="464" spans="1:18" x14ac:dyDescent="0.3">
      <c r="A464" s="7" t="s">
        <v>940</v>
      </c>
      <c r="B464" s="4" t="s">
        <v>941</v>
      </c>
      <c r="C464" s="4">
        <v>29</v>
      </c>
      <c r="D464" s="4" t="s">
        <v>18</v>
      </c>
      <c r="E464" s="4" t="s">
        <v>36</v>
      </c>
      <c r="F464" s="4" t="s">
        <v>2043</v>
      </c>
      <c r="G464" s="4" t="s">
        <v>24</v>
      </c>
      <c r="H464" s="4" t="s">
        <v>21</v>
      </c>
      <c r="I464" s="5">
        <v>62114</v>
      </c>
      <c r="J464" s="5">
        <v>270</v>
      </c>
      <c r="K464" s="5">
        <v>1168</v>
      </c>
      <c r="L464" s="5">
        <f t="shared" si="24"/>
        <v>6211.4000000000005</v>
      </c>
      <c r="M464" s="5">
        <v>7453.68</v>
      </c>
      <c r="N464" s="5">
        <f t="shared" si="25"/>
        <v>434.798</v>
      </c>
      <c r="O464" s="5">
        <v>875</v>
      </c>
      <c r="P464" s="5">
        <v>5164</v>
      </c>
      <c r="Q464" s="5">
        <v>3717</v>
      </c>
      <c r="R464" s="5">
        <f t="shared" si="26"/>
        <v>2461.4</v>
      </c>
    </row>
    <row r="465" spans="1:18" x14ac:dyDescent="0.3">
      <c r="A465" s="7" t="s">
        <v>942</v>
      </c>
      <c r="B465" s="4" t="s">
        <v>943</v>
      </c>
      <c r="C465" s="4">
        <v>29</v>
      </c>
      <c r="D465" s="4" t="s">
        <v>18</v>
      </c>
      <c r="E465" s="4" t="s">
        <v>42</v>
      </c>
      <c r="F465" s="4" t="s">
        <v>2057</v>
      </c>
      <c r="G465" s="4" t="s">
        <v>24</v>
      </c>
      <c r="H465" s="4" t="s">
        <v>21</v>
      </c>
      <c r="I465" s="5">
        <v>194907</v>
      </c>
      <c r="J465" s="5">
        <v>3010</v>
      </c>
      <c r="K465" s="5">
        <v>4446</v>
      </c>
      <c r="L465" s="5">
        <f t="shared" si="24"/>
        <v>19490.7</v>
      </c>
      <c r="M465" s="5">
        <v>23388.84</v>
      </c>
      <c r="N465" s="5">
        <f t="shared" si="25"/>
        <v>1364.3489999999999</v>
      </c>
      <c r="O465" s="5">
        <v>526</v>
      </c>
      <c r="P465" s="5">
        <v>3170</v>
      </c>
      <c r="Q465" s="5">
        <v>3458</v>
      </c>
      <c r="R465" s="5">
        <f t="shared" si="26"/>
        <v>33472.1</v>
      </c>
    </row>
    <row r="466" spans="1:18" x14ac:dyDescent="0.3">
      <c r="A466" s="7" t="s">
        <v>944</v>
      </c>
      <c r="B466" s="4" t="s">
        <v>945</v>
      </c>
      <c r="C466" s="4">
        <v>33</v>
      </c>
      <c r="D466" s="4" t="s">
        <v>41</v>
      </c>
      <c r="E466" s="4" t="s">
        <v>32</v>
      </c>
      <c r="F466" s="4" t="s">
        <v>2049</v>
      </c>
      <c r="G466" s="4" t="s">
        <v>29</v>
      </c>
      <c r="H466" s="4" t="s">
        <v>33</v>
      </c>
      <c r="I466" s="5">
        <v>61433</v>
      </c>
      <c r="J466" s="5">
        <v>2906</v>
      </c>
      <c r="K466" s="5">
        <v>3429</v>
      </c>
      <c r="L466" s="5">
        <f t="shared" si="24"/>
        <v>6143.3</v>
      </c>
      <c r="M466" s="5">
        <v>7371.96</v>
      </c>
      <c r="N466" s="5">
        <f t="shared" si="25"/>
        <v>430.03100000000001</v>
      </c>
      <c r="O466" s="5">
        <v>1076</v>
      </c>
      <c r="P466" s="5">
        <v>3447</v>
      </c>
      <c r="Q466" s="5">
        <v>2825</v>
      </c>
      <c r="R466" s="5">
        <f t="shared" si="26"/>
        <v>2393.2999999999997</v>
      </c>
    </row>
    <row r="467" spans="1:18" x14ac:dyDescent="0.3">
      <c r="A467" s="7" t="s">
        <v>946</v>
      </c>
      <c r="B467" s="4" t="s">
        <v>947</v>
      </c>
      <c r="C467" s="4">
        <v>27</v>
      </c>
      <c r="D467" s="4" t="s">
        <v>41</v>
      </c>
      <c r="E467" s="4" t="s">
        <v>65</v>
      </c>
      <c r="F467" s="4" t="s">
        <v>2051</v>
      </c>
      <c r="G467" s="4" t="s">
        <v>20</v>
      </c>
      <c r="H467" s="4" t="s">
        <v>21</v>
      </c>
      <c r="I467" s="5">
        <v>25422</v>
      </c>
      <c r="J467" s="5">
        <v>3812</v>
      </c>
      <c r="K467" s="5">
        <v>3245</v>
      </c>
      <c r="L467" s="5">
        <f t="shared" si="24"/>
        <v>2542.2000000000003</v>
      </c>
      <c r="M467" s="5">
        <v>3050.64</v>
      </c>
      <c r="N467" s="5">
        <f t="shared" si="25"/>
        <v>177.95400000000001</v>
      </c>
      <c r="O467" s="5">
        <v>828</v>
      </c>
      <c r="P467" s="5">
        <v>2457</v>
      </c>
      <c r="Q467" s="5">
        <v>2358</v>
      </c>
      <c r="R467" s="5">
        <f t="shared" si="26"/>
        <v>21.1</v>
      </c>
    </row>
    <row r="468" spans="1:18" x14ac:dyDescent="0.3">
      <c r="A468" s="7" t="s">
        <v>948</v>
      </c>
      <c r="B468" s="4" t="s">
        <v>949</v>
      </c>
      <c r="C468" s="4">
        <v>34</v>
      </c>
      <c r="D468" s="4" t="s">
        <v>41</v>
      </c>
      <c r="E468" s="4" t="s">
        <v>28</v>
      </c>
      <c r="F468" s="4" t="s">
        <v>2049</v>
      </c>
      <c r="G468" s="4" t="s">
        <v>29</v>
      </c>
      <c r="H468" s="4" t="s">
        <v>25</v>
      </c>
      <c r="I468" s="5">
        <v>162716</v>
      </c>
      <c r="J468" s="5">
        <v>0</v>
      </c>
      <c r="K468" s="5">
        <v>1700</v>
      </c>
      <c r="L468" s="5">
        <f t="shared" si="24"/>
        <v>16271.6</v>
      </c>
      <c r="M468" s="5">
        <v>19525.919999999998</v>
      </c>
      <c r="N468" s="5">
        <f t="shared" si="25"/>
        <v>1139.0119999999999</v>
      </c>
      <c r="O468" s="5">
        <v>1081</v>
      </c>
      <c r="P468" s="5">
        <v>7594</v>
      </c>
      <c r="Q468" s="5">
        <v>2855</v>
      </c>
      <c r="R468" s="5">
        <f t="shared" si="26"/>
        <v>23814.799999999999</v>
      </c>
    </row>
    <row r="469" spans="1:18" x14ac:dyDescent="0.3">
      <c r="A469" s="7" t="s">
        <v>950</v>
      </c>
      <c r="B469" s="4" t="s">
        <v>951</v>
      </c>
      <c r="C469" s="4">
        <v>28</v>
      </c>
      <c r="D469" s="4" t="s">
        <v>41</v>
      </c>
      <c r="E469" s="4" t="s">
        <v>28</v>
      </c>
      <c r="F469" s="4" t="s">
        <v>2057</v>
      </c>
      <c r="G469" s="4" t="s">
        <v>24</v>
      </c>
      <c r="H469" s="4" t="s">
        <v>33</v>
      </c>
      <c r="I469" s="5">
        <v>97093</v>
      </c>
      <c r="J469" s="5">
        <v>471</v>
      </c>
      <c r="K469" s="5">
        <v>4398</v>
      </c>
      <c r="L469" s="5">
        <f t="shared" si="24"/>
        <v>9709.3000000000011</v>
      </c>
      <c r="M469" s="5">
        <v>11651.16</v>
      </c>
      <c r="N469" s="5">
        <f t="shared" si="25"/>
        <v>679.65100000000007</v>
      </c>
      <c r="O469" s="5">
        <v>1179</v>
      </c>
      <c r="P469" s="5">
        <v>3146</v>
      </c>
      <c r="Q469" s="5">
        <v>2248</v>
      </c>
      <c r="R469" s="5">
        <f t="shared" si="26"/>
        <v>7063.95</v>
      </c>
    </row>
    <row r="470" spans="1:18" x14ac:dyDescent="0.3">
      <c r="A470" s="7" t="s">
        <v>952</v>
      </c>
      <c r="B470" s="4" t="s">
        <v>953</v>
      </c>
      <c r="C470" s="4">
        <v>34</v>
      </c>
      <c r="D470" s="4" t="s">
        <v>41</v>
      </c>
      <c r="E470" s="4" t="s">
        <v>65</v>
      </c>
      <c r="F470" s="4" t="s">
        <v>2053</v>
      </c>
      <c r="G470" s="4" t="s">
        <v>29</v>
      </c>
      <c r="H470" s="4" t="s">
        <v>25</v>
      </c>
      <c r="I470" s="5">
        <v>190735</v>
      </c>
      <c r="J470" s="5">
        <v>0</v>
      </c>
      <c r="K470" s="5">
        <v>3321</v>
      </c>
      <c r="L470" s="5">
        <f t="shared" si="24"/>
        <v>19073.5</v>
      </c>
      <c r="M470" s="5">
        <v>22888.2</v>
      </c>
      <c r="N470" s="5">
        <f t="shared" si="25"/>
        <v>1335.145</v>
      </c>
      <c r="O470" s="5">
        <v>947</v>
      </c>
      <c r="P470" s="5">
        <v>2517</v>
      </c>
      <c r="Q470" s="5">
        <v>3716</v>
      </c>
      <c r="R470" s="5">
        <f t="shared" si="26"/>
        <v>32220.5</v>
      </c>
    </row>
    <row r="471" spans="1:18" x14ac:dyDescent="0.3">
      <c r="A471" s="7" t="s">
        <v>954</v>
      </c>
      <c r="B471" s="4" t="s">
        <v>955</v>
      </c>
      <c r="C471" s="4">
        <v>31</v>
      </c>
      <c r="D471" s="4" t="s">
        <v>18</v>
      </c>
      <c r="E471" s="4" t="s">
        <v>28</v>
      </c>
      <c r="F471" s="4" t="s">
        <v>2048</v>
      </c>
      <c r="G471" s="4" t="s">
        <v>24</v>
      </c>
      <c r="H471" s="4" t="s">
        <v>21</v>
      </c>
      <c r="I471" s="5">
        <v>98541</v>
      </c>
      <c r="J471" s="5">
        <v>0</v>
      </c>
      <c r="K471" s="5">
        <v>1961</v>
      </c>
      <c r="L471" s="5">
        <f t="shared" si="24"/>
        <v>9854.1</v>
      </c>
      <c r="M471" s="5">
        <v>11824.92</v>
      </c>
      <c r="N471" s="5">
        <f t="shared" si="25"/>
        <v>689.78700000000003</v>
      </c>
      <c r="O471" s="5">
        <v>971</v>
      </c>
      <c r="P471" s="5">
        <v>1739</v>
      </c>
      <c r="Q471" s="5">
        <v>3727</v>
      </c>
      <c r="R471" s="5">
        <f t="shared" si="26"/>
        <v>7281.1499999999987</v>
      </c>
    </row>
    <row r="472" spans="1:18" x14ac:dyDescent="0.3">
      <c r="A472" s="7" t="s">
        <v>956</v>
      </c>
      <c r="B472" s="4" t="s">
        <v>957</v>
      </c>
      <c r="C472" s="4">
        <v>26</v>
      </c>
      <c r="D472" s="4" t="s">
        <v>41</v>
      </c>
      <c r="E472" s="4" t="s">
        <v>42</v>
      </c>
      <c r="F472" s="4" t="s">
        <v>2043</v>
      </c>
      <c r="G472" s="4" t="s">
        <v>24</v>
      </c>
      <c r="H472" s="4" t="s">
        <v>21</v>
      </c>
      <c r="I472" s="5">
        <v>193153</v>
      </c>
      <c r="J472" s="5">
        <v>1409</v>
      </c>
      <c r="K472" s="5">
        <v>2692</v>
      </c>
      <c r="L472" s="5">
        <f t="shared" si="24"/>
        <v>19315.3</v>
      </c>
      <c r="M472" s="5">
        <v>23178.36</v>
      </c>
      <c r="N472" s="5">
        <f t="shared" si="25"/>
        <v>1352.0710000000001</v>
      </c>
      <c r="O472" s="5">
        <v>562</v>
      </c>
      <c r="P472" s="5">
        <v>7097</v>
      </c>
      <c r="Q472" s="5">
        <v>2969</v>
      </c>
      <c r="R472" s="5">
        <f t="shared" si="26"/>
        <v>32945.9</v>
      </c>
    </row>
    <row r="473" spans="1:18" x14ac:dyDescent="0.3">
      <c r="A473" s="7" t="s">
        <v>958</v>
      </c>
      <c r="B473" s="4" t="s">
        <v>959</v>
      </c>
      <c r="C473" s="4">
        <v>27</v>
      </c>
      <c r="D473" s="4" t="s">
        <v>41</v>
      </c>
      <c r="E473" s="4" t="s">
        <v>36</v>
      </c>
      <c r="F473" s="4" t="s">
        <v>2057</v>
      </c>
      <c r="G473" s="4" t="s">
        <v>24</v>
      </c>
      <c r="H473" s="4" t="s">
        <v>33</v>
      </c>
      <c r="I473" s="5">
        <v>17007</v>
      </c>
      <c r="J473" s="5">
        <v>800</v>
      </c>
      <c r="K473" s="5">
        <v>1799</v>
      </c>
      <c r="L473" s="5">
        <f t="shared" si="24"/>
        <v>1700.7</v>
      </c>
      <c r="M473" s="5">
        <v>2040.84</v>
      </c>
      <c r="N473" s="5">
        <f t="shared" si="25"/>
        <v>119.04900000000001</v>
      </c>
      <c r="O473" s="5">
        <v>744</v>
      </c>
      <c r="P473" s="5">
        <v>2563</v>
      </c>
      <c r="Q473" s="5">
        <v>3492</v>
      </c>
      <c r="R473" s="5">
        <f t="shared" si="26"/>
        <v>0</v>
      </c>
    </row>
    <row r="474" spans="1:18" x14ac:dyDescent="0.3">
      <c r="A474" s="7" t="s">
        <v>960</v>
      </c>
      <c r="B474" s="4" t="s">
        <v>961</v>
      </c>
      <c r="C474" s="4">
        <v>27</v>
      </c>
      <c r="D474" s="4" t="s">
        <v>41</v>
      </c>
      <c r="E474" s="4" t="s">
        <v>65</v>
      </c>
      <c r="F474" s="4" t="s">
        <v>2047</v>
      </c>
      <c r="G474" s="4" t="s">
        <v>20</v>
      </c>
      <c r="H474" s="4" t="s">
        <v>33</v>
      </c>
      <c r="I474" s="5">
        <v>88150</v>
      </c>
      <c r="J474" s="5">
        <v>3107</v>
      </c>
      <c r="K474" s="5">
        <v>4320</v>
      </c>
      <c r="L474" s="5">
        <f t="shared" si="24"/>
        <v>8815</v>
      </c>
      <c r="M474" s="5">
        <v>10578</v>
      </c>
      <c r="N474" s="5">
        <f t="shared" si="25"/>
        <v>617.05000000000007</v>
      </c>
      <c r="O474" s="5">
        <v>640</v>
      </c>
      <c r="P474" s="5">
        <v>6750</v>
      </c>
      <c r="Q474" s="5">
        <v>2195</v>
      </c>
      <c r="R474" s="5">
        <f t="shared" si="26"/>
        <v>5722.5</v>
      </c>
    </row>
    <row r="475" spans="1:18" x14ac:dyDescent="0.3">
      <c r="A475" s="7" t="s">
        <v>962</v>
      </c>
      <c r="B475" s="4" t="s">
        <v>963</v>
      </c>
      <c r="C475" s="4">
        <v>24</v>
      </c>
      <c r="D475" s="4" t="s">
        <v>18</v>
      </c>
      <c r="E475" s="4" t="s">
        <v>28</v>
      </c>
      <c r="F475" s="4" t="s">
        <v>2050</v>
      </c>
      <c r="G475" s="4" t="s">
        <v>20</v>
      </c>
      <c r="H475" s="4" t="s">
        <v>25</v>
      </c>
      <c r="I475" s="5">
        <v>89928</v>
      </c>
      <c r="J475" s="5">
        <v>2048</v>
      </c>
      <c r="K475" s="5">
        <v>1630</v>
      </c>
      <c r="L475" s="5">
        <f t="shared" si="24"/>
        <v>8992.8000000000011</v>
      </c>
      <c r="M475" s="5">
        <v>10791.36</v>
      </c>
      <c r="N475" s="5">
        <f t="shared" si="25"/>
        <v>629.49599999999998</v>
      </c>
      <c r="O475" s="5">
        <v>645</v>
      </c>
      <c r="P475" s="5">
        <v>2369</v>
      </c>
      <c r="Q475" s="5">
        <v>3534</v>
      </c>
      <c r="R475" s="5">
        <f t="shared" si="26"/>
        <v>5989.2</v>
      </c>
    </row>
    <row r="476" spans="1:18" x14ac:dyDescent="0.3">
      <c r="A476" s="7" t="s">
        <v>964</v>
      </c>
      <c r="B476" s="4" t="s">
        <v>965</v>
      </c>
      <c r="C476" s="4">
        <v>25</v>
      </c>
      <c r="D476" s="4" t="s">
        <v>41</v>
      </c>
      <c r="E476" s="4" t="s">
        <v>42</v>
      </c>
      <c r="F476" s="4" t="s">
        <v>2057</v>
      </c>
      <c r="G476" s="4" t="s">
        <v>24</v>
      </c>
      <c r="H476" s="4" t="s">
        <v>33</v>
      </c>
      <c r="I476" s="5">
        <v>59199</v>
      </c>
      <c r="J476" s="5">
        <v>1741</v>
      </c>
      <c r="K476" s="5">
        <v>2592</v>
      </c>
      <c r="L476" s="5">
        <f t="shared" si="24"/>
        <v>5919.9000000000005</v>
      </c>
      <c r="M476" s="5">
        <v>7103.88</v>
      </c>
      <c r="N476" s="5">
        <f t="shared" si="25"/>
        <v>414.39300000000003</v>
      </c>
      <c r="O476" s="5">
        <v>1286</v>
      </c>
      <c r="P476" s="5">
        <v>4308</v>
      </c>
      <c r="Q476" s="5">
        <v>3191</v>
      </c>
      <c r="R476" s="5">
        <f t="shared" si="26"/>
        <v>2169.9</v>
      </c>
    </row>
    <row r="477" spans="1:18" x14ac:dyDescent="0.3">
      <c r="A477" s="7" t="s">
        <v>966</v>
      </c>
      <c r="B477" s="4" t="s">
        <v>967</v>
      </c>
      <c r="C477" s="4">
        <v>27</v>
      </c>
      <c r="D477" s="4" t="s">
        <v>41</v>
      </c>
      <c r="E477" s="4" t="s">
        <v>32</v>
      </c>
      <c r="F477" s="4" t="s">
        <v>2057</v>
      </c>
      <c r="G477" s="4" t="s">
        <v>24</v>
      </c>
      <c r="H477" s="4" t="s">
        <v>25</v>
      </c>
      <c r="I477" s="5">
        <v>156089</v>
      </c>
      <c r="J477" s="5">
        <v>4501</v>
      </c>
      <c r="K477" s="5">
        <v>4870</v>
      </c>
      <c r="L477" s="5">
        <f t="shared" si="24"/>
        <v>15608.900000000001</v>
      </c>
      <c r="M477" s="5">
        <v>18730.68</v>
      </c>
      <c r="N477" s="5">
        <f t="shared" si="25"/>
        <v>1092.623</v>
      </c>
      <c r="O477" s="5">
        <v>834</v>
      </c>
      <c r="P477" s="5">
        <v>5940</v>
      </c>
      <c r="Q477" s="5">
        <v>2372</v>
      </c>
      <c r="R477" s="5">
        <f t="shared" si="26"/>
        <v>21826.7</v>
      </c>
    </row>
    <row r="478" spans="1:18" x14ac:dyDescent="0.3">
      <c r="A478" s="7" t="s">
        <v>968</v>
      </c>
      <c r="B478" s="4" t="s">
        <v>969</v>
      </c>
      <c r="C478" s="4">
        <v>26</v>
      </c>
      <c r="D478" s="4" t="s">
        <v>41</v>
      </c>
      <c r="E478" s="4" t="s">
        <v>19</v>
      </c>
      <c r="F478" s="4" t="s">
        <v>2047</v>
      </c>
      <c r="G478" s="4" t="s">
        <v>20</v>
      </c>
      <c r="H478" s="4" t="s">
        <v>25</v>
      </c>
      <c r="I478" s="5">
        <v>181760</v>
      </c>
      <c r="J478" s="5">
        <v>679</v>
      </c>
      <c r="K478" s="5">
        <v>2237</v>
      </c>
      <c r="L478" s="5">
        <f t="shared" si="24"/>
        <v>18176</v>
      </c>
      <c r="M478" s="5">
        <v>21811.200000000001</v>
      </c>
      <c r="N478" s="5">
        <f t="shared" si="25"/>
        <v>1272.32</v>
      </c>
      <c r="O478" s="5">
        <v>893</v>
      </c>
      <c r="P478" s="5">
        <v>1204</v>
      </c>
      <c r="Q478" s="5">
        <v>3881</v>
      </c>
      <c r="R478" s="5">
        <f t="shared" si="26"/>
        <v>29528</v>
      </c>
    </row>
    <row r="479" spans="1:18" x14ac:dyDescent="0.3">
      <c r="A479" s="7" t="s">
        <v>970</v>
      </c>
      <c r="B479" s="4" t="s">
        <v>971</v>
      </c>
      <c r="C479" s="4">
        <v>25</v>
      </c>
      <c r="D479" s="4" t="s">
        <v>18</v>
      </c>
      <c r="E479" s="4" t="s">
        <v>65</v>
      </c>
      <c r="F479" s="4" t="s">
        <v>2057</v>
      </c>
      <c r="G479" s="4" t="s">
        <v>24</v>
      </c>
      <c r="H479" s="4" t="s">
        <v>21</v>
      </c>
      <c r="I479" s="5">
        <v>146271</v>
      </c>
      <c r="J479" s="5">
        <v>3900</v>
      </c>
      <c r="K479" s="5">
        <v>4679</v>
      </c>
      <c r="L479" s="5">
        <f t="shared" si="24"/>
        <v>14627.1</v>
      </c>
      <c r="M479" s="5">
        <v>17552.52</v>
      </c>
      <c r="N479" s="5">
        <f t="shared" si="25"/>
        <v>1023.897</v>
      </c>
      <c r="O479" s="5">
        <v>1014</v>
      </c>
      <c r="P479" s="5">
        <v>7886</v>
      </c>
      <c r="Q479" s="5">
        <v>3716</v>
      </c>
      <c r="R479" s="5">
        <f t="shared" si="26"/>
        <v>18881.3</v>
      </c>
    </row>
    <row r="480" spans="1:18" x14ac:dyDescent="0.3">
      <c r="A480" s="7" t="s">
        <v>972</v>
      </c>
      <c r="B480" s="4" t="s">
        <v>973</v>
      </c>
      <c r="C480" s="4">
        <v>29</v>
      </c>
      <c r="D480" s="4" t="s">
        <v>18</v>
      </c>
      <c r="E480" s="4" t="s">
        <v>19</v>
      </c>
      <c r="F480" s="4" t="s">
        <v>2057</v>
      </c>
      <c r="G480" s="4" t="s">
        <v>24</v>
      </c>
      <c r="H480" s="4" t="s">
        <v>33</v>
      </c>
      <c r="I480" s="5">
        <v>75392</v>
      </c>
      <c r="J480" s="5">
        <v>3422</v>
      </c>
      <c r="K480" s="5">
        <v>2784</v>
      </c>
      <c r="L480" s="5">
        <f t="shared" si="24"/>
        <v>7539.2000000000007</v>
      </c>
      <c r="M480" s="5">
        <v>9047.0400000000009</v>
      </c>
      <c r="N480" s="5">
        <f t="shared" si="25"/>
        <v>527.74400000000003</v>
      </c>
      <c r="O480" s="5">
        <v>690</v>
      </c>
      <c r="P480" s="5">
        <v>2382</v>
      </c>
      <c r="Q480" s="5">
        <v>2478</v>
      </c>
      <c r="R480" s="5">
        <f t="shared" si="26"/>
        <v>3808.7999999999997</v>
      </c>
    </row>
    <row r="481" spans="1:18" x14ac:dyDescent="0.3">
      <c r="A481" s="7" t="s">
        <v>974</v>
      </c>
      <c r="B481" s="4" t="s">
        <v>975</v>
      </c>
      <c r="C481" s="4">
        <v>29</v>
      </c>
      <c r="D481" s="4" t="s">
        <v>18</v>
      </c>
      <c r="E481" s="4" t="s">
        <v>42</v>
      </c>
      <c r="F481" s="4" t="s">
        <v>2048</v>
      </c>
      <c r="G481" s="4" t="s">
        <v>24</v>
      </c>
      <c r="H481" s="4" t="s">
        <v>33</v>
      </c>
      <c r="I481" s="5">
        <v>171531</v>
      </c>
      <c r="J481" s="5">
        <v>4425</v>
      </c>
      <c r="K481" s="5">
        <v>3806</v>
      </c>
      <c r="L481" s="5">
        <f t="shared" si="24"/>
        <v>17153.100000000002</v>
      </c>
      <c r="M481" s="5">
        <v>20583.72</v>
      </c>
      <c r="N481" s="5">
        <f t="shared" si="25"/>
        <v>1200.7170000000001</v>
      </c>
      <c r="O481" s="5">
        <v>554</v>
      </c>
      <c r="P481" s="5">
        <v>3896</v>
      </c>
      <c r="Q481" s="5">
        <v>2197</v>
      </c>
      <c r="R481" s="5">
        <f t="shared" si="26"/>
        <v>26459.3</v>
      </c>
    </row>
    <row r="482" spans="1:18" x14ac:dyDescent="0.3">
      <c r="A482" s="7" t="s">
        <v>976</v>
      </c>
      <c r="B482" s="4" t="s">
        <v>977</v>
      </c>
      <c r="C482" s="4">
        <v>23</v>
      </c>
      <c r="D482" s="4" t="s">
        <v>41</v>
      </c>
      <c r="E482" s="4" t="s">
        <v>28</v>
      </c>
      <c r="F482" s="4" t="s">
        <v>2047</v>
      </c>
      <c r="G482" s="4" t="s">
        <v>20</v>
      </c>
      <c r="H482" s="4" t="s">
        <v>33</v>
      </c>
      <c r="I482" s="5">
        <v>124674</v>
      </c>
      <c r="J482" s="5">
        <v>0</v>
      </c>
      <c r="K482" s="5">
        <v>1114</v>
      </c>
      <c r="L482" s="5">
        <f t="shared" si="24"/>
        <v>12467.400000000001</v>
      </c>
      <c r="M482" s="5">
        <v>14960.88</v>
      </c>
      <c r="N482" s="5">
        <f t="shared" si="25"/>
        <v>872.71800000000007</v>
      </c>
      <c r="O482" s="5">
        <v>667</v>
      </c>
      <c r="P482" s="5">
        <v>1236</v>
      </c>
      <c r="Q482" s="5">
        <v>2263</v>
      </c>
      <c r="R482" s="5">
        <f t="shared" si="26"/>
        <v>12434.800000000001</v>
      </c>
    </row>
    <row r="483" spans="1:18" x14ac:dyDescent="0.3">
      <c r="A483" s="7" t="s">
        <v>978</v>
      </c>
      <c r="B483" s="4" t="s">
        <v>979</v>
      </c>
      <c r="C483" s="4">
        <v>32</v>
      </c>
      <c r="D483" s="4" t="s">
        <v>18</v>
      </c>
      <c r="E483" s="4" t="s">
        <v>42</v>
      </c>
      <c r="F483" s="4" t="s">
        <v>2048</v>
      </c>
      <c r="G483" s="4" t="s">
        <v>24</v>
      </c>
      <c r="H483" s="4" t="s">
        <v>25</v>
      </c>
      <c r="I483" s="5">
        <v>18625</v>
      </c>
      <c r="J483" s="5">
        <v>0</v>
      </c>
      <c r="K483" s="5">
        <v>3641</v>
      </c>
      <c r="L483" s="5">
        <f t="shared" si="24"/>
        <v>1862.5</v>
      </c>
      <c r="M483" s="5">
        <v>2235</v>
      </c>
      <c r="N483" s="5">
        <f t="shared" si="25"/>
        <v>130.375</v>
      </c>
      <c r="O483" s="5">
        <v>830</v>
      </c>
      <c r="P483" s="5">
        <v>6046</v>
      </c>
      <c r="Q483" s="5">
        <v>2379</v>
      </c>
      <c r="R483" s="5">
        <f t="shared" si="26"/>
        <v>0</v>
      </c>
    </row>
    <row r="484" spans="1:18" x14ac:dyDescent="0.3">
      <c r="A484" s="7" t="s">
        <v>980</v>
      </c>
      <c r="B484" s="4" t="s">
        <v>981</v>
      </c>
      <c r="C484" s="4">
        <v>35</v>
      </c>
      <c r="D484" s="4" t="s">
        <v>18</v>
      </c>
      <c r="E484" s="4" t="s">
        <v>32</v>
      </c>
      <c r="F484" s="4" t="s">
        <v>2046</v>
      </c>
      <c r="G484" s="4" t="s">
        <v>29</v>
      </c>
      <c r="H484" s="4" t="s">
        <v>33</v>
      </c>
      <c r="I484" s="5">
        <v>162392</v>
      </c>
      <c r="J484" s="5">
        <v>1917</v>
      </c>
      <c r="K484" s="5">
        <v>4289</v>
      </c>
      <c r="L484" s="5">
        <f t="shared" si="24"/>
        <v>16239.2</v>
      </c>
      <c r="M484" s="5">
        <v>19487.04</v>
      </c>
      <c r="N484" s="5">
        <f t="shared" si="25"/>
        <v>1136.7439999999999</v>
      </c>
      <c r="O484" s="5">
        <v>1046</v>
      </c>
      <c r="P484" s="5">
        <v>7936</v>
      </c>
      <c r="Q484" s="5">
        <v>3398</v>
      </c>
      <c r="R484" s="5">
        <f t="shared" si="26"/>
        <v>23717.599999999995</v>
      </c>
    </row>
    <row r="485" spans="1:18" x14ac:dyDescent="0.3">
      <c r="A485" s="7" t="s">
        <v>982</v>
      </c>
      <c r="B485" s="4" t="s">
        <v>983</v>
      </c>
      <c r="C485" s="4">
        <v>36</v>
      </c>
      <c r="D485" s="4" t="s">
        <v>18</v>
      </c>
      <c r="E485" s="4" t="s">
        <v>28</v>
      </c>
      <c r="F485" s="4" t="s">
        <v>2052</v>
      </c>
      <c r="G485" s="4" t="s">
        <v>29</v>
      </c>
      <c r="H485" s="4" t="s">
        <v>21</v>
      </c>
      <c r="I485" s="5">
        <v>71619</v>
      </c>
      <c r="J485" s="5">
        <v>1854</v>
      </c>
      <c r="K485" s="5">
        <v>4601</v>
      </c>
      <c r="L485" s="5">
        <f t="shared" si="24"/>
        <v>7161.9000000000005</v>
      </c>
      <c r="M485" s="5">
        <v>8594.2800000000007</v>
      </c>
      <c r="N485" s="5">
        <f t="shared" si="25"/>
        <v>501.33300000000003</v>
      </c>
      <c r="O485" s="5">
        <v>1233</v>
      </c>
      <c r="P485" s="5">
        <v>2805</v>
      </c>
      <c r="Q485" s="5">
        <v>3184</v>
      </c>
      <c r="R485" s="5">
        <f t="shared" si="26"/>
        <v>3411.9</v>
      </c>
    </row>
    <row r="486" spans="1:18" x14ac:dyDescent="0.3">
      <c r="A486" s="7" t="s">
        <v>984</v>
      </c>
      <c r="B486" s="4" t="s">
        <v>985</v>
      </c>
      <c r="C486" s="4">
        <v>36</v>
      </c>
      <c r="D486" s="4" t="s">
        <v>41</v>
      </c>
      <c r="E486" s="4" t="s">
        <v>28</v>
      </c>
      <c r="F486" s="4" t="s">
        <v>2046</v>
      </c>
      <c r="G486" s="4" t="s">
        <v>29</v>
      </c>
      <c r="H486" s="4" t="s">
        <v>25</v>
      </c>
      <c r="I486" s="5">
        <v>115051</v>
      </c>
      <c r="J486" s="5">
        <v>1658</v>
      </c>
      <c r="K486" s="5">
        <v>1579</v>
      </c>
      <c r="L486" s="5">
        <f t="shared" si="24"/>
        <v>11505.1</v>
      </c>
      <c r="M486" s="5">
        <v>13806.12</v>
      </c>
      <c r="N486" s="5">
        <f t="shared" si="25"/>
        <v>805.35699999999997</v>
      </c>
      <c r="O486" s="5">
        <v>514</v>
      </c>
      <c r="P486" s="5">
        <v>2154</v>
      </c>
      <c r="Q486" s="5">
        <v>2702</v>
      </c>
      <c r="R486" s="5">
        <f t="shared" si="26"/>
        <v>10510.199999999999</v>
      </c>
    </row>
    <row r="487" spans="1:18" x14ac:dyDescent="0.3">
      <c r="A487" s="7" t="s">
        <v>986</v>
      </c>
      <c r="B487" s="4" t="s">
        <v>987</v>
      </c>
      <c r="C487" s="4">
        <v>34</v>
      </c>
      <c r="D487" s="4" t="s">
        <v>41</v>
      </c>
      <c r="E487" s="4" t="s">
        <v>42</v>
      </c>
      <c r="F487" s="4" t="s">
        <v>2055</v>
      </c>
      <c r="G487" s="4" t="s">
        <v>29</v>
      </c>
      <c r="H487" s="4" t="s">
        <v>21</v>
      </c>
      <c r="I487" s="5">
        <v>163216</v>
      </c>
      <c r="J487" s="5">
        <v>0</v>
      </c>
      <c r="K487" s="5">
        <v>3531</v>
      </c>
      <c r="L487" s="5">
        <f t="shared" si="24"/>
        <v>16321.6</v>
      </c>
      <c r="M487" s="5">
        <v>19585.919999999998</v>
      </c>
      <c r="N487" s="5">
        <f t="shared" si="25"/>
        <v>1142.5119999999999</v>
      </c>
      <c r="O487" s="5">
        <v>752</v>
      </c>
      <c r="P487" s="5">
        <v>4411</v>
      </c>
      <c r="Q487" s="5">
        <v>2474</v>
      </c>
      <c r="R487" s="5">
        <f t="shared" si="26"/>
        <v>23964.799999999999</v>
      </c>
    </row>
    <row r="488" spans="1:18" x14ac:dyDescent="0.3">
      <c r="A488" s="7" t="s">
        <v>988</v>
      </c>
      <c r="B488" s="4" t="s">
        <v>989</v>
      </c>
      <c r="C488" s="4">
        <v>33</v>
      </c>
      <c r="D488" s="4" t="s">
        <v>18</v>
      </c>
      <c r="E488" s="4" t="s">
        <v>42</v>
      </c>
      <c r="F488" s="4" t="s">
        <v>2053</v>
      </c>
      <c r="G488" s="4" t="s">
        <v>29</v>
      </c>
      <c r="H488" s="4" t="s">
        <v>33</v>
      </c>
      <c r="I488" s="5">
        <v>19626</v>
      </c>
      <c r="J488" s="5">
        <v>0</v>
      </c>
      <c r="K488" s="5">
        <v>3411</v>
      </c>
      <c r="L488" s="5">
        <f t="shared" si="24"/>
        <v>1962.6000000000001</v>
      </c>
      <c r="M488" s="5">
        <v>2355.12</v>
      </c>
      <c r="N488" s="5">
        <f t="shared" si="25"/>
        <v>137.38200000000001</v>
      </c>
      <c r="O488" s="5">
        <v>724</v>
      </c>
      <c r="P488" s="5">
        <v>6570</v>
      </c>
      <c r="Q488" s="5">
        <v>2014</v>
      </c>
      <c r="R488" s="5">
        <f t="shared" si="26"/>
        <v>0</v>
      </c>
    </row>
    <row r="489" spans="1:18" x14ac:dyDescent="0.3">
      <c r="A489" s="7" t="s">
        <v>990</v>
      </c>
      <c r="B489" s="4" t="s">
        <v>991</v>
      </c>
      <c r="C489" s="4">
        <v>33</v>
      </c>
      <c r="D489" s="4" t="s">
        <v>41</v>
      </c>
      <c r="E489" s="4" t="s">
        <v>32</v>
      </c>
      <c r="F489" s="4" t="s">
        <v>2049</v>
      </c>
      <c r="G489" s="4" t="s">
        <v>29</v>
      </c>
      <c r="H489" s="4" t="s">
        <v>21</v>
      </c>
      <c r="I489" s="5">
        <v>30348</v>
      </c>
      <c r="J489" s="5">
        <v>0</v>
      </c>
      <c r="K489" s="5">
        <v>3485</v>
      </c>
      <c r="L489" s="5">
        <f t="shared" si="24"/>
        <v>3034.8</v>
      </c>
      <c r="M489" s="5">
        <v>3641.76</v>
      </c>
      <c r="N489" s="5">
        <f t="shared" si="25"/>
        <v>212.43600000000001</v>
      </c>
      <c r="O489" s="5">
        <v>795</v>
      </c>
      <c r="P489" s="5">
        <v>6398</v>
      </c>
      <c r="Q489" s="5">
        <v>3208</v>
      </c>
      <c r="R489" s="5">
        <f t="shared" si="26"/>
        <v>267.40000000000003</v>
      </c>
    </row>
    <row r="490" spans="1:18" x14ac:dyDescent="0.3">
      <c r="A490" s="7" t="s">
        <v>992</v>
      </c>
      <c r="B490" s="4" t="s">
        <v>993</v>
      </c>
      <c r="C490" s="4">
        <v>23</v>
      </c>
      <c r="D490" s="4" t="s">
        <v>41</v>
      </c>
      <c r="E490" s="4" t="s">
        <v>65</v>
      </c>
      <c r="F490" s="4" t="s">
        <v>2050</v>
      </c>
      <c r="G490" s="4" t="s">
        <v>20</v>
      </c>
      <c r="H490" s="4" t="s">
        <v>33</v>
      </c>
      <c r="I490" s="5">
        <v>46333</v>
      </c>
      <c r="J490" s="5">
        <v>848</v>
      </c>
      <c r="K490" s="5">
        <v>1742</v>
      </c>
      <c r="L490" s="5">
        <f t="shared" si="24"/>
        <v>4633.3</v>
      </c>
      <c r="M490" s="5">
        <v>5559.96</v>
      </c>
      <c r="N490" s="5">
        <f t="shared" si="25"/>
        <v>324.33100000000002</v>
      </c>
      <c r="O490" s="5">
        <v>716</v>
      </c>
      <c r="P490" s="5">
        <v>4287</v>
      </c>
      <c r="Q490" s="5">
        <v>3443</v>
      </c>
      <c r="R490" s="5">
        <f t="shared" si="26"/>
        <v>1066.6500000000001</v>
      </c>
    </row>
    <row r="491" spans="1:18" x14ac:dyDescent="0.3">
      <c r="A491" s="7" t="s">
        <v>994</v>
      </c>
      <c r="B491" s="4" t="s">
        <v>995</v>
      </c>
      <c r="C491" s="4">
        <v>27</v>
      </c>
      <c r="D491" s="4" t="s">
        <v>41</v>
      </c>
      <c r="E491" s="4" t="s">
        <v>28</v>
      </c>
      <c r="F491" s="4" t="s">
        <v>2051</v>
      </c>
      <c r="G491" s="4" t="s">
        <v>20</v>
      </c>
      <c r="H491" s="4" t="s">
        <v>25</v>
      </c>
      <c r="I491" s="5">
        <v>86347</v>
      </c>
      <c r="J491" s="5">
        <v>1101</v>
      </c>
      <c r="K491" s="5">
        <v>4704</v>
      </c>
      <c r="L491" s="5">
        <f t="shared" si="24"/>
        <v>8634.7000000000007</v>
      </c>
      <c r="M491" s="5">
        <v>10361.64</v>
      </c>
      <c r="N491" s="5">
        <f t="shared" si="25"/>
        <v>604.42899999999997</v>
      </c>
      <c r="O491" s="5">
        <v>1169</v>
      </c>
      <c r="P491" s="5">
        <v>2151</v>
      </c>
      <c r="Q491" s="5">
        <v>3903</v>
      </c>
      <c r="R491" s="5">
        <f t="shared" si="26"/>
        <v>5452.05</v>
      </c>
    </row>
    <row r="492" spans="1:18" x14ac:dyDescent="0.3">
      <c r="A492" s="7" t="s">
        <v>996</v>
      </c>
      <c r="B492" s="4" t="s">
        <v>997</v>
      </c>
      <c r="C492" s="4">
        <v>32</v>
      </c>
      <c r="D492" s="4" t="s">
        <v>41</v>
      </c>
      <c r="E492" s="4" t="s">
        <v>36</v>
      </c>
      <c r="F492" s="4" t="s">
        <v>2048</v>
      </c>
      <c r="G492" s="4" t="s">
        <v>24</v>
      </c>
      <c r="H492" s="4" t="s">
        <v>21</v>
      </c>
      <c r="I492" s="5">
        <v>168946</v>
      </c>
      <c r="J492" s="5">
        <v>0</v>
      </c>
      <c r="K492" s="5">
        <v>4678</v>
      </c>
      <c r="L492" s="5">
        <f t="shared" si="24"/>
        <v>16894.600000000002</v>
      </c>
      <c r="M492" s="5">
        <v>20273.52</v>
      </c>
      <c r="N492" s="5">
        <f t="shared" si="25"/>
        <v>1182.6220000000001</v>
      </c>
      <c r="O492" s="5">
        <v>1305</v>
      </c>
      <c r="P492" s="5">
        <v>4685</v>
      </c>
      <c r="Q492" s="5">
        <v>3096</v>
      </c>
      <c r="R492" s="5">
        <f t="shared" si="26"/>
        <v>25683.8</v>
      </c>
    </row>
    <row r="493" spans="1:18" x14ac:dyDescent="0.3">
      <c r="A493" s="7" t="s">
        <v>998</v>
      </c>
      <c r="B493" s="4" t="s">
        <v>999</v>
      </c>
      <c r="C493" s="4">
        <v>31</v>
      </c>
      <c r="D493" s="4" t="s">
        <v>18</v>
      </c>
      <c r="E493" s="4" t="s">
        <v>65</v>
      </c>
      <c r="F493" s="4" t="s">
        <v>2045</v>
      </c>
      <c r="G493" s="4" t="s">
        <v>29</v>
      </c>
      <c r="H493" s="4" t="s">
        <v>21</v>
      </c>
      <c r="I493" s="5">
        <v>76703</v>
      </c>
      <c r="J493" s="5">
        <v>1895</v>
      </c>
      <c r="K493" s="5">
        <v>3932</v>
      </c>
      <c r="L493" s="5">
        <f t="shared" si="24"/>
        <v>7670.3</v>
      </c>
      <c r="M493" s="5">
        <v>9204.36</v>
      </c>
      <c r="N493" s="5">
        <f t="shared" si="25"/>
        <v>536.92100000000005</v>
      </c>
      <c r="O493" s="5">
        <v>683</v>
      </c>
      <c r="P493" s="5">
        <v>5449</v>
      </c>
      <c r="Q493" s="5">
        <v>2196</v>
      </c>
      <c r="R493" s="5">
        <f t="shared" si="26"/>
        <v>4005.4500000000003</v>
      </c>
    </row>
    <row r="494" spans="1:18" x14ac:dyDescent="0.3">
      <c r="A494" s="7" t="s">
        <v>1000</v>
      </c>
      <c r="B494" s="4" t="s">
        <v>1001</v>
      </c>
      <c r="C494" s="4">
        <v>26</v>
      </c>
      <c r="D494" s="4" t="s">
        <v>41</v>
      </c>
      <c r="E494" s="4" t="s">
        <v>32</v>
      </c>
      <c r="F494" s="4" t="s">
        <v>2047</v>
      </c>
      <c r="G494" s="4" t="s">
        <v>20</v>
      </c>
      <c r="H494" s="4" t="s">
        <v>25</v>
      </c>
      <c r="I494" s="5">
        <v>120360</v>
      </c>
      <c r="J494" s="5">
        <v>0</v>
      </c>
      <c r="K494" s="5">
        <v>3316</v>
      </c>
      <c r="L494" s="5">
        <f t="shared" si="24"/>
        <v>12036</v>
      </c>
      <c r="M494" s="5">
        <v>14443.2</v>
      </c>
      <c r="N494" s="5">
        <f t="shared" si="25"/>
        <v>842.52</v>
      </c>
      <c r="O494" s="5">
        <v>1491</v>
      </c>
      <c r="P494" s="5">
        <v>1449</v>
      </c>
      <c r="Q494" s="5">
        <v>3636</v>
      </c>
      <c r="R494" s="5">
        <f t="shared" si="26"/>
        <v>11572</v>
      </c>
    </row>
    <row r="495" spans="1:18" x14ac:dyDescent="0.3">
      <c r="A495" s="7" t="s">
        <v>1002</v>
      </c>
      <c r="B495" s="4" t="s">
        <v>1003</v>
      </c>
      <c r="C495" s="4">
        <v>27</v>
      </c>
      <c r="D495" s="4" t="s">
        <v>18</v>
      </c>
      <c r="E495" s="4" t="s">
        <v>28</v>
      </c>
      <c r="F495" s="4" t="s">
        <v>2057</v>
      </c>
      <c r="G495" s="4" t="s">
        <v>24</v>
      </c>
      <c r="H495" s="4" t="s">
        <v>25</v>
      </c>
      <c r="I495" s="5">
        <v>174462</v>
      </c>
      <c r="J495" s="5">
        <v>2371</v>
      </c>
      <c r="K495" s="5">
        <v>2556</v>
      </c>
      <c r="L495" s="5">
        <f t="shared" si="24"/>
        <v>17446.2</v>
      </c>
      <c r="M495" s="5">
        <v>20935.439999999999</v>
      </c>
      <c r="N495" s="5">
        <f t="shared" si="25"/>
        <v>1221.2339999999999</v>
      </c>
      <c r="O495" s="5">
        <v>1226</v>
      </c>
      <c r="P495" s="5">
        <v>7175</v>
      </c>
      <c r="Q495" s="5">
        <v>3978</v>
      </c>
      <c r="R495" s="5">
        <f t="shared" si="26"/>
        <v>27338.599999999995</v>
      </c>
    </row>
    <row r="496" spans="1:18" x14ac:dyDescent="0.3">
      <c r="A496" s="7" t="s">
        <v>1004</v>
      </c>
      <c r="B496" s="4" t="s">
        <v>1005</v>
      </c>
      <c r="C496" s="4">
        <v>26</v>
      </c>
      <c r="D496" s="4" t="s">
        <v>41</v>
      </c>
      <c r="E496" s="4" t="s">
        <v>65</v>
      </c>
      <c r="F496" s="4" t="s">
        <v>2050</v>
      </c>
      <c r="G496" s="4" t="s">
        <v>20</v>
      </c>
      <c r="H496" s="4" t="s">
        <v>33</v>
      </c>
      <c r="I496" s="5">
        <v>50440</v>
      </c>
      <c r="J496" s="5">
        <v>2337</v>
      </c>
      <c r="K496" s="5">
        <v>1118</v>
      </c>
      <c r="L496" s="5">
        <f t="shared" si="24"/>
        <v>5044</v>
      </c>
      <c r="M496" s="5">
        <v>6052.8</v>
      </c>
      <c r="N496" s="5">
        <f t="shared" si="25"/>
        <v>353.08</v>
      </c>
      <c r="O496" s="5">
        <v>825</v>
      </c>
      <c r="P496" s="5">
        <v>7069</v>
      </c>
      <c r="Q496" s="5">
        <v>3287</v>
      </c>
      <c r="R496" s="5">
        <f t="shared" si="26"/>
        <v>1294</v>
      </c>
    </row>
    <row r="497" spans="1:18" x14ac:dyDescent="0.3">
      <c r="A497" s="7" t="s">
        <v>1006</v>
      </c>
      <c r="B497" s="4" t="s">
        <v>1007</v>
      </c>
      <c r="C497" s="4">
        <v>40</v>
      </c>
      <c r="D497" s="4" t="s">
        <v>18</v>
      </c>
      <c r="E497" s="4" t="s">
        <v>36</v>
      </c>
      <c r="F497" s="4" t="s">
        <v>2044</v>
      </c>
      <c r="G497" s="4" t="s">
        <v>29</v>
      </c>
      <c r="H497" s="4" t="s">
        <v>21</v>
      </c>
      <c r="I497" s="5">
        <v>83311</v>
      </c>
      <c r="J497" s="5">
        <v>3767</v>
      </c>
      <c r="K497" s="5">
        <v>2576</v>
      </c>
      <c r="L497" s="5">
        <f t="shared" si="24"/>
        <v>8331.1</v>
      </c>
      <c r="M497" s="5">
        <v>9997.32</v>
      </c>
      <c r="N497" s="5">
        <f t="shared" si="25"/>
        <v>583.17700000000002</v>
      </c>
      <c r="O497" s="5">
        <v>634</v>
      </c>
      <c r="P497" s="5">
        <v>2484</v>
      </c>
      <c r="Q497" s="5">
        <v>2914</v>
      </c>
      <c r="R497" s="5">
        <f t="shared" si="26"/>
        <v>4996.6500000000005</v>
      </c>
    </row>
    <row r="498" spans="1:18" x14ac:dyDescent="0.3">
      <c r="A498" s="7" t="s">
        <v>1008</v>
      </c>
      <c r="B498" s="4" t="s">
        <v>1009</v>
      </c>
      <c r="C498" s="4">
        <v>31</v>
      </c>
      <c r="D498" s="4" t="s">
        <v>18</v>
      </c>
      <c r="E498" s="4" t="s">
        <v>36</v>
      </c>
      <c r="F498" s="4" t="s">
        <v>2045</v>
      </c>
      <c r="G498" s="4" t="s">
        <v>29</v>
      </c>
      <c r="H498" s="4" t="s">
        <v>21</v>
      </c>
      <c r="I498" s="5">
        <v>132506</v>
      </c>
      <c r="J498" s="5">
        <v>121</v>
      </c>
      <c r="K498" s="5">
        <v>1946</v>
      </c>
      <c r="L498" s="5">
        <f t="shared" si="24"/>
        <v>13250.6</v>
      </c>
      <c r="M498" s="5">
        <v>15900.72</v>
      </c>
      <c r="N498" s="5">
        <f t="shared" si="25"/>
        <v>927.54200000000003</v>
      </c>
      <c r="O498" s="5">
        <v>874</v>
      </c>
      <c r="P498" s="5">
        <v>2842</v>
      </c>
      <c r="Q498" s="5">
        <v>3982</v>
      </c>
      <c r="R498" s="5">
        <f t="shared" si="26"/>
        <v>14751.800000000001</v>
      </c>
    </row>
    <row r="499" spans="1:18" x14ac:dyDescent="0.3">
      <c r="A499" s="7" t="s">
        <v>1010</v>
      </c>
      <c r="B499" s="4" t="s">
        <v>1011</v>
      </c>
      <c r="C499" s="4">
        <v>25</v>
      </c>
      <c r="D499" s="4" t="s">
        <v>18</v>
      </c>
      <c r="E499" s="4" t="s">
        <v>19</v>
      </c>
      <c r="F499" s="4" t="s">
        <v>2047</v>
      </c>
      <c r="G499" s="4" t="s">
        <v>20</v>
      </c>
      <c r="H499" s="4" t="s">
        <v>33</v>
      </c>
      <c r="I499" s="5">
        <v>134843</v>
      </c>
      <c r="J499" s="5">
        <v>2160</v>
      </c>
      <c r="K499" s="5">
        <v>1933</v>
      </c>
      <c r="L499" s="5">
        <f t="shared" si="24"/>
        <v>13484.300000000001</v>
      </c>
      <c r="M499" s="5">
        <v>16181.16</v>
      </c>
      <c r="N499" s="5">
        <f t="shared" si="25"/>
        <v>943.90100000000007</v>
      </c>
      <c r="O499" s="5">
        <v>989</v>
      </c>
      <c r="P499" s="5">
        <v>3226</v>
      </c>
      <c r="Q499" s="5">
        <v>2942</v>
      </c>
      <c r="R499" s="5">
        <f t="shared" si="26"/>
        <v>15452.9</v>
      </c>
    </row>
    <row r="500" spans="1:18" x14ac:dyDescent="0.3">
      <c r="A500" s="7" t="s">
        <v>1012</v>
      </c>
      <c r="B500" s="4" t="s">
        <v>1013</v>
      </c>
      <c r="C500" s="4">
        <v>31</v>
      </c>
      <c r="D500" s="4" t="s">
        <v>18</v>
      </c>
      <c r="E500" s="4" t="s">
        <v>42</v>
      </c>
      <c r="F500" s="4" t="s">
        <v>2048</v>
      </c>
      <c r="G500" s="4" t="s">
        <v>24</v>
      </c>
      <c r="H500" s="4" t="s">
        <v>25</v>
      </c>
      <c r="I500" s="5">
        <v>176032</v>
      </c>
      <c r="J500" s="5">
        <v>3529</v>
      </c>
      <c r="K500" s="5">
        <v>2196</v>
      </c>
      <c r="L500" s="5">
        <f t="shared" si="24"/>
        <v>17603.2</v>
      </c>
      <c r="M500" s="5">
        <v>21123.84</v>
      </c>
      <c r="N500" s="5">
        <f t="shared" si="25"/>
        <v>1232.2239999999999</v>
      </c>
      <c r="O500" s="5">
        <v>878</v>
      </c>
      <c r="P500" s="5">
        <v>1517</v>
      </c>
      <c r="Q500" s="5">
        <v>2102</v>
      </c>
      <c r="R500" s="5">
        <f t="shared" si="26"/>
        <v>27809.599999999995</v>
      </c>
    </row>
    <row r="501" spans="1:18" x14ac:dyDescent="0.3">
      <c r="A501" s="7" t="s">
        <v>1014</v>
      </c>
      <c r="B501" s="4" t="s">
        <v>1015</v>
      </c>
      <c r="C501" s="4">
        <v>25</v>
      </c>
      <c r="D501" s="4" t="s">
        <v>41</v>
      </c>
      <c r="E501" s="4" t="s">
        <v>65</v>
      </c>
      <c r="F501" s="4" t="s">
        <v>2047</v>
      </c>
      <c r="G501" s="4" t="s">
        <v>20</v>
      </c>
      <c r="H501" s="4" t="s">
        <v>25</v>
      </c>
      <c r="I501" s="5">
        <v>33448</v>
      </c>
      <c r="J501" s="5">
        <v>0</v>
      </c>
      <c r="K501" s="5">
        <v>4835</v>
      </c>
      <c r="L501" s="5">
        <f t="shared" si="24"/>
        <v>3344.8</v>
      </c>
      <c r="M501" s="5">
        <v>4013.76</v>
      </c>
      <c r="N501" s="5">
        <f t="shared" si="25"/>
        <v>234.136</v>
      </c>
      <c r="O501" s="5">
        <v>620</v>
      </c>
      <c r="P501" s="5">
        <v>5304</v>
      </c>
      <c r="Q501" s="5">
        <v>2563</v>
      </c>
      <c r="R501" s="5">
        <f t="shared" si="26"/>
        <v>422.40000000000003</v>
      </c>
    </row>
    <row r="502" spans="1:18" x14ac:dyDescent="0.3">
      <c r="A502" s="7" t="s">
        <v>1016</v>
      </c>
      <c r="B502" s="4" t="s">
        <v>1017</v>
      </c>
      <c r="C502" s="4">
        <v>38</v>
      </c>
      <c r="D502" s="4" t="s">
        <v>18</v>
      </c>
      <c r="E502" s="4" t="s">
        <v>32</v>
      </c>
      <c r="F502" s="4" t="s">
        <v>2046</v>
      </c>
      <c r="G502" s="4" t="s">
        <v>29</v>
      </c>
      <c r="H502" s="4" t="s">
        <v>25</v>
      </c>
      <c r="I502" s="5">
        <v>172856</v>
      </c>
      <c r="J502" s="5">
        <v>3011</v>
      </c>
      <c r="K502" s="5">
        <v>3232</v>
      </c>
      <c r="L502" s="5">
        <f t="shared" si="24"/>
        <v>17285.600000000002</v>
      </c>
      <c r="M502" s="5">
        <v>20742.72</v>
      </c>
      <c r="N502" s="5">
        <f t="shared" si="25"/>
        <v>1209.992</v>
      </c>
      <c r="O502" s="5">
        <v>889</v>
      </c>
      <c r="P502" s="5">
        <v>1800</v>
      </c>
      <c r="Q502" s="5">
        <v>2521</v>
      </c>
      <c r="R502" s="5">
        <f t="shared" si="26"/>
        <v>26856.799999999999</v>
      </c>
    </row>
    <row r="503" spans="1:18" x14ac:dyDescent="0.3">
      <c r="A503" s="7" t="s">
        <v>1018</v>
      </c>
      <c r="B503" s="4" t="s">
        <v>1019</v>
      </c>
      <c r="C503" s="4">
        <v>31</v>
      </c>
      <c r="D503" s="4" t="s">
        <v>41</v>
      </c>
      <c r="E503" s="4" t="s">
        <v>65</v>
      </c>
      <c r="F503" s="4" t="s">
        <v>2055</v>
      </c>
      <c r="G503" s="4" t="s">
        <v>29</v>
      </c>
      <c r="H503" s="4" t="s">
        <v>21</v>
      </c>
      <c r="I503" s="5">
        <v>30805</v>
      </c>
      <c r="J503" s="5">
        <v>1226</v>
      </c>
      <c r="K503" s="5">
        <v>1111</v>
      </c>
      <c r="L503" s="5">
        <f t="shared" si="24"/>
        <v>3080.5</v>
      </c>
      <c r="M503" s="5">
        <v>3696.6</v>
      </c>
      <c r="N503" s="5">
        <f t="shared" si="25"/>
        <v>215.63499999999999</v>
      </c>
      <c r="O503" s="5">
        <v>1425</v>
      </c>
      <c r="P503" s="5">
        <v>5466</v>
      </c>
      <c r="Q503" s="5">
        <v>3762</v>
      </c>
      <c r="R503" s="5">
        <f t="shared" si="26"/>
        <v>290.25</v>
      </c>
    </row>
    <row r="504" spans="1:18" x14ac:dyDescent="0.3">
      <c r="A504" s="7" t="s">
        <v>1020</v>
      </c>
      <c r="B504" s="4" t="s">
        <v>1021</v>
      </c>
      <c r="C504" s="4">
        <v>30</v>
      </c>
      <c r="D504" s="4" t="s">
        <v>18</v>
      </c>
      <c r="E504" s="4" t="s">
        <v>19</v>
      </c>
      <c r="F504" s="4" t="s">
        <v>2048</v>
      </c>
      <c r="G504" s="4" t="s">
        <v>24</v>
      </c>
      <c r="H504" s="4" t="s">
        <v>25</v>
      </c>
      <c r="I504" s="5">
        <v>138901</v>
      </c>
      <c r="J504" s="5">
        <v>0</v>
      </c>
      <c r="K504" s="5">
        <v>2137</v>
      </c>
      <c r="L504" s="5">
        <f t="shared" si="24"/>
        <v>13890.1</v>
      </c>
      <c r="M504" s="5">
        <v>16668.12</v>
      </c>
      <c r="N504" s="5">
        <f t="shared" si="25"/>
        <v>972.30700000000002</v>
      </c>
      <c r="O504" s="5">
        <v>529</v>
      </c>
      <c r="P504" s="5">
        <v>1587</v>
      </c>
      <c r="Q504" s="5">
        <v>2561</v>
      </c>
      <c r="R504" s="5">
        <f t="shared" si="26"/>
        <v>16670.3</v>
      </c>
    </row>
    <row r="505" spans="1:18" x14ac:dyDescent="0.3">
      <c r="A505" s="7" t="s">
        <v>1022</v>
      </c>
      <c r="B505" s="4" t="s">
        <v>1023</v>
      </c>
      <c r="C505" s="4">
        <v>25</v>
      </c>
      <c r="D505" s="4" t="s">
        <v>41</v>
      </c>
      <c r="E505" s="4" t="s">
        <v>42</v>
      </c>
      <c r="F505" s="4" t="s">
        <v>2051</v>
      </c>
      <c r="G505" s="4" t="s">
        <v>20</v>
      </c>
      <c r="H505" s="4" t="s">
        <v>25</v>
      </c>
      <c r="I505" s="5">
        <v>189290</v>
      </c>
      <c r="J505" s="5">
        <v>922</v>
      </c>
      <c r="K505" s="5">
        <v>1224</v>
      </c>
      <c r="L505" s="5">
        <f t="shared" si="24"/>
        <v>18929</v>
      </c>
      <c r="M505" s="5">
        <v>22714.799999999999</v>
      </c>
      <c r="N505" s="5">
        <f t="shared" si="25"/>
        <v>1325.03</v>
      </c>
      <c r="O505" s="5">
        <v>1496</v>
      </c>
      <c r="P505" s="5">
        <v>2572</v>
      </c>
      <c r="Q505" s="5">
        <v>3200</v>
      </c>
      <c r="R505" s="5">
        <f t="shared" si="26"/>
        <v>31787</v>
      </c>
    </row>
    <row r="506" spans="1:18" x14ac:dyDescent="0.3">
      <c r="A506" s="7" t="s">
        <v>1024</v>
      </c>
      <c r="B506" s="4" t="s">
        <v>1025</v>
      </c>
      <c r="C506" s="4">
        <v>28</v>
      </c>
      <c r="D506" s="4" t="s">
        <v>18</v>
      </c>
      <c r="E506" s="4" t="s">
        <v>19</v>
      </c>
      <c r="F506" s="4" t="s">
        <v>2057</v>
      </c>
      <c r="G506" s="4" t="s">
        <v>24</v>
      </c>
      <c r="H506" s="4" t="s">
        <v>25</v>
      </c>
      <c r="I506" s="5">
        <v>152911</v>
      </c>
      <c r="J506" s="5">
        <v>0</v>
      </c>
      <c r="K506" s="5">
        <v>4785</v>
      </c>
      <c r="L506" s="5">
        <f t="shared" si="24"/>
        <v>15291.1</v>
      </c>
      <c r="M506" s="5">
        <v>18349.32</v>
      </c>
      <c r="N506" s="5">
        <f t="shared" si="25"/>
        <v>1070.377</v>
      </c>
      <c r="O506" s="5">
        <v>560</v>
      </c>
      <c r="P506" s="5">
        <v>4582</v>
      </c>
      <c r="Q506" s="5">
        <v>2447</v>
      </c>
      <c r="R506" s="5">
        <f t="shared" si="26"/>
        <v>20873.3</v>
      </c>
    </row>
    <row r="507" spans="1:18" x14ac:dyDescent="0.3">
      <c r="A507" s="7" t="s">
        <v>1026</v>
      </c>
      <c r="B507" s="4" t="s">
        <v>1027</v>
      </c>
      <c r="C507" s="4">
        <v>26</v>
      </c>
      <c r="D507" s="4" t="s">
        <v>41</v>
      </c>
      <c r="E507" s="4" t="s">
        <v>36</v>
      </c>
      <c r="F507" s="4" t="s">
        <v>2051</v>
      </c>
      <c r="G507" s="4" t="s">
        <v>20</v>
      </c>
      <c r="H507" s="4" t="s">
        <v>25</v>
      </c>
      <c r="I507" s="5">
        <v>125781</v>
      </c>
      <c r="J507" s="5">
        <v>0</v>
      </c>
      <c r="K507" s="5">
        <v>1252</v>
      </c>
      <c r="L507" s="5">
        <f t="shared" si="24"/>
        <v>12578.1</v>
      </c>
      <c r="M507" s="5">
        <v>15093.72</v>
      </c>
      <c r="N507" s="5">
        <f t="shared" si="25"/>
        <v>880.46699999999998</v>
      </c>
      <c r="O507" s="5">
        <v>1445</v>
      </c>
      <c r="P507" s="5">
        <v>1200</v>
      </c>
      <c r="Q507" s="5">
        <v>2819</v>
      </c>
      <c r="R507" s="5">
        <f t="shared" si="26"/>
        <v>12734.300000000001</v>
      </c>
    </row>
    <row r="508" spans="1:18" x14ac:dyDescent="0.3">
      <c r="A508" s="7" t="s">
        <v>1028</v>
      </c>
      <c r="B508" s="4" t="s">
        <v>1029</v>
      </c>
      <c r="C508" s="4">
        <v>29</v>
      </c>
      <c r="D508" s="4" t="s">
        <v>18</v>
      </c>
      <c r="E508" s="4" t="s">
        <v>32</v>
      </c>
      <c r="F508" s="4" t="s">
        <v>2048</v>
      </c>
      <c r="G508" s="4" t="s">
        <v>24</v>
      </c>
      <c r="H508" s="4" t="s">
        <v>25</v>
      </c>
      <c r="I508" s="5">
        <v>72172</v>
      </c>
      <c r="J508" s="5">
        <v>4991</v>
      </c>
      <c r="K508" s="5">
        <v>4696</v>
      </c>
      <c r="L508" s="5">
        <f t="shared" si="24"/>
        <v>7217.2000000000007</v>
      </c>
      <c r="M508" s="5">
        <v>8660.64</v>
      </c>
      <c r="N508" s="5">
        <f t="shared" si="25"/>
        <v>505.20400000000001</v>
      </c>
      <c r="O508" s="5">
        <v>516</v>
      </c>
      <c r="P508" s="5">
        <v>7613</v>
      </c>
      <c r="Q508" s="5">
        <v>2455</v>
      </c>
      <c r="R508" s="5">
        <f t="shared" si="26"/>
        <v>3467.2000000000003</v>
      </c>
    </row>
    <row r="509" spans="1:18" x14ac:dyDescent="0.3">
      <c r="A509" s="7" t="s">
        <v>1030</v>
      </c>
      <c r="B509" s="4" t="s">
        <v>1031</v>
      </c>
      <c r="C509" s="4">
        <v>28</v>
      </c>
      <c r="D509" s="4" t="s">
        <v>18</v>
      </c>
      <c r="E509" s="4" t="s">
        <v>65</v>
      </c>
      <c r="F509" s="4" t="s">
        <v>2043</v>
      </c>
      <c r="G509" s="4" t="s">
        <v>24</v>
      </c>
      <c r="H509" s="4" t="s">
        <v>21</v>
      </c>
      <c r="I509" s="5">
        <v>52198</v>
      </c>
      <c r="J509" s="5">
        <v>121</v>
      </c>
      <c r="K509" s="5">
        <v>1789</v>
      </c>
      <c r="L509" s="5">
        <f t="shared" si="24"/>
        <v>5219.8</v>
      </c>
      <c r="M509" s="5">
        <v>6263.76</v>
      </c>
      <c r="N509" s="5">
        <f t="shared" si="25"/>
        <v>365.38600000000002</v>
      </c>
      <c r="O509" s="5">
        <v>758</v>
      </c>
      <c r="P509" s="5">
        <v>4960</v>
      </c>
      <c r="Q509" s="5">
        <v>2423</v>
      </c>
      <c r="R509" s="5">
        <f t="shared" si="26"/>
        <v>1469.8</v>
      </c>
    </row>
    <row r="510" spans="1:18" x14ac:dyDescent="0.3">
      <c r="A510" s="7" t="s">
        <v>1032</v>
      </c>
      <c r="B510" s="4" t="s">
        <v>1033</v>
      </c>
      <c r="C510" s="4">
        <v>37</v>
      </c>
      <c r="D510" s="4" t="s">
        <v>18</v>
      </c>
      <c r="E510" s="4" t="s">
        <v>42</v>
      </c>
      <c r="F510" s="4" t="s">
        <v>2046</v>
      </c>
      <c r="G510" s="4" t="s">
        <v>29</v>
      </c>
      <c r="H510" s="4" t="s">
        <v>21</v>
      </c>
      <c r="I510" s="5">
        <v>195819</v>
      </c>
      <c r="J510" s="5">
        <v>527</v>
      </c>
      <c r="K510" s="5">
        <v>2516</v>
      </c>
      <c r="L510" s="5">
        <f t="shared" si="24"/>
        <v>19581.900000000001</v>
      </c>
      <c r="M510" s="5">
        <v>23498.28</v>
      </c>
      <c r="N510" s="5">
        <f t="shared" si="25"/>
        <v>1370.7329999999999</v>
      </c>
      <c r="O510" s="5">
        <v>710</v>
      </c>
      <c r="P510" s="5">
        <v>2966</v>
      </c>
      <c r="Q510" s="5">
        <v>2051</v>
      </c>
      <c r="R510" s="5">
        <f t="shared" si="26"/>
        <v>33745.700000000004</v>
      </c>
    </row>
    <row r="511" spans="1:18" x14ac:dyDescent="0.3">
      <c r="A511" s="7" t="s">
        <v>1034</v>
      </c>
      <c r="B511" s="4" t="s">
        <v>1035</v>
      </c>
      <c r="C511" s="4">
        <v>39</v>
      </c>
      <c r="D511" s="4" t="s">
        <v>18</v>
      </c>
      <c r="E511" s="4" t="s">
        <v>65</v>
      </c>
      <c r="F511" s="4" t="s">
        <v>2044</v>
      </c>
      <c r="G511" s="4" t="s">
        <v>29</v>
      </c>
      <c r="H511" s="4" t="s">
        <v>21</v>
      </c>
      <c r="I511" s="5">
        <v>139561</v>
      </c>
      <c r="J511" s="5">
        <v>4756</v>
      </c>
      <c r="K511" s="5">
        <v>1684</v>
      </c>
      <c r="L511" s="5">
        <f t="shared" si="24"/>
        <v>13956.1</v>
      </c>
      <c r="M511" s="5">
        <v>16747.32</v>
      </c>
      <c r="N511" s="5">
        <f t="shared" si="25"/>
        <v>976.92700000000002</v>
      </c>
      <c r="O511" s="5">
        <v>550</v>
      </c>
      <c r="P511" s="5">
        <v>6294</v>
      </c>
      <c r="Q511" s="5">
        <v>3293</v>
      </c>
      <c r="R511" s="5">
        <f t="shared" si="26"/>
        <v>16868.3</v>
      </c>
    </row>
    <row r="512" spans="1:18" x14ac:dyDescent="0.3">
      <c r="A512" s="7" t="s">
        <v>1036</v>
      </c>
      <c r="B512" s="4" t="s">
        <v>1037</v>
      </c>
      <c r="C512" s="4">
        <v>38</v>
      </c>
      <c r="D512" s="4" t="s">
        <v>18</v>
      </c>
      <c r="E512" s="4" t="s">
        <v>32</v>
      </c>
      <c r="F512" s="4" t="s">
        <v>2044</v>
      </c>
      <c r="G512" s="4" t="s">
        <v>29</v>
      </c>
      <c r="H512" s="4" t="s">
        <v>25</v>
      </c>
      <c r="I512" s="5">
        <v>64576</v>
      </c>
      <c r="J512" s="5">
        <v>0</v>
      </c>
      <c r="K512" s="5">
        <v>4123</v>
      </c>
      <c r="L512" s="5">
        <f t="shared" si="24"/>
        <v>6457.6</v>
      </c>
      <c r="M512" s="5">
        <v>7749.12</v>
      </c>
      <c r="N512" s="5">
        <f t="shared" si="25"/>
        <v>452.03199999999998</v>
      </c>
      <c r="O512" s="5">
        <v>1091</v>
      </c>
      <c r="P512" s="5">
        <v>4665</v>
      </c>
      <c r="Q512" s="5">
        <v>2711</v>
      </c>
      <c r="R512" s="5">
        <f t="shared" si="26"/>
        <v>2707.6</v>
      </c>
    </row>
    <row r="513" spans="1:18" x14ac:dyDescent="0.3">
      <c r="A513" s="7" t="s">
        <v>1038</v>
      </c>
      <c r="B513" s="4" t="s">
        <v>1039</v>
      </c>
      <c r="C513" s="4">
        <v>24</v>
      </c>
      <c r="D513" s="4" t="s">
        <v>41</v>
      </c>
      <c r="E513" s="4" t="s">
        <v>65</v>
      </c>
      <c r="F513" s="4" t="s">
        <v>2051</v>
      </c>
      <c r="G513" s="4" t="s">
        <v>20</v>
      </c>
      <c r="H513" s="4" t="s">
        <v>33</v>
      </c>
      <c r="I513" s="5">
        <v>103806</v>
      </c>
      <c r="J513" s="5">
        <v>0</v>
      </c>
      <c r="K513" s="5">
        <v>4184</v>
      </c>
      <c r="L513" s="5">
        <f t="shared" si="24"/>
        <v>10380.6</v>
      </c>
      <c r="M513" s="5">
        <v>12456.72</v>
      </c>
      <c r="N513" s="5">
        <f t="shared" si="25"/>
        <v>726.64200000000005</v>
      </c>
      <c r="O513" s="5">
        <v>1178</v>
      </c>
      <c r="P513" s="5">
        <v>3046</v>
      </c>
      <c r="Q513" s="5">
        <v>3884</v>
      </c>
      <c r="R513" s="5">
        <f t="shared" si="26"/>
        <v>8261.1999999999989</v>
      </c>
    </row>
    <row r="514" spans="1:18" x14ac:dyDescent="0.3">
      <c r="A514" s="7" t="s">
        <v>1040</v>
      </c>
      <c r="B514" s="4" t="s">
        <v>1041</v>
      </c>
      <c r="C514" s="4">
        <v>36</v>
      </c>
      <c r="D514" s="4" t="s">
        <v>18</v>
      </c>
      <c r="E514" s="4" t="s">
        <v>19</v>
      </c>
      <c r="F514" s="4" t="s">
        <v>2056</v>
      </c>
      <c r="G514" s="4" t="s">
        <v>29</v>
      </c>
      <c r="H514" s="4" t="s">
        <v>25</v>
      </c>
      <c r="I514" s="5">
        <v>183737</v>
      </c>
      <c r="J514" s="5">
        <v>0</v>
      </c>
      <c r="K514" s="5">
        <v>2255</v>
      </c>
      <c r="L514" s="5">
        <f t="shared" si="24"/>
        <v>18373.7</v>
      </c>
      <c r="M514" s="5">
        <v>22048.44</v>
      </c>
      <c r="N514" s="5">
        <f t="shared" si="25"/>
        <v>1286.1590000000001</v>
      </c>
      <c r="O514" s="5">
        <v>1399</v>
      </c>
      <c r="P514" s="5">
        <v>2875</v>
      </c>
      <c r="Q514" s="5">
        <v>2553</v>
      </c>
      <c r="R514" s="5">
        <f t="shared" si="26"/>
        <v>30121.099999999995</v>
      </c>
    </row>
    <row r="515" spans="1:18" x14ac:dyDescent="0.3">
      <c r="A515" s="7" t="s">
        <v>1042</v>
      </c>
      <c r="B515" s="4" t="s">
        <v>1043</v>
      </c>
      <c r="C515" s="4">
        <v>31</v>
      </c>
      <c r="D515" s="4" t="s">
        <v>41</v>
      </c>
      <c r="E515" s="4" t="s">
        <v>19</v>
      </c>
      <c r="F515" s="4" t="s">
        <v>2055</v>
      </c>
      <c r="G515" s="4" t="s">
        <v>29</v>
      </c>
      <c r="H515" s="4" t="s">
        <v>21</v>
      </c>
      <c r="I515" s="5">
        <v>80622</v>
      </c>
      <c r="J515" s="5">
        <v>939</v>
      </c>
      <c r="K515" s="5">
        <v>2840</v>
      </c>
      <c r="L515" s="5">
        <f t="shared" si="24"/>
        <v>8062.2000000000007</v>
      </c>
      <c r="M515" s="5">
        <v>9674.64</v>
      </c>
      <c r="N515" s="5">
        <f t="shared" si="25"/>
        <v>564.35400000000004</v>
      </c>
      <c r="O515" s="5">
        <v>671</v>
      </c>
      <c r="P515" s="5">
        <v>5642</v>
      </c>
      <c r="Q515" s="5">
        <v>3462</v>
      </c>
      <c r="R515" s="5">
        <f t="shared" si="26"/>
        <v>4593.3</v>
      </c>
    </row>
    <row r="516" spans="1:18" x14ac:dyDescent="0.3">
      <c r="A516" s="7" t="s">
        <v>1044</v>
      </c>
      <c r="B516" s="4" t="s">
        <v>1045</v>
      </c>
      <c r="C516" s="4">
        <v>27</v>
      </c>
      <c r="D516" s="4" t="s">
        <v>41</v>
      </c>
      <c r="E516" s="4" t="s">
        <v>36</v>
      </c>
      <c r="F516" s="4" t="s">
        <v>2047</v>
      </c>
      <c r="G516" s="4" t="s">
        <v>20</v>
      </c>
      <c r="H516" s="4" t="s">
        <v>21</v>
      </c>
      <c r="I516" s="5">
        <v>154127</v>
      </c>
      <c r="J516" s="5">
        <v>2588</v>
      </c>
      <c r="K516" s="5">
        <v>4866</v>
      </c>
      <c r="L516" s="5">
        <f t="shared" si="24"/>
        <v>15412.7</v>
      </c>
      <c r="M516" s="5">
        <v>18495.240000000002</v>
      </c>
      <c r="N516" s="5">
        <f t="shared" si="25"/>
        <v>1078.8890000000001</v>
      </c>
      <c r="O516" s="5">
        <v>1417</v>
      </c>
      <c r="P516" s="5">
        <v>5109</v>
      </c>
      <c r="Q516" s="5">
        <v>3750</v>
      </c>
      <c r="R516" s="5">
        <f t="shared" si="26"/>
        <v>21238.100000000002</v>
      </c>
    </row>
    <row r="517" spans="1:18" x14ac:dyDescent="0.3">
      <c r="A517" s="7" t="s">
        <v>1046</v>
      </c>
      <c r="B517" s="4" t="s">
        <v>1047</v>
      </c>
      <c r="C517" s="4">
        <v>24</v>
      </c>
      <c r="D517" s="4" t="s">
        <v>41</v>
      </c>
      <c r="E517" s="4" t="s">
        <v>32</v>
      </c>
      <c r="F517" s="4" t="s">
        <v>2050</v>
      </c>
      <c r="G517" s="4" t="s">
        <v>20</v>
      </c>
      <c r="H517" s="4" t="s">
        <v>33</v>
      </c>
      <c r="I517" s="5">
        <v>194087</v>
      </c>
      <c r="J517" s="5">
        <v>0</v>
      </c>
      <c r="K517" s="5">
        <v>3750</v>
      </c>
      <c r="L517" s="5">
        <f t="shared" si="24"/>
        <v>19408.7</v>
      </c>
      <c r="M517" s="5">
        <v>23290.44</v>
      </c>
      <c r="N517" s="5">
        <f t="shared" si="25"/>
        <v>1358.6089999999999</v>
      </c>
      <c r="O517" s="5">
        <v>1266</v>
      </c>
      <c r="P517" s="5">
        <v>1690</v>
      </c>
      <c r="Q517" s="5">
        <v>3377</v>
      </c>
      <c r="R517" s="5">
        <f t="shared" si="26"/>
        <v>33226.1</v>
      </c>
    </row>
    <row r="518" spans="1:18" x14ac:dyDescent="0.3">
      <c r="A518" s="7" t="s">
        <v>1048</v>
      </c>
      <c r="B518" s="4" t="s">
        <v>1049</v>
      </c>
      <c r="C518" s="4">
        <v>32</v>
      </c>
      <c r="D518" s="4" t="s">
        <v>41</v>
      </c>
      <c r="E518" s="4" t="s">
        <v>19</v>
      </c>
      <c r="F518" s="4" t="s">
        <v>2053</v>
      </c>
      <c r="G518" s="4" t="s">
        <v>29</v>
      </c>
      <c r="H518" s="4" t="s">
        <v>25</v>
      </c>
      <c r="I518" s="5">
        <v>177069</v>
      </c>
      <c r="J518" s="5">
        <v>3241</v>
      </c>
      <c r="K518" s="5">
        <v>2562</v>
      </c>
      <c r="L518" s="5">
        <f t="shared" si="24"/>
        <v>17706.900000000001</v>
      </c>
      <c r="M518" s="5">
        <v>21248.28</v>
      </c>
      <c r="N518" s="5">
        <f t="shared" si="25"/>
        <v>1239.4829999999999</v>
      </c>
      <c r="O518" s="5">
        <v>865</v>
      </c>
      <c r="P518" s="5">
        <v>5357</v>
      </c>
      <c r="Q518" s="5">
        <v>3347</v>
      </c>
      <c r="R518" s="5">
        <f t="shared" si="26"/>
        <v>28120.7</v>
      </c>
    </row>
    <row r="519" spans="1:18" x14ac:dyDescent="0.3">
      <c r="A519" s="7" t="s">
        <v>1050</v>
      </c>
      <c r="B519" s="4" t="s">
        <v>1051</v>
      </c>
      <c r="C519" s="4">
        <v>35</v>
      </c>
      <c r="D519" s="4" t="s">
        <v>18</v>
      </c>
      <c r="E519" s="4" t="s">
        <v>19</v>
      </c>
      <c r="F519" s="4" t="s">
        <v>2055</v>
      </c>
      <c r="G519" s="4" t="s">
        <v>29</v>
      </c>
      <c r="H519" s="4" t="s">
        <v>33</v>
      </c>
      <c r="I519" s="5">
        <v>34975</v>
      </c>
      <c r="J519" s="5">
        <v>2059</v>
      </c>
      <c r="K519" s="5">
        <v>2598</v>
      </c>
      <c r="L519" s="5">
        <f t="shared" si="24"/>
        <v>3497.5</v>
      </c>
      <c r="M519" s="5">
        <v>4197</v>
      </c>
      <c r="N519" s="5">
        <f t="shared" si="25"/>
        <v>244.82500000000002</v>
      </c>
      <c r="O519" s="5">
        <v>1464</v>
      </c>
      <c r="P519" s="5">
        <v>5943</v>
      </c>
      <c r="Q519" s="5">
        <v>2491</v>
      </c>
      <c r="R519" s="5">
        <f t="shared" si="26"/>
        <v>498.75</v>
      </c>
    </row>
    <row r="520" spans="1:18" x14ac:dyDescent="0.3">
      <c r="A520" s="7" t="s">
        <v>1052</v>
      </c>
      <c r="B520" s="4" t="s">
        <v>1053</v>
      </c>
      <c r="C520" s="4">
        <v>31</v>
      </c>
      <c r="D520" s="4" t="s">
        <v>18</v>
      </c>
      <c r="E520" s="4" t="s">
        <v>28</v>
      </c>
      <c r="F520" s="4" t="s">
        <v>2054</v>
      </c>
      <c r="G520" s="4" t="s">
        <v>24</v>
      </c>
      <c r="H520" s="4" t="s">
        <v>21</v>
      </c>
      <c r="I520" s="5">
        <v>192657</v>
      </c>
      <c r="J520" s="5">
        <v>1353</v>
      </c>
      <c r="K520" s="5">
        <v>3323</v>
      </c>
      <c r="L520" s="5">
        <f t="shared" si="24"/>
        <v>19265.7</v>
      </c>
      <c r="M520" s="5">
        <v>23118.84</v>
      </c>
      <c r="N520" s="5">
        <f t="shared" si="25"/>
        <v>1348.5989999999999</v>
      </c>
      <c r="O520" s="5">
        <v>652</v>
      </c>
      <c r="P520" s="5">
        <v>4499</v>
      </c>
      <c r="Q520" s="5">
        <v>3167</v>
      </c>
      <c r="R520" s="5">
        <f t="shared" si="26"/>
        <v>32797.1</v>
      </c>
    </row>
    <row r="521" spans="1:18" x14ac:dyDescent="0.3">
      <c r="A521" s="7" t="s">
        <v>1054</v>
      </c>
      <c r="B521" s="4" t="s">
        <v>1055</v>
      </c>
      <c r="C521" s="4">
        <v>31</v>
      </c>
      <c r="D521" s="4" t="s">
        <v>41</v>
      </c>
      <c r="E521" s="4" t="s">
        <v>19</v>
      </c>
      <c r="F521" s="4" t="s">
        <v>2045</v>
      </c>
      <c r="G521" s="4" t="s">
        <v>29</v>
      </c>
      <c r="H521" s="4" t="s">
        <v>21</v>
      </c>
      <c r="I521" s="5">
        <v>117967</v>
      </c>
      <c r="J521" s="5">
        <v>2588</v>
      </c>
      <c r="K521" s="5">
        <v>4497</v>
      </c>
      <c r="L521" s="5">
        <f t="shared" si="24"/>
        <v>11796.7</v>
      </c>
      <c r="M521" s="5">
        <v>14156.04</v>
      </c>
      <c r="N521" s="5">
        <f t="shared" si="25"/>
        <v>825.76900000000001</v>
      </c>
      <c r="O521" s="5">
        <v>1421</v>
      </c>
      <c r="P521" s="5">
        <v>6382</v>
      </c>
      <c r="Q521" s="5">
        <v>3219</v>
      </c>
      <c r="R521" s="5">
        <f t="shared" si="26"/>
        <v>11093.4</v>
      </c>
    </row>
    <row r="522" spans="1:18" x14ac:dyDescent="0.3">
      <c r="A522" s="7" t="s">
        <v>1056</v>
      </c>
      <c r="B522" s="4" t="s">
        <v>1057</v>
      </c>
      <c r="C522" s="4">
        <v>26</v>
      </c>
      <c r="D522" s="4" t="s">
        <v>41</v>
      </c>
      <c r="E522" s="4" t="s">
        <v>28</v>
      </c>
      <c r="F522" s="4" t="s">
        <v>2057</v>
      </c>
      <c r="G522" s="4" t="s">
        <v>24</v>
      </c>
      <c r="H522" s="4" t="s">
        <v>21</v>
      </c>
      <c r="I522" s="5">
        <v>110702</v>
      </c>
      <c r="J522" s="5">
        <v>0</v>
      </c>
      <c r="K522" s="5">
        <v>2750</v>
      </c>
      <c r="L522" s="5">
        <f t="shared" ref="L522:L585" si="27">I522*0.1</f>
        <v>11070.2</v>
      </c>
      <c r="M522" s="5">
        <v>13284.24</v>
      </c>
      <c r="N522" s="5">
        <f t="shared" ref="N522:N585" si="28">I522*0.007</f>
        <v>774.91399999999999</v>
      </c>
      <c r="O522" s="5">
        <v>1398</v>
      </c>
      <c r="P522" s="5">
        <v>1925</v>
      </c>
      <c r="Q522" s="5">
        <v>2849</v>
      </c>
      <c r="R522" s="5">
        <f t="shared" ref="R522:R585" si="29">IF(I522*12&lt;=300000, 0,
     IF(I522*12&lt;=600000, ((I522*12-300000)*0.05)/12,
     IF(I522*12&lt;=900000, (15000+(I522*12-600000)*0.1)/12,
     IF(I522*12&lt;=1200000, (45000+(I522*12-900000)*0.15)/12,
     IF(I522*12&lt;=1500000, (90000+(I522*12-1200000)*0.2)/12,
     (150000+(I522*12-1500000)*0.3)/12)))))</f>
        <v>9640.4</v>
      </c>
    </row>
    <row r="523" spans="1:18" x14ac:dyDescent="0.3">
      <c r="A523" s="7" t="s">
        <v>1058</v>
      </c>
      <c r="B523" s="4" t="s">
        <v>1059</v>
      </c>
      <c r="C523" s="4">
        <v>29</v>
      </c>
      <c r="D523" s="4" t="s">
        <v>18</v>
      </c>
      <c r="E523" s="4" t="s">
        <v>32</v>
      </c>
      <c r="F523" s="4" t="s">
        <v>2048</v>
      </c>
      <c r="G523" s="4" t="s">
        <v>24</v>
      </c>
      <c r="H523" s="4" t="s">
        <v>33</v>
      </c>
      <c r="I523" s="5">
        <v>35394</v>
      </c>
      <c r="J523" s="5">
        <v>0</v>
      </c>
      <c r="K523" s="5">
        <v>2861</v>
      </c>
      <c r="L523" s="5">
        <f t="shared" si="27"/>
        <v>3539.4</v>
      </c>
      <c r="M523" s="5">
        <v>4247.28</v>
      </c>
      <c r="N523" s="5">
        <f t="shared" si="28"/>
        <v>247.75800000000001</v>
      </c>
      <c r="O523" s="5">
        <v>862</v>
      </c>
      <c r="P523" s="5">
        <v>7412</v>
      </c>
      <c r="Q523" s="5">
        <v>2778</v>
      </c>
      <c r="R523" s="5">
        <f t="shared" si="29"/>
        <v>519.70000000000005</v>
      </c>
    </row>
    <row r="524" spans="1:18" x14ac:dyDescent="0.3">
      <c r="A524" s="7" t="s">
        <v>1060</v>
      </c>
      <c r="B524" s="4" t="s">
        <v>1061</v>
      </c>
      <c r="C524" s="4">
        <v>36</v>
      </c>
      <c r="D524" s="4" t="s">
        <v>18</v>
      </c>
      <c r="E524" s="4" t="s">
        <v>36</v>
      </c>
      <c r="F524" s="4" t="s">
        <v>2046</v>
      </c>
      <c r="G524" s="4" t="s">
        <v>29</v>
      </c>
      <c r="H524" s="4" t="s">
        <v>33</v>
      </c>
      <c r="I524" s="5">
        <v>158268</v>
      </c>
      <c r="J524" s="5">
        <v>1455</v>
      </c>
      <c r="K524" s="5">
        <v>1700</v>
      </c>
      <c r="L524" s="5">
        <f t="shared" si="27"/>
        <v>15826.800000000001</v>
      </c>
      <c r="M524" s="5">
        <v>18992.16</v>
      </c>
      <c r="N524" s="5">
        <f t="shared" si="28"/>
        <v>1107.876</v>
      </c>
      <c r="O524" s="5">
        <v>1272</v>
      </c>
      <c r="P524" s="5">
        <v>7974</v>
      </c>
      <c r="Q524" s="5">
        <v>3375</v>
      </c>
      <c r="R524" s="5">
        <f t="shared" si="29"/>
        <v>22480.399999999998</v>
      </c>
    </row>
    <row r="525" spans="1:18" x14ac:dyDescent="0.3">
      <c r="A525" s="7" t="s">
        <v>1062</v>
      </c>
      <c r="B525" s="4" t="s">
        <v>1063</v>
      </c>
      <c r="C525" s="4">
        <v>35</v>
      </c>
      <c r="D525" s="4" t="s">
        <v>41</v>
      </c>
      <c r="E525" s="4" t="s">
        <v>28</v>
      </c>
      <c r="F525" s="4" t="s">
        <v>2056</v>
      </c>
      <c r="G525" s="4" t="s">
        <v>29</v>
      </c>
      <c r="H525" s="4" t="s">
        <v>21</v>
      </c>
      <c r="I525" s="5">
        <v>15533</v>
      </c>
      <c r="J525" s="5">
        <v>2488</v>
      </c>
      <c r="K525" s="5">
        <v>1345</v>
      </c>
      <c r="L525" s="5">
        <f t="shared" si="27"/>
        <v>1553.3000000000002</v>
      </c>
      <c r="M525" s="5">
        <v>1863.96</v>
      </c>
      <c r="N525" s="5">
        <f t="shared" si="28"/>
        <v>108.73100000000001</v>
      </c>
      <c r="O525" s="5">
        <v>1127</v>
      </c>
      <c r="P525" s="5">
        <v>1642</v>
      </c>
      <c r="Q525" s="5">
        <v>3618</v>
      </c>
      <c r="R525" s="5">
        <f t="shared" si="29"/>
        <v>0</v>
      </c>
    </row>
    <row r="526" spans="1:18" x14ac:dyDescent="0.3">
      <c r="A526" s="7" t="s">
        <v>1064</v>
      </c>
      <c r="B526" s="4" t="s">
        <v>1065</v>
      </c>
      <c r="C526" s="4">
        <v>34</v>
      </c>
      <c r="D526" s="4" t="s">
        <v>18</v>
      </c>
      <c r="E526" s="4" t="s">
        <v>36</v>
      </c>
      <c r="F526" s="4" t="s">
        <v>2049</v>
      </c>
      <c r="G526" s="4" t="s">
        <v>29</v>
      </c>
      <c r="H526" s="4" t="s">
        <v>25</v>
      </c>
      <c r="I526" s="5">
        <v>53992</v>
      </c>
      <c r="J526" s="5">
        <v>0</v>
      </c>
      <c r="K526" s="5">
        <v>4376</v>
      </c>
      <c r="L526" s="5">
        <f t="shared" si="27"/>
        <v>5399.2000000000007</v>
      </c>
      <c r="M526" s="5">
        <v>6479.04</v>
      </c>
      <c r="N526" s="5">
        <f t="shared" si="28"/>
        <v>377.94400000000002</v>
      </c>
      <c r="O526" s="5">
        <v>1077</v>
      </c>
      <c r="P526" s="5">
        <v>6187</v>
      </c>
      <c r="Q526" s="5">
        <v>3897</v>
      </c>
      <c r="R526" s="5">
        <f t="shared" si="29"/>
        <v>1649.2</v>
      </c>
    </row>
    <row r="527" spans="1:18" x14ac:dyDescent="0.3">
      <c r="A527" s="7" t="s">
        <v>1066</v>
      </c>
      <c r="B527" s="4" t="s">
        <v>1067</v>
      </c>
      <c r="C527" s="4">
        <v>38</v>
      </c>
      <c r="D527" s="4" t="s">
        <v>41</v>
      </c>
      <c r="E527" s="4" t="s">
        <v>32</v>
      </c>
      <c r="F527" s="4" t="s">
        <v>2052</v>
      </c>
      <c r="G527" s="4" t="s">
        <v>29</v>
      </c>
      <c r="H527" s="4" t="s">
        <v>33</v>
      </c>
      <c r="I527" s="5">
        <v>22838</v>
      </c>
      <c r="J527" s="5">
        <v>0</v>
      </c>
      <c r="K527" s="5">
        <v>4605</v>
      </c>
      <c r="L527" s="5">
        <f t="shared" si="27"/>
        <v>2283.8000000000002</v>
      </c>
      <c r="M527" s="5">
        <v>2740.56</v>
      </c>
      <c r="N527" s="5">
        <f t="shared" si="28"/>
        <v>159.86600000000001</v>
      </c>
      <c r="O527" s="5">
        <v>667</v>
      </c>
      <c r="P527" s="5">
        <v>7236</v>
      </c>
      <c r="Q527" s="5">
        <v>3996</v>
      </c>
      <c r="R527" s="5">
        <f t="shared" si="29"/>
        <v>0</v>
      </c>
    </row>
    <row r="528" spans="1:18" x14ac:dyDescent="0.3">
      <c r="A528" s="7" t="s">
        <v>1068</v>
      </c>
      <c r="B528" s="4" t="s">
        <v>1069</v>
      </c>
      <c r="C528" s="4">
        <v>24</v>
      </c>
      <c r="D528" s="4" t="s">
        <v>41</v>
      </c>
      <c r="E528" s="4" t="s">
        <v>65</v>
      </c>
      <c r="F528" s="4" t="s">
        <v>2047</v>
      </c>
      <c r="G528" s="4" t="s">
        <v>20</v>
      </c>
      <c r="H528" s="4" t="s">
        <v>21</v>
      </c>
      <c r="I528" s="5">
        <v>41706</v>
      </c>
      <c r="J528" s="5">
        <v>3175</v>
      </c>
      <c r="K528" s="5">
        <v>1205</v>
      </c>
      <c r="L528" s="5">
        <f t="shared" si="27"/>
        <v>4170.6000000000004</v>
      </c>
      <c r="M528" s="5">
        <v>5004.72</v>
      </c>
      <c r="N528" s="5">
        <f t="shared" si="28"/>
        <v>291.94200000000001</v>
      </c>
      <c r="O528" s="5">
        <v>841</v>
      </c>
      <c r="P528" s="5">
        <v>2404</v>
      </c>
      <c r="Q528" s="5">
        <v>2681</v>
      </c>
      <c r="R528" s="5">
        <f t="shared" si="29"/>
        <v>835.30000000000007</v>
      </c>
    </row>
    <row r="529" spans="1:18" x14ac:dyDescent="0.3">
      <c r="A529" s="7" t="s">
        <v>1070</v>
      </c>
      <c r="B529" s="4" t="s">
        <v>1071</v>
      </c>
      <c r="C529" s="4">
        <v>30</v>
      </c>
      <c r="D529" s="4" t="s">
        <v>41</v>
      </c>
      <c r="E529" s="4" t="s">
        <v>42</v>
      </c>
      <c r="F529" s="4" t="s">
        <v>2049</v>
      </c>
      <c r="G529" s="4" t="s">
        <v>29</v>
      </c>
      <c r="H529" s="4" t="s">
        <v>21</v>
      </c>
      <c r="I529" s="5">
        <v>135373</v>
      </c>
      <c r="J529" s="5">
        <v>2245</v>
      </c>
      <c r="K529" s="5">
        <v>4748</v>
      </c>
      <c r="L529" s="5">
        <f t="shared" si="27"/>
        <v>13537.300000000001</v>
      </c>
      <c r="M529" s="5">
        <v>16244.76</v>
      </c>
      <c r="N529" s="5">
        <f t="shared" si="28"/>
        <v>947.61099999999999</v>
      </c>
      <c r="O529" s="5">
        <v>771</v>
      </c>
      <c r="P529" s="5">
        <v>5740</v>
      </c>
      <c r="Q529" s="5">
        <v>3801</v>
      </c>
      <c r="R529" s="5">
        <f t="shared" si="29"/>
        <v>15611.9</v>
      </c>
    </row>
    <row r="530" spans="1:18" x14ac:dyDescent="0.3">
      <c r="A530" s="7" t="s">
        <v>1072</v>
      </c>
      <c r="B530" s="4" t="s">
        <v>1073</v>
      </c>
      <c r="C530" s="4">
        <v>33</v>
      </c>
      <c r="D530" s="4" t="s">
        <v>41</v>
      </c>
      <c r="E530" s="4" t="s">
        <v>36</v>
      </c>
      <c r="F530" s="4" t="s">
        <v>2045</v>
      </c>
      <c r="G530" s="4" t="s">
        <v>29</v>
      </c>
      <c r="H530" s="4" t="s">
        <v>25</v>
      </c>
      <c r="I530" s="5">
        <v>33022</v>
      </c>
      <c r="J530" s="5">
        <v>4728</v>
      </c>
      <c r="K530" s="5">
        <v>3251</v>
      </c>
      <c r="L530" s="5">
        <f t="shared" si="27"/>
        <v>3302.2000000000003</v>
      </c>
      <c r="M530" s="5">
        <v>3962.64</v>
      </c>
      <c r="N530" s="5">
        <f t="shared" si="28"/>
        <v>231.154</v>
      </c>
      <c r="O530" s="5">
        <v>1280</v>
      </c>
      <c r="P530" s="5">
        <v>2689</v>
      </c>
      <c r="Q530" s="5">
        <v>2123</v>
      </c>
      <c r="R530" s="5">
        <f t="shared" si="29"/>
        <v>401.09999999999997</v>
      </c>
    </row>
    <row r="531" spans="1:18" x14ac:dyDescent="0.3">
      <c r="A531" s="7" t="s">
        <v>1074</v>
      </c>
      <c r="B531" s="4" t="s">
        <v>1075</v>
      </c>
      <c r="C531" s="4">
        <v>26</v>
      </c>
      <c r="D531" s="4" t="s">
        <v>41</v>
      </c>
      <c r="E531" s="4" t="s">
        <v>32</v>
      </c>
      <c r="F531" s="4" t="s">
        <v>2057</v>
      </c>
      <c r="G531" s="4" t="s">
        <v>24</v>
      </c>
      <c r="H531" s="4" t="s">
        <v>33</v>
      </c>
      <c r="I531" s="5">
        <v>78084</v>
      </c>
      <c r="J531" s="5">
        <v>4424</v>
      </c>
      <c r="K531" s="5">
        <v>4548</v>
      </c>
      <c r="L531" s="5">
        <f t="shared" si="27"/>
        <v>7808.4000000000005</v>
      </c>
      <c r="M531" s="5">
        <v>9370.08</v>
      </c>
      <c r="N531" s="5">
        <f t="shared" si="28"/>
        <v>546.58799999999997</v>
      </c>
      <c r="O531" s="5">
        <v>837</v>
      </c>
      <c r="P531" s="5">
        <v>1326</v>
      </c>
      <c r="Q531" s="5">
        <v>3278</v>
      </c>
      <c r="R531" s="5">
        <f t="shared" si="29"/>
        <v>4212.5999999999995</v>
      </c>
    </row>
    <row r="532" spans="1:18" x14ac:dyDescent="0.3">
      <c r="A532" s="7" t="s">
        <v>1076</v>
      </c>
      <c r="B532" s="4" t="s">
        <v>1077</v>
      </c>
      <c r="C532" s="4">
        <v>35</v>
      </c>
      <c r="D532" s="4" t="s">
        <v>41</v>
      </c>
      <c r="E532" s="4" t="s">
        <v>36</v>
      </c>
      <c r="F532" s="4" t="s">
        <v>2053</v>
      </c>
      <c r="G532" s="4" t="s">
        <v>29</v>
      </c>
      <c r="H532" s="4" t="s">
        <v>33</v>
      </c>
      <c r="I532" s="5">
        <v>182154</v>
      </c>
      <c r="J532" s="5">
        <v>4786</v>
      </c>
      <c r="K532" s="5">
        <v>2038</v>
      </c>
      <c r="L532" s="5">
        <f t="shared" si="27"/>
        <v>18215.400000000001</v>
      </c>
      <c r="M532" s="5">
        <v>21858.48</v>
      </c>
      <c r="N532" s="5">
        <f t="shared" si="28"/>
        <v>1275.078</v>
      </c>
      <c r="O532" s="5">
        <v>516</v>
      </c>
      <c r="P532" s="5">
        <v>3306</v>
      </c>
      <c r="Q532" s="5">
        <v>2631</v>
      </c>
      <c r="R532" s="5">
        <f t="shared" si="29"/>
        <v>29646.2</v>
      </c>
    </row>
    <row r="533" spans="1:18" x14ac:dyDescent="0.3">
      <c r="A533" s="7" t="s">
        <v>1078</v>
      </c>
      <c r="B533" s="4" t="s">
        <v>1079</v>
      </c>
      <c r="C533" s="4">
        <v>33</v>
      </c>
      <c r="D533" s="4" t="s">
        <v>18</v>
      </c>
      <c r="E533" s="4" t="s">
        <v>32</v>
      </c>
      <c r="F533" s="4" t="s">
        <v>2055</v>
      </c>
      <c r="G533" s="4" t="s">
        <v>29</v>
      </c>
      <c r="H533" s="4" t="s">
        <v>21</v>
      </c>
      <c r="I533" s="5">
        <v>173753</v>
      </c>
      <c r="J533" s="5">
        <v>1593</v>
      </c>
      <c r="K533" s="5">
        <v>3838</v>
      </c>
      <c r="L533" s="5">
        <f t="shared" si="27"/>
        <v>17375.3</v>
      </c>
      <c r="M533" s="5">
        <v>20850.36</v>
      </c>
      <c r="N533" s="5">
        <f t="shared" si="28"/>
        <v>1216.271</v>
      </c>
      <c r="O533" s="5">
        <v>606</v>
      </c>
      <c r="P533" s="5">
        <v>2808</v>
      </c>
      <c r="Q533" s="5">
        <v>2700</v>
      </c>
      <c r="R533" s="5">
        <f t="shared" si="29"/>
        <v>27125.899999999998</v>
      </c>
    </row>
    <row r="534" spans="1:18" x14ac:dyDescent="0.3">
      <c r="A534" s="7" t="s">
        <v>1080</v>
      </c>
      <c r="B534" s="4" t="s">
        <v>1081</v>
      </c>
      <c r="C534" s="4">
        <v>36</v>
      </c>
      <c r="D534" s="4" t="s">
        <v>41</v>
      </c>
      <c r="E534" s="4" t="s">
        <v>19</v>
      </c>
      <c r="F534" s="4" t="s">
        <v>2052</v>
      </c>
      <c r="G534" s="4" t="s">
        <v>29</v>
      </c>
      <c r="H534" s="4" t="s">
        <v>33</v>
      </c>
      <c r="I534" s="5">
        <v>173324</v>
      </c>
      <c r="J534" s="5">
        <v>4776</v>
      </c>
      <c r="K534" s="5">
        <v>1691</v>
      </c>
      <c r="L534" s="5">
        <f t="shared" si="27"/>
        <v>17332.400000000001</v>
      </c>
      <c r="M534" s="5">
        <v>20798.88</v>
      </c>
      <c r="N534" s="5">
        <f t="shared" si="28"/>
        <v>1213.268</v>
      </c>
      <c r="O534" s="5">
        <v>581</v>
      </c>
      <c r="P534" s="5">
        <v>3548</v>
      </c>
      <c r="Q534" s="5">
        <v>2668</v>
      </c>
      <c r="R534" s="5">
        <f t="shared" si="29"/>
        <v>26997.200000000001</v>
      </c>
    </row>
    <row r="535" spans="1:18" x14ac:dyDescent="0.3">
      <c r="A535" s="7" t="s">
        <v>1082</v>
      </c>
      <c r="B535" s="4" t="s">
        <v>1083</v>
      </c>
      <c r="C535" s="4">
        <v>23</v>
      </c>
      <c r="D535" s="4" t="s">
        <v>41</v>
      </c>
      <c r="E535" s="4" t="s">
        <v>65</v>
      </c>
      <c r="F535" s="4" t="s">
        <v>2047</v>
      </c>
      <c r="G535" s="4" t="s">
        <v>20</v>
      </c>
      <c r="H535" s="4" t="s">
        <v>21</v>
      </c>
      <c r="I535" s="5">
        <v>82043</v>
      </c>
      <c r="J535" s="5">
        <v>45</v>
      </c>
      <c r="K535" s="5">
        <v>2215</v>
      </c>
      <c r="L535" s="5">
        <f t="shared" si="27"/>
        <v>8204.3000000000011</v>
      </c>
      <c r="M535" s="5">
        <v>9845.16</v>
      </c>
      <c r="N535" s="5">
        <f t="shared" si="28"/>
        <v>574.30100000000004</v>
      </c>
      <c r="O535" s="5">
        <v>1164</v>
      </c>
      <c r="P535" s="5">
        <v>2866</v>
      </c>
      <c r="Q535" s="5">
        <v>2348</v>
      </c>
      <c r="R535" s="5">
        <f t="shared" si="29"/>
        <v>4806.45</v>
      </c>
    </row>
    <row r="536" spans="1:18" x14ac:dyDescent="0.3">
      <c r="A536" s="7" t="s">
        <v>1084</v>
      </c>
      <c r="B536" s="4" t="s">
        <v>1085</v>
      </c>
      <c r="C536" s="4">
        <v>35</v>
      </c>
      <c r="D536" s="4" t="s">
        <v>18</v>
      </c>
      <c r="E536" s="4" t="s">
        <v>32</v>
      </c>
      <c r="F536" s="4" t="s">
        <v>2056</v>
      </c>
      <c r="G536" s="4" t="s">
        <v>29</v>
      </c>
      <c r="H536" s="4" t="s">
        <v>33</v>
      </c>
      <c r="I536" s="5">
        <v>113577</v>
      </c>
      <c r="J536" s="5">
        <v>4883</v>
      </c>
      <c r="K536" s="5">
        <v>3078</v>
      </c>
      <c r="L536" s="5">
        <f t="shared" si="27"/>
        <v>11357.7</v>
      </c>
      <c r="M536" s="5">
        <v>13629.24</v>
      </c>
      <c r="N536" s="5">
        <f t="shared" si="28"/>
        <v>795.03899999999999</v>
      </c>
      <c r="O536" s="5">
        <v>1150</v>
      </c>
      <c r="P536" s="5">
        <v>5049</v>
      </c>
      <c r="Q536" s="5">
        <v>2823</v>
      </c>
      <c r="R536" s="5">
        <f t="shared" si="29"/>
        <v>10215.4</v>
      </c>
    </row>
    <row r="537" spans="1:18" x14ac:dyDescent="0.3">
      <c r="A537" s="7" t="s">
        <v>1086</v>
      </c>
      <c r="B537" s="4" t="s">
        <v>1087</v>
      </c>
      <c r="C537" s="4">
        <v>26</v>
      </c>
      <c r="D537" s="4" t="s">
        <v>41</v>
      </c>
      <c r="E537" s="4" t="s">
        <v>36</v>
      </c>
      <c r="F537" s="4" t="s">
        <v>2057</v>
      </c>
      <c r="G537" s="4" t="s">
        <v>24</v>
      </c>
      <c r="H537" s="4" t="s">
        <v>25</v>
      </c>
      <c r="I537" s="5">
        <v>21661</v>
      </c>
      <c r="J537" s="5">
        <v>0</v>
      </c>
      <c r="K537" s="5">
        <v>4567</v>
      </c>
      <c r="L537" s="5">
        <f t="shared" si="27"/>
        <v>2166.1</v>
      </c>
      <c r="M537" s="5">
        <v>2599.3200000000002</v>
      </c>
      <c r="N537" s="5">
        <f t="shared" si="28"/>
        <v>151.62700000000001</v>
      </c>
      <c r="O537" s="5">
        <v>1093</v>
      </c>
      <c r="P537" s="5">
        <v>1466</v>
      </c>
      <c r="Q537" s="5">
        <v>3342</v>
      </c>
      <c r="R537" s="5">
        <f t="shared" si="29"/>
        <v>0</v>
      </c>
    </row>
    <row r="538" spans="1:18" x14ac:dyDescent="0.3">
      <c r="A538" s="7" t="s">
        <v>1088</v>
      </c>
      <c r="B538" s="4" t="s">
        <v>1089</v>
      </c>
      <c r="C538" s="4">
        <v>33</v>
      </c>
      <c r="D538" s="4" t="s">
        <v>41</v>
      </c>
      <c r="E538" s="4" t="s">
        <v>28</v>
      </c>
      <c r="F538" s="4" t="s">
        <v>2055</v>
      </c>
      <c r="G538" s="4" t="s">
        <v>29</v>
      </c>
      <c r="H538" s="4" t="s">
        <v>25</v>
      </c>
      <c r="I538" s="5">
        <v>116070</v>
      </c>
      <c r="J538" s="5">
        <v>2238</v>
      </c>
      <c r="K538" s="5">
        <v>1861</v>
      </c>
      <c r="L538" s="5">
        <f t="shared" si="27"/>
        <v>11607</v>
      </c>
      <c r="M538" s="5">
        <v>13928.4</v>
      </c>
      <c r="N538" s="5">
        <f t="shared" si="28"/>
        <v>812.49</v>
      </c>
      <c r="O538" s="5">
        <v>689</v>
      </c>
      <c r="P538" s="5">
        <v>1093</v>
      </c>
      <c r="Q538" s="5">
        <v>3751</v>
      </c>
      <c r="R538" s="5">
        <f t="shared" si="29"/>
        <v>10714</v>
      </c>
    </row>
    <row r="539" spans="1:18" x14ac:dyDescent="0.3">
      <c r="A539" s="7" t="s">
        <v>1090</v>
      </c>
      <c r="B539" s="4" t="s">
        <v>1091</v>
      </c>
      <c r="C539" s="4">
        <v>23</v>
      </c>
      <c r="D539" s="4" t="s">
        <v>41</v>
      </c>
      <c r="E539" s="4" t="s">
        <v>42</v>
      </c>
      <c r="F539" s="4" t="s">
        <v>2050</v>
      </c>
      <c r="G539" s="4" t="s">
        <v>20</v>
      </c>
      <c r="H539" s="4" t="s">
        <v>33</v>
      </c>
      <c r="I539" s="5">
        <v>181829</v>
      </c>
      <c r="J539" s="5">
        <v>2234</v>
      </c>
      <c r="K539" s="5">
        <v>4239</v>
      </c>
      <c r="L539" s="5">
        <f t="shared" si="27"/>
        <v>18182.900000000001</v>
      </c>
      <c r="M539" s="5">
        <v>21819.48</v>
      </c>
      <c r="N539" s="5">
        <f t="shared" si="28"/>
        <v>1272.8030000000001</v>
      </c>
      <c r="O539" s="5">
        <v>1401</v>
      </c>
      <c r="P539" s="5">
        <v>3764</v>
      </c>
      <c r="Q539" s="5">
        <v>2295</v>
      </c>
      <c r="R539" s="5">
        <f t="shared" si="29"/>
        <v>29548.7</v>
      </c>
    </row>
    <row r="540" spans="1:18" x14ac:dyDescent="0.3">
      <c r="A540" s="7" t="s">
        <v>1092</v>
      </c>
      <c r="B540" s="4" t="s">
        <v>1093</v>
      </c>
      <c r="C540" s="4">
        <v>27</v>
      </c>
      <c r="D540" s="4" t="s">
        <v>18</v>
      </c>
      <c r="E540" s="4" t="s">
        <v>36</v>
      </c>
      <c r="F540" s="4" t="s">
        <v>2057</v>
      </c>
      <c r="G540" s="4" t="s">
        <v>24</v>
      </c>
      <c r="H540" s="4" t="s">
        <v>21</v>
      </c>
      <c r="I540" s="5">
        <v>46877</v>
      </c>
      <c r="J540" s="5">
        <v>0</v>
      </c>
      <c r="K540" s="5">
        <v>2057</v>
      </c>
      <c r="L540" s="5">
        <f t="shared" si="27"/>
        <v>4687.7</v>
      </c>
      <c r="M540" s="5">
        <v>5625.24</v>
      </c>
      <c r="N540" s="5">
        <f t="shared" si="28"/>
        <v>328.13900000000001</v>
      </c>
      <c r="O540" s="5">
        <v>618</v>
      </c>
      <c r="P540" s="5">
        <v>5467</v>
      </c>
      <c r="Q540" s="5">
        <v>3272</v>
      </c>
      <c r="R540" s="5">
        <f t="shared" si="29"/>
        <v>1093.8500000000001</v>
      </c>
    </row>
    <row r="541" spans="1:18" x14ac:dyDescent="0.3">
      <c r="A541" s="7" t="s">
        <v>1094</v>
      </c>
      <c r="B541" s="4" t="s">
        <v>1095</v>
      </c>
      <c r="C541" s="4">
        <v>37</v>
      </c>
      <c r="D541" s="4" t="s">
        <v>41</v>
      </c>
      <c r="E541" s="4" t="s">
        <v>28</v>
      </c>
      <c r="F541" s="4" t="s">
        <v>2056</v>
      </c>
      <c r="G541" s="4" t="s">
        <v>29</v>
      </c>
      <c r="H541" s="4" t="s">
        <v>25</v>
      </c>
      <c r="I541" s="5">
        <v>32149</v>
      </c>
      <c r="J541" s="5">
        <v>0</v>
      </c>
      <c r="K541" s="5">
        <v>3836</v>
      </c>
      <c r="L541" s="5">
        <f t="shared" si="27"/>
        <v>3214.9</v>
      </c>
      <c r="M541" s="5">
        <v>3857.88</v>
      </c>
      <c r="N541" s="5">
        <f t="shared" si="28"/>
        <v>225.04300000000001</v>
      </c>
      <c r="O541" s="5">
        <v>1273</v>
      </c>
      <c r="P541" s="5">
        <v>5343</v>
      </c>
      <c r="Q541" s="5">
        <v>2280</v>
      </c>
      <c r="R541" s="5">
        <f t="shared" si="29"/>
        <v>357.45000000000005</v>
      </c>
    </row>
    <row r="542" spans="1:18" x14ac:dyDescent="0.3">
      <c r="A542" s="7" t="s">
        <v>1096</v>
      </c>
      <c r="B542" s="4" t="s">
        <v>1097</v>
      </c>
      <c r="C542" s="4">
        <v>34</v>
      </c>
      <c r="D542" s="4" t="s">
        <v>18</v>
      </c>
      <c r="E542" s="4" t="s">
        <v>32</v>
      </c>
      <c r="F542" s="4" t="s">
        <v>2055</v>
      </c>
      <c r="G542" s="4" t="s">
        <v>29</v>
      </c>
      <c r="H542" s="4" t="s">
        <v>21</v>
      </c>
      <c r="I542" s="5">
        <v>193745</v>
      </c>
      <c r="J542" s="5">
        <v>102</v>
      </c>
      <c r="K542" s="5">
        <v>2765</v>
      </c>
      <c r="L542" s="5">
        <f t="shared" si="27"/>
        <v>19374.5</v>
      </c>
      <c r="M542" s="5">
        <v>23249.4</v>
      </c>
      <c r="N542" s="5">
        <f t="shared" si="28"/>
        <v>1356.2149999999999</v>
      </c>
      <c r="O542" s="5">
        <v>1432</v>
      </c>
      <c r="P542" s="5">
        <v>2729</v>
      </c>
      <c r="Q542" s="5">
        <v>2850</v>
      </c>
      <c r="R542" s="5">
        <f t="shared" si="29"/>
        <v>33123.5</v>
      </c>
    </row>
    <row r="543" spans="1:18" x14ac:dyDescent="0.3">
      <c r="A543" s="7" t="s">
        <v>1098</v>
      </c>
      <c r="B543" s="4" t="s">
        <v>1099</v>
      </c>
      <c r="C543" s="4">
        <v>26</v>
      </c>
      <c r="D543" s="4" t="s">
        <v>18</v>
      </c>
      <c r="E543" s="4" t="s">
        <v>28</v>
      </c>
      <c r="F543" s="4" t="s">
        <v>2057</v>
      </c>
      <c r="G543" s="4" t="s">
        <v>24</v>
      </c>
      <c r="H543" s="4" t="s">
        <v>21</v>
      </c>
      <c r="I543" s="5">
        <v>105244</v>
      </c>
      <c r="J543" s="5">
        <v>0</v>
      </c>
      <c r="K543" s="5">
        <v>1333</v>
      </c>
      <c r="L543" s="5">
        <f t="shared" si="27"/>
        <v>10524.400000000001</v>
      </c>
      <c r="M543" s="5">
        <v>12629.28</v>
      </c>
      <c r="N543" s="5">
        <f t="shared" si="28"/>
        <v>736.70799999999997</v>
      </c>
      <c r="O543" s="5">
        <v>736</v>
      </c>
      <c r="P543" s="5">
        <v>2201</v>
      </c>
      <c r="Q543" s="5">
        <v>3265</v>
      </c>
      <c r="R543" s="5">
        <f t="shared" si="29"/>
        <v>8548.8000000000011</v>
      </c>
    </row>
    <row r="544" spans="1:18" x14ac:dyDescent="0.3">
      <c r="A544" s="7" t="s">
        <v>1100</v>
      </c>
      <c r="B544" s="4" t="s">
        <v>1101</v>
      </c>
      <c r="C544" s="4">
        <v>35</v>
      </c>
      <c r="D544" s="4" t="s">
        <v>41</v>
      </c>
      <c r="E544" s="4" t="s">
        <v>28</v>
      </c>
      <c r="F544" s="4" t="s">
        <v>2053</v>
      </c>
      <c r="G544" s="4" t="s">
        <v>29</v>
      </c>
      <c r="H544" s="4" t="s">
        <v>33</v>
      </c>
      <c r="I544" s="5">
        <v>41733</v>
      </c>
      <c r="J544" s="5">
        <v>2586</v>
      </c>
      <c r="K544" s="5">
        <v>4252</v>
      </c>
      <c r="L544" s="5">
        <f t="shared" si="27"/>
        <v>4173.3</v>
      </c>
      <c r="M544" s="5">
        <v>5007.96</v>
      </c>
      <c r="N544" s="5">
        <f t="shared" si="28"/>
        <v>292.13100000000003</v>
      </c>
      <c r="O544" s="5">
        <v>609</v>
      </c>
      <c r="P544" s="5">
        <v>6787</v>
      </c>
      <c r="Q544" s="5">
        <v>3609</v>
      </c>
      <c r="R544" s="5">
        <f t="shared" si="29"/>
        <v>836.65000000000009</v>
      </c>
    </row>
    <row r="545" spans="1:18" x14ac:dyDescent="0.3">
      <c r="A545" s="7" t="s">
        <v>1102</v>
      </c>
      <c r="B545" s="4" t="s">
        <v>1103</v>
      </c>
      <c r="C545" s="4">
        <v>35</v>
      </c>
      <c r="D545" s="4" t="s">
        <v>41</v>
      </c>
      <c r="E545" s="4" t="s">
        <v>65</v>
      </c>
      <c r="F545" s="4" t="s">
        <v>2052</v>
      </c>
      <c r="G545" s="4" t="s">
        <v>29</v>
      </c>
      <c r="H545" s="4" t="s">
        <v>25</v>
      </c>
      <c r="I545" s="5">
        <v>40106</v>
      </c>
      <c r="J545" s="5">
        <v>0</v>
      </c>
      <c r="K545" s="5">
        <v>4290</v>
      </c>
      <c r="L545" s="5">
        <f t="shared" si="27"/>
        <v>4010.6000000000004</v>
      </c>
      <c r="M545" s="5">
        <v>4812.72</v>
      </c>
      <c r="N545" s="5">
        <f t="shared" si="28"/>
        <v>280.74200000000002</v>
      </c>
      <c r="O545" s="5">
        <v>1001</v>
      </c>
      <c r="P545" s="5">
        <v>2378</v>
      </c>
      <c r="Q545" s="5">
        <v>2730</v>
      </c>
      <c r="R545" s="5">
        <f t="shared" si="29"/>
        <v>755.30000000000007</v>
      </c>
    </row>
    <row r="546" spans="1:18" x14ac:dyDescent="0.3">
      <c r="A546" s="7" t="s">
        <v>1104</v>
      </c>
      <c r="B546" s="4" t="s">
        <v>1105</v>
      </c>
      <c r="C546" s="4">
        <v>40</v>
      </c>
      <c r="D546" s="4" t="s">
        <v>41</v>
      </c>
      <c r="E546" s="4" t="s">
        <v>65</v>
      </c>
      <c r="F546" s="4" t="s">
        <v>2044</v>
      </c>
      <c r="G546" s="4" t="s">
        <v>29</v>
      </c>
      <c r="H546" s="4" t="s">
        <v>25</v>
      </c>
      <c r="I546" s="5">
        <v>31348</v>
      </c>
      <c r="J546" s="5">
        <v>0</v>
      </c>
      <c r="K546" s="5">
        <v>1438</v>
      </c>
      <c r="L546" s="5">
        <f t="shared" si="27"/>
        <v>3134.8</v>
      </c>
      <c r="M546" s="5">
        <v>3761.76</v>
      </c>
      <c r="N546" s="5">
        <f t="shared" si="28"/>
        <v>219.43600000000001</v>
      </c>
      <c r="O546" s="5">
        <v>794</v>
      </c>
      <c r="P546" s="5">
        <v>7014</v>
      </c>
      <c r="Q546" s="5">
        <v>3901</v>
      </c>
      <c r="R546" s="5">
        <f t="shared" si="29"/>
        <v>317.40000000000003</v>
      </c>
    </row>
    <row r="547" spans="1:18" x14ac:dyDescent="0.3">
      <c r="A547" s="7" t="s">
        <v>1106</v>
      </c>
      <c r="B547" s="4" t="s">
        <v>1107</v>
      </c>
      <c r="C547" s="4">
        <v>30</v>
      </c>
      <c r="D547" s="4" t="s">
        <v>41</v>
      </c>
      <c r="E547" s="4" t="s">
        <v>42</v>
      </c>
      <c r="F547" s="4" t="s">
        <v>2048</v>
      </c>
      <c r="G547" s="4" t="s">
        <v>24</v>
      </c>
      <c r="H547" s="4" t="s">
        <v>21</v>
      </c>
      <c r="I547" s="5">
        <v>113961</v>
      </c>
      <c r="J547" s="5">
        <v>2229</v>
      </c>
      <c r="K547" s="5">
        <v>2455</v>
      </c>
      <c r="L547" s="5">
        <f t="shared" si="27"/>
        <v>11396.1</v>
      </c>
      <c r="M547" s="5">
        <v>13675.32</v>
      </c>
      <c r="N547" s="5">
        <f t="shared" si="28"/>
        <v>797.72699999999998</v>
      </c>
      <c r="O547" s="5">
        <v>1354</v>
      </c>
      <c r="P547" s="5">
        <v>7333</v>
      </c>
      <c r="Q547" s="5">
        <v>2366</v>
      </c>
      <c r="R547" s="5">
        <f t="shared" si="29"/>
        <v>10292.199999999999</v>
      </c>
    </row>
    <row r="548" spans="1:18" x14ac:dyDescent="0.3">
      <c r="A548" s="7" t="s">
        <v>1108</v>
      </c>
      <c r="B548" s="4" t="s">
        <v>1109</v>
      </c>
      <c r="C548" s="4">
        <v>29</v>
      </c>
      <c r="D548" s="4" t="s">
        <v>41</v>
      </c>
      <c r="E548" s="4" t="s">
        <v>28</v>
      </c>
      <c r="F548" s="4" t="s">
        <v>2043</v>
      </c>
      <c r="G548" s="4" t="s">
        <v>24</v>
      </c>
      <c r="H548" s="4" t="s">
        <v>33</v>
      </c>
      <c r="I548" s="5">
        <v>24821</v>
      </c>
      <c r="J548" s="5">
        <v>0</v>
      </c>
      <c r="K548" s="5">
        <v>2768</v>
      </c>
      <c r="L548" s="5">
        <f t="shared" si="27"/>
        <v>2482.1000000000004</v>
      </c>
      <c r="M548" s="5">
        <v>2978.52</v>
      </c>
      <c r="N548" s="5">
        <f t="shared" si="28"/>
        <v>173.74700000000001</v>
      </c>
      <c r="O548" s="5">
        <v>1039</v>
      </c>
      <c r="P548" s="5">
        <v>5074</v>
      </c>
      <c r="Q548" s="5">
        <v>3174</v>
      </c>
      <c r="R548" s="5">
        <f t="shared" si="29"/>
        <v>0</v>
      </c>
    </row>
    <row r="549" spans="1:18" x14ac:dyDescent="0.3">
      <c r="A549" s="7" t="s">
        <v>1110</v>
      </c>
      <c r="B549" s="4" t="s">
        <v>1111</v>
      </c>
      <c r="C549" s="4">
        <v>26</v>
      </c>
      <c r="D549" s="4" t="s">
        <v>41</v>
      </c>
      <c r="E549" s="4" t="s">
        <v>42</v>
      </c>
      <c r="F549" s="4" t="s">
        <v>2050</v>
      </c>
      <c r="G549" s="4" t="s">
        <v>20</v>
      </c>
      <c r="H549" s="4" t="s">
        <v>25</v>
      </c>
      <c r="I549" s="5">
        <v>175439</v>
      </c>
      <c r="J549" s="5">
        <v>1281</v>
      </c>
      <c r="K549" s="5">
        <v>3206</v>
      </c>
      <c r="L549" s="5">
        <f t="shared" si="27"/>
        <v>17543.900000000001</v>
      </c>
      <c r="M549" s="5">
        <v>21052.68</v>
      </c>
      <c r="N549" s="5">
        <f t="shared" si="28"/>
        <v>1228.0730000000001</v>
      </c>
      <c r="O549" s="5">
        <v>1031</v>
      </c>
      <c r="P549" s="5">
        <v>6618</v>
      </c>
      <c r="Q549" s="5">
        <v>3555</v>
      </c>
      <c r="R549" s="5">
        <f t="shared" si="29"/>
        <v>27631.7</v>
      </c>
    </row>
    <row r="550" spans="1:18" x14ac:dyDescent="0.3">
      <c r="A550" s="7" t="s">
        <v>1112</v>
      </c>
      <c r="B550" s="4" t="s">
        <v>1113</v>
      </c>
      <c r="C550" s="4">
        <v>33</v>
      </c>
      <c r="D550" s="4" t="s">
        <v>41</v>
      </c>
      <c r="E550" s="4" t="s">
        <v>28</v>
      </c>
      <c r="F550" s="4" t="s">
        <v>2056</v>
      </c>
      <c r="G550" s="4" t="s">
        <v>29</v>
      </c>
      <c r="H550" s="4" t="s">
        <v>25</v>
      </c>
      <c r="I550" s="5">
        <v>39643</v>
      </c>
      <c r="J550" s="5">
        <v>1123</v>
      </c>
      <c r="K550" s="5">
        <v>1552</v>
      </c>
      <c r="L550" s="5">
        <f t="shared" si="27"/>
        <v>3964.3</v>
      </c>
      <c r="M550" s="5">
        <v>4757.16</v>
      </c>
      <c r="N550" s="5">
        <f t="shared" si="28"/>
        <v>277.50100000000003</v>
      </c>
      <c r="O550" s="5">
        <v>799</v>
      </c>
      <c r="P550" s="5">
        <v>7340</v>
      </c>
      <c r="Q550" s="5">
        <v>3474</v>
      </c>
      <c r="R550" s="5">
        <f t="shared" si="29"/>
        <v>732.15000000000009</v>
      </c>
    </row>
    <row r="551" spans="1:18" x14ac:dyDescent="0.3">
      <c r="A551" s="7" t="s">
        <v>1114</v>
      </c>
      <c r="B551" s="4" t="s">
        <v>1115</v>
      </c>
      <c r="C551" s="4">
        <v>28</v>
      </c>
      <c r="D551" s="4" t="s">
        <v>41</v>
      </c>
      <c r="E551" s="4" t="s">
        <v>42</v>
      </c>
      <c r="F551" s="4" t="s">
        <v>2054</v>
      </c>
      <c r="G551" s="4" t="s">
        <v>24</v>
      </c>
      <c r="H551" s="4" t="s">
        <v>25</v>
      </c>
      <c r="I551" s="5">
        <v>161569</v>
      </c>
      <c r="J551" s="5">
        <v>3466</v>
      </c>
      <c r="K551" s="5">
        <v>3599</v>
      </c>
      <c r="L551" s="5">
        <f t="shared" si="27"/>
        <v>16156.900000000001</v>
      </c>
      <c r="M551" s="5">
        <v>19388.28</v>
      </c>
      <c r="N551" s="5">
        <f t="shared" si="28"/>
        <v>1130.9829999999999</v>
      </c>
      <c r="O551" s="5">
        <v>917</v>
      </c>
      <c r="P551" s="5">
        <v>2864</v>
      </c>
      <c r="Q551" s="5">
        <v>3263</v>
      </c>
      <c r="R551" s="5">
        <f t="shared" si="29"/>
        <v>23470.7</v>
      </c>
    </row>
    <row r="552" spans="1:18" x14ac:dyDescent="0.3">
      <c r="A552" s="7" t="s">
        <v>1116</v>
      </c>
      <c r="B552" s="4" t="s">
        <v>1117</v>
      </c>
      <c r="C552" s="4">
        <v>25</v>
      </c>
      <c r="D552" s="4" t="s">
        <v>18</v>
      </c>
      <c r="E552" s="4" t="s">
        <v>19</v>
      </c>
      <c r="F552" s="4" t="s">
        <v>2051</v>
      </c>
      <c r="G552" s="4" t="s">
        <v>20</v>
      </c>
      <c r="H552" s="4" t="s">
        <v>25</v>
      </c>
      <c r="I552" s="5">
        <v>36630</v>
      </c>
      <c r="J552" s="5">
        <v>2070</v>
      </c>
      <c r="K552" s="5">
        <v>4936</v>
      </c>
      <c r="L552" s="5">
        <f t="shared" si="27"/>
        <v>3663</v>
      </c>
      <c r="M552" s="5">
        <v>4395.6000000000004</v>
      </c>
      <c r="N552" s="5">
        <f t="shared" si="28"/>
        <v>256.41000000000003</v>
      </c>
      <c r="O552" s="5">
        <v>1025</v>
      </c>
      <c r="P552" s="5">
        <v>1024</v>
      </c>
      <c r="Q552" s="5">
        <v>2522</v>
      </c>
      <c r="R552" s="5">
        <f t="shared" si="29"/>
        <v>581.5</v>
      </c>
    </row>
    <row r="553" spans="1:18" x14ac:dyDescent="0.3">
      <c r="A553" s="7" t="s">
        <v>1118</v>
      </c>
      <c r="B553" s="4" t="s">
        <v>1119</v>
      </c>
      <c r="C553" s="4">
        <v>35</v>
      </c>
      <c r="D553" s="4" t="s">
        <v>41</v>
      </c>
      <c r="E553" s="4" t="s">
        <v>42</v>
      </c>
      <c r="F553" s="4" t="s">
        <v>2053</v>
      </c>
      <c r="G553" s="4" t="s">
        <v>29</v>
      </c>
      <c r="H553" s="4" t="s">
        <v>33</v>
      </c>
      <c r="I553" s="5">
        <v>137207</v>
      </c>
      <c r="J553" s="5">
        <v>4347</v>
      </c>
      <c r="K553" s="5">
        <v>2495</v>
      </c>
      <c r="L553" s="5">
        <f t="shared" si="27"/>
        <v>13720.7</v>
      </c>
      <c r="M553" s="5">
        <v>16464.84</v>
      </c>
      <c r="N553" s="5">
        <f t="shared" si="28"/>
        <v>960.44900000000007</v>
      </c>
      <c r="O553" s="5">
        <v>560</v>
      </c>
      <c r="P553" s="5">
        <v>5828</v>
      </c>
      <c r="Q553" s="5">
        <v>2584</v>
      </c>
      <c r="R553" s="5">
        <f t="shared" si="29"/>
        <v>16162.1</v>
      </c>
    </row>
    <row r="554" spans="1:18" x14ac:dyDescent="0.3">
      <c r="A554" s="7" t="s">
        <v>1120</v>
      </c>
      <c r="B554" s="4" t="s">
        <v>1121</v>
      </c>
      <c r="C554" s="4">
        <v>39</v>
      </c>
      <c r="D554" s="4" t="s">
        <v>41</v>
      </c>
      <c r="E554" s="4" t="s">
        <v>19</v>
      </c>
      <c r="F554" s="4" t="s">
        <v>2046</v>
      </c>
      <c r="G554" s="4" t="s">
        <v>29</v>
      </c>
      <c r="H554" s="4" t="s">
        <v>21</v>
      </c>
      <c r="I554" s="5">
        <v>92844</v>
      </c>
      <c r="J554" s="5">
        <v>3452</v>
      </c>
      <c r="K554" s="5">
        <v>3337</v>
      </c>
      <c r="L554" s="5">
        <f t="shared" si="27"/>
        <v>9284.4</v>
      </c>
      <c r="M554" s="5">
        <v>11141.28</v>
      </c>
      <c r="N554" s="5">
        <f t="shared" si="28"/>
        <v>649.90800000000002</v>
      </c>
      <c r="O554" s="5">
        <v>1227</v>
      </c>
      <c r="P554" s="5">
        <v>2917</v>
      </c>
      <c r="Q554" s="5">
        <v>2995</v>
      </c>
      <c r="R554" s="5">
        <f t="shared" si="29"/>
        <v>6426.5999999999995</v>
      </c>
    </row>
    <row r="555" spans="1:18" x14ac:dyDescent="0.3">
      <c r="A555" s="7" t="s">
        <v>1122</v>
      </c>
      <c r="B555" s="4" t="s">
        <v>1123</v>
      </c>
      <c r="C555" s="4">
        <v>36</v>
      </c>
      <c r="D555" s="4" t="s">
        <v>18</v>
      </c>
      <c r="E555" s="4" t="s">
        <v>42</v>
      </c>
      <c r="F555" s="4" t="s">
        <v>2044</v>
      </c>
      <c r="G555" s="4" t="s">
        <v>29</v>
      </c>
      <c r="H555" s="4" t="s">
        <v>25</v>
      </c>
      <c r="I555" s="5">
        <v>129454</v>
      </c>
      <c r="J555" s="5">
        <v>3020</v>
      </c>
      <c r="K555" s="5">
        <v>1775</v>
      </c>
      <c r="L555" s="5">
        <f t="shared" si="27"/>
        <v>12945.400000000001</v>
      </c>
      <c r="M555" s="5">
        <v>15534.48</v>
      </c>
      <c r="N555" s="5">
        <f t="shared" si="28"/>
        <v>906.178</v>
      </c>
      <c r="O555" s="5">
        <v>632</v>
      </c>
      <c r="P555" s="5">
        <v>5254</v>
      </c>
      <c r="Q555" s="5">
        <v>3574</v>
      </c>
      <c r="R555" s="5">
        <f t="shared" si="29"/>
        <v>13836.199999999999</v>
      </c>
    </row>
    <row r="556" spans="1:18" x14ac:dyDescent="0.3">
      <c r="A556" s="7" t="s">
        <v>1124</v>
      </c>
      <c r="B556" s="4" t="s">
        <v>1125</v>
      </c>
      <c r="C556" s="4">
        <v>28</v>
      </c>
      <c r="D556" s="4" t="s">
        <v>18</v>
      </c>
      <c r="E556" s="4" t="s">
        <v>36</v>
      </c>
      <c r="F556" s="4" t="s">
        <v>2051</v>
      </c>
      <c r="G556" s="4" t="s">
        <v>20</v>
      </c>
      <c r="H556" s="4" t="s">
        <v>21</v>
      </c>
      <c r="I556" s="5">
        <v>21004</v>
      </c>
      <c r="J556" s="5">
        <v>2859</v>
      </c>
      <c r="K556" s="5">
        <v>3616</v>
      </c>
      <c r="L556" s="5">
        <f t="shared" si="27"/>
        <v>2100.4</v>
      </c>
      <c r="M556" s="5">
        <v>2520.48</v>
      </c>
      <c r="N556" s="5">
        <f t="shared" si="28"/>
        <v>147.02799999999999</v>
      </c>
      <c r="O556" s="5">
        <v>1270</v>
      </c>
      <c r="P556" s="5">
        <v>4845</v>
      </c>
      <c r="Q556" s="5">
        <v>3169</v>
      </c>
      <c r="R556" s="5">
        <f t="shared" si="29"/>
        <v>0</v>
      </c>
    </row>
    <row r="557" spans="1:18" x14ac:dyDescent="0.3">
      <c r="A557" s="7" t="s">
        <v>1126</v>
      </c>
      <c r="B557" s="4" t="s">
        <v>1127</v>
      </c>
      <c r="C557" s="4">
        <v>29</v>
      </c>
      <c r="D557" s="4" t="s">
        <v>18</v>
      </c>
      <c r="E557" s="4" t="s">
        <v>32</v>
      </c>
      <c r="F557" s="4" t="s">
        <v>2045</v>
      </c>
      <c r="G557" s="4" t="s">
        <v>29</v>
      </c>
      <c r="H557" s="4" t="s">
        <v>25</v>
      </c>
      <c r="I557" s="5">
        <v>86074</v>
      </c>
      <c r="J557" s="5">
        <v>3883</v>
      </c>
      <c r="K557" s="5">
        <v>3132</v>
      </c>
      <c r="L557" s="5">
        <f t="shared" si="27"/>
        <v>8607.4</v>
      </c>
      <c r="M557" s="5">
        <v>10328.879999999999</v>
      </c>
      <c r="N557" s="5">
        <f t="shared" si="28"/>
        <v>602.51800000000003</v>
      </c>
      <c r="O557" s="5">
        <v>1030</v>
      </c>
      <c r="P557" s="5">
        <v>5039</v>
      </c>
      <c r="Q557" s="5">
        <v>2213</v>
      </c>
      <c r="R557" s="5">
        <f t="shared" si="29"/>
        <v>5411.0999999999995</v>
      </c>
    </row>
    <row r="558" spans="1:18" x14ac:dyDescent="0.3">
      <c r="A558" s="7" t="s">
        <v>1128</v>
      </c>
      <c r="B558" s="4" t="s">
        <v>1129</v>
      </c>
      <c r="C558" s="4">
        <v>37</v>
      </c>
      <c r="D558" s="4" t="s">
        <v>41</v>
      </c>
      <c r="E558" s="4" t="s">
        <v>36</v>
      </c>
      <c r="F558" s="4" t="s">
        <v>2052</v>
      </c>
      <c r="G558" s="4" t="s">
        <v>29</v>
      </c>
      <c r="H558" s="4" t="s">
        <v>21</v>
      </c>
      <c r="I558" s="5">
        <v>25157</v>
      </c>
      <c r="J558" s="5">
        <v>4656</v>
      </c>
      <c r="K558" s="5">
        <v>4220</v>
      </c>
      <c r="L558" s="5">
        <f t="shared" si="27"/>
        <v>2515.7000000000003</v>
      </c>
      <c r="M558" s="5">
        <v>3018.84</v>
      </c>
      <c r="N558" s="5">
        <f t="shared" si="28"/>
        <v>176.09899999999999</v>
      </c>
      <c r="O558" s="5">
        <v>1062</v>
      </c>
      <c r="P558" s="5">
        <v>4165</v>
      </c>
      <c r="Q558" s="5">
        <v>3196</v>
      </c>
      <c r="R558" s="5">
        <f t="shared" si="29"/>
        <v>7.8500000000000005</v>
      </c>
    </row>
    <row r="559" spans="1:18" x14ac:dyDescent="0.3">
      <c r="A559" s="7" t="s">
        <v>1130</v>
      </c>
      <c r="B559" s="4" t="s">
        <v>1131</v>
      </c>
      <c r="C559" s="4">
        <v>29</v>
      </c>
      <c r="D559" s="4" t="s">
        <v>41</v>
      </c>
      <c r="E559" s="4" t="s">
        <v>65</v>
      </c>
      <c r="F559" s="4" t="s">
        <v>2043</v>
      </c>
      <c r="G559" s="4" t="s">
        <v>24</v>
      </c>
      <c r="H559" s="4" t="s">
        <v>25</v>
      </c>
      <c r="I559" s="5">
        <v>183052</v>
      </c>
      <c r="J559" s="5">
        <v>0</v>
      </c>
      <c r="K559" s="5">
        <v>3945</v>
      </c>
      <c r="L559" s="5">
        <f t="shared" si="27"/>
        <v>18305.2</v>
      </c>
      <c r="M559" s="5">
        <v>21966.240000000002</v>
      </c>
      <c r="N559" s="5">
        <f t="shared" si="28"/>
        <v>1281.364</v>
      </c>
      <c r="O559" s="5">
        <v>650</v>
      </c>
      <c r="P559" s="5">
        <v>2256</v>
      </c>
      <c r="Q559" s="5">
        <v>2967</v>
      </c>
      <c r="R559" s="5">
        <f t="shared" si="29"/>
        <v>29915.599999999995</v>
      </c>
    </row>
    <row r="560" spans="1:18" x14ac:dyDescent="0.3">
      <c r="A560" s="7" t="s">
        <v>1132</v>
      </c>
      <c r="B560" s="4" t="s">
        <v>1133</v>
      </c>
      <c r="C560" s="4">
        <v>31</v>
      </c>
      <c r="D560" s="4" t="s">
        <v>18</v>
      </c>
      <c r="E560" s="4" t="s">
        <v>32</v>
      </c>
      <c r="F560" s="4" t="s">
        <v>2048</v>
      </c>
      <c r="G560" s="4" t="s">
        <v>24</v>
      </c>
      <c r="H560" s="4" t="s">
        <v>21</v>
      </c>
      <c r="I560" s="5">
        <v>40425</v>
      </c>
      <c r="J560" s="5">
        <v>4829</v>
      </c>
      <c r="K560" s="5">
        <v>1987</v>
      </c>
      <c r="L560" s="5">
        <f t="shared" si="27"/>
        <v>4042.5</v>
      </c>
      <c r="M560" s="5">
        <v>4851</v>
      </c>
      <c r="N560" s="5">
        <f t="shared" si="28"/>
        <v>282.97500000000002</v>
      </c>
      <c r="O560" s="5">
        <v>1140</v>
      </c>
      <c r="P560" s="5">
        <v>2174</v>
      </c>
      <c r="Q560" s="5">
        <v>3389</v>
      </c>
      <c r="R560" s="5">
        <f t="shared" si="29"/>
        <v>771.25</v>
      </c>
    </row>
    <row r="561" spans="1:18" x14ac:dyDescent="0.3">
      <c r="A561" s="7" t="s">
        <v>1134</v>
      </c>
      <c r="B561" s="4" t="s">
        <v>1135</v>
      </c>
      <c r="C561" s="4">
        <v>30</v>
      </c>
      <c r="D561" s="4" t="s">
        <v>41</v>
      </c>
      <c r="E561" s="4" t="s">
        <v>19</v>
      </c>
      <c r="F561" s="4" t="s">
        <v>2043</v>
      </c>
      <c r="G561" s="4" t="s">
        <v>24</v>
      </c>
      <c r="H561" s="4" t="s">
        <v>21</v>
      </c>
      <c r="I561" s="5">
        <v>195856</v>
      </c>
      <c r="J561" s="5">
        <v>2285</v>
      </c>
      <c r="K561" s="5">
        <v>1142</v>
      </c>
      <c r="L561" s="5">
        <f t="shared" si="27"/>
        <v>19585.600000000002</v>
      </c>
      <c r="M561" s="5">
        <v>23502.720000000001</v>
      </c>
      <c r="N561" s="5">
        <f t="shared" si="28"/>
        <v>1370.992</v>
      </c>
      <c r="O561" s="5">
        <v>1265</v>
      </c>
      <c r="P561" s="5">
        <v>6591</v>
      </c>
      <c r="Q561" s="5">
        <v>3116</v>
      </c>
      <c r="R561" s="5">
        <f t="shared" si="29"/>
        <v>33756.799999999996</v>
      </c>
    </row>
    <row r="562" spans="1:18" x14ac:dyDescent="0.3">
      <c r="A562" s="7" t="s">
        <v>1136</v>
      </c>
      <c r="B562" s="4" t="s">
        <v>1137</v>
      </c>
      <c r="C562" s="4">
        <v>36</v>
      </c>
      <c r="D562" s="4" t="s">
        <v>18</v>
      </c>
      <c r="E562" s="4" t="s">
        <v>32</v>
      </c>
      <c r="F562" s="4" t="s">
        <v>2052</v>
      </c>
      <c r="G562" s="4" t="s">
        <v>29</v>
      </c>
      <c r="H562" s="4" t="s">
        <v>33</v>
      </c>
      <c r="I562" s="5">
        <v>129220</v>
      </c>
      <c r="J562" s="5">
        <v>2433</v>
      </c>
      <c r="K562" s="5">
        <v>3646</v>
      </c>
      <c r="L562" s="5">
        <f t="shared" si="27"/>
        <v>12922</v>
      </c>
      <c r="M562" s="5">
        <v>15506.4</v>
      </c>
      <c r="N562" s="5">
        <f t="shared" si="28"/>
        <v>904.54</v>
      </c>
      <c r="O562" s="5">
        <v>932</v>
      </c>
      <c r="P562" s="5">
        <v>7824</v>
      </c>
      <c r="Q562" s="5">
        <v>2782</v>
      </c>
      <c r="R562" s="5">
        <f t="shared" si="29"/>
        <v>13766</v>
      </c>
    </row>
    <row r="563" spans="1:18" x14ac:dyDescent="0.3">
      <c r="A563" s="7" t="s">
        <v>1138</v>
      </c>
      <c r="B563" s="4" t="s">
        <v>1139</v>
      </c>
      <c r="C563" s="4">
        <v>33</v>
      </c>
      <c r="D563" s="4" t="s">
        <v>41</v>
      </c>
      <c r="E563" s="4" t="s">
        <v>32</v>
      </c>
      <c r="F563" s="4" t="s">
        <v>2053</v>
      </c>
      <c r="G563" s="4" t="s">
        <v>29</v>
      </c>
      <c r="H563" s="4" t="s">
        <v>25</v>
      </c>
      <c r="I563" s="5">
        <v>113889</v>
      </c>
      <c r="J563" s="5">
        <v>2416</v>
      </c>
      <c r="K563" s="5">
        <v>3932</v>
      </c>
      <c r="L563" s="5">
        <f t="shared" si="27"/>
        <v>11388.900000000001</v>
      </c>
      <c r="M563" s="5">
        <v>13666.68</v>
      </c>
      <c r="N563" s="5">
        <f t="shared" si="28"/>
        <v>797.22300000000007</v>
      </c>
      <c r="O563" s="5">
        <v>1374</v>
      </c>
      <c r="P563" s="5">
        <v>2901</v>
      </c>
      <c r="Q563" s="5">
        <v>2722</v>
      </c>
      <c r="R563" s="5">
        <f t="shared" si="29"/>
        <v>10277.800000000001</v>
      </c>
    </row>
    <row r="564" spans="1:18" x14ac:dyDescent="0.3">
      <c r="A564" s="7" t="s">
        <v>1140</v>
      </c>
      <c r="B564" s="4" t="s">
        <v>1141</v>
      </c>
      <c r="C564" s="4">
        <v>25</v>
      </c>
      <c r="D564" s="4" t="s">
        <v>18</v>
      </c>
      <c r="E564" s="4" t="s">
        <v>19</v>
      </c>
      <c r="F564" s="4" t="s">
        <v>2057</v>
      </c>
      <c r="G564" s="4" t="s">
        <v>24</v>
      </c>
      <c r="H564" s="4" t="s">
        <v>25</v>
      </c>
      <c r="I564" s="5">
        <v>128252</v>
      </c>
      <c r="J564" s="5">
        <v>0</v>
      </c>
      <c r="K564" s="5">
        <v>2938</v>
      </c>
      <c r="L564" s="5">
        <f t="shared" si="27"/>
        <v>12825.2</v>
      </c>
      <c r="M564" s="5">
        <v>15390.24</v>
      </c>
      <c r="N564" s="5">
        <f t="shared" si="28"/>
        <v>897.76400000000001</v>
      </c>
      <c r="O564" s="5">
        <v>1170</v>
      </c>
      <c r="P564" s="5">
        <v>2526</v>
      </c>
      <c r="Q564" s="5">
        <v>2244</v>
      </c>
      <c r="R564" s="5">
        <f t="shared" si="29"/>
        <v>13475.6</v>
      </c>
    </row>
    <row r="565" spans="1:18" x14ac:dyDescent="0.3">
      <c r="A565" s="7" t="s">
        <v>1142</v>
      </c>
      <c r="B565" s="4" t="s">
        <v>1143</v>
      </c>
      <c r="C565" s="4">
        <v>31</v>
      </c>
      <c r="D565" s="4" t="s">
        <v>18</v>
      </c>
      <c r="E565" s="4" t="s">
        <v>28</v>
      </c>
      <c r="F565" s="4" t="s">
        <v>2045</v>
      </c>
      <c r="G565" s="4" t="s">
        <v>29</v>
      </c>
      <c r="H565" s="4" t="s">
        <v>21</v>
      </c>
      <c r="I565" s="5">
        <v>97117</v>
      </c>
      <c r="J565" s="5">
        <v>3611</v>
      </c>
      <c r="K565" s="5">
        <v>1101</v>
      </c>
      <c r="L565" s="5">
        <f t="shared" si="27"/>
        <v>9711.7000000000007</v>
      </c>
      <c r="M565" s="5">
        <v>11654.04</v>
      </c>
      <c r="N565" s="5">
        <f t="shared" si="28"/>
        <v>679.81899999999996</v>
      </c>
      <c r="O565" s="5">
        <v>531</v>
      </c>
      <c r="P565" s="5">
        <v>6586</v>
      </c>
      <c r="Q565" s="5">
        <v>3091</v>
      </c>
      <c r="R565" s="5">
        <f t="shared" si="29"/>
        <v>7067.55</v>
      </c>
    </row>
    <row r="566" spans="1:18" x14ac:dyDescent="0.3">
      <c r="A566" s="7" t="s">
        <v>1144</v>
      </c>
      <c r="B566" s="4" t="s">
        <v>1145</v>
      </c>
      <c r="C566" s="4">
        <v>33</v>
      </c>
      <c r="D566" s="4" t="s">
        <v>41</v>
      </c>
      <c r="E566" s="4" t="s">
        <v>28</v>
      </c>
      <c r="F566" s="4" t="s">
        <v>2049</v>
      </c>
      <c r="G566" s="4" t="s">
        <v>29</v>
      </c>
      <c r="H566" s="4" t="s">
        <v>25</v>
      </c>
      <c r="I566" s="5">
        <v>63276</v>
      </c>
      <c r="J566" s="5">
        <v>604</v>
      </c>
      <c r="K566" s="5">
        <v>2840</v>
      </c>
      <c r="L566" s="5">
        <f t="shared" si="27"/>
        <v>6327.6</v>
      </c>
      <c r="M566" s="5">
        <v>7593.12</v>
      </c>
      <c r="N566" s="5">
        <f t="shared" si="28"/>
        <v>442.93200000000002</v>
      </c>
      <c r="O566" s="5">
        <v>811</v>
      </c>
      <c r="P566" s="5">
        <v>5179</v>
      </c>
      <c r="Q566" s="5">
        <v>3078</v>
      </c>
      <c r="R566" s="5">
        <f t="shared" si="29"/>
        <v>2577.6</v>
      </c>
    </row>
    <row r="567" spans="1:18" x14ac:dyDescent="0.3">
      <c r="A567" s="7" t="s">
        <v>1146</v>
      </c>
      <c r="B567" s="4" t="s">
        <v>1147</v>
      </c>
      <c r="C567" s="4">
        <v>29</v>
      </c>
      <c r="D567" s="4" t="s">
        <v>18</v>
      </c>
      <c r="E567" s="4" t="s">
        <v>28</v>
      </c>
      <c r="F567" s="4" t="s">
        <v>2048</v>
      </c>
      <c r="G567" s="4" t="s">
        <v>24</v>
      </c>
      <c r="H567" s="4" t="s">
        <v>33</v>
      </c>
      <c r="I567" s="5">
        <v>34261</v>
      </c>
      <c r="J567" s="5">
        <v>0</v>
      </c>
      <c r="K567" s="5">
        <v>2634</v>
      </c>
      <c r="L567" s="5">
        <f t="shared" si="27"/>
        <v>3426.1000000000004</v>
      </c>
      <c r="M567" s="5">
        <v>4111.32</v>
      </c>
      <c r="N567" s="5">
        <f t="shared" si="28"/>
        <v>239.827</v>
      </c>
      <c r="O567" s="5">
        <v>1205</v>
      </c>
      <c r="P567" s="5">
        <v>2989</v>
      </c>
      <c r="Q567" s="5">
        <v>3687</v>
      </c>
      <c r="R567" s="5">
        <f t="shared" si="29"/>
        <v>463.05</v>
      </c>
    </row>
    <row r="568" spans="1:18" x14ac:dyDescent="0.3">
      <c r="A568" s="7" t="s">
        <v>1148</v>
      </c>
      <c r="B568" s="4" t="s">
        <v>1149</v>
      </c>
      <c r="C568" s="4">
        <v>34</v>
      </c>
      <c r="D568" s="4" t="s">
        <v>18</v>
      </c>
      <c r="E568" s="4" t="s">
        <v>19</v>
      </c>
      <c r="F568" s="4" t="s">
        <v>2056</v>
      </c>
      <c r="G568" s="4" t="s">
        <v>29</v>
      </c>
      <c r="H568" s="4" t="s">
        <v>33</v>
      </c>
      <c r="I568" s="5">
        <v>24775</v>
      </c>
      <c r="J568" s="5">
        <v>2779</v>
      </c>
      <c r="K568" s="5">
        <v>2343</v>
      </c>
      <c r="L568" s="5">
        <f t="shared" si="27"/>
        <v>2477.5</v>
      </c>
      <c r="M568" s="5">
        <v>2973</v>
      </c>
      <c r="N568" s="5">
        <f t="shared" si="28"/>
        <v>173.42500000000001</v>
      </c>
      <c r="O568" s="5">
        <v>1328</v>
      </c>
      <c r="P568" s="5">
        <v>3656</v>
      </c>
      <c r="Q568" s="5">
        <v>2345</v>
      </c>
      <c r="R568" s="5">
        <f t="shared" si="29"/>
        <v>0</v>
      </c>
    </row>
    <row r="569" spans="1:18" x14ac:dyDescent="0.3">
      <c r="A569" s="7" t="s">
        <v>1150</v>
      </c>
      <c r="B569" s="4" t="s">
        <v>1151</v>
      </c>
      <c r="C569" s="4">
        <v>34</v>
      </c>
      <c r="D569" s="4" t="s">
        <v>18</v>
      </c>
      <c r="E569" s="4" t="s">
        <v>42</v>
      </c>
      <c r="F569" s="4" t="s">
        <v>2056</v>
      </c>
      <c r="G569" s="4" t="s">
        <v>29</v>
      </c>
      <c r="H569" s="4" t="s">
        <v>21</v>
      </c>
      <c r="I569" s="5">
        <v>187304</v>
      </c>
      <c r="J569" s="5">
        <v>0</v>
      </c>
      <c r="K569" s="5">
        <v>2815</v>
      </c>
      <c r="L569" s="5">
        <f t="shared" si="27"/>
        <v>18730.400000000001</v>
      </c>
      <c r="M569" s="5">
        <v>22476.48</v>
      </c>
      <c r="N569" s="5">
        <f t="shared" si="28"/>
        <v>1311.1279999999999</v>
      </c>
      <c r="O569" s="5">
        <v>755</v>
      </c>
      <c r="P569" s="5">
        <v>6158</v>
      </c>
      <c r="Q569" s="5">
        <v>3836</v>
      </c>
      <c r="R569" s="5">
        <f t="shared" si="29"/>
        <v>31191.200000000001</v>
      </c>
    </row>
    <row r="570" spans="1:18" x14ac:dyDescent="0.3">
      <c r="A570" s="7" t="s">
        <v>1152</v>
      </c>
      <c r="B570" s="4" t="s">
        <v>1153</v>
      </c>
      <c r="C570" s="4">
        <v>33</v>
      </c>
      <c r="D570" s="4" t="s">
        <v>41</v>
      </c>
      <c r="E570" s="4" t="s">
        <v>19</v>
      </c>
      <c r="F570" s="4" t="s">
        <v>2053</v>
      </c>
      <c r="G570" s="4" t="s">
        <v>29</v>
      </c>
      <c r="H570" s="4" t="s">
        <v>33</v>
      </c>
      <c r="I570" s="5">
        <v>65776</v>
      </c>
      <c r="J570" s="5">
        <v>4412</v>
      </c>
      <c r="K570" s="5">
        <v>4497</v>
      </c>
      <c r="L570" s="5">
        <f t="shared" si="27"/>
        <v>6577.6</v>
      </c>
      <c r="M570" s="5">
        <v>7893.12</v>
      </c>
      <c r="N570" s="5">
        <f t="shared" si="28"/>
        <v>460.43200000000002</v>
      </c>
      <c r="O570" s="5">
        <v>1263</v>
      </c>
      <c r="P570" s="5">
        <v>3554</v>
      </c>
      <c r="Q570" s="5">
        <v>2222</v>
      </c>
      <c r="R570" s="5">
        <f t="shared" si="29"/>
        <v>2827.6</v>
      </c>
    </row>
    <row r="571" spans="1:18" x14ac:dyDescent="0.3">
      <c r="A571" s="7" t="s">
        <v>1154</v>
      </c>
      <c r="B571" s="4" t="s">
        <v>1155</v>
      </c>
      <c r="C571" s="4">
        <v>27</v>
      </c>
      <c r="D571" s="4" t="s">
        <v>18</v>
      </c>
      <c r="E571" s="4" t="s">
        <v>32</v>
      </c>
      <c r="F571" s="4" t="s">
        <v>2057</v>
      </c>
      <c r="G571" s="4" t="s">
        <v>24</v>
      </c>
      <c r="H571" s="4" t="s">
        <v>25</v>
      </c>
      <c r="I571" s="5">
        <v>153156</v>
      </c>
      <c r="J571" s="5">
        <v>0</v>
      </c>
      <c r="K571" s="5">
        <v>3917</v>
      </c>
      <c r="L571" s="5">
        <f t="shared" si="27"/>
        <v>15315.6</v>
      </c>
      <c r="M571" s="5">
        <v>18378.72</v>
      </c>
      <c r="N571" s="5">
        <f t="shared" si="28"/>
        <v>1072.0920000000001</v>
      </c>
      <c r="O571" s="5">
        <v>1032</v>
      </c>
      <c r="P571" s="5">
        <v>1022</v>
      </c>
      <c r="Q571" s="5">
        <v>2006</v>
      </c>
      <c r="R571" s="5">
        <f t="shared" si="29"/>
        <v>20946.8</v>
      </c>
    </row>
    <row r="572" spans="1:18" x14ac:dyDescent="0.3">
      <c r="A572" s="7" t="s">
        <v>1156</v>
      </c>
      <c r="B572" s="4" t="s">
        <v>1157</v>
      </c>
      <c r="C572" s="4">
        <v>24</v>
      </c>
      <c r="D572" s="4" t="s">
        <v>18</v>
      </c>
      <c r="E572" s="4" t="s">
        <v>65</v>
      </c>
      <c r="F572" s="4" t="s">
        <v>2047</v>
      </c>
      <c r="G572" s="4" t="s">
        <v>20</v>
      </c>
      <c r="H572" s="4" t="s">
        <v>33</v>
      </c>
      <c r="I572" s="5">
        <v>17881</v>
      </c>
      <c r="J572" s="5">
        <v>2131</v>
      </c>
      <c r="K572" s="5">
        <v>4082</v>
      </c>
      <c r="L572" s="5">
        <f t="shared" si="27"/>
        <v>1788.1000000000001</v>
      </c>
      <c r="M572" s="5">
        <v>2145.7199999999998</v>
      </c>
      <c r="N572" s="5">
        <f t="shared" si="28"/>
        <v>125.167</v>
      </c>
      <c r="O572" s="5">
        <v>1296</v>
      </c>
      <c r="P572" s="5">
        <v>6994</v>
      </c>
      <c r="Q572" s="5">
        <v>3370</v>
      </c>
      <c r="R572" s="5">
        <f t="shared" si="29"/>
        <v>0</v>
      </c>
    </row>
    <row r="573" spans="1:18" x14ac:dyDescent="0.3">
      <c r="A573" s="7" t="s">
        <v>1158</v>
      </c>
      <c r="B573" s="4" t="s">
        <v>1159</v>
      </c>
      <c r="C573" s="4">
        <v>34</v>
      </c>
      <c r="D573" s="4" t="s">
        <v>18</v>
      </c>
      <c r="E573" s="4" t="s">
        <v>19</v>
      </c>
      <c r="F573" s="4" t="s">
        <v>2056</v>
      </c>
      <c r="G573" s="4" t="s">
        <v>29</v>
      </c>
      <c r="H573" s="4" t="s">
        <v>25</v>
      </c>
      <c r="I573" s="5">
        <v>148679</v>
      </c>
      <c r="J573" s="5">
        <v>2573</v>
      </c>
      <c r="K573" s="5">
        <v>1536</v>
      </c>
      <c r="L573" s="5">
        <f t="shared" si="27"/>
        <v>14867.900000000001</v>
      </c>
      <c r="M573" s="5">
        <v>17841.48</v>
      </c>
      <c r="N573" s="5">
        <f t="shared" si="28"/>
        <v>1040.7529999999999</v>
      </c>
      <c r="O573" s="5">
        <v>1440</v>
      </c>
      <c r="P573" s="5">
        <v>3438</v>
      </c>
      <c r="Q573" s="5">
        <v>3936</v>
      </c>
      <c r="R573" s="5">
        <f t="shared" si="29"/>
        <v>19603.7</v>
      </c>
    </row>
    <row r="574" spans="1:18" x14ac:dyDescent="0.3">
      <c r="A574" s="7" t="s">
        <v>1160</v>
      </c>
      <c r="B574" s="4" t="s">
        <v>1161</v>
      </c>
      <c r="C574" s="4">
        <v>25</v>
      </c>
      <c r="D574" s="4" t="s">
        <v>41</v>
      </c>
      <c r="E574" s="4" t="s">
        <v>28</v>
      </c>
      <c r="F574" s="4" t="s">
        <v>2051</v>
      </c>
      <c r="G574" s="4" t="s">
        <v>20</v>
      </c>
      <c r="H574" s="4" t="s">
        <v>33</v>
      </c>
      <c r="I574" s="5">
        <v>105512</v>
      </c>
      <c r="J574" s="5">
        <v>0</v>
      </c>
      <c r="K574" s="5">
        <v>1129</v>
      </c>
      <c r="L574" s="5">
        <f t="shared" si="27"/>
        <v>10551.2</v>
      </c>
      <c r="M574" s="5">
        <v>12661.44</v>
      </c>
      <c r="N574" s="5">
        <f t="shared" si="28"/>
        <v>738.58400000000006</v>
      </c>
      <c r="O574" s="5">
        <v>771</v>
      </c>
      <c r="P574" s="5">
        <v>3121</v>
      </c>
      <c r="Q574" s="5">
        <v>2504</v>
      </c>
      <c r="R574" s="5">
        <f t="shared" si="29"/>
        <v>8602.4</v>
      </c>
    </row>
    <row r="575" spans="1:18" x14ac:dyDescent="0.3">
      <c r="A575" s="7" t="s">
        <v>1162</v>
      </c>
      <c r="B575" s="4" t="s">
        <v>1163</v>
      </c>
      <c r="C575" s="4">
        <v>30</v>
      </c>
      <c r="D575" s="4" t="s">
        <v>41</v>
      </c>
      <c r="E575" s="4" t="s">
        <v>28</v>
      </c>
      <c r="F575" s="4" t="s">
        <v>2054</v>
      </c>
      <c r="G575" s="4" t="s">
        <v>24</v>
      </c>
      <c r="H575" s="4" t="s">
        <v>33</v>
      </c>
      <c r="I575" s="5">
        <v>37494</v>
      </c>
      <c r="J575" s="5">
        <v>714</v>
      </c>
      <c r="K575" s="5">
        <v>2260</v>
      </c>
      <c r="L575" s="5">
        <f t="shared" si="27"/>
        <v>3749.4</v>
      </c>
      <c r="M575" s="5">
        <v>4499.28</v>
      </c>
      <c r="N575" s="5">
        <f t="shared" si="28"/>
        <v>262.45800000000003</v>
      </c>
      <c r="O575" s="5">
        <v>729</v>
      </c>
      <c r="P575" s="5">
        <v>6821</v>
      </c>
      <c r="Q575" s="5">
        <v>3946</v>
      </c>
      <c r="R575" s="5">
        <f t="shared" si="29"/>
        <v>624.70000000000005</v>
      </c>
    </row>
    <row r="576" spans="1:18" x14ac:dyDescent="0.3">
      <c r="A576" s="7" t="s">
        <v>1164</v>
      </c>
      <c r="B576" s="4" t="s">
        <v>1165</v>
      </c>
      <c r="C576" s="4">
        <v>31</v>
      </c>
      <c r="D576" s="4" t="s">
        <v>41</v>
      </c>
      <c r="E576" s="4" t="s">
        <v>42</v>
      </c>
      <c r="F576" s="4" t="s">
        <v>2055</v>
      </c>
      <c r="G576" s="4" t="s">
        <v>29</v>
      </c>
      <c r="H576" s="4" t="s">
        <v>33</v>
      </c>
      <c r="I576" s="5">
        <v>178072</v>
      </c>
      <c r="J576" s="5">
        <v>0</v>
      </c>
      <c r="K576" s="5">
        <v>2892</v>
      </c>
      <c r="L576" s="5">
        <f t="shared" si="27"/>
        <v>17807.2</v>
      </c>
      <c r="M576" s="5">
        <v>21368.639999999999</v>
      </c>
      <c r="N576" s="5">
        <f t="shared" si="28"/>
        <v>1246.5040000000001</v>
      </c>
      <c r="O576" s="5">
        <v>697</v>
      </c>
      <c r="P576" s="5">
        <v>1276</v>
      </c>
      <c r="Q576" s="5">
        <v>3323</v>
      </c>
      <c r="R576" s="5">
        <f t="shared" si="29"/>
        <v>28421.599999999995</v>
      </c>
    </row>
    <row r="577" spans="1:18" x14ac:dyDescent="0.3">
      <c r="A577" s="7" t="s">
        <v>1166</v>
      </c>
      <c r="B577" s="4" t="s">
        <v>1167</v>
      </c>
      <c r="C577" s="4">
        <v>30</v>
      </c>
      <c r="D577" s="4" t="s">
        <v>18</v>
      </c>
      <c r="E577" s="4" t="s">
        <v>32</v>
      </c>
      <c r="F577" s="4" t="s">
        <v>2045</v>
      </c>
      <c r="G577" s="4" t="s">
        <v>29</v>
      </c>
      <c r="H577" s="4" t="s">
        <v>33</v>
      </c>
      <c r="I577" s="5">
        <v>144128</v>
      </c>
      <c r="J577" s="5">
        <v>2758</v>
      </c>
      <c r="K577" s="5">
        <v>1720</v>
      </c>
      <c r="L577" s="5">
        <f t="shared" si="27"/>
        <v>14412.800000000001</v>
      </c>
      <c r="M577" s="5">
        <v>17295.36</v>
      </c>
      <c r="N577" s="5">
        <f t="shared" si="28"/>
        <v>1008.8960000000001</v>
      </c>
      <c r="O577" s="5">
        <v>845</v>
      </c>
      <c r="P577" s="5">
        <v>2265</v>
      </c>
      <c r="Q577" s="5">
        <v>3300</v>
      </c>
      <c r="R577" s="5">
        <f t="shared" si="29"/>
        <v>18238.399999999998</v>
      </c>
    </row>
    <row r="578" spans="1:18" x14ac:dyDescent="0.3">
      <c r="A578" s="7" t="s">
        <v>1168</v>
      </c>
      <c r="B578" s="4" t="s">
        <v>1169</v>
      </c>
      <c r="C578" s="4">
        <v>30</v>
      </c>
      <c r="D578" s="4" t="s">
        <v>18</v>
      </c>
      <c r="E578" s="4" t="s">
        <v>28</v>
      </c>
      <c r="F578" s="4" t="s">
        <v>2054</v>
      </c>
      <c r="G578" s="4" t="s">
        <v>24</v>
      </c>
      <c r="H578" s="4" t="s">
        <v>33</v>
      </c>
      <c r="I578" s="5">
        <v>140011</v>
      </c>
      <c r="J578" s="5">
        <v>0</v>
      </c>
      <c r="K578" s="5">
        <v>3855</v>
      </c>
      <c r="L578" s="5">
        <f t="shared" si="27"/>
        <v>14001.1</v>
      </c>
      <c r="M578" s="5">
        <v>16801.32</v>
      </c>
      <c r="N578" s="5">
        <f t="shared" si="28"/>
        <v>980.077</v>
      </c>
      <c r="O578" s="5">
        <v>1099</v>
      </c>
      <c r="P578" s="5">
        <v>5053</v>
      </c>
      <c r="Q578" s="5">
        <v>3430</v>
      </c>
      <c r="R578" s="5">
        <f t="shared" si="29"/>
        <v>17003.3</v>
      </c>
    </row>
    <row r="579" spans="1:18" x14ac:dyDescent="0.3">
      <c r="A579" s="7" t="s">
        <v>1170</v>
      </c>
      <c r="B579" s="4" t="s">
        <v>1171</v>
      </c>
      <c r="C579" s="4">
        <v>37</v>
      </c>
      <c r="D579" s="4" t="s">
        <v>18</v>
      </c>
      <c r="E579" s="4" t="s">
        <v>36</v>
      </c>
      <c r="F579" s="4" t="s">
        <v>2044</v>
      </c>
      <c r="G579" s="4" t="s">
        <v>29</v>
      </c>
      <c r="H579" s="4" t="s">
        <v>21</v>
      </c>
      <c r="I579" s="5">
        <v>34032</v>
      </c>
      <c r="J579" s="5">
        <v>2850</v>
      </c>
      <c r="K579" s="5">
        <v>1355</v>
      </c>
      <c r="L579" s="5">
        <f t="shared" si="27"/>
        <v>3403.2000000000003</v>
      </c>
      <c r="M579" s="5">
        <v>4083.84</v>
      </c>
      <c r="N579" s="5">
        <f t="shared" si="28"/>
        <v>238.22400000000002</v>
      </c>
      <c r="O579" s="5">
        <v>558</v>
      </c>
      <c r="P579" s="5">
        <v>2305</v>
      </c>
      <c r="Q579" s="5">
        <v>3256</v>
      </c>
      <c r="R579" s="5">
        <f t="shared" si="29"/>
        <v>451.60000000000008</v>
      </c>
    </row>
    <row r="580" spans="1:18" x14ac:dyDescent="0.3">
      <c r="A580" s="7" t="s">
        <v>1172</v>
      </c>
      <c r="B580" s="4" t="s">
        <v>1173</v>
      </c>
      <c r="C580" s="4">
        <v>23</v>
      </c>
      <c r="D580" s="4" t="s">
        <v>41</v>
      </c>
      <c r="E580" s="4" t="s">
        <v>19</v>
      </c>
      <c r="F580" s="4" t="s">
        <v>2047</v>
      </c>
      <c r="G580" s="4" t="s">
        <v>20</v>
      </c>
      <c r="H580" s="4" t="s">
        <v>21</v>
      </c>
      <c r="I580" s="5">
        <v>36707</v>
      </c>
      <c r="J580" s="5">
        <v>0</v>
      </c>
      <c r="K580" s="5">
        <v>2744</v>
      </c>
      <c r="L580" s="5">
        <f t="shared" si="27"/>
        <v>3670.7000000000003</v>
      </c>
      <c r="M580" s="5">
        <v>4404.84</v>
      </c>
      <c r="N580" s="5">
        <f t="shared" si="28"/>
        <v>256.94900000000001</v>
      </c>
      <c r="O580" s="5">
        <v>1311</v>
      </c>
      <c r="P580" s="5">
        <v>3415</v>
      </c>
      <c r="Q580" s="5">
        <v>2322</v>
      </c>
      <c r="R580" s="5">
        <f t="shared" si="29"/>
        <v>585.35</v>
      </c>
    </row>
    <row r="581" spans="1:18" x14ac:dyDescent="0.3">
      <c r="A581" s="7" t="s">
        <v>1174</v>
      </c>
      <c r="B581" s="4" t="s">
        <v>1175</v>
      </c>
      <c r="C581" s="4">
        <v>30</v>
      </c>
      <c r="D581" s="4" t="s">
        <v>41</v>
      </c>
      <c r="E581" s="4" t="s">
        <v>42</v>
      </c>
      <c r="F581" s="4" t="s">
        <v>2045</v>
      </c>
      <c r="G581" s="4" t="s">
        <v>29</v>
      </c>
      <c r="H581" s="4" t="s">
        <v>21</v>
      </c>
      <c r="I581" s="5">
        <v>144547</v>
      </c>
      <c r="J581" s="5">
        <v>2740</v>
      </c>
      <c r="K581" s="5">
        <v>2102</v>
      </c>
      <c r="L581" s="5">
        <f t="shared" si="27"/>
        <v>14454.7</v>
      </c>
      <c r="M581" s="5">
        <v>17345.64</v>
      </c>
      <c r="N581" s="5">
        <f t="shared" si="28"/>
        <v>1011.8290000000001</v>
      </c>
      <c r="O581" s="5">
        <v>552</v>
      </c>
      <c r="P581" s="5">
        <v>3762</v>
      </c>
      <c r="Q581" s="5">
        <v>3638</v>
      </c>
      <c r="R581" s="5">
        <f t="shared" si="29"/>
        <v>18364.100000000002</v>
      </c>
    </row>
    <row r="582" spans="1:18" x14ac:dyDescent="0.3">
      <c r="A582" s="7" t="s">
        <v>1176</v>
      </c>
      <c r="B582" s="4" t="s">
        <v>1177</v>
      </c>
      <c r="C582" s="4">
        <v>31</v>
      </c>
      <c r="D582" s="4" t="s">
        <v>41</v>
      </c>
      <c r="E582" s="4" t="s">
        <v>28</v>
      </c>
      <c r="F582" s="4" t="s">
        <v>2049</v>
      </c>
      <c r="G582" s="4" t="s">
        <v>29</v>
      </c>
      <c r="H582" s="4" t="s">
        <v>33</v>
      </c>
      <c r="I582" s="5">
        <v>22579</v>
      </c>
      <c r="J582" s="5">
        <v>1265</v>
      </c>
      <c r="K582" s="5">
        <v>2954</v>
      </c>
      <c r="L582" s="5">
        <f t="shared" si="27"/>
        <v>2257.9</v>
      </c>
      <c r="M582" s="5">
        <v>2709.48</v>
      </c>
      <c r="N582" s="5">
        <f t="shared" si="28"/>
        <v>158.053</v>
      </c>
      <c r="O582" s="5">
        <v>553</v>
      </c>
      <c r="P582" s="5">
        <v>1789</v>
      </c>
      <c r="Q582" s="5">
        <v>3540</v>
      </c>
      <c r="R582" s="5">
        <f t="shared" si="29"/>
        <v>0</v>
      </c>
    </row>
    <row r="583" spans="1:18" x14ac:dyDescent="0.3">
      <c r="A583" s="7" t="s">
        <v>1178</v>
      </c>
      <c r="B583" s="4" t="s">
        <v>1179</v>
      </c>
      <c r="C583" s="4">
        <v>26</v>
      </c>
      <c r="D583" s="4" t="s">
        <v>18</v>
      </c>
      <c r="E583" s="4" t="s">
        <v>19</v>
      </c>
      <c r="F583" s="4" t="s">
        <v>2043</v>
      </c>
      <c r="G583" s="4" t="s">
        <v>24</v>
      </c>
      <c r="H583" s="4" t="s">
        <v>33</v>
      </c>
      <c r="I583" s="5">
        <v>44079</v>
      </c>
      <c r="J583" s="5">
        <v>2137</v>
      </c>
      <c r="K583" s="5">
        <v>3355</v>
      </c>
      <c r="L583" s="5">
        <f t="shared" si="27"/>
        <v>4407.9000000000005</v>
      </c>
      <c r="M583" s="5">
        <v>5289.48</v>
      </c>
      <c r="N583" s="5">
        <f t="shared" si="28"/>
        <v>308.553</v>
      </c>
      <c r="O583" s="5">
        <v>1337</v>
      </c>
      <c r="P583" s="5">
        <v>6050</v>
      </c>
      <c r="Q583" s="5">
        <v>2656</v>
      </c>
      <c r="R583" s="5">
        <f t="shared" si="29"/>
        <v>953.95000000000016</v>
      </c>
    </row>
    <row r="584" spans="1:18" x14ac:dyDescent="0.3">
      <c r="A584" s="7" t="s">
        <v>1180</v>
      </c>
      <c r="B584" s="4" t="s">
        <v>1181</v>
      </c>
      <c r="C584" s="4">
        <v>27</v>
      </c>
      <c r="D584" s="4" t="s">
        <v>18</v>
      </c>
      <c r="E584" s="4" t="s">
        <v>32</v>
      </c>
      <c r="F584" s="4" t="s">
        <v>2057</v>
      </c>
      <c r="G584" s="4" t="s">
        <v>24</v>
      </c>
      <c r="H584" s="4" t="s">
        <v>33</v>
      </c>
      <c r="I584" s="5">
        <v>186836</v>
      </c>
      <c r="J584" s="5">
        <v>4061</v>
      </c>
      <c r="K584" s="5">
        <v>1974</v>
      </c>
      <c r="L584" s="5">
        <f t="shared" si="27"/>
        <v>18683.600000000002</v>
      </c>
      <c r="M584" s="5">
        <v>22420.32</v>
      </c>
      <c r="N584" s="5">
        <f t="shared" si="28"/>
        <v>1307.8520000000001</v>
      </c>
      <c r="O584" s="5">
        <v>763</v>
      </c>
      <c r="P584" s="5">
        <v>7299</v>
      </c>
      <c r="Q584" s="5">
        <v>2193</v>
      </c>
      <c r="R584" s="5">
        <f t="shared" si="29"/>
        <v>31050.799999999999</v>
      </c>
    </row>
    <row r="585" spans="1:18" x14ac:dyDescent="0.3">
      <c r="A585" s="7" t="s">
        <v>1182</v>
      </c>
      <c r="B585" s="4" t="s">
        <v>1183</v>
      </c>
      <c r="C585" s="4">
        <v>30</v>
      </c>
      <c r="D585" s="4" t="s">
        <v>41</v>
      </c>
      <c r="E585" s="4" t="s">
        <v>65</v>
      </c>
      <c r="F585" s="4" t="s">
        <v>2049</v>
      </c>
      <c r="G585" s="4" t="s">
        <v>29</v>
      </c>
      <c r="H585" s="4" t="s">
        <v>25</v>
      </c>
      <c r="I585" s="5">
        <v>74066</v>
      </c>
      <c r="J585" s="5">
        <v>2932</v>
      </c>
      <c r="K585" s="5">
        <v>1793</v>
      </c>
      <c r="L585" s="5">
        <f t="shared" si="27"/>
        <v>7406.6</v>
      </c>
      <c r="M585" s="5">
        <v>8887.92</v>
      </c>
      <c r="N585" s="5">
        <f t="shared" si="28"/>
        <v>518.46199999999999</v>
      </c>
      <c r="O585" s="5">
        <v>1373</v>
      </c>
      <c r="P585" s="5">
        <v>4425</v>
      </c>
      <c r="Q585" s="5">
        <v>3821</v>
      </c>
      <c r="R585" s="5">
        <f t="shared" si="29"/>
        <v>3656.6</v>
      </c>
    </row>
    <row r="586" spans="1:18" x14ac:dyDescent="0.3">
      <c r="A586" s="7" t="s">
        <v>1184</v>
      </c>
      <c r="B586" s="4" t="s">
        <v>1185</v>
      </c>
      <c r="C586" s="4">
        <v>30</v>
      </c>
      <c r="D586" s="4" t="s">
        <v>41</v>
      </c>
      <c r="E586" s="4" t="s">
        <v>65</v>
      </c>
      <c r="F586" s="4" t="s">
        <v>2054</v>
      </c>
      <c r="G586" s="4" t="s">
        <v>24</v>
      </c>
      <c r="H586" s="4" t="s">
        <v>25</v>
      </c>
      <c r="I586" s="5">
        <v>189592</v>
      </c>
      <c r="J586" s="5">
        <v>77</v>
      </c>
      <c r="K586" s="5">
        <v>4079</v>
      </c>
      <c r="L586" s="5">
        <f t="shared" ref="L586:L649" si="30">I586*0.1</f>
        <v>18959.2</v>
      </c>
      <c r="M586" s="5">
        <v>22751.040000000001</v>
      </c>
      <c r="N586" s="5">
        <f t="shared" ref="N586:N649" si="31">I586*0.007</f>
        <v>1327.144</v>
      </c>
      <c r="O586" s="5">
        <v>641</v>
      </c>
      <c r="P586" s="5">
        <v>3253</v>
      </c>
      <c r="Q586" s="5">
        <v>2431</v>
      </c>
      <c r="R586" s="5">
        <f t="shared" ref="R586:R649" si="32">IF(I586*12&lt;=300000, 0,
     IF(I586*12&lt;=600000, ((I586*12-300000)*0.05)/12,
     IF(I586*12&lt;=900000, (15000+(I586*12-600000)*0.1)/12,
     IF(I586*12&lt;=1200000, (45000+(I586*12-900000)*0.15)/12,
     IF(I586*12&lt;=1500000, (90000+(I586*12-1200000)*0.2)/12,
     (150000+(I586*12-1500000)*0.3)/12)))))</f>
        <v>31877.599999999995</v>
      </c>
    </row>
    <row r="587" spans="1:18" x14ac:dyDescent="0.3">
      <c r="A587" s="7" t="s">
        <v>1186</v>
      </c>
      <c r="B587" s="4" t="s">
        <v>1187</v>
      </c>
      <c r="C587" s="4">
        <v>34</v>
      </c>
      <c r="D587" s="4" t="s">
        <v>18</v>
      </c>
      <c r="E587" s="4" t="s">
        <v>32</v>
      </c>
      <c r="F587" s="4" t="s">
        <v>2055</v>
      </c>
      <c r="G587" s="4" t="s">
        <v>29</v>
      </c>
      <c r="H587" s="4" t="s">
        <v>25</v>
      </c>
      <c r="I587" s="5">
        <v>185884</v>
      </c>
      <c r="J587" s="5">
        <v>4988</v>
      </c>
      <c r="K587" s="5">
        <v>2778</v>
      </c>
      <c r="L587" s="5">
        <f t="shared" si="30"/>
        <v>18588.400000000001</v>
      </c>
      <c r="M587" s="5">
        <v>22306.080000000002</v>
      </c>
      <c r="N587" s="5">
        <f t="shared" si="31"/>
        <v>1301.1880000000001</v>
      </c>
      <c r="O587" s="5">
        <v>1365</v>
      </c>
      <c r="P587" s="5">
        <v>5972</v>
      </c>
      <c r="Q587" s="5">
        <v>2144</v>
      </c>
      <c r="R587" s="5">
        <f t="shared" si="32"/>
        <v>30765.200000000001</v>
      </c>
    </row>
    <row r="588" spans="1:18" x14ac:dyDescent="0.3">
      <c r="A588" s="7" t="s">
        <v>1188</v>
      </c>
      <c r="B588" s="4" t="s">
        <v>1189</v>
      </c>
      <c r="C588" s="4">
        <v>34</v>
      </c>
      <c r="D588" s="4" t="s">
        <v>41</v>
      </c>
      <c r="E588" s="4" t="s">
        <v>36</v>
      </c>
      <c r="F588" s="4" t="s">
        <v>2052</v>
      </c>
      <c r="G588" s="4" t="s">
        <v>29</v>
      </c>
      <c r="H588" s="4" t="s">
        <v>21</v>
      </c>
      <c r="I588" s="5">
        <v>81337</v>
      </c>
      <c r="J588" s="5">
        <v>4161</v>
      </c>
      <c r="K588" s="5">
        <v>3798</v>
      </c>
      <c r="L588" s="5">
        <f t="shared" si="30"/>
        <v>8133.7000000000007</v>
      </c>
      <c r="M588" s="5">
        <v>9760.44</v>
      </c>
      <c r="N588" s="5">
        <f t="shared" si="31"/>
        <v>569.35900000000004</v>
      </c>
      <c r="O588" s="5">
        <v>699</v>
      </c>
      <c r="P588" s="5">
        <v>5969</v>
      </c>
      <c r="Q588" s="5">
        <v>2468</v>
      </c>
      <c r="R588" s="5">
        <f t="shared" si="32"/>
        <v>4700.55</v>
      </c>
    </row>
    <row r="589" spans="1:18" x14ac:dyDescent="0.3">
      <c r="A589" s="7" t="s">
        <v>1190</v>
      </c>
      <c r="B589" s="4" t="s">
        <v>1191</v>
      </c>
      <c r="C589" s="4">
        <v>33</v>
      </c>
      <c r="D589" s="4" t="s">
        <v>41</v>
      </c>
      <c r="E589" s="4" t="s">
        <v>28</v>
      </c>
      <c r="F589" s="4" t="s">
        <v>2049</v>
      </c>
      <c r="G589" s="4" t="s">
        <v>29</v>
      </c>
      <c r="H589" s="4" t="s">
        <v>21</v>
      </c>
      <c r="I589" s="5">
        <v>85253</v>
      </c>
      <c r="J589" s="5">
        <v>3072</v>
      </c>
      <c r="K589" s="5">
        <v>1151</v>
      </c>
      <c r="L589" s="5">
        <f t="shared" si="30"/>
        <v>8525.3000000000011</v>
      </c>
      <c r="M589" s="5">
        <v>10230.36</v>
      </c>
      <c r="N589" s="5">
        <f t="shared" si="31"/>
        <v>596.77099999999996</v>
      </c>
      <c r="O589" s="5">
        <v>1284</v>
      </c>
      <c r="P589" s="5">
        <v>1657</v>
      </c>
      <c r="Q589" s="5">
        <v>2540</v>
      </c>
      <c r="R589" s="5">
        <f t="shared" si="32"/>
        <v>5287.95</v>
      </c>
    </row>
    <row r="590" spans="1:18" x14ac:dyDescent="0.3">
      <c r="A590" s="7" t="s">
        <v>1192</v>
      </c>
      <c r="B590" s="4" t="s">
        <v>1193</v>
      </c>
      <c r="C590" s="4">
        <v>29</v>
      </c>
      <c r="D590" s="4" t="s">
        <v>18</v>
      </c>
      <c r="E590" s="4" t="s">
        <v>28</v>
      </c>
      <c r="F590" s="4" t="s">
        <v>2043</v>
      </c>
      <c r="G590" s="4" t="s">
        <v>24</v>
      </c>
      <c r="H590" s="4" t="s">
        <v>33</v>
      </c>
      <c r="I590" s="5">
        <v>197510</v>
      </c>
      <c r="J590" s="5">
        <v>0</v>
      </c>
      <c r="K590" s="5">
        <v>2125</v>
      </c>
      <c r="L590" s="5">
        <f t="shared" si="30"/>
        <v>19751</v>
      </c>
      <c r="M590" s="5">
        <v>23701.200000000001</v>
      </c>
      <c r="N590" s="5">
        <f t="shared" si="31"/>
        <v>1382.57</v>
      </c>
      <c r="O590" s="5">
        <v>836</v>
      </c>
      <c r="P590" s="5">
        <v>4976</v>
      </c>
      <c r="Q590" s="5">
        <v>2122</v>
      </c>
      <c r="R590" s="5">
        <f t="shared" si="32"/>
        <v>34253</v>
      </c>
    </row>
    <row r="591" spans="1:18" x14ac:dyDescent="0.3">
      <c r="A591" s="7" t="s">
        <v>1194</v>
      </c>
      <c r="B591" s="4" t="s">
        <v>1195</v>
      </c>
      <c r="C591" s="4">
        <v>36</v>
      </c>
      <c r="D591" s="4" t="s">
        <v>41</v>
      </c>
      <c r="E591" s="4" t="s">
        <v>65</v>
      </c>
      <c r="F591" s="4" t="s">
        <v>2056</v>
      </c>
      <c r="G591" s="4" t="s">
        <v>29</v>
      </c>
      <c r="H591" s="4" t="s">
        <v>21</v>
      </c>
      <c r="I591" s="5">
        <v>82014</v>
      </c>
      <c r="J591" s="5">
        <v>0</v>
      </c>
      <c r="K591" s="5">
        <v>3780</v>
      </c>
      <c r="L591" s="5">
        <f t="shared" si="30"/>
        <v>8201.4</v>
      </c>
      <c r="M591" s="5">
        <v>9841.68</v>
      </c>
      <c r="N591" s="5">
        <f t="shared" si="31"/>
        <v>574.09799999999996</v>
      </c>
      <c r="O591" s="5">
        <v>585</v>
      </c>
      <c r="P591" s="5">
        <v>1398</v>
      </c>
      <c r="Q591" s="5">
        <v>3776</v>
      </c>
      <c r="R591" s="5">
        <f t="shared" si="32"/>
        <v>4802.0999999999995</v>
      </c>
    </row>
    <row r="592" spans="1:18" x14ac:dyDescent="0.3">
      <c r="A592" s="7" t="s">
        <v>1196</v>
      </c>
      <c r="B592" s="4" t="s">
        <v>1197</v>
      </c>
      <c r="C592" s="4">
        <v>26</v>
      </c>
      <c r="D592" s="4" t="s">
        <v>18</v>
      </c>
      <c r="E592" s="4" t="s">
        <v>19</v>
      </c>
      <c r="F592" s="4" t="s">
        <v>2047</v>
      </c>
      <c r="G592" s="4" t="s">
        <v>20</v>
      </c>
      <c r="H592" s="4" t="s">
        <v>25</v>
      </c>
      <c r="I592" s="5">
        <v>117061</v>
      </c>
      <c r="J592" s="5">
        <v>663</v>
      </c>
      <c r="K592" s="5">
        <v>1932</v>
      </c>
      <c r="L592" s="5">
        <f t="shared" si="30"/>
        <v>11706.1</v>
      </c>
      <c r="M592" s="5">
        <v>14047.32</v>
      </c>
      <c r="N592" s="5">
        <f t="shared" si="31"/>
        <v>819.42700000000002</v>
      </c>
      <c r="O592" s="5">
        <v>912</v>
      </c>
      <c r="P592" s="5">
        <v>2298</v>
      </c>
      <c r="Q592" s="5">
        <v>2833</v>
      </c>
      <c r="R592" s="5">
        <f t="shared" si="32"/>
        <v>10912.199999999999</v>
      </c>
    </row>
    <row r="593" spans="1:18" x14ac:dyDescent="0.3">
      <c r="A593" s="7" t="s">
        <v>1198</v>
      </c>
      <c r="B593" s="4" t="s">
        <v>1199</v>
      </c>
      <c r="C593" s="4">
        <v>24</v>
      </c>
      <c r="D593" s="4" t="s">
        <v>18</v>
      </c>
      <c r="E593" s="4" t="s">
        <v>36</v>
      </c>
      <c r="F593" s="4" t="s">
        <v>2051</v>
      </c>
      <c r="G593" s="4" t="s">
        <v>20</v>
      </c>
      <c r="H593" s="4" t="s">
        <v>25</v>
      </c>
      <c r="I593" s="5">
        <v>28200</v>
      </c>
      <c r="J593" s="5">
        <v>1151</v>
      </c>
      <c r="K593" s="5">
        <v>4713</v>
      </c>
      <c r="L593" s="5">
        <f t="shared" si="30"/>
        <v>2820</v>
      </c>
      <c r="M593" s="5">
        <v>3384</v>
      </c>
      <c r="N593" s="5">
        <f t="shared" si="31"/>
        <v>197.4</v>
      </c>
      <c r="O593" s="5">
        <v>988</v>
      </c>
      <c r="P593" s="5">
        <v>2704</v>
      </c>
      <c r="Q593" s="5">
        <v>3258</v>
      </c>
      <c r="R593" s="5">
        <f t="shared" si="32"/>
        <v>160</v>
      </c>
    </row>
    <row r="594" spans="1:18" x14ac:dyDescent="0.3">
      <c r="A594" s="7" t="s">
        <v>1200</v>
      </c>
      <c r="B594" s="4" t="s">
        <v>1201</v>
      </c>
      <c r="C594" s="4">
        <v>23</v>
      </c>
      <c r="D594" s="4" t="s">
        <v>18</v>
      </c>
      <c r="E594" s="4" t="s">
        <v>32</v>
      </c>
      <c r="F594" s="4" t="s">
        <v>2050</v>
      </c>
      <c r="G594" s="4" t="s">
        <v>20</v>
      </c>
      <c r="H594" s="4" t="s">
        <v>25</v>
      </c>
      <c r="I594" s="5">
        <v>67227</v>
      </c>
      <c r="J594" s="5">
        <v>1203</v>
      </c>
      <c r="K594" s="5">
        <v>3473</v>
      </c>
      <c r="L594" s="5">
        <f t="shared" si="30"/>
        <v>6722.7000000000007</v>
      </c>
      <c r="M594" s="5">
        <v>8067.24</v>
      </c>
      <c r="N594" s="5">
        <f t="shared" si="31"/>
        <v>470.589</v>
      </c>
      <c r="O594" s="5">
        <v>757</v>
      </c>
      <c r="P594" s="5">
        <v>1874</v>
      </c>
      <c r="Q594" s="5">
        <v>3241</v>
      </c>
      <c r="R594" s="5">
        <f t="shared" si="32"/>
        <v>2972.7000000000003</v>
      </c>
    </row>
    <row r="595" spans="1:18" x14ac:dyDescent="0.3">
      <c r="A595" s="7" t="s">
        <v>1202</v>
      </c>
      <c r="B595" s="4" t="s">
        <v>1203</v>
      </c>
      <c r="C595" s="4">
        <v>30</v>
      </c>
      <c r="D595" s="4" t="s">
        <v>18</v>
      </c>
      <c r="E595" s="4" t="s">
        <v>36</v>
      </c>
      <c r="F595" s="4" t="s">
        <v>2049</v>
      </c>
      <c r="G595" s="4" t="s">
        <v>29</v>
      </c>
      <c r="H595" s="4" t="s">
        <v>25</v>
      </c>
      <c r="I595" s="5">
        <v>66303</v>
      </c>
      <c r="J595" s="5">
        <v>0</v>
      </c>
      <c r="K595" s="5">
        <v>1238</v>
      </c>
      <c r="L595" s="5">
        <f t="shared" si="30"/>
        <v>6630.3</v>
      </c>
      <c r="M595" s="5">
        <v>7956.36</v>
      </c>
      <c r="N595" s="5">
        <f t="shared" si="31"/>
        <v>464.12100000000004</v>
      </c>
      <c r="O595" s="5">
        <v>1130</v>
      </c>
      <c r="P595" s="5">
        <v>4009</v>
      </c>
      <c r="Q595" s="5">
        <v>2450</v>
      </c>
      <c r="R595" s="5">
        <f t="shared" si="32"/>
        <v>2880.3000000000006</v>
      </c>
    </row>
    <row r="596" spans="1:18" x14ac:dyDescent="0.3">
      <c r="A596" s="7" t="s">
        <v>1204</v>
      </c>
      <c r="B596" s="4" t="s">
        <v>1205</v>
      </c>
      <c r="C596" s="4">
        <v>32</v>
      </c>
      <c r="D596" s="4" t="s">
        <v>41</v>
      </c>
      <c r="E596" s="4" t="s">
        <v>42</v>
      </c>
      <c r="F596" s="4" t="s">
        <v>2045</v>
      </c>
      <c r="G596" s="4" t="s">
        <v>29</v>
      </c>
      <c r="H596" s="4" t="s">
        <v>33</v>
      </c>
      <c r="I596" s="5">
        <v>114324</v>
      </c>
      <c r="J596" s="5">
        <v>0</v>
      </c>
      <c r="K596" s="5">
        <v>2456</v>
      </c>
      <c r="L596" s="5">
        <f t="shared" si="30"/>
        <v>11432.400000000001</v>
      </c>
      <c r="M596" s="5">
        <v>13718.88</v>
      </c>
      <c r="N596" s="5">
        <f t="shared" si="31"/>
        <v>800.26800000000003</v>
      </c>
      <c r="O596" s="5">
        <v>971</v>
      </c>
      <c r="P596" s="5">
        <v>2414</v>
      </c>
      <c r="Q596" s="5">
        <v>2787</v>
      </c>
      <c r="R596" s="5">
        <f t="shared" si="32"/>
        <v>10364.800000000001</v>
      </c>
    </row>
    <row r="597" spans="1:18" x14ac:dyDescent="0.3">
      <c r="A597" s="7" t="s">
        <v>1206</v>
      </c>
      <c r="B597" s="4" t="s">
        <v>1207</v>
      </c>
      <c r="C597" s="4">
        <v>34</v>
      </c>
      <c r="D597" s="4" t="s">
        <v>41</v>
      </c>
      <c r="E597" s="4" t="s">
        <v>32</v>
      </c>
      <c r="F597" s="4" t="s">
        <v>2052</v>
      </c>
      <c r="G597" s="4" t="s">
        <v>29</v>
      </c>
      <c r="H597" s="4" t="s">
        <v>33</v>
      </c>
      <c r="I597" s="5">
        <v>30554</v>
      </c>
      <c r="J597" s="5">
        <v>3096</v>
      </c>
      <c r="K597" s="5">
        <v>1310</v>
      </c>
      <c r="L597" s="5">
        <f t="shared" si="30"/>
        <v>3055.4</v>
      </c>
      <c r="M597" s="5">
        <v>3666.48</v>
      </c>
      <c r="N597" s="5">
        <f t="shared" si="31"/>
        <v>213.87800000000001</v>
      </c>
      <c r="O597" s="5">
        <v>1473</v>
      </c>
      <c r="P597" s="5">
        <v>5005</v>
      </c>
      <c r="Q597" s="5">
        <v>2535</v>
      </c>
      <c r="R597" s="5">
        <f t="shared" si="32"/>
        <v>277.7</v>
      </c>
    </row>
    <row r="598" spans="1:18" x14ac:dyDescent="0.3">
      <c r="A598" s="7" t="s">
        <v>1208</v>
      </c>
      <c r="B598" s="4" t="s">
        <v>1209</v>
      </c>
      <c r="C598" s="4">
        <v>39</v>
      </c>
      <c r="D598" s="4" t="s">
        <v>41</v>
      </c>
      <c r="E598" s="4" t="s">
        <v>19</v>
      </c>
      <c r="F598" s="4" t="s">
        <v>2044</v>
      </c>
      <c r="G598" s="4" t="s">
        <v>29</v>
      </c>
      <c r="H598" s="4" t="s">
        <v>21</v>
      </c>
      <c r="I598" s="5">
        <v>91523</v>
      </c>
      <c r="J598" s="5">
        <v>3802</v>
      </c>
      <c r="K598" s="5">
        <v>4370</v>
      </c>
      <c r="L598" s="5">
        <f t="shared" si="30"/>
        <v>9152.3000000000011</v>
      </c>
      <c r="M598" s="5">
        <v>10982.76</v>
      </c>
      <c r="N598" s="5">
        <f t="shared" si="31"/>
        <v>640.66100000000006</v>
      </c>
      <c r="O598" s="5">
        <v>808</v>
      </c>
      <c r="P598" s="5">
        <v>7608</v>
      </c>
      <c r="Q598" s="5">
        <v>3876</v>
      </c>
      <c r="R598" s="5">
        <f t="shared" si="32"/>
        <v>6228.45</v>
      </c>
    </row>
    <row r="599" spans="1:18" x14ac:dyDescent="0.3">
      <c r="A599" s="7" t="s">
        <v>1210</v>
      </c>
      <c r="B599" s="4" t="s">
        <v>1211</v>
      </c>
      <c r="C599" s="4">
        <v>32</v>
      </c>
      <c r="D599" s="4" t="s">
        <v>18</v>
      </c>
      <c r="E599" s="4" t="s">
        <v>65</v>
      </c>
      <c r="F599" s="4" t="s">
        <v>2049</v>
      </c>
      <c r="G599" s="4" t="s">
        <v>29</v>
      </c>
      <c r="H599" s="4" t="s">
        <v>33</v>
      </c>
      <c r="I599" s="5">
        <v>188062</v>
      </c>
      <c r="J599" s="5">
        <v>2585</v>
      </c>
      <c r="K599" s="5">
        <v>4167</v>
      </c>
      <c r="L599" s="5">
        <f t="shared" si="30"/>
        <v>18806.2</v>
      </c>
      <c r="M599" s="5">
        <v>22567.439999999999</v>
      </c>
      <c r="N599" s="5">
        <f t="shared" si="31"/>
        <v>1316.434</v>
      </c>
      <c r="O599" s="5">
        <v>813</v>
      </c>
      <c r="P599" s="5">
        <v>4919</v>
      </c>
      <c r="Q599" s="5">
        <v>3515</v>
      </c>
      <c r="R599" s="5">
        <f t="shared" si="32"/>
        <v>31418.599999999995</v>
      </c>
    </row>
    <row r="600" spans="1:18" x14ac:dyDescent="0.3">
      <c r="A600" s="7" t="s">
        <v>1212</v>
      </c>
      <c r="B600" s="4" t="s">
        <v>1213</v>
      </c>
      <c r="C600" s="4">
        <v>25</v>
      </c>
      <c r="D600" s="4" t="s">
        <v>18</v>
      </c>
      <c r="E600" s="4" t="s">
        <v>28</v>
      </c>
      <c r="F600" s="4" t="s">
        <v>2051</v>
      </c>
      <c r="G600" s="4" t="s">
        <v>20</v>
      </c>
      <c r="H600" s="4" t="s">
        <v>25</v>
      </c>
      <c r="I600" s="5">
        <v>61130</v>
      </c>
      <c r="J600" s="5">
        <v>141</v>
      </c>
      <c r="K600" s="5">
        <v>4450</v>
      </c>
      <c r="L600" s="5">
        <f t="shared" si="30"/>
        <v>6113</v>
      </c>
      <c r="M600" s="5">
        <v>7335.6</v>
      </c>
      <c r="N600" s="5">
        <f t="shared" si="31"/>
        <v>427.91</v>
      </c>
      <c r="O600" s="5">
        <v>997</v>
      </c>
      <c r="P600" s="5">
        <v>5394</v>
      </c>
      <c r="Q600" s="5">
        <v>3146</v>
      </c>
      <c r="R600" s="5">
        <f t="shared" si="32"/>
        <v>2363</v>
      </c>
    </row>
    <row r="601" spans="1:18" x14ac:dyDescent="0.3">
      <c r="A601" s="7" t="s">
        <v>1214</v>
      </c>
      <c r="B601" s="4" t="s">
        <v>1215</v>
      </c>
      <c r="C601" s="4">
        <v>35</v>
      </c>
      <c r="D601" s="4" t="s">
        <v>18</v>
      </c>
      <c r="E601" s="4" t="s">
        <v>42</v>
      </c>
      <c r="F601" s="4" t="s">
        <v>2056</v>
      </c>
      <c r="G601" s="4" t="s">
        <v>29</v>
      </c>
      <c r="H601" s="4" t="s">
        <v>25</v>
      </c>
      <c r="I601" s="5">
        <v>140678</v>
      </c>
      <c r="J601" s="5">
        <v>4034</v>
      </c>
      <c r="K601" s="5">
        <v>3454</v>
      </c>
      <c r="L601" s="5">
        <f t="shared" si="30"/>
        <v>14067.800000000001</v>
      </c>
      <c r="M601" s="5">
        <v>16881.36</v>
      </c>
      <c r="N601" s="5">
        <f t="shared" si="31"/>
        <v>984.74599999999998</v>
      </c>
      <c r="O601" s="5">
        <v>590</v>
      </c>
      <c r="P601" s="5">
        <v>2915</v>
      </c>
      <c r="Q601" s="5">
        <v>2779</v>
      </c>
      <c r="R601" s="5">
        <f t="shared" si="32"/>
        <v>17203.399999999998</v>
      </c>
    </row>
    <row r="602" spans="1:18" x14ac:dyDescent="0.3">
      <c r="A602" s="7" t="s">
        <v>1216</v>
      </c>
      <c r="B602" s="4" t="s">
        <v>1217</v>
      </c>
      <c r="C602" s="4">
        <v>28</v>
      </c>
      <c r="D602" s="4" t="s">
        <v>41</v>
      </c>
      <c r="E602" s="4" t="s">
        <v>19</v>
      </c>
      <c r="F602" s="4" t="s">
        <v>2048</v>
      </c>
      <c r="G602" s="4" t="s">
        <v>24</v>
      </c>
      <c r="H602" s="4" t="s">
        <v>25</v>
      </c>
      <c r="I602" s="5">
        <v>152545</v>
      </c>
      <c r="J602" s="5">
        <v>1676</v>
      </c>
      <c r="K602" s="5">
        <v>3572</v>
      </c>
      <c r="L602" s="5">
        <f t="shared" si="30"/>
        <v>15254.5</v>
      </c>
      <c r="M602" s="5">
        <v>18305.400000000001</v>
      </c>
      <c r="N602" s="5">
        <f t="shared" si="31"/>
        <v>1067.8150000000001</v>
      </c>
      <c r="O602" s="5">
        <v>789</v>
      </c>
      <c r="P602" s="5">
        <v>7541</v>
      </c>
      <c r="Q602" s="5">
        <v>2196</v>
      </c>
      <c r="R602" s="5">
        <f t="shared" si="32"/>
        <v>20763.5</v>
      </c>
    </row>
    <row r="603" spans="1:18" x14ac:dyDescent="0.3">
      <c r="A603" s="7" t="s">
        <v>1218</v>
      </c>
      <c r="B603" s="4" t="s">
        <v>1219</v>
      </c>
      <c r="C603" s="4">
        <v>26</v>
      </c>
      <c r="D603" s="4" t="s">
        <v>41</v>
      </c>
      <c r="E603" s="4" t="s">
        <v>19</v>
      </c>
      <c r="F603" s="4" t="s">
        <v>2043</v>
      </c>
      <c r="G603" s="4" t="s">
        <v>24</v>
      </c>
      <c r="H603" s="4" t="s">
        <v>21</v>
      </c>
      <c r="I603" s="5">
        <v>154371</v>
      </c>
      <c r="J603" s="5">
        <v>2774</v>
      </c>
      <c r="K603" s="5">
        <v>3248</v>
      </c>
      <c r="L603" s="5">
        <f t="shared" si="30"/>
        <v>15437.1</v>
      </c>
      <c r="M603" s="5">
        <v>18524.52</v>
      </c>
      <c r="N603" s="5">
        <f t="shared" si="31"/>
        <v>1080.597</v>
      </c>
      <c r="O603" s="5">
        <v>1093</v>
      </c>
      <c r="P603" s="5">
        <v>3172</v>
      </c>
      <c r="Q603" s="5">
        <v>2986</v>
      </c>
      <c r="R603" s="5">
        <f t="shared" si="32"/>
        <v>21311.3</v>
      </c>
    </row>
    <row r="604" spans="1:18" x14ac:dyDescent="0.3">
      <c r="A604" s="7" t="s">
        <v>1220</v>
      </c>
      <c r="B604" s="4" t="s">
        <v>1221</v>
      </c>
      <c r="C604" s="4">
        <v>32</v>
      </c>
      <c r="D604" s="4" t="s">
        <v>18</v>
      </c>
      <c r="E604" s="4" t="s">
        <v>36</v>
      </c>
      <c r="F604" s="4" t="s">
        <v>2048</v>
      </c>
      <c r="G604" s="4" t="s">
        <v>24</v>
      </c>
      <c r="H604" s="4" t="s">
        <v>33</v>
      </c>
      <c r="I604" s="5">
        <v>158453</v>
      </c>
      <c r="J604" s="5">
        <v>947</v>
      </c>
      <c r="K604" s="5">
        <v>2984</v>
      </c>
      <c r="L604" s="5">
        <f t="shared" si="30"/>
        <v>15845.300000000001</v>
      </c>
      <c r="M604" s="5">
        <v>19014.36</v>
      </c>
      <c r="N604" s="5">
        <f t="shared" si="31"/>
        <v>1109.171</v>
      </c>
      <c r="O604" s="5">
        <v>814</v>
      </c>
      <c r="P604" s="5">
        <v>1110</v>
      </c>
      <c r="Q604" s="5">
        <v>2129</v>
      </c>
      <c r="R604" s="5">
        <f t="shared" si="32"/>
        <v>22535.899999999998</v>
      </c>
    </row>
    <row r="605" spans="1:18" x14ac:dyDescent="0.3">
      <c r="A605" s="7" t="s">
        <v>1222</v>
      </c>
      <c r="B605" s="4" t="s">
        <v>1223</v>
      </c>
      <c r="C605" s="4">
        <v>36</v>
      </c>
      <c r="D605" s="4" t="s">
        <v>18</v>
      </c>
      <c r="E605" s="4" t="s">
        <v>28</v>
      </c>
      <c r="F605" s="4" t="s">
        <v>2046</v>
      </c>
      <c r="G605" s="4" t="s">
        <v>29</v>
      </c>
      <c r="H605" s="4" t="s">
        <v>25</v>
      </c>
      <c r="I605" s="5">
        <v>170506</v>
      </c>
      <c r="J605" s="5">
        <v>0</v>
      </c>
      <c r="K605" s="5">
        <v>4453</v>
      </c>
      <c r="L605" s="5">
        <f t="shared" si="30"/>
        <v>17050.600000000002</v>
      </c>
      <c r="M605" s="5">
        <v>20460.72</v>
      </c>
      <c r="N605" s="5">
        <f t="shared" si="31"/>
        <v>1193.5419999999999</v>
      </c>
      <c r="O605" s="5">
        <v>1479</v>
      </c>
      <c r="P605" s="5">
        <v>2541</v>
      </c>
      <c r="Q605" s="5">
        <v>3700</v>
      </c>
      <c r="R605" s="5">
        <f t="shared" si="32"/>
        <v>26151.8</v>
      </c>
    </row>
    <row r="606" spans="1:18" x14ac:dyDescent="0.3">
      <c r="A606" s="7" t="s">
        <v>1224</v>
      </c>
      <c r="B606" s="4" t="s">
        <v>1225</v>
      </c>
      <c r="C606" s="4">
        <v>40</v>
      </c>
      <c r="D606" s="4" t="s">
        <v>41</v>
      </c>
      <c r="E606" s="4" t="s">
        <v>32</v>
      </c>
      <c r="F606" s="4" t="s">
        <v>2044</v>
      </c>
      <c r="G606" s="4" t="s">
        <v>29</v>
      </c>
      <c r="H606" s="4" t="s">
        <v>25</v>
      </c>
      <c r="I606" s="5">
        <v>34315</v>
      </c>
      <c r="J606" s="5">
        <v>3001</v>
      </c>
      <c r="K606" s="5">
        <v>2121</v>
      </c>
      <c r="L606" s="5">
        <f t="shared" si="30"/>
        <v>3431.5</v>
      </c>
      <c r="M606" s="5">
        <v>4117.8</v>
      </c>
      <c r="N606" s="5">
        <f t="shared" si="31"/>
        <v>240.20500000000001</v>
      </c>
      <c r="O606" s="5">
        <v>748</v>
      </c>
      <c r="P606" s="5">
        <v>2235</v>
      </c>
      <c r="Q606" s="5">
        <v>3358</v>
      </c>
      <c r="R606" s="5">
        <f t="shared" si="32"/>
        <v>465.75</v>
      </c>
    </row>
    <row r="607" spans="1:18" x14ac:dyDescent="0.3">
      <c r="A607" s="7" t="s">
        <v>1226</v>
      </c>
      <c r="B607" s="4" t="s">
        <v>1227</v>
      </c>
      <c r="C607" s="4">
        <v>26</v>
      </c>
      <c r="D607" s="4" t="s">
        <v>18</v>
      </c>
      <c r="E607" s="4" t="s">
        <v>36</v>
      </c>
      <c r="F607" s="4" t="s">
        <v>2057</v>
      </c>
      <c r="G607" s="4" t="s">
        <v>24</v>
      </c>
      <c r="H607" s="4" t="s">
        <v>25</v>
      </c>
      <c r="I607" s="5">
        <v>131882</v>
      </c>
      <c r="J607" s="5">
        <v>1275</v>
      </c>
      <c r="K607" s="5">
        <v>1546</v>
      </c>
      <c r="L607" s="5">
        <f t="shared" si="30"/>
        <v>13188.2</v>
      </c>
      <c r="M607" s="5">
        <v>15825.84</v>
      </c>
      <c r="N607" s="5">
        <f t="shared" si="31"/>
        <v>923.17399999999998</v>
      </c>
      <c r="O607" s="5">
        <v>1179</v>
      </c>
      <c r="P607" s="5">
        <v>6717</v>
      </c>
      <c r="Q607" s="5">
        <v>2864</v>
      </c>
      <c r="R607" s="5">
        <f t="shared" si="32"/>
        <v>14564.6</v>
      </c>
    </row>
    <row r="608" spans="1:18" x14ac:dyDescent="0.3">
      <c r="A608" s="7" t="s">
        <v>1228</v>
      </c>
      <c r="B608" s="4" t="s">
        <v>1229</v>
      </c>
      <c r="C608" s="4">
        <v>31</v>
      </c>
      <c r="D608" s="4" t="s">
        <v>41</v>
      </c>
      <c r="E608" s="4" t="s">
        <v>42</v>
      </c>
      <c r="F608" s="4" t="s">
        <v>2048</v>
      </c>
      <c r="G608" s="4" t="s">
        <v>24</v>
      </c>
      <c r="H608" s="4" t="s">
        <v>25</v>
      </c>
      <c r="I608" s="5">
        <v>61557</v>
      </c>
      <c r="J608" s="5">
        <v>2127</v>
      </c>
      <c r="K608" s="5">
        <v>1041</v>
      </c>
      <c r="L608" s="5">
        <f t="shared" si="30"/>
        <v>6155.7000000000007</v>
      </c>
      <c r="M608" s="5">
        <v>7386.84</v>
      </c>
      <c r="N608" s="5">
        <f t="shared" si="31"/>
        <v>430.899</v>
      </c>
      <c r="O608" s="5">
        <v>558</v>
      </c>
      <c r="P608" s="5">
        <v>1653</v>
      </c>
      <c r="Q608" s="5">
        <v>3153</v>
      </c>
      <c r="R608" s="5">
        <f t="shared" si="32"/>
        <v>2405.7000000000003</v>
      </c>
    </row>
    <row r="609" spans="1:18" x14ac:dyDescent="0.3">
      <c r="A609" s="7" t="s">
        <v>1230</v>
      </c>
      <c r="B609" s="4" t="s">
        <v>1231</v>
      </c>
      <c r="C609" s="4">
        <v>25</v>
      </c>
      <c r="D609" s="4" t="s">
        <v>41</v>
      </c>
      <c r="E609" s="4" t="s">
        <v>32</v>
      </c>
      <c r="F609" s="4" t="s">
        <v>2050</v>
      </c>
      <c r="G609" s="4" t="s">
        <v>20</v>
      </c>
      <c r="H609" s="4" t="s">
        <v>33</v>
      </c>
      <c r="I609" s="5">
        <v>57057</v>
      </c>
      <c r="J609" s="5">
        <v>3531</v>
      </c>
      <c r="K609" s="5">
        <v>4137</v>
      </c>
      <c r="L609" s="5">
        <f t="shared" si="30"/>
        <v>5705.7000000000007</v>
      </c>
      <c r="M609" s="5">
        <v>6846.84</v>
      </c>
      <c r="N609" s="5">
        <f t="shared" si="31"/>
        <v>399.399</v>
      </c>
      <c r="O609" s="5">
        <v>689</v>
      </c>
      <c r="P609" s="5">
        <v>3919</v>
      </c>
      <c r="Q609" s="5">
        <v>2798</v>
      </c>
      <c r="R609" s="5">
        <f t="shared" si="32"/>
        <v>1955.7</v>
      </c>
    </row>
    <row r="610" spans="1:18" x14ac:dyDescent="0.3">
      <c r="A610" s="7" t="s">
        <v>1232</v>
      </c>
      <c r="B610" s="4" t="s">
        <v>1233</v>
      </c>
      <c r="C610" s="4">
        <v>38</v>
      </c>
      <c r="D610" s="4" t="s">
        <v>41</v>
      </c>
      <c r="E610" s="4" t="s">
        <v>28</v>
      </c>
      <c r="F610" s="4" t="s">
        <v>2052</v>
      </c>
      <c r="G610" s="4" t="s">
        <v>29</v>
      </c>
      <c r="H610" s="4" t="s">
        <v>25</v>
      </c>
      <c r="I610" s="5">
        <v>41696</v>
      </c>
      <c r="J610" s="5">
        <v>0</v>
      </c>
      <c r="K610" s="5">
        <v>4616</v>
      </c>
      <c r="L610" s="5">
        <f t="shared" si="30"/>
        <v>4169.6000000000004</v>
      </c>
      <c r="M610" s="5">
        <v>5003.5200000000004</v>
      </c>
      <c r="N610" s="5">
        <f t="shared" si="31"/>
        <v>291.87200000000001</v>
      </c>
      <c r="O610" s="5">
        <v>814</v>
      </c>
      <c r="P610" s="5">
        <v>6980</v>
      </c>
      <c r="Q610" s="5">
        <v>3713</v>
      </c>
      <c r="R610" s="5">
        <f t="shared" si="32"/>
        <v>834.80000000000007</v>
      </c>
    </row>
    <row r="611" spans="1:18" x14ac:dyDescent="0.3">
      <c r="A611" s="7" t="s">
        <v>1234</v>
      </c>
      <c r="B611" s="4" t="s">
        <v>1235</v>
      </c>
      <c r="C611" s="4">
        <v>34</v>
      </c>
      <c r="D611" s="4" t="s">
        <v>41</v>
      </c>
      <c r="E611" s="4" t="s">
        <v>19</v>
      </c>
      <c r="F611" s="4" t="s">
        <v>2055</v>
      </c>
      <c r="G611" s="4" t="s">
        <v>29</v>
      </c>
      <c r="H611" s="4" t="s">
        <v>33</v>
      </c>
      <c r="I611" s="5">
        <v>90881</v>
      </c>
      <c r="J611" s="5">
        <v>2930</v>
      </c>
      <c r="K611" s="5">
        <v>4121</v>
      </c>
      <c r="L611" s="5">
        <f t="shared" si="30"/>
        <v>9088.1</v>
      </c>
      <c r="M611" s="5">
        <v>10905.72</v>
      </c>
      <c r="N611" s="5">
        <f t="shared" si="31"/>
        <v>636.16700000000003</v>
      </c>
      <c r="O611" s="5">
        <v>586</v>
      </c>
      <c r="P611" s="5">
        <v>4821</v>
      </c>
      <c r="Q611" s="5">
        <v>3746</v>
      </c>
      <c r="R611" s="5">
        <f t="shared" si="32"/>
        <v>6132.1500000000005</v>
      </c>
    </row>
    <row r="612" spans="1:18" x14ac:dyDescent="0.3">
      <c r="A612" s="7" t="s">
        <v>1236</v>
      </c>
      <c r="B612" s="4" t="s">
        <v>1237</v>
      </c>
      <c r="C612" s="4">
        <v>35</v>
      </c>
      <c r="D612" s="4" t="s">
        <v>18</v>
      </c>
      <c r="E612" s="4" t="s">
        <v>42</v>
      </c>
      <c r="F612" s="4" t="s">
        <v>2052</v>
      </c>
      <c r="G612" s="4" t="s">
        <v>29</v>
      </c>
      <c r="H612" s="4" t="s">
        <v>33</v>
      </c>
      <c r="I612" s="5">
        <v>131796</v>
      </c>
      <c r="J612" s="5">
        <v>0</v>
      </c>
      <c r="K612" s="5">
        <v>1242</v>
      </c>
      <c r="L612" s="5">
        <f t="shared" si="30"/>
        <v>13179.6</v>
      </c>
      <c r="M612" s="5">
        <v>15815.52</v>
      </c>
      <c r="N612" s="5">
        <f t="shared" si="31"/>
        <v>922.572</v>
      </c>
      <c r="O612" s="5">
        <v>638</v>
      </c>
      <c r="P612" s="5">
        <v>3504</v>
      </c>
      <c r="Q612" s="5">
        <v>2772</v>
      </c>
      <c r="R612" s="5">
        <f t="shared" si="32"/>
        <v>14538.800000000001</v>
      </c>
    </row>
    <row r="613" spans="1:18" x14ac:dyDescent="0.3">
      <c r="A613" s="7" t="s">
        <v>1238</v>
      </c>
      <c r="B613" s="4" t="s">
        <v>1239</v>
      </c>
      <c r="C613" s="4">
        <v>29</v>
      </c>
      <c r="D613" s="4" t="s">
        <v>41</v>
      </c>
      <c r="E613" s="4" t="s">
        <v>42</v>
      </c>
      <c r="F613" s="4" t="s">
        <v>2057</v>
      </c>
      <c r="G613" s="4" t="s">
        <v>24</v>
      </c>
      <c r="H613" s="4" t="s">
        <v>33</v>
      </c>
      <c r="I613" s="5">
        <v>179853</v>
      </c>
      <c r="J613" s="5">
        <v>0</v>
      </c>
      <c r="K613" s="5">
        <v>2630</v>
      </c>
      <c r="L613" s="5">
        <f t="shared" si="30"/>
        <v>17985.3</v>
      </c>
      <c r="M613" s="5">
        <v>21582.36</v>
      </c>
      <c r="N613" s="5">
        <f t="shared" si="31"/>
        <v>1258.971</v>
      </c>
      <c r="O613" s="5">
        <v>728</v>
      </c>
      <c r="P613" s="5">
        <v>6359</v>
      </c>
      <c r="Q613" s="5">
        <v>3927</v>
      </c>
      <c r="R613" s="5">
        <f t="shared" si="32"/>
        <v>28955.899999999998</v>
      </c>
    </row>
    <row r="614" spans="1:18" x14ac:dyDescent="0.3">
      <c r="A614" s="7" t="s">
        <v>1240</v>
      </c>
      <c r="B614" s="4" t="s">
        <v>1241</v>
      </c>
      <c r="C614" s="4">
        <v>32</v>
      </c>
      <c r="D614" s="4" t="s">
        <v>18</v>
      </c>
      <c r="E614" s="4" t="s">
        <v>65</v>
      </c>
      <c r="F614" s="4" t="s">
        <v>2049</v>
      </c>
      <c r="G614" s="4" t="s">
        <v>29</v>
      </c>
      <c r="H614" s="4" t="s">
        <v>33</v>
      </c>
      <c r="I614" s="5">
        <v>60002</v>
      </c>
      <c r="J614" s="5">
        <v>0</v>
      </c>
      <c r="K614" s="5">
        <v>1353</v>
      </c>
      <c r="L614" s="5">
        <f t="shared" si="30"/>
        <v>6000.2000000000007</v>
      </c>
      <c r="M614" s="5">
        <v>7200.24</v>
      </c>
      <c r="N614" s="5">
        <f t="shared" si="31"/>
        <v>420.01400000000001</v>
      </c>
      <c r="O614" s="5">
        <v>1386</v>
      </c>
      <c r="P614" s="5">
        <v>1159</v>
      </c>
      <c r="Q614" s="5">
        <v>2671</v>
      </c>
      <c r="R614" s="5">
        <f t="shared" si="32"/>
        <v>2250.2000000000003</v>
      </c>
    </row>
    <row r="615" spans="1:18" x14ac:dyDescent="0.3">
      <c r="A615" s="7" t="s">
        <v>1242</v>
      </c>
      <c r="B615" s="4" t="s">
        <v>1243</v>
      </c>
      <c r="C615" s="4">
        <v>24</v>
      </c>
      <c r="D615" s="4" t="s">
        <v>41</v>
      </c>
      <c r="E615" s="4" t="s">
        <v>42</v>
      </c>
      <c r="F615" s="4" t="s">
        <v>2047</v>
      </c>
      <c r="G615" s="4" t="s">
        <v>20</v>
      </c>
      <c r="H615" s="4" t="s">
        <v>25</v>
      </c>
      <c r="I615" s="5">
        <v>36979</v>
      </c>
      <c r="J615" s="5">
        <v>0</v>
      </c>
      <c r="K615" s="5">
        <v>2712</v>
      </c>
      <c r="L615" s="5">
        <f t="shared" si="30"/>
        <v>3697.9</v>
      </c>
      <c r="M615" s="5">
        <v>4437.4799999999996</v>
      </c>
      <c r="N615" s="5">
        <f t="shared" si="31"/>
        <v>258.85300000000001</v>
      </c>
      <c r="O615" s="5">
        <v>1136</v>
      </c>
      <c r="P615" s="5">
        <v>6993</v>
      </c>
      <c r="Q615" s="5">
        <v>3292</v>
      </c>
      <c r="R615" s="5">
        <f t="shared" si="32"/>
        <v>598.95000000000005</v>
      </c>
    </row>
    <row r="616" spans="1:18" x14ac:dyDescent="0.3">
      <c r="A616" s="7" t="s">
        <v>1244</v>
      </c>
      <c r="B616" s="4" t="s">
        <v>1245</v>
      </c>
      <c r="C616" s="4">
        <v>32</v>
      </c>
      <c r="D616" s="4" t="s">
        <v>18</v>
      </c>
      <c r="E616" s="4" t="s">
        <v>36</v>
      </c>
      <c r="F616" s="4" t="s">
        <v>2048</v>
      </c>
      <c r="G616" s="4" t="s">
        <v>24</v>
      </c>
      <c r="H616" s="4" t="s">
        <v>25</v>
      </c>
      <c r="I616" s="5">
        <v>81626</v>
      </c>
      <c r="J616" s="5">
        <v>2798</v>
      </c>
      <c r="K616" s="5">
        <v>1944</v>
      </c>
      <c r="L616" s="5">
        <f t="shared" si="30"/>
        <v>8162.6</v>
      </c>
      <c r="M616" s="5">
        <v>9795.1200000000008</v>
      </c>
      <c r="N616" s="5">
        <f t="shared" si="31"/>
        <v>571.38200000000006</v>
      </c>
      <c r="O616" s="5">
        <v>873</v>
      </c>
      <c r="P616" s="5">
        <v>6393</v>
      </c>
      <c r="Q616" s="5">
        <v>3190</v>
      </c>
      <c r="R616" s="5">
        <f t="shared" si="32"/>
        <v>4743.9000000000005</v>
      </c>
    </row>
    <row r="617" spans="1:18" x14ac:dyDescent="0.3">
      <c r="A617" s="7" t="s">
        <v>1246</v>
      </c>
      <c r="B617" s="4" t="s">
        <v>1247</v>
      </c>
      <c r="C617" s="4">
        <v>24</v>
      </c>
      <c r="D617" s="4" t="s">
        <v>41</v>
      </c>
      <c r="E617" s="4" t="s">
        <v>65</v>
      </c>
      <c r="F617" s="4" t="s">
        <v>2051</v>
      </c>
      <c r="G617" s="4" t="s">
        <v>20</v>
      </c>
      <c r="H617" s="4" t="s">
        <v>21</v>
      </c>
      <c r="I617" s="5">
        <v>22371</v>
      </c>
      <c r="J617" s="5">
        <v>1535</v>
      </c>
      <c r="K617" s="5">
        <v>3084</v>
      </c>
      <c r="L617" s="5">
        <f t="shared" si="30"/>
        <v>2237.1</v>
      </c>
      <c r="M617" s="5">
        <v>2684.52</v>
      </c>
      <c r="N617" s="5">
        <f t="shared" si="31"/>
        <v>156.59700000000001</v>
      </c>
      <c r="O617" s="5">
        <v>1498</v>
      </c>
      <c r="P617" s="5">
        <v>7848</v>
      </c>
      <c r="Q617" s="5">
        <v>2721</v>
      </c>
      <c r="R617" s="5">
        <f t="shared" si="32"/>
        <v>0</v>
      </c>
    </row>
    <row r="618" spans="1:18" x14ac:dyDescent="0.3">
      <c r="A618" s="7" t="s">
        <v>1248</v>
      </c>
      <c r="B618" s="4" t="s">
        <v>1249</v>
      </c>
      <c r="C618" s="4">
        <v>36</v>
      </c>
      <c r="D618" s="4" t="s">
        <v>18</v>
      </c>
      <c r="E618" s="4" t="s">
        <v>65</v>
      </c>
      <c r="F618" s="4" t="s">
        <v>2053</v>
      </c>
      <c r="G618" s="4" t="s">
        <v>29</v>
      </c>
      <c r="H618" s="4" t="s">
        <v>21</v>
      </c>
      <c r="I618" s="5">
        <v>183880</v>
      </c>
      <c r="J618" s="5">
        <v>1659</v>
      </c>
      <c r="K618" s="5">
        <v>3280</v>
      </c>
      <c r="L618" s="5">
        <f t="shared" si="30"/>
        <v>18388</v>
      </c>
      <c r="M618" s="5">
        <v>22065.599999999999</v>
      </c>
      <c r="N618" s="5">
        <f t="shared" si="31"/>
        <v>1287.1600000000001</v>
      </c>
      <c r="O618" s="5">
        <v>760</v>
      </c>
      <c r="P618" s="5">
        <v>4344</v>
      </c>
      <c r="Q618" s="5">
        <v>3032</v>
      </c>
      <c r="R618" s="5">
        <f t="shared" si="32"/>
        <v>30164</v>
      </c>
    </row>
    <row r="619" spans="1:18" x14ac:dyDescent="0.3">
      <c r="A619" s="7" t="s">
        <v>1250</v>
      </c>
      <c r="B619" s="4" t="s">
        <v>1251</v>
      </c>
      <c r="C619" s="4">
        <v>25</v>
      </c>
      <c r="D619" s="4" t="s">
        <v>41</v>
      </c>
      <c r="E619" s="4" t="s">
        <v>19</v>
      </c>
      <c r="F619" s="4" t="s">
        <v>2051</v>
      </c>
      <c r="G619" s="4" t="s">
        <v>20</v>
      </c>
      <c r="H619" s="4" t="s">
        <v>21</v>
      </c>
      <c r="I619" s="5">
        <v>185082</v>
      </c>
      <c r="J619" s="5">
        <v>0</v>
      </c>
      <c r="K619" s="5">
        <v>4244</v>
      </c>
      <c r="L619" s="5">
        <f t="shared" si="30"/>
        <v>18508.2</v>
      </c>
      <c r="M619" s="5">
        <v>22209.84</v>
      </c>
      <c r="N619" s="5">
        <f t="shared" si="31"/>
        <v>1295.5740000000001</v>
      </c>
      <c r="O619" s="5">
        <v>1383</v>
      </c>
      <c r="P619" s="5">
        <v>7346</v>
      </c>
      <c r="Q619" s="5">
        <v>2862</v>
      </c>
      <c r="R619" s="5">
        <f t="shared" si="32"/>
        <v>30524.599999999995</v>
      </c>
    </row>
    <row r="620" spans="1:18" x14ac:dyDescent="0.3">
      <c r="A620" s="7" t="s">
        <v>1252</v>
      </c>
      <c r="B620" s="4" t="s">
        <v>1253</v>
      </c>
      <c r="C620" s="4">
        <v>34</v>
      </c>
      <c r="D620" s="4" t="s">
        <v>18</v>
      </c>
      <c r="E620" s="4" t="s">
        <v>19</v>
      </c>
      <c r="F620" s="4" t="s">
        <v>2052</v>
      </c>
      <c r="G620" s="4" t="s">
        <v>29</v>
      </c>
      <c r="H620" s="4" t="s">
        <v>33</v>
      </c>
      <c r="I620" s="5">
        <v>164628</v>
      </c>
      <c r="J620" s="5">
        <v>1162</v>
      </c>
      <c r="K620" s="5">
        <v>1904</v>
      </c>
      <c r="L620" s="5">
        <f t="shared" si="30"/>
        <v>16462.8</v>
      </c>
      <c r="M620" s="5">
        <v>19755.36</v>
      </c>
      <c r="N620" s="5">
        <f t="shared" si="31"/>
        <v>1152.396</v>
      </c>
      <c r="O620" s="5">
        <v>1409</v>
      </c>
      <c r="P620" s="5">
        <v>5197</v>
      </c>
      <c r="Q620" s="5">
        <v>3018</v>
      </c>
      <c r="R620" s="5">
        <f t="shared" si="32"/>
        <v>24388.399999999998</v>
      </c>
    </row>
    <row r="621" spans="1:18" x14ac:dyDescent="0.3">
      <c r="A621" s="7" t="s">
        <v>1254</v>
      </c>
      <c r="B621" s="4" t="s">
        <v>1255</v>
      </c>
      <c r="C621" s="4">
        <v>32</v>
      </c>
      <c r="D621" s="4" t="s">
        <v>18</v>
      </c>
      <c r="E621" s="4" t="s">
        <v>42</v>
      </c>
      <c r="F621" s="4" t="s">
        <v>2053</v>
      </c>
      <c r="G621" s="4" t="s">
        <v>29</v>
      </c>
      <c r="H621" s="4" t="s">
        <v>21</v>
      </c>
      <c r="I621" s="5">
        <v>24922</v>
      </c>
      <c r="J621" s="5">
        <v>0</v>
      </c>
      <c r="K621" s="5">
        <v>4352</v>
      </c>
      <c r="L621" s="5">
        <f t="shared" si="30"/>
        <v>2492.2000000000003</v>
      </c>
      <c r="M621" s="5">
        <v>2990.64</v>
      </c>
      <c r="N621" s="5">
        <f t="shared" si="31"/>
        <v>174.45400000000001</v>
      </c>
      <c r="O621" s="5">
        <v>635</v>
      </c>
      <c r="P621" s="5">
        <v>6890</v>
      </c>
      <c r="Q621" s="5">
        <v>2690</v>
      </c>
      <c r="R621" s="5">
        <f t="shared" si="32"/>
        <v>0</v>
      </c>
    </row>
    <row r="622" spans="1:18" x14ac:dyDescent="0.3">
      <c r="A622" s="7" t="s">
        <v>1256</v>
      </c>
      <c r="B622" s="4" t="s">
        <v>1257</v>
      </c>
      <c r="C622" s="4">
        <v>36</v>
      </c>
      <c r="D622" s="4" t="s">
        <v>18</v>
      </c>
      <c r="E622" s="4" t="s">
        <v>65</v>
      </c>
      <c r="F622" s="4" t="s">
        <v>2044</v>
      </c>
      <c r="G622" s="4" t="s">
        <v>29</v>
      </c>
      <c r="H622" s="4" t="s">
        <v>21</v>
      </c>
      <c r="I622" s="5">
        <v>181607</v>
      </c>
      <c r="J622" s="5">
        <v>195</v>
      </c>
      <c r="K622" s="5">
        <v>1626</v>
      </c>
      <c r="L622" s="5">
        <f t="shared" si="30"/>
        <v>18160.7</v>
      </c>
      <c r="M622" s="5">
        <v>21792.84</v>
      </c>
      <c r="N622" s="5">
        <f t="shared" si="31"/>
        <v>1271.249</v>
      </c>
      <c r="O622" s="5">
        <v>867</v>
      </c>
      <c r="P622" s="5">
        <v>7856</v>
      </c>
      <c r="Q622" s="5">
        <v>2914</v>
      </c>
      <c r="R622" s="5">
        <f t="shared" si="32"/>
        <v>29482.099999999995</v>
      </c>
    </row>
    <row r="623" spans="1:18" x14ac:dyDescent="0.3">
      <c r="A623" s="7" t="s">
        <v>1258</v>
      </c>
      <c r="B623" s="4" t="s">
        <v>1259</v>
      </c>
      <c r="C623" s="4">
        <v>36</v>
      </c>
      <c r="D623" s="4" t="s">
        <v>41</v>
      </c>
      <c r="E623" s="4" t="s">
        <v>19</v>
      </c>
      <c r="F623" s="4" t="s">
        <v>2053</v>
      </c>
      <c r="G623" s="4" t="s">
        <v>29</v>
      </c>
      <c r="H623" s="4" t="s">
        <v>21</v>
      </c>
      <c r="I623" s="5">
        <v>91475</v>
      </c>
      <c r="J623" s="5">
        <v>3037</v>
      </c>
      <c r="K623" s="5">
        <v>4293</v>
      </c>
      <c r="L623" s="5">
        <f t="shared" si="30"/>
        <v>9147.5</v>
      </c>
      <c r="M623" s="5">
        <v>10977</v>
      </c>
      <c r="N623" s="5">
        <f t="shared" si="31"/>
        <v>640.32500000000005</v>
      </c>
      <c r="O623" s="5">
        <v>1448</v>
      </c>
      <c r="P623" s="5">
        <v>3594</v>
      </c>
      <c r="Q623" s="5">
        <v>2821</v>
      </c>
      <c r="R623" s="5">
        <f t="shared" si="32"/>
        <v>6221.25</v>
      </c>
    </row>
    <row r="624" spans="1:18" x14ac:dyDescent="0.3">
      <c r="A624" s="7" t="s">
        <v>1260</v>
      </c>
      <c r="B624" s="4" t="s">
        <v>1261</v>
      </c>
      <c r="C624" s="4">
        <v>32</v>
      </c>
      <c r="D624" s="4" t="s">
        <v>41</v>
      </c>
      <c r="E624" s="4" t="s">
        <v>65</v>
      </c>
      <c r="F624" s="4" t="s">
        <v>2053</v>
      </c>
      <c r="G624" s="4" t="s">
        <v>29</v>
      </c>
      <c r="H624" s="4" t="s">
        <v>25</v>
      </c>
      <c r="I624" s="5">
        <v>25063</v>
      </c>
      <c r="J624" s="5">
        <v>1994</v>
      </c>
      <c r="K624" s="5">
        <v>3404</v>
      </c>
      <c r="L624" s="5">
        <f t="shared" si="30"/>
        <v>2506.3000000000002</v>
      </c>
      <c r="M624" s="5">
        <v>3007.56</v>
      </c>
      <c r="N624" s="5">
        <f t="shared" si="31"/>
        <v>175.441</v>
      </c>
      <c r="O624" s="5">
        <v>721</v>
      </c>
      <c r="P624" s="5">
        <v>5498</v>
      </c>
      <c r="Q624" s="5">
        <v>3321</v>
      </c>
      <c r="R624" s="5">
        <f t="shared" si="32"/>
        <v>3.1500000000000004</v>
      </c>
    </row>
    <row r="625" spans="1:18" x14ac:dyDescent="0.3">
      <c r="A625" s="7" t="s">
        <v>1262</v>
      </c>
      <c r="B625" s="4" t="s">
        <v>1263</v>
      </c>
      <c r="C625" s="4">
        <v>30</v>
      </c>
      <c r="D625" s="4" t="s">
        <v>18</v>
      </c>
      <c r="E625" s="4" t="s">
        <v>65</v>
      </c>
      <c r="F625" s="4" t="s">
        <v>2045</v>
      </c>
      <c r="G625" s="4" t="s">
        <v>29</v>
      </c>
      <c r="H625" s="4" t="s">
        <v>21</v>
      </c>
      <c r="I625" s="5">
        <v>123171</v>
      </c>
      <c r="J625" s="5">
        <v>1312</v>
      </c>
      <c r="K625" s="5">
        <v>3623</v>
      </c>
      <c r="L625" s="5">
        <f t="shared" si="30"/>
        <v>12317.1</v>
      </c>
      <c r="M625" s="5">
        <v>14780.52</v>
      </c>
      <c r="N625" s="5">
        <f t="shared" si="31"/>
        <v>862.197</v>
      </c>
      <c r="O625" s="5">
        <v>1170</v>
      </c>
      <c r="P625" s="5">
        <v>6271</v>
      </c>
      <c r="Q625" s="5">
        <v>2880</v>
      </c>
      <c r="R625" s="5">
        <f t="shared" si="32"/>
        <v>12134.199999999999</v>
      </c>
    </row>
    <row r="626" spans="1:18" x14ac:dyDescent="0.3">
      <c r="A626" s="7" t="s">
        <v>1264</v>
      </c>
      <c r="B626" s="4" t="s">
        <v>1265</v>
      </c>
      <c r="C626" s="4">
        <v>30</v>
      </c>
      <c r="D626" s="4" t="s">
        <v>41</v>
      </c>
      <c r="E626" s="4" t="s">
        <v>32</v>
      </c>
      <c r="F626" s="4" t="s">
        <v>2048</v>
      </c>
      <c r="G626" s="4" t="s">
        <v>24</v>
      </c>
      <c r="H626" s="4" t="s">
        <v>21</v>
      </c>
      <c r="I626" s="5">
        <v>34088</v>
      </c>
      <c r="J626" s="5">
        <v>0</v>
      </c>
      <c r="K626" s="5">
        <v>3353</v>
      </c>
      <c r="L626" s="5">
        <f t="shared" si="30"/>
        <v>3408.8</v>
      </c>
      <c r="M626" s="5">
        <v>4090.56</v>
      </c>
      <c r="N626" s="5">
        <f t="shared" si="31"/>
        <v>238.61600000000001</v>
      </c>
      <c r="O626" s="5">
        <v>530</v>
      </c>
      <c r="P626" s="5">
        <v>1336</v>
      </c>
      <c r="Q626" s="5">
        <v>2246</v>
      </c>
      <c r="R626" s="5">
        <f t="shared" si="32"/>
        <v>454.40000000000003</v>
      </c>
    </row>
    <row r="627" spans="1:18" x14ac:dyDescent="0.3">
      <c r="A627" s="7" t="s">
        <v>1266</v>
      </c>
      <c r="B627" s="4" t="s">
        <v>1267</v>
      </c>
      <c r="C627" s="4">
        <v>24</v>
      </c>
      <c r="D627" s="4" t="s">
        <v>18</v>
      </c>
      <c r="E627" s="4" t="s">
        <v>65</v>
      </c>
      <c r="F627" s="4" t="s">
        <v>2047</v>
      </c>
      <c r="G627" s="4" t="s">
        <v>20</v>
      </c>
      <c r="H627" s="4" t="s">
        <v>21</v>
      </c>
      <c r="I627" s="5">
        <v>20820</v>
      </c>
      <c r="J627" s="5">
        <v>0</v>
      </c>
      <c r="K627" s="5">
        <v>2377</v>
      </c>
      <c r="L627" s="5">
        <f t="shared" si="30"/>
        <v>2082</v>
      </c>
      <c r="M627" s="5">
        <v>2498.4</v>
      </c>
      <c r="N627" s="5">
        <f t="shared" si="31"/>
        <v>145.74</v>
      </c>
      <c r="O627" s="5">
        <v>1104</v>
      </c>
      <c r="P627" s="5">
        <v>3024</v>
      </c>
      <c r="Q627" s="5">
        <v>3923</v>
      </c>
      <c r="R627" s="5">
        <f t="shared" si="32"/>
        <v>0</v>
      </c>
    </row>
    <row r="628" spans="1:18" x14ac:dyDescent="0.3">
      <c r="A628" s="7" t="s">
        <v>1268</v>
      </c>
      <c r="B628" s="4" t="s">
        <v>1269</v>
      </c>
      <c r="C628" s="4">
        <v>38</v>
      </c>
      <c r="D628" s="4" t="s">
        <v>41</v>
      </c>
      <c r="E628" s="4" t="s">
        <v>19</v>
      </c>
      <c r="F628" s="4" t="s">
        <v>2052</v>
      </c>
      <c r="G628" s="4" t="s">
        <v>29</v>
      </c>
      <c r="H628" s="4" t="s">
        <v>33</v>
      </c>
      <c r="I628" s="5">
        <v>173887</v>
      </c>
      <c r="J628" s="5">
        <v>0</v>
      </c>
      <c r="K628" s="5">
        <v>3845</v>
      </c>
      <c r="L628" s="5">
        <f t="shared" si="30"/>
        <v>17388.7</v>
      </c>
      <c r="M628" s="5">
        <v>20866.439999999999</v>
      </c>
      <c r="N628" s="5">
        <f t="shared" si="31"/>
        <v>1217.2090000000001</v>
      </c>
      <c r="O628" s="5">
        <v>1383</v>
      </c>
      <c r="P628" s="5">
        <v>7811</v>
      </c>
      <c r="Q628" s="5">
        <v>2646</v>
      </c>
      <c r="R628" s="5">
        <f t="shared" si="32"/>
        <v>27166.099999999995</v>
      </c>
    </row>
    <row r="629" spans="1:18" x14ac:dyDescent="0.3">
      <c r="A629" s="7" t="s">
        <v>1270</v>
      </c>
      <c r="B629" s="4" t="s">
        <v>1271</v>
      </c>
      <c r="C629" s="4">
        <v>32</v>
      </c>
      <c r="D629" s="4" t="s">
        <v>41</v>
      </c>
      <c r="E629" s="4" t="s">
        <v>42</v>
      </c>
      <c r="F629" s="4" t="s">
        <v>2049</v>
      </c>
      <c r="G629" s="4" t="s">
        <v>29</v>
      </c>
      <c r="H629" s="4" t="s">
        <v>25</v>
      </c>
      <c r="I629" s="5">
        <v>118425</v>
      </c>
      <c r="J629" s="5">
        <v>0</v>
      </c>
      <c r="K629" s="5">
        <v>3316</v>
      </c>
      <c r="L629" s="5">
        <f t="shared" si="30"/>
        <v>11842.5</v>
      </c>
      <c r="M629" s="5">
        <v>14211</v>
      </c>
      <c r="N629" s="5">
        <f t="shared" si="31"/>
        <v>828.97500000000002</v>
      </c>
      <c r="O629" s="5">
        <v>1420</v>
      </c>
      <c r="P629" s="5">
        <v>5623</v>
      </c>
      <c r="Q629" s="5">
        <v>3299</v>
      </c>
      <c r="R629" s="5">
        <f t="shared" si="32"/>
        <v>11185</v>
      </c>
    </row>
    <row r="630" spans="1:18" x14ac:dyDescent="0.3">
      <c r="A630" s="7" t="s">
        <v>1272</v>
      </c>
      <c r="B630" s="4" t="s">
        <v>1273</v>
      </c>
      <c r="C630" s="4">
        <v>38</v>
      </c>
      <c r="D630" s="4" t="s">
        <v>41</v>
      </c>
      <c r="E630" s="4" t="s">
        <v>32</v>
      </c>
      <c r="F630" s="4" t="s">
        <v>2044</v>
      </c>
      <c r="G630" s="4" t="s">
        <v>29</v>
      </c>
      <c r="H630" s="4" t="s">
        <v>21</v>
      </c>
      <c r="I630" s="5">
        <v>134630</v>
      </c>
      <c r="J630" s="5">
        <v>2358</v>
      </c>
      <c r="K630" s="5">
        <v>1231</v>
      </c>
      <c r="L630" s="5">
        <f t="shared" si="30"/>
        <v>13463</v>
      </c>
      <c r="M630" s="5">
        <v>16155.6</v>
      </c>
      <c r="N630" s="5">
        <f t="shared" si="31"/>
        <v>942.41</v>
      </c>
      <c r="O630" s="5">
        <v>1300</v>
      </c>
      <c r="P630" s="5">
        <v>7887</v>
      </c>
      <c r="Q630" s="5">
        <v>2680</v>
      </c>
      <c r="R630" s="5">
        <f t="shared" si="32"/>
        <v>15389</v>
      </c>
    </row>
    <row r="631" spans="1:18" x14ac:dyDescent="0.3">
      <c r="A631" s="7" t="s">
        <v>1274</v>
      </c>
      <c r="B631" s="4" t="s">
        <v>1275</v>
      </c>
      <c r="C631" s="4">
        <v>35</v>
      </c>
      <c r="D631" s="4" t="s">
        <v>18</v>
      </c>
      <c r="E631" s="4" t="s">
        <v>19</v>
      </c>
      <c r="F631" s="4" t="s">
        <v>2053</v>
      </c>
      <c r="G631" s="4" t="s">
        <v>29</v>
      </c>
      <c r="H631" s="4" t="s">
        <v>21</v>
      </c>
      <c r="I631" s="5">
        <v>51892</v>
      </c>
      <c r="J631" s="5">
        <v>4469</v>
      </c>
      <c r="K631" s="5">
        <v>1183</v>
      </c>
      <c r="L631" s="5">
        <f t="shared" si="30"/>
        <v>5189.2000000000007</v>
      </c>
      <c r="M631" s="5">
        <v>6227.04</v>
      </c>
      <c r="N631" s="5">
        <f t="shared" si="31"/>
        <v>363.24400000000003</v>
      </c>
      <c r="O631" s="5">
        <v>1100</v>
      </c>
      <c r="P631" s="5">
        <v>3144</v>
      </c>
      <c r="Q631" s="5">
        <v>2463</v>
      </c>
      <c r="R631" s="5">
        <f t="shared" si="32"/>
        <v>1439.2</v>
      </c>
    </row>
    <row r="632" spans="1:18" x14ac:dyDescent="0.3">
      <c r="A632" s="7" t="s">
        <v>1276</v>
      </c>
      <c r="B632" s="4" t="s">
        <v>1277</v>
      </c>
      <c r="C632" s="4">
        <v>24</v>
      </c>
      <c r="D632" s="4" t="s">
        <v>41</v>
      </c>
      <c r="E632" s="4" t="s">
        <v>36</v>
      </c>
      <c r="F632" s="4" t="s">
        <v>2047</v>
      </c>
      <c r="G632" s="4" t="s">
        <v>20</v>
      </c>
      <c r="H632" s="4" t="s">
        <v>25</v>
      </c>
      <c r="I632" s="5">
        <v>74324</v>
      </c>
      <c r="J632" s="5">
        <v>1194</v>
      </c>
      <c r="K632" s="5">
        <v>3117</v>
      </c>
      <c r="L632" s="5">
        <f t="shared" si="30"/>
        <v>7432.4000000000005</v>
      </c>
      <c r="M632" s="5">
        <v>8918.8799999999992</v>
      </c>
      <c r="N632" s="5">
        <f t="shared" si="31"/>
        <v>520.26800000000003</v>
      </c>
      <c r="O632" s="5">
        <v>1016</v>
      </c>
      <c r="P632" s="5">
        <v>2883</v>
      </c>
      <c r="Q632" s="5">
        <v>3118</v>
      </c>
      <c r="R632" s="5">
        <f t="shared" si="32"/>
        <v>3682.4</v>
      </c>
    </row>
    <row r="633" spans="1:18" x14ac:dyDescent="0.3">
      <c r="A633" s="7" t="s">
        <v>1278</v>
      </c>
      <c r="B633" s="4" t="s">
        <v>1279</v>
      </c>
      <c r="C633" s="4">
        <v>28</v>
      </c>
      <c r="D633" s="4" t="s">
        <v>18</v>
      </c>
      <c r="E633" s="4" t="s">
        <v>19</v>
      </c>
      <c r="F633" s="4" t="s">
        <v>2043</v>
      </c>
      <c r="G633" s="4" t="s">
        <v>24</v>
      </c>
      <c r="H633" s="4" t="s">
        <v>33</v>
      </c>
      <c r="I633" s="5">
        <v>104979</v>
      </c>
      <c r="J633" s="5">
        <v>4823</v>
      </c>
      <c r="K633" s="5">
        <v>3318</v>
      </c>
      <c r="L633" s="5">
        <f t="shared" si="30"/>
        <v>10497.900000000001</v>
      </c>
      <c r="M633" s="5">
        <v>12597.48</v>
      </c>
      <c r="N633" s="5">
        <f t="shared" si="31"/>
        <v>734.85300000000007</v>
      </c>
      <c r="O633" s="5">
        <v>1187</v>
      </c>
      <c r="P633" s="5">
        <v>3217</v>
      </c>
      <c r="Q633" s="5">
        <v>3111</v>
      </c>
      <c r="R633" s="5">
        <f t="shared" si="32"/>
        <v>8495.8000000000011</v>
      </c>
    </row>
    <row r="634" spans="1:18" x14ac:dyDescent="0.3">
      <c r="A634" s="7" t="s">
        <v>1280</v>
      </c>
      <c r="B634" s="4" t="s">
        <v>1281</v>
      </c>
      <c r="C634" s="4">
        <v>28</v>
      </c>
      <c r="D634" s="4" t="s">
        <v>41</v>
      </c>
      <c r="E634" s="4" t="s">
        <v>32</v>
      </c>
      <c r="F634" s="4" t="s">
        <v>2051</v>
      </c>
      <c r="G634" s="4" t="s">
        <v>20</v>
      </c>
      <c r="H634" s="4" t="s">
        <v>33</v>
      </c>
      <c r="I634" s="5">
        <v>117176</v>
      </c>
      <c r="J634" s="5">
        <v>0</v>
      </c>
      <c r="K634" s="5">
        <v>1817</v>
      </c>
      <c r="L634" s="5">
        <f t="shared" si="30"/>
        <v>11717.6</v>
      </c>
      <c r="M634" s="5">
        <v>14061.12</v>
      </c>
      <c r="N634" s="5">
        <f t="shared" si="31"/>
        <v>820.23199999999997</v>
      </c>
      <c r="O634" s="5">
        <v>1350</v>
      </c>
      <c r="P634" s="5">
        <v>6050</v>
      </c>
      <c r="Q634" s="5">
        <v>3917</v>
      </c>
      <c r="R634" s="5">
        <f t="shared" si="32"/>
        <v>10935.199999999999</v>
      </c>
    </row>
    <row r="635" spans="1:18" x14ac:dyDescent="0.3">
      <c r="A635" s="7" t="s">
        <v>1282</v>
      </c>
      <c r="B635" s="4" t="s">
        <v>1283</v>
      </c>
      <c r="C635" s="4">
        <v>37</v>
      </c>
      <c r="D635" s="4" t="s">
        <v>18</v>
      </c>
      <c r="E635" s="4" t="s">
        <v>28</v>
      </c>
      <c r="F635" s="4" t="s">
        <v>2056</v>
      </c>
      <c r="G635" s="4" t="s">
        <v>29</v>
      </c>
      <c r="H635" s="4" t="s">
        <v>33</v>
      </c>
      <c r="I635" s="5">
        <v>182067</v>
      </c>
      <c r="J635" s="5">
        <v>320</v>
      </c>
      <c r="K635" s="5">
        <v>3262</v>
      </c>
      <c r="L635" s="5">
        <f t="shared" si="30"/>
        <v>18206.7</v>
      </c>
      <c r="M635" s="5">
        <v>21848.04</v>
      </c>
      <c r="N635" s="5">
        <f t="shared" si="31"/>
        <v>1274.4690000000001</v>
      </c>
      <c r="O635" s="5">
        <v>595</v>
      </c>
      <c r="P635" s="5">
        <v>3068</v>
      </c>
      <c r="Q635" s="5">
        <v>3677</v>
      </c>
      <c r="R635" s="5">
        <f t="shared" si="32"/>
        <v>29620.099999999995</v>
      </c>
    </row>
    <row r="636" spans="1:18" x14ac:dyDescent="0.3">
      <c r="A636" s="7" t="s">
        <v>1284</v>
      </c>
      <c r="B636" s="4" t="s">
        <v>1285</v>
      </c>
      <c r="C636" s="4">
        <v>37</v>
      </c>
      <c r="D636" s="4" t="s">
        <v>41</v>
      </c>
      <c r="E636" s="4" t="s">
        <v>65</v>
      </c>
      <c r="F636" s="4" t="s">
        <v>2044</v>
      </c>
      <c r="G636" s="4" t="s">
        <v>29</v>
      </c>
      <c r="H636" s="4" t="s">
        <v>21</v>
      </c>
      <c r="I636" s="5">
        <v>160475</v>
      </c>
      <c r="J636" s="5">
        <v>2263</v>
      </c>
      <c r="K636" s="5">
        <v>3211</v>
      </c>
      <c r="L636" s="5">
        <f t="shared" si="30"/>
        <v>16047.5</v>
      </c>
      <c r="M636" s="5">
        <v>19257</v>
      </c>
      <c r="N636" s="5">
        <f t="shared" si="31"/>
        <v>1123.325</v>
      </c>
      <c r="O636" s="5">
        <v>805</v>
      </c>
      <c r="P636" s="5">
        <v>2004</v>
      </c>
      <c r="Q636" s="5">
        <v>3660</v>
      </c>
      <c r="R636" s="5">
        <f t="shared" si="32"/>
        <v>23142.5</v>
      </c>
    </row>
    <row r="637" spans="1:18" x14ac:dyDescent="0.3">
      <c r="A637" s="7" t="s">
        <v>1286</v>
      </c>
      <c r="B637" s="4" t="s">
        <v>1287</v>
      </c>
      <c r="C637" s="4">
        <v>32</v>
      </c>
      <c r="D637" s="4" t="s">
        <v>18</v>
      </c>
      <c r="E637" s="4" t="s">
        <v>28</v>
      </c>
      <c r="F637" s="4" t="s">
        <v>2049</v>
      </c>
      <c r="G637" s="4" t="s">
        <v>29</v>
      </c>
      <c r="H637" s="4" t="s">
        <v>33</v>
      </c>
      <c r="I637" s="5">
        <v>28311</v>
      </c>
      <c r="J637" s="5">
        <v>0</v>
      </c>
      <c r="K637" s="5">
        <v>1119</v>
      </c>
      <c r="L637" s="5">
        <f t="shared" si="30"/>
        <v>2831.1000000000004</v>
      </c>
      <c r="M637" s="5">
        <v>3397.32</v>
      </c>
      <c r="N637" s="5">
        <f t="shared" si="31"/>
        <v>198.17699999999999</v>
      </c>
      <c r="O637" s="5">
        <v>1497</v>
      </c>
      <c r="P637" s="5">
        <v>1950</v>
      </c>
      <c r="Q637" s="5">
        <v>3173</v>
      </c>
      <c r="R637" s="5">
        <f t="shared" si="32"/>
        <v>165.55</v>
      </c>
    </row>
    <row r="638" spans="1:18" x14ac:dyDescent="0.3">
      <c r="A638" s="7" t="s">
        <v>1288</v>
      </c>
      <c r="B638" s="4" t="s">
        <v>1289</v>
      </c>
      <c r="C638" s="4">
        <v>31</v>
      </c>
      <c r="D638" s="4" t="s">
        <v>18</v>
      </c>
      <c r="E638" s="4" t="s">
        <v>36</v>
      </c>
      <c r="F638" s="4" t="s">
        <v>2045</v>
      </c>
      <c r="G638" s="4" t="s">
        <v>29</v>
      </c>
      <c r="H638" s="4" t="s">
        <v>33</v>
      </c>
      <c r="I638" s="5">
        <v>43829</v>
      </c>
      <c r="J638" s="5">
        <v>2985</v>
      </c>
      <c r="K638" s="5">
        <v>2525</v>
      </c>
      <c r="L638" s="5">
        <f t="shared" si="30"/>
        <v>4382.9000000000005</v>
      </c>
      <c r="M638" s="5">
        <v>5259.48</v>
      </c>
      <c r="N638" s="5">
        <f t="shared" si="31"/>
        <v>306.803</v>
      </c>
      <c r="O638" s="5">
        <v>1350</v>
      </c>
      <c r="P638" s="5">
        <v>2165</v>
      </c>
      <c r="Q638" s="5">
        <v>2435</v>
      </c>
      <c r="R638" s="5">
        <f t="shared" si="32"/>
        <v>941.45000000000016</v>
      </c>
    </row>
    <row r="639" spans="1:18" x14ac:dyDescent="0.3">
      <c r="A639" s="7" t="s">
        <v>1290</v>
      </c>
      <c r="B639" s="4" t="s">
        <v>1291</v>
      </c>
      <c r="C639" s="4">
        <v>38</v>
      </c>
      <c r="D639" s="4" t="s">
        <v>41</v>
      </c>
      <c r="E639" s="4" t="s">
        <v>19</v>
      </c>
      <c r="F639" s="4" t="s">
        <v>2052</v>
      </c>
      <c r="G639" s="4" t="s">
        <v>29</v>
      </c>
      <c r="H639" s="4" t="s">
        <v>21</v>
      </c>
      <c r="I639" s="5">
        <v>183092</v>
      </c>
      <c r="J639" s="5">
        <v>3313</v>
      </c>
      <c r="K639" s="5">
        <v>4758</v>
      </c>
      <c r="L639" s="5">
        <f t="shared" si="30"/>
        <v>18309.2</v>
      </c>
      <c r="M639" s="5">
        <v>21971.040000000001</v>
      </c>
      <c r="N639" s="5">
        <f t="shared" si="31"/>
        <v>1281.644</v>
      </c>
      <c r="O639" s="5">
        <v>737</v>
      </c>
      <c r="P639" s="5">
        <v>1076</v>
      </c>
      <c r="Q639" s="5">
        <v>2809</v>
      </c>
      <c r="R639" s="5">
        <f t="shared" si="32"/>
        <v>29927.599999999995</v>
      </c>
    </row>
    <row r="640" spans="1:18" x14ac:dyDescent="0.3">
      <c r="A640" s="7" t="s">
        <v>1292</v>
      </c>
      <c r="B640" s="4" t="s">
        <v>1293</v>
      </c>
      <c r="C640" s="4">
        <v>28</v>
      </c>
      <c r="D640" s="4" t="s">
        <v>41</v>
      </c>
      <c r="E640" s="4" t="s">
        <v>28</v>
      </c>
      <c r="F640" s="4" t="s">
        <v>2054</v>
      </c>
      <c r="G640" s="4" t="s">
        <v>24</v>
      </c>
      <c r="H640" s="4" t="s">
        <v>25</v>
      </c>
      <c r="I640" s="5">
        <v>26381</v>
      </c>
      <c r="J640" s="5">
        <v>162</v>
      </c>
      <c r="K640" s="5">
        <v>1630</v>
      </c>
      <c r="L640" s="5">
        <f t="shared" si="30"/>
        <v>2638.1000000000004</v>
      </c>
      <c r="M640" s="5">
        <v>3165.72</v>
      </c>
      <c r="N640" s="5">
        <f t="shared" si="31"/>
        <v>184.667</v>
      </c>
      <c r="O640" s="5">
        <v>1045</v>
      </c>
      <c r="P640" s="5">
        <v>5831</v>
      </c>
      <c r="Q640" s="5">
        <v>3460</v>
      </c>
      <c r="R640" s="5">
        <f t="shared" si="32"/>
        <v>69.05</v>
      </c>
    </row>
    <row r="641" spans="1:18" x14ac:dyDescent="0.3">
      <c r="A641" s="7" t="s">
        <v>1294</v>
      </c>
      <c r="B641" s="4" t="s">
        <v>1295</v>
      </c>
      <c r="C641" s="4">
        <v>38</v>
      </c>
      <c r="D641" s="4" t="s">
        <v>41</v>
      </c>
      <c r="E641" s="4" t="s">
        <v>28</v>
      </c>
      <c r="F641" s="4" t="s">
        <v>2046</v>
      </c>
      <c r="G641" s="4" t="s">
        <v>29</v>
      </c>
      <c r="H641" s="4" t="s">
        <v>25</v>
      </c>
      <c r="I641" s="5">
        <v>155570</v>
      </c>
      <c r="J641" s="5">
        <v>0</v>
      </c>
      <c r="K641" s="5">
        <v>2321</v>
      </c>
      <c r="L641" s="5">
        <f t="shared" si="30"/>
        <v>15557</v>
      </c>
      <c r="M641" s="5">
        <v>18668.400000000001</v>
      </c>
      <c r="N641" s="5">
        <f t="shared" si="31"/>
        <v>1088.99</v>
      </c>
      <c r="O641" s="5">
        <v>503</v>
      </c>
      <c r="P641" s="5">
        <v>1560</v>
      </c>
      <c r="Q641" s="5">
        <v>2036</v>
      </c>
      <c r="R641" s="5">
        <f t="shared" si="32"/>
        <v>21671</v>
      </c>
    </row>
    <row r="642" spans="1:18" x14ac:dyDescent="0.3">
      <c r="A642" s="7" t="s">
        <v>1296</v>
      </c>
      <c r="B642" s="4" t="s">
        <v>1297</v>
      </c>
      <c r="C642" s="4">
        <v>29</v>
      </c>
      <c r="D642" s="4" t="s">
        <v>18</v>
      </c>
      <c r="E642" s="4" t="s">
        <v>28</v>
      </c>
      <c r="F642" s="4" t="s">
        <v>2048</v>
      </c>
      <c r="G642" s="4" t="s">
        <v>24</v>
      </c>
      <c r="H642" s="4" t="s">
        <v>21</v>
      </c>
      <c r="I642" s="5">
        <v>150479</v>
      </c>
      <c r="J642" s="5">
        <v>0</v>
      </c>
      <c r="K642" s="5">
        <v>4405</v>
      </c>
      <c r="L642" s="5">
        <f t="shared" si="30"/>
        <v>15047.900000000001</v>
      </c>
      <c r="M642" s="5">
        <v>18057.48</v>
      </c>
      <c r="N642" s="5">
        <f t="shared" si="31"/>
        <v>1053.3530000000001</v>
      </c>
      <c r="O642" s="5">
        <v>1420</v>
      </c>
      <c r="P642" s="5">
        <v>5906</v>
      </c>
      <c r="Q642" s="5">
        <v>3268</v>
      </c>
      <c r="R642" s="5">
        <f t="shared" si="32"/>
        <v>20143.7</v>
      </c>
    </row>
    <row r="643" spans="1:18" x14ac:dyDescent="0.3">
      <c r="A643" s="7" t="s">
        <v>1298</v>
      </c>
      <c r="B643" s="4" t="s">
        <v>1299</v>
      </c>
      <c r="C643" s="4">
        <v>39</v>
      </c>
      <c r="D643" s="4" t="s">
        <v>18</v>
      </c>
      <c r="E643" s="4" t="s">
        <v>19</v>
      </c>
      <c r="F643" s="4" t="s">
        <v>2046</v>
      </c>
      <c r="G643" s="4" t="s">
        <v>29</v>
      </c>
      <c r="H643" s="4" t="s">
        <v>33</v>
      </c>
      <c r="I643" s="5">
        <v>16465</v>
      </c>
      <c r="J643" s="5">
        <v>2468</v>
      </c>
      <c r="K643" s="5">
        <v>3997</v>
      </c>
      <c r="L643" s="5">
        <f t="shared" si="30"/>
        <v>1646.5</v>
      </c>
      <c r="M643" s="5">
        <v>1975.8</v>
      </c>
      <c r="N643" s="5">
        <f t="shared" si="31"/>
        <v>115.255</v>
      </c>
      <c r="O643" s="5">
        <v>724</v>
      </c>
      <c r="P643" s="5">
        <v>3915</v>
      </c>
      <c r="Q643" s="5">
        <v>2335</v>
      </c>
      <c r="R643" s="5">
        <f t="shared" si="32"/>
        <v>0</v>
      </c>
    </row>
    <row r="644" spans="1:18" x14ac:dyDescent="0.3">
      <c r="A644" s="7" t="s">
        <v>1300</v>
      </c>
      <c r="B644" s="4" t="s">
        <v>1301</v>
      </c>
      <c r="C644" s="4">
        <v>30</v>
      </c>
      <c r="D644" s="4" t="s">
        <v>18</v>
      </c>
      <c r="E644" s="4" t="s">
        <v>65</v>
      </c>
      <c r="F644" s="4" t="s">
        <v>2054</v>
      </c>
      <c r="G644" s="4" t="s">
        <v>24</v>
      </c>
      <c r="H644" s="4" t="s">
        <v>21</v>
      </c>
      <c r="I644" s="5">
        <v>22479</v>
      </c>
      <c r="J644" s="5">
        <v>0</v>
      </c>
      <c r="K644" s="5">
        <v>2805</v>
      </c>
      <c r="L644" s="5">
        <f t="shared" si="30"/>
        <v>2247.9</v>
      </c>
      <c r="M644" s="5">
        <v>2697.48</v>
      </c>
      <c r="N644" s="5">
        <f t="shared" si="31"/>
        <v>157.35300000000001</v>
      </c>
      <c r="O644" s="5">
        <v>557</v>
      </c>
      <c r="P644" s="5">
        <v>2162</v>
      </c>
      <c r="Q644" s="5">
        <v>3397</v>
      </c>
      <c r="R644" s="5">
        <f t="shared" si="32"/>
        <v>0</v>
      </c>
    </row>
    <row r="645" spans="1:18" x14ac:dyDescent="0.3">
      <c r="A645" s="7" t="s">
        <v>1302</v>
      </c>
      <c r="B645" s="4" t="s">
        <v>1303</v>
      </c>
      <c r="C645" s="4">
        <v>28</v>
      </c>
      <c r="D645" s="4" t="s">
        <v>18</v>
      </c>
      <c r="E645" s="4" t="s">
        <v>28</v>
      </c>
      <c r="F645" s="4" t="s">
        <v>2048</v>
      </c>
      <c r="G645" s="4" t="s">
        <v>24</v>
      </c>
      <c r="H645" s="4" t="s">
        <v>21</v>
      </c>
      <c r="I645" s="5">
        <v>131262</v>
      </c>
      <c r="J645" s="5">
        <v>0</v>
      </c>
      <c r="K645" s="5">
        <v>2983</v>
      </c>
      <c r="L645" s="5">
        <f t="shared" si="30"/>
        <v>13126.2</v>
      </c>
      <c r="M645" s="5">
        <v>15751.44</v>
      </c>
      <c r="N645" s="5">
        <f t="shared" si="31"/>
        <v>918.83400000000006</v>
      </c>
      <c r="O645" s="5">
        <v>654</v>
      </c>
      <c r="P645" s="5">
        <v>4466</v>
      </c>
      <c r="Q645" s="5">
        <v>3500</v>
      </c>
      <c r="R645" s="5">
        <f t="shared" si="32"/>
        <v>14378.6</v>
      </c>
    </row>
    <row r="646" spans="1:18" x14ac:dyDescent="0.3">
      <c r="A646" s="7" t="s">
        <v>1304</v>
      </c>
      <c r="B646" s="4" t="s">
        <v>1305</v>
      </c>
      <c r="C646" s="4">
        <v>35</v>
      </c>
      <c r="D646" s="4" t="s">
        <v>18</v>
      </c>
      <c r="E646" s="4" t="s">
        <v>19</v>
      </c>
      <c r="F646" s="4" t="s">
        <v>2046</v>
      </c>
      <c r="G646" s="4" t="s">
        <v>29</v>
      </c>
      <c r="H646" s="4" t="s">
        <v>33</v>
      </c>
      <c r="I646" s="5">
        <v>53840</v>
      </c>
      <c r="J646" s="5">
        <v>610</v>
      </c>
      <c r="K646" s="5">
        <v>4306</v>
      </c>
      <c r="L646" s="5">
        <f t="shared" si="30"/>
        <v>5384</v>
      </c>
      <c r="M646" s="5">
        <v>6460.8</v>
      </c>
      <c r="N646" s="5">
        <f t="shared" si="31"/>
        <v>376.88</v>
      </c>
      <c r="O646" s="5">
        <v>1332</v>
      </c>
      <c r="P646" s="5">
        <v>4781</v>
      </c>
      <c r="Q646" s="5">
        <v>3005</v>
      </c>
      <c r="R646" s="5">
        <f t="shared" si="32"/>
        <v>1634</v>
      </c>
    </row>
    <row r="647" spans="1:18" x14ac:dyDescent="0.3">
      <c r="A647" s="7" t="s">
        <v>1306</v>
      </c>
      <c r="B647" s="4" t="s">
        <v>1307</v>
      </c>
      <c r="C647" s="4">
        <v>36</v>
      </c>
      <c r="D647" s="4" t="s">
        <v>18</v>
      </c>
      <c r="E647" s="4" t="s">
        <v>65</v>
      </c>
      <c r="F647" s="4" t="s">
        <v>2052</v>
      </c>
      <c r="G647" s="4" t="s">
        <v>29</v>
      </c>
      <c r="H647" s="4" t="s">
        <v>33</v>
      </c>
      <c r="I647" s="5">
        <v>140899</v>
      </c>
      <c r="J647" s="5">
        <v>0</v>
      </c>
      <c r="K647" s="5">
        <v>1661</v>
      </c>
      <c r="L647" s="5">
        <f t="shared" si="30"/>
        <v>14089.900000000001</v>
      </c>
      <c r="M647" s="5">
        <v>16907.88</v>
      </c>
      <c r="N647" s="5">
        <f t="shared" si="31"/>
        <v>986.29300000000001</v>
      </c>
      <c r="O647" s="5">
        <v>1222</v>
      </c>
      <c r="P647" s="5">
        <v>1486</v>
      </c>
      <c r="Q647" s="5">
        <v>3772</v>
      </c>
      <c r="R647" s="5">
        <f t="shared" si="32"/>
        <v>17269.7</v>
      </c>
    </row>
    <row r="648" spans="1:18" x14ac:dyDescent="0.3">
      <c r="A648" s="7" t="s">
        <v>1308</v>
      </c>
      <c r="B648" s="4" t="s">
        <v>1309</v>
      </c>
      <c r="C648" s="4">
        <v>38</v>
      </c>
      <c r="D648" s="4" t="s">
        <v>41</v>
      </c>
      <c r="E648" s="4" t="s">
        <v>32</v>
      </c>
      <c r="F648" s="4" t="s">
        <v>2052</v>
      </c>
      <c r="G648" s="4" t="s">
        <v>29</v>
      </c>
      <c r="H648" s="4" t="s">
        <v>25</v>
      </c>
      <c r="I648" s="5">
        <v>23382</v>
      </c>
      <c r="J648" s="5">
        <v>1877</v>
      </c>
      <c r="K648" s="5">
        <v>1020</v>
      </c>
      <c r="L648" s="5">
        <f t="shared" si="30"/>
        <v>2338.2000000000003</v>
      </c>
      <c r="M648" s="5">
        <v>2805.84</v>
      </c>
      <c r="N648" s="5">
        <f t="shared" si="31"/>
        <v>163.67400000000001</v>
      </c>
      <c r="O648" s="5">
        <v>1314</v>
      </c>
      <c r="P648" s="5">
        <v>6729</v>
      </c>
      <c r="Q648" s="5">
        <v>3901</v>
      </c>
      <c r="R648" s="5">
        <f t="shared" si="32"/>
        <v>0</v>
      </c>
    </row>
    <row r="649" spans="1:18" x14ac:dyDescent="0.3">
      <c r="A649" s="7" t="s">
        <v>1310</v>
      </c>
      <c r="B649" s="4" t="s">
        <v>1311</v>
      </c>
      <c r="C649" s="4">
        <v>31</v>
      </c>
      <c r="D649" s="4" t="s">
        <v>18</v>
      </c>
      <c r="E649" s="4" t="s">
        <v>65</v>
      </c>
      <c r="F649" s="4" t="s">
        <v>2045</v>
      </c>
      <c r="G649" s="4" t="s">
        <v>29</v>
      </c>
      <c r="H649" s="4" t="s">
        <v>25</v>
      </c>
      <c r="I649" s="5">
        <v>17080</v>
      </c>
      <c r="J649" s="5">
        <v>0</v>
      </c>
      <c r="K649" s="5">
        <v>3365</v>
      </c>
      <c r="L649" s="5">
        <f t="shared" si="30"/>
        <v>1708</v>
      </c>
      <c r="M649" s="5">
        <v>2049.6</v>
      </c>
      <c r="N649" s="5">
        <f t="shared" si="31"/>
        <v>119.56</v>
      </c>
      <c r="O649" s="5">
        <v>1195</v>
      </c>
      <c r="P649" s="5">
        <v>6476</v>
      </c>
      <c r="Q649" s="5">
        <v>3349</v>
      </c>
      <c r="R649" s="5">
        <f t="shared" si="32"/>
        <v>0</v>
      </c>
    </row>
    <row r="650" spans="1:18" x14ac:dyDescent="0.3">
      <c r="A650" s="7" t="s">
        <v>1312</v>
      </c>
      <c r="B650" s="4" t="s">
        <v>1313</v>
      </c>
      <c r="C650" s="4">
        <v>33</v>
      </c>
      <c r="D650" s="4" t="s">
        <v>18</v>
      </c>
      <c r="E650" s="4" t="s">
        <v>32</v>
      </c>
      <c r="F650" s="4" t="s">
        <v>2056</v>
      </c>
      <c r="G650" s="4" t="s">
        <v>29</v>
      </c>
      <c r="H650" s="4" t="s">
        <v>33</v>
      </c>
      <c r="I650" s="5">
        <v>59428</v>
      </c>
      <c r="J650" s="5">
        <v>2035</v>
      </c>
      <c r="K650" s="5">
        <v>2411</v>
      </c>
      <c r="L650" s="5">
        <f t="shared" ref="L650:L713" si="33">I650*0.1</f>
        <v>5942.8</v>
      </c>
      <c r="M650" s="5">
        <v>7131.36</v>
      </c>
      <c r="N650" s="5">
        <f t="shared" ref="N650:N713" si="34">I650*0.007</f>
        <v>415.99599999999998</v>
      </c>
      <c r="O650" s="5">
        <v>644</v>
      </c>
      <c r="P650" s="5">
        <v>6836</v>
      </c>
      <c r="Q650" s="5">
        <v>3008</v>
      </c>
      <c r="R650" s="5">
        <f t="shared" ref="R650:R713" si="35">IF(I650*12&lt;=300000, 0,
     IF(I650*12&lt;=600000, ((I650*12-300000)*0.05)/12,
     IF(I650*12&lt;=900000, (15000+(I650*12-600000)*0.1)/12,
     IF(I650*12&lt;=1200000, (45000+(I650*12-900000)*0.15)/12,
     IF(I650*12&lt;=1500000, (90000+(I650*12-1200000)*0.2)/12,
     (150000+(I650*12-1500000)*0.3)/12)))))</f>
        <v>2192.7999999999997</v>
      </c>
    </row>
    <row r="651" spans="1:18" x14ac:dyDescent="0.3">
      <c r="A651" s="7" t="s">
        <v>1314</v>
      </c>
      <c r="B651" s="4" t="s">
        <v>1315</v>
      </c>
      <c r="C651" s="4">
        <v>34</v>
      </c>
      <c r="D651" s="4" t="s">
        <v>41</v>
      </c>
      <c r="E651" s="4" t="s">
        <v>36</v>
      </c>
      <c r="F651" s="4" t="s">
        <v>2049</v>
      </c>
      <c r="G651" s="4" t="s">
        <v>29</v>
      </c>
      <c r="H651" s="4" t="s">
        <v>25</v>
      </c>
      <c r="I651" s="5">
        <v>126327</v>
      </c>
      <c r="J651" s="5">
        <v>0</v>
      </c>
      <c r="K651" s="5">
        <v>2277</v>
      </c>
      <c r="L651" s="5">
        <f t="shared" si="33"/>
        <v>12632.7</v>
      </c>
      <c r="M651" s="5">
        <v>15159.24</v>
      </c>
      <c r="N651" s="5">
        <f t="shared" si="34"/>
        <v>884.28899999999999</v>
      </c>
      <c r="O651" s="5">
        <v>1068</v>
      </c>
      <c r="P651" s="5">
        <v>1511</v>
      </c>
      <c r="Q651" s="5">
        <v>3534</v>
      </c>
      <c r="R651" s="5">
        <f t="shared" si="35"/>
        <v>12898.1</v>
      </c>
    </row>
    <row r="652" spans="1:18" x14ac:dyDescent="0.3">
      <c r="A652" s="7" t="s">
        <v>1316</v>
      </c>
      <c r="B652" s="4" t="s">
        <v>1317</v>
      </c>
      <c r="C652" s="4">
        <v>35</v>
      </c>
      <c r="D652" s="4" t="s">
        <v>41</v>
      </c>
      <c r="E652" s="4" t="s">
        <v>32</v>
      </c>
      <c r="F652" s="4" t="s">
        <v>2046</v>
      </c>
      <c r="G652" s="4" t="s">
        <v>29</v>
      </c>
      <c r="H652" s="4" t="s">
        <v>25</v>
      </c>
      <c r="I652" s="5">
        <v>171122</v>
      </c>
      <c r="J652" s="5">
        <v>710</v>
      </c>
      <c r="K652" s="5">
        <v>3413</v>
      </c>
      <c r="L652" s="5">
        <f t="shared" si="33"/>
        <v>17112.2</v>
      </c>
      <c r="M652" s="5">
        <v>20534.64</v>
      </c>
      <c r="N652" s="5">
        <f t="shared" si="34"/>
        <v>1197.854</v>
      </c>
      <c r="O652" s="5">
        <v>687</v>
      </c>
      <c r="P652" s="5">
        <v>2593</v>
      </c>
      <c r="Q652" s="5">
        <v>3012</v>
      </c>
      <c r="R652" s="5">
        <f t="shared" si="35"/>
        <v>26336.599999999995</v>
      </c>
    </row>
    <row r="653" spans="1:18" x14ac:dyDescent="0.3">
      <c r="A653" s="7" t="s">
        <v>1318</v>
      </c>
      <c r="B653" s="4" t="s">
        <v>1319</v>
      </c>
      <c r="C653" s="4">
        <v>38</v>
      </c>
      <c r="D653" s="4" t="s">
        <v>18</v>
      </c>
      <c r="E653" s="4" t="s">
        <v>65</v>
      </c>
      <c r="F653" s="4" t="s">
        <v>2046</v>
      </c>
      <c r="G653" s="4" t="s">
        <v>29</v>
      </c>
      <c r="H653" s="4" t="s">
        <v>33</v>
      </c>
      <c r="I653" s="5">
        <v>183356</v>
      </c>
      <c r="J653" s="5">
        <v>0</v>
      </c>
      <c r="K653" s="5">
        <v>2721</v>
      </c>
      <c r="L653" s="5">
        <f t="shared" si="33"/>
        <v>18335.600000000002</v>
      </c>
      <c r="M653" s="5">
        <v>22002.720000000001</v>
      </c>
      <c r="N653" s="5">
        <f t="shared" si="34"/>
        <v>1283.492</v>
      </c>
      <c r="O653" s="5">
        <v>792</v>
      </c>
      <c r="P653" s="5">
        <v>7653</v>
      </c>
      <c r="Q653" s="5">
        <v>3125</v>
      </c>
      <c r="R653" s="5">
        <f t="shared" si="35"/>
        <v>30006.799999999999</v>
      </c>
    </row>
    <row r="654" spans="1:18" x14ac:dyDescent="0.3">
      <c r="A654" s="7" t="s">
        <v>1320</v>
      </c>
      <c r="B654" s="4" t="s">
        <v>1321</v>
      </c>
      <c r="C654" s="4">
        <v>32</v>
      </c>
      <c r="D654" s="4" t="s">
        <v>18</v>
      </c>
      <c r="E654" s="4" t="s">
        <v>65</v>
      </c>
      <c r="F654" s="4" t="s">
        <v>2053</v>
      </c>
      <c r="G654" s="4" t="s">
        <v>29</v>
      </c>
      <c r="H654" s="4" t="s">
        <v>33</v>
      </c>
      <c r="I654" s="5">
        <v>100550</v>
      </c>
      <c r="J654" s="5">
        <v>0</v>
      </c>
      <c r="K654" s="5">
        <v>1749</v>
      </c>
      <c r="L654" s="5">
        <f t="shared" si="33"/>
        <v>10055</v>
      </c>
      <c r="M654" s="5">
        <v>12066</v>
      </c>
      <c r="N654" s="5">
        <f t="shared" si="34"/>
        <v>703.85</v>
      </c>
      <c r="O654" s="5">
        <v>1221</v>
      </c>
      <c r="P654" s="5">
        <v>4793</v>
      </c>
      <c r="Q654" s="5">
        <v>3088</v>
      </c>
      <c r="R654" s="5">
        <f t="shared" si="35"/>
        <v>7610</v>
      </c>
    </row>
    <row r="655" spans="1:18" x14ac:dyDescent="0.3">
      <c r="A655" s="7" t="s">
        <v>1322</v>
      </c>
      <c r="B655" s="4" t="s">
        <v>1323</v>
      </c>
      <c r="C655" s="4">
        <v>35</v>
      </c>
      <c r="D655" s="4" t="s">
        <v>41</v>
      </c>
      <c r="E655" s="4" t="s">
        <v>65</v>
      </c>
      <c r="F655" s="4" t="s">
        <v>2052</v>
      </c>
      <c r="G655" s="4" t="s">
        <v>29</v>
      </c>
      <c r="H655" s="4" t="s">
        <v>25</v>
      </c>
      <c r="I655" s="5">
        <v>67109</v>
      </c>
      <c r="J655" s="5">
        <v>0</v>
      </c>
      <c r="K655" s="5">
        <v>4317</v>
      </c>
      <c r="L655" s="5">
        <f t="shared" si="33"/>
        <v>6710.9000000000005</v>
      </c>
      <c r="M655" s="5">
        <v>8053.08</v>
      </c>
      <c r="N655" s="5">
        <f t="shared" si="34"/>
        <v>469.76300000000003</v>
      </c>
      <c r="O655" s="5">
        <v>814</v>
      </c>
      <c r="P655" s="5">
        <v>5132</v>
      </c>
      <c r="Q655" s="5">
        <v>2392</v>
      </c>
      <c r="R655" s="5">
        <f t="shared" si="35"/>
        <v>2960.9</v>
      </c>
    </row>
    <row r="656" spans="1:18" x14ac:dyDescent="0.3">
      <c r="A656" s="7" t="s">
        <v>1324</v>
      </c>
      <c r="B656" s="4" t="s">
        <v>1325</v>
      </c>
      <c r="C656" s="4">
        <v>40</v>
      </c>
      <c r="D656" s="4" t="s">
        <v>41</v>
      </c>
      <c r="E656" s="4" t="s">
        <v>36</v>
      </c>
      <c r="F656" s="4" t="s">
        <v>2044</v>
      </c>
      <c r="G656" s="4" t="s">
        <v>29</v>
      </c>
      <c r="H656" s="4" t="s">
        <v>21</v>
      </c>
      <c r="I656" s="5">
        <v>108267</v>
      </c>
      <c r="J656" s="5">
        <v>1359</v>
      </c>
      <c r="K656" s="5">
        <v>4966</v>
      </c>
      <c r="L656" s="5">
        <f t="shared" si="33"/>
        <v>10826.7</v>
      </c>
      <c r="M656" s="5">
        <v>12992.04</v>
      </c>
      <c r="N656" s="5">
        <f t="shared" si="34"/>
        <v>757.86900000000003</v>
      </c>
      <c r="O656" s="5">
        <v>876</v>
      </c>
      <c r="P656" s="5">
        <v>1587</v>
      </c>
      <c r="Q656" s="5">
        <v>2388</v>
      </c>
      <c r="R656" s="5">
        <f t="shared" si="35"/>
        <v>9153.4</v>
      </c>
    </row>
    <row r="657" spans="1:18" x14ac:dyDescent="0.3">
      <c r="A657" s="7" t="s">
        <v>1326</v>
      </c>
      <c r="B657" s="4" t="s">
        <v>1327</v>
      </c>
      <c r="C657" s="4">
        <v>29</v>
      </c>
      <c r="D657" s="4" t="s">
        <v>41</v>
      </c>
      <c r="E657" s="4" t="s">
        <v>19</v>
      </c>
      <c r="F657" s="4" t="s">
        <v>2054</v>
      </c>
      <c r="G657" s="4" t="s">
        <v>24</v>
      </c>
      <c r="H657" s="4" t="s">
        <v>25</v>
      </c>
      <c r="I657" s="5">
        <v>38794</v>
      </c>
      <c r="J657" s="5">
        <v>0</v>
      </c>
      <c r="K657" s="5">
        <v>2934</v>
      </c>
      <c r="L657" s="5">
        <f t="shared" si="33"/>
        <v>3879.4</v>
      </c>
      <c r="M657" s="5">
        <v>4655.28</v>
      </c>
      <c r="N657" s="5">
        <f t="shared" si="34"/>
        <v>271.55799999999999</v>
      </c>
      <c r="O657" s="5">
        <v>1239</v>
      </c>
      <c r="P657" s="5">
        <v>2571</v>
      </c>
      <c r="Q657" s="5">
        <v>3792</v>
      </c>
      <c r="R657" s="5">
        <f t="shared" si="35"/>
        <v>689.69999999999993</v>
      </c>
    </row>
    <row r="658" spans="1:18" x14ac:dyDescent="0.3">
      <c r="A658" s="7" t="s">
        <v>1328</v>
      </c>
      <c r="B658" s="4" t="s">
        <v>1329</v>
      </c>
      <c r="C658" s="4">
        <v>29</v>
      </c>
      <c r="D658" s="4" t="s">
        <v>41</v>
      </c>
      <c r="E658" s="4" t="s">
        <v>32</v>
      </c>
      <c r="F658" s="4" t="s">
        <v>2045</v>
      </c>
      <c r="G658" s="4" t="s">
        <v>29</v>
      </c>
      <c r="H658" s="4" t="s">
        <v>33</v>
      </c>
      <c r="I658" s="5">
        <v>174003</v>
      </c>
      <c r="J658" s="5">
        <v>1642</v>
      </c>
      <c r="K658" s="5">
        <v>3166</v>
      </c>
      <c r="L658" s="5">
        <f t="shared" si="33"/>
        <v>17400.3</v>
      </c>
      <c r="M658" s="5">
        <v>20880.36</v>
      </c>
      <c r="N658" s="5">
        <f t="shared" si="34"/>
        <v>1218.021</v>
      </c>
      <c r="O658" s="5">
        <v>1059</v>
      </c>
      <c r="P658" s="5">
        <v>7494</v>
      </c>
      <c r="Q658" s="5">
        <v>3036</v>
      </c>
      <c r="R658" s="5">
        <f t="shared" si="35"/>
        <v>27200.899999999998</v>
      </c>
    </row>
    <row r="659" spans="1:18" x14ac:dyDescent="0.3">
      <c r="A659" s="7" t="s">
        <v>1330</v>
      </c>
      <c r="B659" s="4" t="s">
        <v>1331</v>
      </c>
      <c r="C659" s="4">
        <v>28</v>
      </c>
      <c r="D659" s="4" t="s">
        <v>18</v>
      </c>
      <c r="E659" s="4" t="s">
        <v>32</v>
      </c>
      <c r="F659" s="4" t="s">
        <v>2057</v>
      </c>
      <c r="G659" s="4" t="s">
        <v>24</v>
      </c>
      <c r="H659" s="4" t="s">
        <v>21</v>
      </c>
      <c r="I659" s="5">
        <v>99025</v>
      </c>
      <c r="J659" s="5">
        <v>846</v>
      </c>
      <c r="K659" s="5">
        <v>2492</v>
      </c>
      <c r="L659" s="5">
        <f t="shared" si="33"/>
        <v>9902.5</v>
      </c>
      <c r="M659" s="5">
        <v>11883</v>
      </c>
      <c r="N659" s="5">
        <f t="shared" si="34"/>
        <v>693.17500000000007</v>
      </c>
      <c r="O659" s="5">
        <v>1319</v>
      </c>
      <c r="P659" s="5">
        <v>2279</v>
      </c>
      <c r="Q659" s="5">
        <v>2829</v>
      </c>
      <c r="R659" s="5">
        <f t="shared" si="35"/>
        <v>7353.75</v>
      </c>
    </row>
    <row r="660" spans="1:18" x14ac:dyDescent="0.3">
      <c r="A660" s="7" t="s">
        <v>1332</v>
      </c>
      <c r="B660" s="4" t="s">
        <v>1333</v>
      </c>
      <c r="C660" s="4">
        <v>35</v>
      </c>
      <c r="D660" s="4" t="s">
        <v>18</v>
      </c>
      <c r="E660" s="4" t="s">
        <v>36</v>
      </c>
      <c r="F660" s="4" t="s">
        <v>2056</v>
      </c>
      <c r="G660" s="4" t="s">
        <v>29</v>
      </c>
      <c r="H660" s="4" t="s">
        <v>33</v>
      </c>
      <c r="I660" s="5">
        <v>183787</v>
      </c>
      <c r="J660" s="5">
        <v>0</v>
      </c>
      <c r="K660" s="5">
        <v>1298</v>
      </c>
      <c r="L660" s="5">
        <f t="shared" si="33"/>
        <v>18378.7</v>
      </c>
      <c r="M660" s="5">
        <v>22054.44</v>
      </c>
      <c r="N660" s="5">
        <f t="shared" si="34"/>
        <v>1286.509</v>
      </c>
      <c r="O660" s="5">
        <v>1198</v>
      </c>
      <c r="P660" s="5">
        <v>4525</v>
      </c>
      <c r="Q660" s="5">
        <v>3077</v>
      </c>
      <c r="R660" s="5">
        <f t="shared" si="35"/>
        <v>30136.099999999995</v>
      </c>
    </row>
    <row r="661" spans="1:18" x14ac:dyDescent="0.3">
      <c r="A661" s="7" t="s">
        <v>1334</v>
      </c>
      <c r="B661" s="4" t="s">
        <v>1335</v>
      </c>
      <c r="C661" s="4">
        <v>30</v>
      </c>
      <c r="D661" s="4" t="s">
        <v>18</v>
      </c>
      <c r="E661" s="4" t="s">
        <v>28</v>
      </c>
      <c r="F661" s="4" t="s">
        <v>2048</v>
      </c>
      <c r="G661" s="4" t="s">
        <v>24</v>
      </c>
      <c r="H661" s="4" t="s">
        <v>25</v>
      </c>
      <c r="I661" s="5">
        <v>198915</v>
      </c>
      <c r="J661" s="5">
        <v>166</v>
      </c>
      <c r="K661" s="5">
        <v>2137</v>
      </c>
      <c r="L661" s="5">
        <f t="shared" si="33"/>
        <v>19891.5</v>
      </c>
      <c r="M661" s="5">
        <v>23869.8</v>
      </c>
      <c r="N661" s="5">
        <f t="shared" si="34"/>
        <v>1392.405</v>
      </c>
      <c r="O661" s="5">
        <v>1036</v>
      </c>
      <c r="P661" s="5">
        <v>1204</v>
      </c>
      <c r="Q661" s="5">
        <v>3762</v>
      </c>
      <c r="R661" s="5">
        <f t="shared" si="35"/>
        <v>34674.5</v>
      </c>
    </row>
    <row r="662" spans="1:18" x14ac:dyDescent="0.3">
      <c r="A662" s="7" t="s">
        <v>1336</v>
      </c>
      <c r="B662" s="4" t="s">
        <v>1337</v>
      </c>
      <c r="C662" s="4">
        <v>25</v>
      </c>
      <c r="D662" s="4" t="s">
        <v>18</v>
      </c>
      <c r="E662" s="4" t="s">
        <v>32</v>
      </c>
      <c r="F662" s="4" t="s">
        <v>2050</v>
      </c>
      <c r="G662" s="4" t="s">
        <v>20</v>
      </c>
      <c r="H662" s="4" t="s">
        <v>21</v>
      </c>
      <c r="I662" s="5">
        <v>195261</v>
      </c>
      <c r="J662" s="5">
        <v>579</v>
      </c>
      <c r="K662" s="5">
        <v>2650</v>
      </c>
      <c r="L662" s="5">
        <f t="shared" si="33"/>
        <v>19526.100000000002</v>
      </c>
      <c r="M662" s="5">
        <v>23431.32</v>
      </c>
      <c r="N662" s="5">
        <f t="shared" si="34"/>
        <v>1366.827</v>
      </c>
      <c r="O662" s="5">
        <v>1124</v>
      </c>
      <c r="P662" s="5">
        <v>7265</v>
      </c>
      <c r="Q662" s="5">
        <v>3182</v>
      </c>
      <c r="R662" s="5">
        <f t="shared" si="35"/>
        <v>33578.299999999996</v>
      </c>
    </row>
    <row r="663" spans="1:18" x14ac:dyDescent="0.3">
      <c r="A663" s="7" t="s">
        <v>1338</v>
      </c>
      <c r="B663" s="4" t="s">
        <v>1339</v>
      </c>
      <c r="C663" s="4">
        <v>23</v>
      </c>
      <c r="D663" s="4" t="s">
        <v>18</v>
      </c>
      <c r="E663" s="4" t="s">
        <v>65</v>
      </c>
      <c r="F663" s="4" t="s">
        <v>2047</v>
      </c>
      <c r="G663" s="4" t="s">
        <v>20</v>
      </c>
      <c r="H663" s="4" t="s">
        <v>25</v>
      </c>
      <c r="I663" s="5">
        <v>115066</v>
      </c>
      <c r="J663" s="5">
        <v>3070</v>
      </c>
      <c r="K663" s="5">
        <v>3272</v>
      </c>
      <c r="L663" s="5">
        <f t="shared" si="33"/>
        <v>11506.6</v>
      </c>
      <c r="M663" s="5">
        <v>13807.92</v>
      </c>
      <c r="N663" s="5">
        <f t="shared" si="34"/>
        <v>805.46199999999999</v>
      </c>
      <c r="O663" s="5">
        <v>1268</v>
      </c>
      <c r="P663" s="5">
        <v>5841</v>
      </c>
      <c r="Q663" s="5">
        <v>3464</v>
      </c>
      <c r="R663" s="5">
        <f t="shared" si="35"/>
        <v>10513.199999999999</v>
      </c>
    </row>
    <row r="664" spans="1:18" x14ac:dyDescent="0.3">
      <c r="A664" s="7" t="s">
        <v>1340</v>
      </c>
      <c r="B664" s="4" t="s">
        <v>1341</v>
      </c>
      <c r="C664" s="4">
        <v>28</v>
      </c>
      <c r="D664" s="4" t="s">
        <v>41</v>
      </c>
      <c r="E664" s="4" t="s">
        <v>28</v>
      </c>
      <c r="F664" s="4" t="s">
        <v>2051</v>
      </c>
      <c r="G664" s="4" t="s">
        <v>20</v>
      </c>
      <c r="H664" s="4" t="s">
        <v>21</v>
      </c>
      <c r="I664" s="5">
        <v>194401</v>
      </c>
      <c r="J664" s="5">
        <v>796</v>
      </c>
      <c r="K664" s="5">
        <v>1505</v>
      </c>
      <c r="L664" s="5">
        <f t="shared" si="33"/>
        <v>19440.100000000002</v>
      </c>
      <c r="M664" s="5">
        <v>23328.12</v>
      </c>
      <c r="N664" s="5">
        <f t="shared" si="34"/>
        <v>1360.807</v>
      </c>
      <c r="O664" s="5">
        <v>1401</v>
      </c>
      <c r="P664" s="5">
        <v>3627</v>
      </c>
      <c r="Q664" s="5">
        <v>2722</v>
      </c>
      <c r="R664" s="5">
        <f t="shared" si="35"/>
        <v>33320.299999999996</v>
      </c>
    </row>
    <row r="665" spans="1:18" x14ac:dyDescent="0.3">
      <c r="A665" s="7" t="s">
        <v>1342</v>
      </c>
      <c r="B665" s="4" t="s">
        <v>1343</v>
      </c>
      <c r="C665" s="4">
        <v>30</v>
      </c>
      <c r="D665" s="4" t="s">
        <v>18</v>
      </c>
      <c r="E665" s="4" t="s">
        <v>36</v>
      </c>
      <c r="F665" s="4" t="s">
        <v>2048</v>
      </c>
      <c r="G665" s="4" t="s">
        <v>24</v>
      </c>
      <c r="H665" s="4" t="s">
        <v>21</v>
      </c>
      <c r="I665" s="5">
        <v>34033</v>
      </c>
      <c r="J665" s="5">
        <v>2512</v>
      </c>
      <c r="K665" s="5">
        <v>3296</v>
      </c>
      <c r="L665" s="5">
        <f t="shared" si="33"/>
        <v>3403.3</v>
      </c>
      <c r="M665" s="5">
        <v>4083.96</v>
      </c>
      <c r="N665" s="5">
        <f t="shared" si="34"/>
        <v>238.23099999999999</v>
      </c>
      <c r="O665" s="5">
        <v>1241</v>
      </c>
      <c r="P665" s="5">
        <v>6401</v>
      </c>
      <c r="Q665" s="5">
        <v>2941</v>
      </c>
      <c r="R665" s="5">
        <f t="shared" si="35"/>
        <v>451.65000000000003</v>
      </c>
    </row>
    <row r="666" spans="1:18" x14ac:dyDescent="0.3">
      <c r="A666" s="7" t="s">
        <v>1344</v>
      </c>
      <c r="B666" s="4" t="s">
        <v>1345</v>
      </c>
      <c r="C666" s="4">
        <v>23</v>
      </c>
      <c r="D666" s="4" t="s">
        <v>41</v>
      </c>
      <c r="E666" s="4" t="s">
        <v>65</v>
      </c>
      <c r="F666" s="4" t="s">
        <v>2050</v>
      </c>
      <c r="G666" s="4" t="s">
        <v>20</v>
      </c>
      <c r="H666" s="4" t="s">
        <v>21</v>
      </c>
      <c r="I666" s="5">
        <v>91162</v>
      </c>
      <c r="J666" s="5">
        <v>4462</v>
      </c>
      <c r="K666" s="5">
        <v>3174</v>
      </c>
      <c r="L666" s="5">
        <f t="shared" si="33"/>
        <v>9116.2000000000007</v>
      </c>
      <c r="M666" s="5">
        <v>10939.44</v>
      </c>
      <c r="N666" s="5">
        <f t="shared" si="34"/>
        <v>638.13400000000001</v>
      </c>
      <c r="O666" s="5">
        <v>613</v>
      </c>
      <c r="P666" s="5">
        <v>4991</v>
      </c>
      <c r="Q666" s="5">
        <v>2818</v>
      </c>
      <c r="R666" s="5">
        <f t="shared" si="35"/>
        <v>6174.3</v>
      </c>
    </row>
    <row r="667" spans="1:18" x14ac:dyDescent="0.3">
      <c r="A667" s="7" t="s">
        <v>1346</v>
      </c>
      <c r="B667" s="4" t="s">
        <v>1347</v>
      </c>
      <c r="C667" s="4">
        <v>38</v>
      </c>
      <c r="D667" s="4" t="s">
        <v>18</v>
      </c>
      <c r="E667" s="4" t="s">
        <v>19</v>
      </c>
      <c r="F667" s="4" t="s">
        <v>2046</v>
      </c>
      <c r="G667" s="4" t="s">
        <v>29</v>
      </c>
      <c r="H667" s="4" t="s">
        <v>21</v>
      </c>
      <c r="I667" s="5">
        <v>188523</v>
      </c>
      <c r="J667" s="5">
        <v>388</v>
      </c>
      <c r="K667" s="5">
        <v>4896</v>
      </c>
      <c r="L667" s="5">
        <f t="shared" si="33"/>
        <v>18852.3</v>
      </c>
      <c r="M667" s="5">
        <v>22622.76</v>
      </c>
      <c r="N667" s="5">
        <f t="shared" si="34"/>
        <v>1319.6610000000001</v>
      </c>
      <c r="O667" s="5">
        <v>1391</v>
      </c>
      <c r="P667" s="5">
        <v>3097</v>
      </c>
      <c r="Q667" s="5">
        <v>3948</v>
      </c>
      <c r="R667" s="5">
        <f t="shared" si="35"/>
        <v>31556.899999999998</v>
      </c>
    </row>
    <row r="668" spans="1:18" x14ac:dyDescent="0.3">
      <c r="A668" s="7" t="s">
        <v>1348</v>
      </c>
      <c r="B668" s="4" t="s">
        <v>1349</v>
      </c>
      <c r="C668" s="4">
        <v>37</v>
      </c>
      <c r="D668" s="4" t="s">
        <v>18</v>
      </c>
      <c r="E668" s="4" t="s">
        <v>19</v>
      </c>
      <c r="F668" s="4" t="s">
        <v>2056</v>
      </c>
      <c r="G668" s="4" t="s">
        <v>29</v>
      </c>
      <c r="H668" s="4" t="s">
        <v>33</v>
      </c>
      <c r="I668" s="5">
        <v>183533</v>
      </c>
      <c r="J668" s="5">
        <v>2814</v>
      </c>
      <c r="K668" s="5">
        <v>1907</v>
      </c>
      <c r="L668" s="5">
        <f t="shared" si="33"/>
        <v>18353.3</v>
      </c>
      <c r="M668" s="5">
        <v>22023.96</v>
      </c>
      <c r="N668" s="5">
        <f t="shared" si="34"/>
        <v>1284.731</v>
      </c>
      <c r="O668" s="5">
        <v>1110</v>
      </c>
      <c r="P668" s="5">
        <v>3998</v>
      </c>
      <c r="Q668" s="5">
        <v>3356</v>
      </c>
      <c r="R668" s="5">
        <f t="shared" si="35"/>
        <v>30059.899999999998</v>
      </c>
    </row>
    <row r="669" spans="1:18" x14ac:dyDescent="0.3">
      <c r="A669" s="7" t="s">
        <v>1350</v>
      </c>
      <c r="B669" s="4" t="s">
        <v>1351</v>
      </c>
      <c r="C669" s="4">
        <v>35</v>
      </c>
      <c r="D669" s="4" t="s">
        <v>41</v>
      </c>
      <c r="E669" s="4" t="s">
        <v>42</v>
      </c>
      <c r="F669" s="4" t="s">
        <v>2055</v>
      </c>
      <c r="G669" s="4" t="s">
        <v>29</v>
      </c>
      <c r="H669" s="4" t="s">
        <v>21</v>
      </c>
      <c r="I669" s="5">
        <v>105681</v>
      </c>
      <c r="J669" s="5">
        <v>400</v>
      </c>
      <c r="K669" s="5">
        <v>1113</v>
      </c>
      <c r="L669" s="5">
        <f t="shared" si="33"/>
        <v>10568.1</v>
      </c>
      <c r="M669" s="5">
        <v>12681.72</v>
      </c>
      <c r="N669" s="5">
        <f t="shared" si="34"/>
        <v>739.76700000000005</v>
      </c>
      <c r="O669" s="5">
        <v>531</v>
      </c>
      <c r="P669" s="5">
        <v>7591</v>
      </c>
      <c r="Q669" s="5">
        <v>3665</v>
      </c>
      <c r="R669" s="5">
        <f t="shared" si="35"/>
        <v>8636.1999999999989</v>
      </c>
    </row>
    <row r="670" spans="1:18" x14ac:dyDescent="0.3">
      <c r="A670" s="7" t="s">
        <v>1352</v>
      </c>
      <c r="B670" s="4" t="s">
        <v>1353</v>
      </c>
      <c r="C670" s="4">
        <v>25</v>
      </c>
      <c r="D670" s="4" t="s">
        <v>18</v>
      </c>
      <c r="E670" s="4" t="s">
        <v>65</v>
      </c>
      <c r="F670" s="4" t="s">
        <v>2047</v>
      </c>
      <c r="G670" s="4" t="s">
        <v>20</v>
      </c>
      <c r="H670" s="4" t="s">
        <v>25</v>
      </c>
      <c r="I670" s="5">
        <v>88381</v>
      </c>
      <c r="J670" s="5">
        <v>0</v>
      </c>
      <c r="K670" s="5">
        <v>3613</v>
      </c>
      <c r="L670" s="5">
        <f t="shared" si="33"/>
        <v>8838.1</v>
      </c>
      <c r="M670" s="5">
        <v>10605.72</v>
      </c>
      <c r="N670" s="5">
        <f t="shared" si="34"/>
        <v>618.66700000000003</v>
      </c>
      <c r="O670" s="5">
        <v>1382</v>
      </c>
      <c r="P670" s="5">
        <v>4013</v>
      </c>
      <c r="Q670" s="5">
        <v>3812</v>
      </c>
      <c r="R670" s="5">
        <f t="shared" si="35"/>
        <v>5757.1500000000005</v>
      </c>
    </row>
    <row r="671" spans="1:18" x14ac:dyDescent="0.3">
      <c r="A671" s="7" t="s">
        <v>1354</v>
      </c>
      <c r="B671" s="4" t="s">
        <v>1355</v>
      </c>
      <c r="C671" s="4">
        <v>25</v>
      </c>
      <c r="D671" s="4" t="s">
        <v>41</v>
      </c>
      <c r="E671" s="4" t="s">
        <v>32</v>
      </c>
      <c r="F671" s="4" t="s">
        <v>2057</v>
      </c>
      <c r="G671" s="4" t="s">
        <v>24</v>
      </c>
      <c r="H671" s="4" t="s">
        <v>33</v>
      </c>
      <c r="I671" s="5">
        <v>143254</v>
      </c>
      <c r="J671" s="5">
        <v>0</v>
      </c>
      <c r="K671" s="5">
        <v>4166</v>
      </c>
      <c r="L671" s="5">
        <f t="shared" si="33"/>
        <v>14325.400000000001</v>
      </c>
      <c r="M671" s="5">
        <v>17190.48</v>
      </c>
      <c r="N671" s="5">
        <f t="shared" si="34"/>
        <v>1002.778</v>
      </c>
      <c r="O671" s="5">
        <v>695</v>
      </c>
      <c r="P671" s="5">
        <v>5107</v>
      </c>
      <c r="Q671" s="5">
        <v>2708</v>
      </c>
      <c r="R671" s="5">
        <f t="shared" si="35"/>
        <v>17976.2</v>
      </c>
    </row>
    <row r="672" spans="1:18" x14ac:dyDescent="0.3">
      <c r="A672" s="7" t="s">
        <v>1356</v>
      </c>
      <c r="B672" s="4" t="s">
        <v>1357</v>
      </c>
      <c r="C672" s="4">
        <v>32</v>
      </c>
      <c r="D672" s="4" t="s">
        <v>18</v>
      </c>
      <c r="E672" s="4" t="s">
        <v>36</v>
      </c>
      <c r="F672" s="4" t="s">
        <v>2049</v>
      </c>
      <c r="G672" s="4" t="s">
        <v>29</v>
      </c>
      <c r="H672" s="4" t="s">
        <v>33</v>
      </c>
      <c r="I672" s="5">
        <v>160130</v>
      </c>
      <c r="J672" s="5">
        <v>2033</v>
      </c>
      <c r="K672" s="5">
        <v>4820</v>
      </c>
      <c r="L672" s="5">
        <f t="shared" si="33"/>
        <v>16013</v>
      </c>
      <c r="M672" s="5">
        <v>19215.599999999999</v>
      </c>
      <c r="N672" s="5">
        <f t="shared" si="34"/>
        <v>1120.9100000000001</v>
      </c>
      <c r="O672" s="5">
        <v>718</v>
      </c>
      <c r="P672" s="5">
        <v>4250</v>
      </c>
      <c r="Q672" s="5">
        <v>2579</v>
      </c>
      <c r="R672" s="5">
        <f t="shared" si="35"/>
        <v>23039</v>
      </c>
    </row>
    <row r="673" spans="1:18" x14ac:dyDescent="0.3">
      <c r="A673" s="7" t="s">
        <v>1358</v>
      </c>
      <c r="B673" s="4" t="s">
        <v>1359</v>
      </c>
      <c r="C673" s="4">
        <v>30</v>
      </c>
      <c r="D673" s="4" t="s">
        <v>18</v>
      </c>
      <c r="E673" s="4" t="s">
        <v>28</v>
      </c>
      <c r="F673" s="4" t="s">
        <v>2054</v>
      </c>
      <c r="G673" s="4" t="s">
        <v>24</v>
      </c>
      <c r="H673" s="4" t="s">
        <v>21</v>
      </c>
      <c r="I673" s="5">
        <v>57626</v>
      </c>
      <c r="J673" s="5">
        <v>0</v>
      </c>
      <c r="K673" s="5">
        <v>2384</v>
      </c>
      <c r="L673" s="5">
        <f t="shared" si="33"/>
        <v>5762.6</v>
      </c>
      <c r="M673" s="5">
        <v>6915.12</v>
      </c>
      <c r="N673" s="5">
        <f t="shared" si="34"/>
        <v>403.38200000000001</v>
      </c>
      <c r="O673" s="5">
        <v>921</v>
      </c>
      <c r="P673" s="5">
        <v>5679</v>
      </c>
      <c r="Q673" s="5">
        <v>3102</v>
      </c>
      <c r="R673" s="5">
        <f t="shared" si="35"/>
        <v>2012.6000000000001</v>
      </c>
    </row>
    <row r="674" spans="1:18" x14ac:dyDescent="0.3">
      <c r="A674" s="7" t="s">
        <v>1360</v>
      </c>
      <c r="B674" s="4" t="s">
        <v>1361</v>
      </c>
      <c r="C674" s="4">
        <v>32</v>
      </c>
      <c r="D674" s="4" t="s">
        <v>41</v>
      </c>
      <c r="E674" s="4" t="s">
        <v>42</v>
      </c>
      <c r="F674" s="4" t="s">
        <v>2048</v>
      </c>
      <c r="G674" s="4" t="s">
        <v>24</v>
      </c>
      <c r="H674" s="4" t="s">
        <v>21</v>
      </c>
      <c r="I674" s="5">
        <v>64037</v>
      </c>
      <c r="J674" s="5">
        <v>2799</v>
      </c>
      <c r="K674" s="5">
        <v>3303</v>
      </c>
      <c r="L674" s="5">
        <f t="shared" si="33"/>
        <v>6403.7000000000007</v>
      </c>
      <c r="M674" s="5">
        <v>7684.44</v>
      </c>
      <c r="N674" s="5">
        <f t="shared" si="34"/>
        <v>448.25900000000001</v>
      </c>
      <c r="O674" s="5">
        <v>1194</v>
      </c>
      <c r="P674" s="5">
        <v>1660</v>
      </c>
      <c r="Q674" s="5">
        <v>2891</v>
      </c>
      <c r="R674" s="5">
        <f t="shared" si="35"/>
        <v>2653.7000000000003</v>
      </c>
    </row>
    <row r="675" spans="1:18" x14ac:dyDescent="0.3">
      <c r="A675" s="7" t="s">
        <v>1362</v>
      </c>
      <c r="B675" s="4" t="s">
        <v>1363</v>
      </c>
      <c r="C675" s="4">
        <v>31</v>
      </c>
      <c r="D675" s="4" t="s">
        <v>41</v>
      </c>
      <c r="E675" s="4" t="s">
        <v>19</v>
      </c>
      <c r="F675" s="4" t="s">
        <v>2045</v>
      </c>
      <c r="G675" s="4" t="s">
        <v>29</v>
      </c>
      <c r="H675" s="4" t="s">
        <v>25</v>
      </c>
      <c r="I675" s="5">
        <v>118964</v>
      </c>
      <c r="J675" s="5">
        <v>318</v>
      </c>
      <c r="K675" s="5">
        <v>3506</v>
      </c>
      <c r="L675" s="5">
        <f t="shared" si="33"/>
        <v>11896.400000000001</v>
      </c>
      <c r="M675" s="5">
        <v>14275.68</v>
      </c>
      <c r="N675" s="5">
        <f t="shared" si="34"/>
        <v>832.74800000000005</v>
      </c>
      <c r="O675" s="5">
        <v>1099</v>
      </c>
      <c r="P675" s="5">
        <v>6565</v>
      </c>
      <c r="Q675" s="5">
        <v>3732</v>
      </c>
      <c r="R675" s="5">
        <f t="shared" si="35"/>
        <v>11292.800000000001</v>
      </c>
    </row>
    <row r="676" spans="1:18" x14ac:dyDescent="0.3">
      <c r="A676" s="7" t="s">
        <v>1364</v>
      </c>
      <c r="B676" s="4" t="s">
        <v>1365</v>
      </c>
      <c r="C676" s="4">
        <v>38</v>
      </c>
      <c r="D676" s="4" t="s">
        <v>41</v>
      </c>
      <c r="E676" s="4" t="s">
        <v>65</v>
      </c>
      <c r="F676" s="4" t="s">
        <v>2052</v>
      </c>
      <c r="G676" s="4" t="s">
        <v>29</v>
      </c>
      <c r="H676" s="4" t="s">
        <v>25</v>
      </c>
      <c r="I676" s="5">
        <v>169478</v>
      </c>
      <c r="J676" s="5">
        <v>0</v>
      </c>
      <c r="K676" s="5">
        <v>3488</v>
      </c>
      <c r="L676" s="5">
        <f t="shared" si="33"/>
        <v>16947.8</v>
      </c>
      <c r="M676" s="5">
        <v>20337.36</v>
      </c>
      <c r="N676" s="5">
        <f t="shared" si="34"/>
        <v>1186.346</v>
      </c>
      <c r="O676" s="5">
        <v>1421</v>
      </c>
      <c r="P676" s="5">
        <v>6013</v>
      </c>
      <c r="Q676" s="5">
        <v>3134</v>
      </c>
      <c r="R676" s="5">
        <f t="shared" si="35"/>
        <v>25843.399999999998</v>
      </c>
    </row>
    <row r="677" spans="1:18" x14ac:dyDescent="0.3">
      <c r="A677" s="7" t="s">
        <v>1366</v>
      </c>
      <c r="B677" s="4" t="s">
        <v>1367</v>
      </c>
      <c r="C677" s="4">
        <v>34</v>
      </c>
      <c r="D677" s="4" t="s">
        <v>18</v>
      </c>
      <c r="E677" s="4" t="s">
        <v>19</v>
      </c>
      <c r="F677" s="4" t="s">
        <v>2053</v>
      </c>
      <c r="G677" s="4" t="s">
        <v>29</v>
      </c>
      <c r="H677" s="4" t="s">
        <v>25</v>
      </c>
      <c r="I677" s="5">
        <v>188998</v>
      </c>
      <c r="J677" s="5">
        <v>663</v>
      </c>
      <c r="K677" s="5">
        <v>3996</v>
      </c>
      <c r="L677" s="5">
        <f t="shared" si="33"/>
        <v>18899.8</v>
      </c>
      <c r="M677" s="5">
        <v>22679.759999999998</v>
      </c>
      <c r="N677" s="5">
        <f t="shared" si="34"/>
        <v>1322.9860000000001</v>
      </c>
      <c r="O677" s="5">
        <v>1081</v>
      </c>
      <c r="P677" s="5">
        <v>2898</v>
      </c>
      <c r="Q677" s="5">
        <v>2342</v>
      </c>
      <c r="R677" s="5">
        <f t="shared" si="35"/>
        <v>31699.399999999998</v>
      </c>
    </row>
    <row r="678" spans="1:18" x14ac:dyDescent="0.3">
      <c r="A678" s="7" t="s">
        <v>1368</v>
      </c>
      <c r="B678" s="4" t="s">
        <v>1369</v>
      </c>
      <c r="C678" s="4">
        <v>34</v>
      </c>
      <c r="D678" s="4" t="s">
        <v>18</v>
      </c>
      <c r="E678" s="4" t="s">
        <v>28</v>
      </c>
      <c r="F678" s="4" t="s">
        <v>2056</v>
      </c>
      <c r="G678" s="4" t="s">
        <v>29</v>
      </c>
      <c r="H678" s="4" t="s">
        <v>21</v>
      </c>
      <c r="I678" s="5">
        <v>173771</v>
      </c>
      <c r="J678" s="5">
        <v>0</v>
      </c>
      <c r="K678" s="5">
        <v>3368</v>
      </c>
      <c r="L678" s="5">
        <f t="shared" si="33"/>
        <v>17377.100000000002</v>
      </c>
      <c r="M678" s="5">
        <v>20852.52</v>
      </c>
      <c r="N678" s="5">
        <f t="shared" si="34"/>
        <v>1216.3969999999999</v>
      </c>
      <c r="O678" s="5">
        <v>1290</v>
      </c>
      <c r="P678" s="5">
        <v>5253</v>
      </c>
      <c r="Q678" s="5">
        <v>3813</v>
      </c>
      <c r="R678" s="5">
        <f t="shared" si="35"/>
        <v>27131.3</v>
      </c>
    </row>
    <row r="679" spans="1:18" x14ac:dyDescent="0.3">
      <c r="A679" s="7" t="s">
        <v>1370</v>
      </c>
      <c r="B679" s="4" t="s">
        <v>1371</v>
      </c>
      <c r="C679" s="4">
        <v>30</v>
      </c>
      <c r="D679" s="4" t="s">
        <v>18</v>
      </c>
      <c r="E679" s="4" t="s">
        <v>19</v>
      </c>
      <c r="F679" s="4" t="s">
        <v>2048</v>
      </c>
      <c r="G679" s="4" t="s">
        <v>24</v>
      </c>
      <c r="H679" s="4" t="s">
        <v>21</v>
      </c>
      <c r="I679" s="5">
        <v>94224</v>
      </c>
      <c r="J679" s="5">
        <v>1318</v>
      </c>
      <c r="K679" s="5">
        <v>2852</v>
      </c>
      <c r="L679" s="5">
        <f t="shared" si="33"/>
        <v>9422.4</v>
      </c>
      <c r="M679" s="5">
        <v>11306.88</v>
      </c>
      <c r="N679" s="5">
        <f t="shared" si="34"/>
        <v>659.56799999999998</v>
      </c>
      <c r="O679" s="5">
        <v>661</v>
      </c>
      <c r="P679" s="5">
        <v>3213</v>
      </c>
      <c r="Q679" s="5">
        <v>3811</v>
      </c>
      <c r="R679" s="5">
        <f t="shared" si="35"/>
        <v>6633.5999999999995</v>
      </c>
    </row>
    <row r="680" spans="1:18" x14ac:dyDescent="0.3">
      <c r="A680" s="7" t="s">
        <v>1372</v>
      </c>
      <c r="B680" s="4" t="s">
        <v>1373</v>
      </c>
      <c r="C680" s="4">
        <v>37</v>
      </c>
      <c r="D680" s="4" t="s">
        <v>41</v>
      </c>
      <c r="E680" s="4" t="s">
        <v>32</v>
      </c>
      <c r="F680" s="4" t="s">
        <v>2052</v>
      </c>
      <c r="G680" s="4" t="s">
        <v>29</v>
      </c>
      <c r="H680" s="4" t="s">
        <v>33</v>
      </c>
      <c r="I680" s="5">
        <v>148444</v>
      </c>
      <c r="J680" s="5">
        <v>2997</v>
      </c>
      <c r="K680" s="5">
        <v>2095</v>
      </c>
      <c r="L680" s="5">
        <f t="shared" si="33"/>
        <v>14844.400000000001</v>
      </c>
      <c r="M680" s="5">
        <v>17813.28</v>
      </c>
      <c r="N680" s="5">
        <f t="shared" si="34"/>
        <v>1039.1079999999999</v>
      </c>
      <c r="O680" s="5">
        <v>1193</v>
      </c>
      <c r="P680" s="5">
        <v>5682</v>
      </c>
      <c r="Q680" s="5">
        <v>2281</v>
      </c>
      <c r="R680" s="5">
        <f t="shared" si="35"/>
        <v>19533.2</v>
      </c>
    </row>
    <row r="681" spans="1:18" x14ac:dyDescent="0.3">
      <c r="A681" s="7" t="s">
        <v>1374</v>
      </c>
      <c r="B681" s="4" t="s">
        <v>1375</v>
      </c>
      <c r="C681" s="4">
        <v>31</v>
      </c>
      <c r="D681" s="4" t="s">
        <v>41</v>
      </c>
      <c r="E681" s="4" t="s">
        <v>19</v>
      </c>
      <c r="F681" s="4" t="s">
        <v>2049</v>
      </c>
      <c r="G681" s="4" t="s">
        <v>29</v>
      </c>
      <c r="H681" s="4" t="s">
        <v>25</v>
      </c>
      <c r="I681" s="5">
        <v>88685</v>
      </c>
      <c r="J681" s="5">
        <v>1066</v>
      </c>
      <c r="K681" s="5">
        <v>2499</v>
      </c>
      <c r="L681" s="5">
        <f t="shared" si="33"/>
        <v>8868.5</v>
      </c>
      <c r="M681" s="5">
        <v>10642.2</v>
      </c>
      <c r="N681" s="5">
        <f t="shared" si="34"/>
        <v>620.79499999999996</v>
      </c>
      <c r="O681" s="5">
        <v>511</v>
      </c>
      <c r="P681" s="5">
        <v>1922</v>
      </c>
      <c r="Q681" s="5">
        <v>3972</v>
      </c>
      <c r="R681" s="5">
        <f t="shared" si="35"/>
        <v>5802.75</v>
      </c>
    </row>
    <row r="682" spans="1:18" x14ac:dyDescent="0.3">
      <c r="A682" s="7" t="s">
        <v>1376</v>
      </c>
      <c r="B682" s="4" t="s">
        <v>1377</v>
      </c>
      <c r="C682" s="4">
        <v>39</v>
      </c>
      <c r="D682" s="4" t="s">
        <v>41</v>
      </c>
      <c r="E682" s="4" t="s">
        <v>65</v>
      </c>
      <c r="F682" s="4" t="s">
        <v>2046</v>
      </c>
      <c r="G682" s="4" t="s">
        <v>29</v>
      </c>
      <c r="H682" s="4" t="s">
        <v>25</v>
      </c>
      <c r="I682" s="5">
        <v>113575</v>
      </c>
      <c r="J682" s="5">
        <v>3797</v>
      </c>
      <c r="K682" s="5">
        <v>2773</v>
      </c>
      <c r="L682" s="5">
        <f t="shared" si="33"/>
        <v>11357.5</v>
      </c>
      <c r="M682" s="5">
        <v>13629</v>
      </c>
      <c r="N682" s="5">
        <f t="shared" si="34"/>
        <v>795.02499999999998</v>
      </c>
      <c r="O682" s="5">
        <v>1307</v>
      </c>
      <c r="P682" s="5">
        <v>1263</v>
      </c>
      <c r="Q682" s="5">
        <v>2152</v>
      </c>
      <c r="R682" s="5">
        <f t="shared" si="35"/>
        <v>10215</v>
      </c>
    </row>
    <row r="683" spans="1:18" x14ac:dyDescent="0.3">
      <c r="A683" s="7" t="s">
        <v>1378</v>
      </c>
      <c r="B683" s="4" t="s">
        <v>1379</v>
      </c>
      <c r="C683" s="4">
        <v>36</v>
      </c>
      <c r="D683" s="4" t="s">
        <v>41</v>
      </c>
      <c r="E683" s="4" t="s">
        <v>36</v>
      </c>
      <c r="F683" s="4" t="s">
        <v>2044</v>
      </c>
      <c r="G683" s="4" t="s">
        <v>29</v>
      </c>
      <c r="H683" s="4" t="s">
        <v>21</v>
      </c>
      <c r="I683" s="5">
        <v>60016</v>
      </c>
      <c r="J683" s="5">
        <v>2734</v>
      </c>
      <c r="K683" s="5">
        <v>4180</v>
      </c>
      <c r="L683" s="5">
        <f t="shared" si="33"/>
        <v>6001.6</v>
      </c>
      <c r="M683" s="5">
        <v>7201.92</v>
      </c>
      <c r="N683" s="5">
        <f t="shared" si="34"/>
        <v>420.11200000000002</v>
      </c>
      <c r="O683" s="5">
        <v>1303</v>
      </c>
      <c r="P683" s="5">
        <v>2830</v>
      </c>
      <c r="Q683" s="5">
        <v>3454</v>
      </c>
      <c r="R683" s="5">
        <f t="shared" si="35"/>
        <v>2251.6</v>
      </c>
    </row>
    <row r="684" spans="1:18" x14ac:dyDescent="0.3">
      <c r="A684" s="7" t="s">
        <v>1380</v>
      </c>
      <c r="B684" s="4" t="s">
        <v>1381</v>
      </c>
      <c r="C684" s="4">
        <v>22</v>
      </c>
      <c r="D684" s="4" t="s">
        <v>18</v>
      </c>
      <c r="E684" s="4" t="s">
        <v>42</v>
      </c>
      <c r="F684" s="4" t="s">
        <v>2050</v>
      </c>
      <c r="G684" s="4" t="s">
        <v>20</v>
      </c>
      <c r="H684" s="4" t="s">
        <v>21</v>
      </c>
      <c r="I684" s="5">
        <v>15280</v>
      </c>
      <c r="J684" s="5">
        <v>4909</v>
      </c>
      <c r="K684" s="5">
        <v>1384</v>
      </c>
      <c r="L684" s="5">
        <f t="shared" si="33"/>
        <v>1528</v>
      </c>
      <c r="M684" s="5">
        <v>1833.6</v>
      </c>
      <c r="N684" s="5">
        <f t="shared" si="34"/>
        <v>106.96000000000001</v>
      </c>
      <c r="O684" s="5">
        <v>847</v>
      </c>
      <c r="P684" s="5">
        <v>7787</v>
      </c>
      <c r="Q684" s="5">
        <v>3353</v>
      </c>
      <c r="R684" s="5">
        <f t="shared" si="35"/>
        <v>0</v>
      </c>
    </row>
    <row r="685" spans="1:18" x14ac:dyDescent="0.3">
      <c r="A685" s="7" t="s">
        <v>1382</v>
      </c>
      <c r="B685" s="4" t="s">
        <v>1383</v>
      </c>
      <c r="C685" s="4">
        <v>29</v>
      </c>
      <c r="D685" s="4" t="s">
        <v>18</v>
      </c>
      <c r="E685" s="4" t="s">
        <v>65</v>
      </c>
      <c r="F685" s="4" t="s">
        <v>2043</v>
      </c>
      <c r="G685" s="4" t="s">
        <v>24</v>
      </c>
      <c r="H685" s="4" t="s">
        <v>33</v>
      </c>
      <c r="I685" s="5">
        <v>70639</v>
      </c>
      <c r="J685" s="5">
        <v>683</v>
      </c>
      <c r="K685" s="5">
        <v>3407</v>
      </c>
      <c r="L685" s="5">
        <f t="shared" si="33"/>
        <v>7063.9000000000005</v>
      </c>
      <c r="M685" s="5">
        <v>8476.68</v>
      </c>
      <c r="N685" s="5">
        <f t="shared" si="34"/>
        <v>494.47300000000001</v>
      </c>
      <c r="O685" s="5">
        <v>895</v>
      </c>
      <c r="P685" s="5">
        <v>6413</v>
      </c>
      <c r="Q685" s="5">
        <v>3777</v>
      </c>
      <c r="R685" s="5">
        <f t="shared" si="35"/>
        <v>3313.9</v>
      </c>
    </row>
    <row r="686" spans="1:18" x14ac:dyDescent="0.3">
      <c r="A686" s="7" t="s">
        <v>1384</v>
      </c>
      <c r="B686" s="4" t="s">
        <v>1385</v>
      </c>
      <c r="C686" s="4">
        <v>40</v>
      </c>
      <c r="D686" s="4" t="s">
        <v>18</v>
      </c>
      <c r="E686" s="4" t="s">
        <v>36</v>
      </c>
      <c r="F686" s="4" t="s">
        <v>2044</v>
      </c>
      <c r="G686" s="4" t="s">
        <v>29</v>
      </c>
      <c r="H686" s="4" t="s">
        <v>33</v>
      </c>
      <c r="I686" s="5">
        <v>35721</v>
      </c>
      <c r="J686" s="5">
        <v>1007</v>
      </c>
      <c r="K686" s="5">
        <v>3232</v>
      </c>
      <c r="L686" s="5">
        <f t="shared" si="33"/>
        <v>3572.1000000000004</v>
      </c>
      <c r="M686" s="5">
        <v>4286.5200000000004</v>
      </c>
      <c r="N686" s="5">
        <f t="shared" si="34"/>
        <v>250.047</v>
      </c>
      <c r="O686" s="5">
        <v>817</v>
      </c>
      <c r="P686" s="5">
        <v>6586</v>
      </c>
      <c r="Q686" s="5">
        <v>3774</v>
      </c>
      <c r="R686" s="5">
        <f t="shared" si="35"/>
        <v>536.05000000000007</v>
      </c>
    </row>
    <row r="687" spans="1:18" x14ac:dyDescent="0.3">
      <c r="A687" s="7" t="s">
        <v>1386</v>
      </c>
      <c r="B687" s="4" t="s">
        <v>1387</v>
      </c>
      <c r="C687" s="4">
        <v>40</v>
      </c>
      <c r="D687" s="4" t="s">
        <v>18</v>
      </c>
      <c r="E687" s="4" t="s">
        <v>19</v>
      </c>
      <c r="F687" s="4" t="s">
        <v>2044</v>
      </c>
      <c r="G687" s="4" t="s">
        <v>29</v>
      </c>
      <c r="H687" s="4" t="s">
        <v>25</v>
      </c>
      <c r="I687" s="5">
        <v>33471</v>
      </c>
      <c r="J687" s="5">
        <v>3211</v>
      </c>
      <c r="K687" s="5">
        <v>3943</v>
      </c>
      <c r="L687" s="5">
        <f t="shared" si="33"/>
        <v>3347.1000000000004</v>
      </c>
      <c r="M687" s="5">
        <v>4016.52</v>
      </c>
      <c r="N687" s="5">
        <f t="shared" si="34"/>
        <v>234.297</v>
      </c>
      <c r="O687" s="5">
        <v>1185</v>
      </c>
      <c r="P687" s="5">
        <v>6614</v>
      </c>
      <c r="Q687" s="5">
        <v>2298</v>
      </c>
      <c r="R687" s="5">
        <f t="shared" si="35"/>
        <v>423.55</v>
      </c>
    </row>
    <row r="688" spans="1:18" x14ac:dyDescent="0.3">
      <c r="A688" s="7" t="s">
        <v>1388</v>
      </c>
      <c r="B688" s="4" t="s">
        <v>1389</v>
      </c>
      <c r="C688" s="4">
        <v>25</v>
      </c>
      <c r="D688" s="4" t="s">
        <v>41</v>
      </c>
      <c r="E688" s="4" t="s">
        <v>36</v>
      </c>
      <c r="F688" s="4" t="s">
        <v>2051</v>
      </c>
      <c r="G688" s="4" t="s">
        <v>20</v>
      </c>
      <c r="H688" s="4" t="s">
        <v>21</v>
      </c>
      <c r="I688" s="5">
        <v>132179</v>
      </c>
      <c r="J688" s="5">
        <v>39</v>
      </c>
      <c r="K688" s="5">
        <v>4103</v>
      </c>
      <c r="L688" s="5">
        <f t="shared" si="33"/>
        <v>13217.900000000001</v>
      </c>
      <c r="M688" s="5">
        <v>15861.48</v>
      </c>
      <c r="N688" s="5">
        <f t="shared" si="34"/>
        <v>925.25300000000004</v>
      </c>
      <c r="O688" s="5">
        <v>1462</v>
      </c>
      <c r="P688" s="5">
        <v>1203</v>
      </c>
      <c r="Q688" s="5">
        <v>3572</v>
      </c>
      <c r="R688" s="5">
        <f t="shared" si="35"/>
        <v>14653.699999999999</v>
      </c>
    </row>
    <row r="689" spans="1:18" x14ac:dyDescent="0.3">
      <c r="A689" s="7" t="s">
        <v>1390</v>
      </c>
      <c r="B689" s="4" t="s">
        <v>1391</v>
      </c>
      <c r="C689" s="4">
        <v>31</v>
      </c>
      <c r="D689" s="4" t="s">
        <v>18</v>
      </c>
      <c r="E689" s="4" t="s">
        <v>19</v>
      </c>
      <c r="F689" s="4" t="s">
        <v>2045</v>
      </c>
      <c r="G689" s="4" t="s">
        <v>29</v>
      </c>
      <c r="H689" s="4" t="s">
        <v>25</v>
      </c>
      <c r="I689" s="5">
        <v>143565</v>
      </c>
      <c r="J689" s="5">
        <v>4155</v>
      </c>
      <c r="K689" s="5">
        <v>4242</v>
      </c>
      <c r="L689" s="5">
        <f t="shared" si="33"/>
        <v>14356.5</v>
      </c>
      <c r="M689" s="5">
        <v>17227.8</v>
      </c>
      <c r="N689" s="5">
        <f t="shared" si="34"/>
        <v>1004.955</v>
      </c>
      <c r="O689" s="5">
        <v>918</v>
      </c>
      <c r="P689" s="5">
        <v>2359</v>
      </c>
      <c r="Q689" s="5">
        <v>2259</v>
      </c>
      <c r="R689" s="5">
        <f t="shared" si="35"/>
        <v>18069.5</v>
      </c>
    </row>
    <row r="690" spans="1:18" x14ac:dyDescent="0.3">
      <c r="A690" s="7" t="s">
        <v>1392</v>
      </c>
      <c r="B690" s="4" t="s">
        <v>1393</v>
      </c>
      <c r="C690" s="4">
        <v>29</v>
      </c>
      <c r="D690" s="4" t="s">
        <v>41</v>
      </c>
      <c r="E690" s="4" t="s">
        <v>32</v>
      </c>
      <c r="F690" s="4" t="s">
        <v>2048</v>
      </c>
      <c r="G690" s="4" t="s">
        <v>24</v>
      </c>
      <c r="H690" s="4" t="s">
        <v>21</v>
      </c>
      <c r="I690" s="5">
        <v>66728</v>
      </c>
      <c r="J690" s="5">
        <v>1281</v>
      </c>
      <c r="K690" s="5">
        <v>1369</v>
      </c>
      <c r="L690" s="5">
        <f t="shared" si="33"/>
        <v>6672.8</v>
      </c>
      <c r="M690" s="5">
        <v>8007.36</v>
      </c>
      <c r="N690" s="5">
        <f t="shared" si="34"/>
        <v>467.096</v>
      </c>
      <c r="O690" s="5">
        <v>1429</v>
      </c>
      <c r="P690" s="5">
        <v>1761</v>
      </c>
      <c r="Q690" s="5">
        <v>2540</v>
      </c>
      <c r="R690" s="5">
        <f t="shared" si="35"/>
        <v>2922.8000000000006</v>
      </c>
    </row>
    <row r="691" spans="1:18" x14ac:dyDescent="0.3">
      <c r="A691" s="7" t="s">
        <v>1394</v>
      </c>
      <c r="B691" s="4" t="s">
        <v>1395</v>
      </c>
      <c r="C691" s="4">
        <v>32</v>
      </c>
      <c r="D691" s="4" t="s">
        <v>18</v>
      </c>
      <c r="E691" s="4" t="s">
        <v>19</v>
      </c>
      <c r="F691" s="4" t="s">
        <v>2053</v>
      </c>
      <c r="G691" s="4" t="s">
        <v>29</v>
      </c>
      <c r="H691" s="4" t="s">
        <v>25</v>
      </c>
      <c r="I691" s="5">
        <v>36590</v>
      </c>
      <c r="J691" s="5">
        <v>1624</v>
      </c>
      <c r="K691" s="5">
        <v>3740</v>
      </c>
      <c r="L691" s="5">
        <f t="shared" si="33"/>
        <v>3659</v>
      </c>
      <c r="M691" s="5">
        <v>4390.8</v>
      </c>
      <c r="N691" s="5">
        <f t="shared" si="34"/>
        <v>256.13</v>
      </c>
      <c r="O691" s="5">
        <v>1171</v>
      </c>
      <c r="P691" s="5">
        <v>7941</v>
      </c>
      <c r="Q691" s="5">
        <v>3278</v>
      </c>
      <c r="R691" s="5">
        <f t="shared" si="35"/>
        <v>579.5</v>
      </c>
    </row>
    <row r="692" spans="1:18" x14ac:dyDescent="0.3">
      <c r="A692" s="7" t="s">
        <v>1396</v>
      </c>
      <c r="B692" s="4" t="s">
        <v>1397</v>
      </c>
      <c r="C692" s="4">
        <v>29</v>
      </c>
      <c r="D692" s="4" t="s">
        <v>18</v>
      </c>
      <c r="E692" s="4" t="s">
        <v>65</v>
      </c>
      <c r="F692" s="4" t="s">
        <v>2045</v>
      </c>
      <c r="G692" s="4" t="s">
        <v>29</v>
      </c>
      <c r="H692" s="4" t="s">
        <v>33</v>
      </c>
      <c r="I692" s="5">
        <v>102306</v>
      </c>
      <c r="J692" s="5">
        <v>3743</v>
      </c>
      <c r="K692" s="5">
        <v>1275</v>
      </c>
      <c r="L692" s="5">
        <f t="shared" si="33"/>
        <v>10230.6</v>
      </c>
      <c r="M692" s="5">
        <v>12276.72</v>
      </c>
      <c r="N692" s="5">
        <f t="shared" si="34"/>
        <v>716.14200000000005</v>
      </c>
      <c r="O692" s="5">
        <v>784</v>
      </c>
      <c r="P692" s="5">
        <v>6423</v>
      </c>
      <c r="Q692" s="5">
        <v>2325</v>
      </c>
      <c r="R692" s="5">
        <f t="shared" si="35"/>
        <v>7961.2</v>
      </c>
    </row>
    <row r="693" spans="1:18" x14ac:dyDescent="0.3">
      <c r="A693" s="7" t="s">
        <v>1398</v>
      </c>
      <c r="B693" s="4" t="s">
        <v>1399</v>
      </c>
      <c r="C693" s="4">
        <v>38</v>
      </c>
      <c r="D693" s="4" t="s">
        <v>18</v>
      </c>
      <c r="E693" s="4" t="s">
        <v>42</v>
      </c>
      <c r="F693" s="4" t="s">
        <v>2046</v>
      </c>
      <c r="G693" s="4" t="s">
        <v>29</v>
      </c>
      <c r="H693" s="4" t="s">
        <v>25</v>
      </c>
      <c r="I693" s="5">
        <v>185331</v>
      </c>
      <c r="J693" s="5">
        <v>4941</v>
      </c>
      <c r="K693" s="5">
        <v>2602</v>
      </c>
      <c r="L693" s="5">
        <f t="shared" si="33"/>
        <v>18533.100000000002</v>
      </c>
      <c r="M693" s="5">
        <v>22239.72</v>
      </c>
      <c r="N693" s="5">
        <f t="shared" si="34"/>
        <v>1297.317</v>
      </c>
      <c r="O693" s="5">
        <v>1121</v>
      </c>
      <c r="P693" s="5">
        <v>3407</v>
      </c>
      <c r="Q693" s="5">
        <v>2027</v>
      </c>
      <c r="R693" s="5">
        <f t="shared" si="35"/>
        <v>30599.3</v>
      </c>
    </row>
    <row r="694" spans="1:18" x14ac:dyDescent="0.3">
      <c r="A694" s="7" t="s">
        <v>1400</v>
      </c>
      <c r="B694" s="4" t="s">
        <v>1401</v>
      </c>
      <c r="C694" s="4">
        <v>39</v>
      </c>
      <c r="D694" s="4" t="s">
        <v>41</v>
      </c>
      <c r="E694" s="4" t="s">
        <v>32</v>
      </c>
      <c r="F694" s="4" t="s">
        <v>2046</v>
      </c>
      <c r="G694" s="4" t="s">
        <v>29</v>
      </c>
      <c r="H694" s="4" t="s">
        <v>21</v>
      </c>
      <c r="I694" s="5">
        <v>96995</v>
      </c>
      <c r="J694" s="5">
        <v>0</v>
      </c>
      <c r="K694" s="5">
        <v>2059</v>
      </c>
      <c r="L694" s="5">
        <f t="shared" si="33"/>
        <v>9699.5</v>
      </c>
      <c r="M694" s="5">
        <v>11639.4</v>
      </c>
      <c r="N694" s="5">
        <f t="shared" si="34"/>
        <v>678.96500000000003</v>
      </c>
      <c r="O694" s="5">
        <v>1368</v>
      </c>
      <c r="P694" s="5">
        <v>5736</v>
      </c>
      <c r="Q694" s="5">
        <v>2035</v>
      </c>
      <c r="R694" s="5">
        <f t="shared" si="35"/>
        <v>7049.25</v>
      </c>
    </row>
    <row r="695" spans="1:18" x14ac:dyDescent="0.3">
      <c r="A695" s="7" t="s">
        <v>1402</v>
      </c>
      <c r="B695" s="4" t="s">
        <v>1403</v>
      </c>
      <c r="C695" s="4">
        <v>37</v>
      </c>
      <c r="D695" s="4" t="s">
        <v>18</v>
      </c>
      <c r="E695" s="4" t="s">
        <v>19</v>
      </c>
      <c r="F695" s="4" t="s">
        <v>2046</v>
      </c>
      <c r="G695" s="4" t="s">
        <v>29</v>
      </c>
      <c r="H695" s="4" t="s">
        <v>25</v>
      </c>
      <c r="I695" s="5">
        <v>140661</v>
      </c>
      <c r="J695" s="5">
        <v>2728</v>
      </c>
      <c r="K695" s="5">
        <v>3425</v>
      </c>
      <c r="L695" s="5">
        <f t="shared" si="33"/>
        <v>14066.1</v>
      </c>
      <c r="M695" s="5">
        <v>16879.32</v>
      </c>
      <c r="N695" s="5">
        <f t="shared" si="34"/>
        <v>984.62700000000007</v>
      </c>
      <c r="O695" s="5">
        <v>1103</v>
      </c>
      <c r="P695" s="5">
        <v>2133</v>
      </c>
      <c r="Q695" s="5">
        <v>2747</v>
      </c>
      <c r="R695" s="5">
        <f t="shared" si="35"/>
        <v>17198.3</v>
      </c>
    </row>
    <row r="696" spans="1:18" x14ac:dyDescent="0.3">
      <c r="A696" s="7" t="s">
        <v>1404</v>
      </c>
      <c r="B696" s="4" t="s">
        <v>1405</v>
      </c>
      <c r="C696" s="4">
        <v>30</v>
      </c>
      <c r="D696" s="4" t="s">
        <v>41</v>
      </c>
      <c r="E696" s="4" t="s">
        <v>42</v>
      </c>
      <c r="F696" s="4" t="s">
        <v>2045</v>
      </c>
      <c r="G696" s="4" t="s">
        <v>29</v>
      </c>
      <c r="H696" s="4" t="s">
        <v>33</v>
      </c>
      <c r="I696" s="5">
        <v>101426</v>
      </c>
      <c r="J696" s="5">
        <v>65</v>
      </c>
      <c r="K696" s="5">
        <v>4958</v>
      </c>
      <c r="L696" s="5">
        <f t="shared" si="33"/>
        <v>10142.6</v>
      </c>
      <c r="M696" s="5">
        <v>12171.12</v>
      </c>
      <c r="N696" s="5">
        <f t="shared" si="34"/>
        <v>709.98199999999997</v>
      </c>
      <c r="O696" s="5">
        <v>714</v>
      </c>
      <c r="P696" s="5">
        <v>2722</v>
      </c>
      <c r="Q696" s="5">
        <v>2367</v>
      </c>
      <c r="R696" s="5">
        <f t="shared" si="35"/>
        <v>7785.2</v>
      </c>
    </row>
    <row r="697" spans="1:18" x14ac:dyDescent="0.3">
      <c r="A697" s="7" t="s">
        <v>1406</v>
      </c>
      <c r="B697" s="4" t="s">
        <v>1407</v>
      </c>
      <c r="C697" s="4">
        <v>27</v>
      </c>
      <c r="D697" s="4" t="s">
        <v>18</v>
      </c>
      <c r="E697" s="4" t="s">
        <v>65</v>
      </c>
      <c r="F697" s="4" t="s">
        <v>2047</v>
      </c>
      <c r="G697" s="4" t="s">
        <v>20</v>
      </c>
      <c r="H697" s="4" t="s">
        <v>21</v>
      </c>
      <c r="I697" s="5">
        <v>24780</v>
      </c>
      <c r="J697" s="5">
        <v>922</v>
      </c>
      <c r="K697" s="5">
        <v>2687</v>
      </c>
      <c r="L697" s="5">
        <f t="shared" si="33"/>
        <v>2478</v>
      </c>
      <c r="M697" s="5">
        <v>2973.6</v>
      </c>
      <c r="N697" s="5">
        <f t="shared" si="34"/>
        <v>173.46</v>
      </c>
      <c r="O697" s="5">
        <v>1496</v>
      </c>
      <c r="P697" s="5">
        <v>6351</v>
      </c>
      <c r="Q697" s="5">
        <v>3168</v>
      </c>
      <c r="R697" s="5">
        <f t="shared" si="35"/>
        <v>0</v>
      </c>
    </row>
    <row r="698" spans="1:18" x14ac:dyDescent="0.3">
      <c r="A698" s="7" t="s">
        <v>1408</v>
      </c>
      <c r="B698" s="4" t="s">
        <v>1409</v>
      </c>
      <c r="C698" s="4">
        <v>38</v>
      </c>
      <c r="D698" s="4" t="s">
        <v>41</v>
      </c>
      <c r="E698" s="4" t="s">
        <v>32</v>
      </c>
      <c r="F698" s="4" t="s">
        <v>2044</v>
      </c>
      <c r="G698" s="4" t="s">
        <v>29</v>
      </c>
      <c r="H698" s="4" t="s">
        <v>33</v>
      </c>
      <c r="I698" s="5">
        <v>63725</v>
      </c>
      <c r="J698" s="5">
        <v>0</v>
      </c>
      <c r="K698" s="5">
        <v>3674</v>
      </c>
      <c r="L698" s="5">
        <f t="shared" si="33"/>
        <v>6372.5</v>
      </c>
      <c r="M698" s="5">
        <v>7647</v>
      </c>
      <c r="N698" s="5">
        <f t="shared" si="34"/>
        <v>446.07499999999999</v>
      </c>
      <c r="O698" s="5">
        <v>800</v>
      </c>
      <c r="P698" s="5">
        <v>3665</v>
      </c>
      <c r="Q698" s="5">
        <v>2598</v>
      </c>
      <c r="R698" s="5">
        <f t="shared" si="35"/>
        <v>2622.5</v>
      </c>
    </row>
    <row r="699" spans="1:18" x14ac:dyDescent="0.3">
      <c r="A699" s="7" t="s">
        <v>1410</v>
      </c>
      <c r="B699" s="4" t="s">
        <v>1411</v>
      </c>
      <c r="C699" s="4">
        <v>25</v>
      </c>
      <c r="D699" s="4" t="s">
        <v>41</v>
      </c>
      <c r="E699" s="4" t="s">
        <v>32</v>
      </c>
      <c r="F699" s="4" t="s">
        <v>2050</v>
      </c>
      <c r="G699" s="4" t="s">
        <v>20</v>
      </c>
      <c r="H699" s="4" t="s">
        <v>33</v>
      </c>
      <c r="I699" s="5">
        <v>178592</v>
      </c>
      <c r="J699" s="5">
        <v>4763</v>
      </c>
      <c r="K699" s="5">
        <v>3772</v>
      </c>
      <c r="L699" s="5">
        <f t="shared" si="33"/>
        <v>17859.2</v>
      </c>
      <c r="M699" s="5">
        <v>21431.040000000001</v>
      </c>
      <c r="N699" s="5">
        <f t="shared" si="34"/>
        <v>1250.144</v>
      </c>
      <c r="O699" s="5">
        <v>1037</v>
      </c>
      <c r="P699" s="5">
        <v>3477</v>
      </c>
      <c r="Q699" s="5">
        <v>3651</v>
      </c>
      <c r="R699" s="5">
        <f t="shared" si="35"/>
        <v>28577.599999999995</v>
      </c>
    </row>
    <row r="700" spans="1:18" x14ac:dyDescent="0.3">
      <c r="A700" s="7" t="s">
        <v>1412</v>
      </c>
      <c r="B700" s="4" t="s">
        <v>1413</v>
      </c>
      <c r="C700" s="4">
        <v>36</v>
      </c>
      <c r="D700" s="4" t="s">
        <v>18</v>
      </c>
      <c r="E700" s="4" t="s">
        <v>42</v>
      </c>
      <c r="F700" s="4" t="s">
        <v>2052</v>
      </c>
      <c r="G700" s="4" t="s">
        <v>29</v>
      </c>
      <c r="H700" s="4" t="s">
        <v>25</v>
      </c>
      <c r="I700" s="5">
        <v>31388</v>
      </c>
      <c r="J700" s="5">
        <v>3908</v>
      </c>
      <c r="K700" s="5">
        <v>4508</v>
      </c>
      <c r="L700" s="5">
        <f t="shared" si="33"/>
        <v>3138.8</v>
      </c>
      <c r="M700" s="5">
        <v>3766.56</v>
      </c>
      <c r="N700" s="5">
        <f t="shared" si="34"/>
        <v>219.71600000000001</v>
      </c>
      <c r="O700" s="5">
        <v>1185</v>
      </c>
      <c r="P700" s="5">
        <v>5483</v>
      </c>
      <c r="Q700" s="5">
        <v>3616</v>
      </c>
      <c r="R700" s="5">
        <f t="shared" si="35"/>
        <v>319.40000000000003</v>
      </c>
    </row>
    <row r="701" spans="1:18" x14ac:dyDescent="0.3">
      <c r="A701" s="7" t="s">
        <v>1414</v>
      </c>
      <c r="B701" s="4" t="s">
        <v>1415</v>
      </c>
      <c r="C701" s="4">
        <v>31</v>
      </c>
      <c r="D701" s="4" t="s">
        <v>18</v>
      </c>
      <c r="E701" s="4" t="s">
        <v>32</v>
      </c>
      <c r="F701" s="4" t="s">
        <v>2054</v>
      </c>
      <c r="G701" s="4" t="s">
        <v>24</v>
      </c>
      <c r="H701" s="4" t="s">
        <v>21</v>
      </c>
      <c r="I701" s="5">
        <v>40407</v>
      </c>
      <c r="J701" s="5">
        <v>2943</v>
      </c>
      <c r="K701" s="5">
        <v>3040</v>
      </c>
      <c r="L701" s="5">
        <f t="shared" si="33"/>
        <v>4040.7000000000003</v>
      </c>
      <c r="M701" s="5">
        <v>4848.84</v>
      </c>
      <c r="N701" s="5">
        <f t="shared" si="34"/>
        <v>282.84899999999999</v>
      </c>
      <c r="O701" s="5">
        <v>614</v>
      </c>
      <c r="P701" s="5">
        <v>4381</v>
      </c>
      <c r="Q701" s="5">
        <v>3981</v>
      </c>
      <c r="R701" s="5">
        <f t="shared" si="35"/>
        <v>770.35</v>
      </c>
    </row>
    <row r="702" spans="1:18" x14ac:dyDescent="0.3">
      <c r="A702" s="7" t="s">
        <v>1416</v>
      </c>
      <c r="B702" s="4" t="s">
        <v>1417</v>
      </c>
      <c r="C702" s="4">
        <v>25</v>
      </c>
      <c r="D702" s="4" t="s">
        <v>18</v>
      </c>
      <c r="E702" s="4" t="s">
        <v>32</v>
      </c>
      <c r="F702" s="4" t="s">
        <v>2047</v>
      </c>
      <c r="G702" s="4" t="s">
        <v>20</v>
      </c>
      <c r="H702" s="4" t="s">
        <v>33</v>
      </c>
      <c r="I702" s="5">
        <v>31254</v>
      </c>
      <c r="J702" s="5">
        <v>0</v>
      </c>
      <c r="K702" s="5">
        <v>2578</v>
      </c>
      <c r="L702" s="5">
        <f t="shared" si="33"/>
        <v>3125.4</v>
      </c>
      <c r="M702" s="5">
        <v>3750.48</v>
      </c>
      <c r="N702" s="5">
        <f t="shared" si="34"/>
        <v>218.77799999999999</v>
      </c>
      <c r="O702" s="5">
        <v>909</v>
      </c>
      <c r="P702" s="5">
        <v>4348</v>
      </c>
      <c r="Q702" s="5">
        <v>3480</v>
      </c>
      <c r="R702" s="5">
        <f t="shared" si="35"/>
        <v>312.7</v>
      </c>
    </row>
    <row r="703" spans="1:18" x14ac:dyDescent="0.3">
      <c r="A703" s="7" t="s">
        <v>1418</v>
      </c>
      <c r="B703" s="4" t="s">
        <v>1419</v>
      </c>
      <c r="C703" s="4">
        <v>27</v>
      </c>
      <c r="D703" s="4" t="s">
        <v>41</v>
      </c>
      <c r="E703" s="4" t="s">
        <v>19</v>
      </c>
      <c r="F703" s="4" t="s">
        <v>2047</v>
      </c>
      <c r="G703" s="4" t="s">
        <v>20</v>
      </c>
      <c r="H703" s="4" t="s">
        <v>25</v>
      </c>
      <c r="I703" s="5">
        <v>72347</v>
      </c>
      <c r="J703" s="5">
        <v>3287</v>
      </c>
      <c r="K703" s="5">
        <v>1600</v>
      </c>
      <c r="L703" s="5">
        <f t="shared" si="33"/>
        <v>7234.7000000000007</v>
      </c>
      <c r="M703" s="5">
        <v>8681.64</v>
      </c>
      <c r="N703" s="5">
        <f t="shared" si="34"/>
        <v>506.42900000000003</v>
      </c>
      <c r="O703" s="5">
        <v>730</v>
      </c>
      <c r="P703" s="5">
        <v>2721</v>
      </c>
      <c r="Q703" s="5">
        <v>3931</v>
      </c>
      <c r="R703" s="5">
        <f t="shared" si="35"/>
        <v>3484.7000000000003</v>
      </c>
    </row>
    <row r="704" spans="1:18" x14ac:dyDescent="0.3">
      <c r="A704" s="7" t="s">
        <v>1420</v>
      </c>
      <c r="B704" s="4" t="s">
        <v>1421</v>
      </c>
      <c r="C704" s="4">
        <v>39</v>
      </c>
      <c r="D704" s="4" t="s">
        <v>18</v>
      </c>
      <c r="E704" s="4" t="s">
        <v>19</v>
      </c>
      <c r="F704" s="4" t="s">
        <v>2046</v>
      </c>
      <c r="G704" s="4" t="s">
        <v>29</v>
      </c>
      <c r="H704" s="4" t="s">
        <v>25</v>
      </c>
      <c r="I704" s="5">
        <v>24931</v>
      </c>
      <c r="J704" s="5">
        <v>2237</v>
      </c>
      <c r="K704" s="5">
        <v>1819</v>
      </c>
      <c r="L704" s="5">
        <f t="shared" si="33"/>
        <v>2493.1000000000004</v>
      </c>
      <c r="M704" s="5">
        <v>2991.72</v>
      </c>
      <c r="N704" s="5">
        <f t="shared" si="34"/>
        <v>174.517</v>
      </c>
      <c r="O704" s="5">
        <v>832</v>
      </c>
      <c r="P704" s="5">
        <v>6851</v>
      </c>
      <c r="Q704" s="5">
        <v>3503</v>
      </c>
      <c r="R704" s="5">
        <f t="shared" si="35"/>
        <v>0</v>
      </c>
    </row>
    <row r="705" spans="1:18" x14ac:dyDescent="0.3">
      <c r="A705" s="7" t="s">
        <v>1422</v>
      </c>
      <c r="B705" s="4" t="s">
        <v>1423</v>
      </c>
      <c r="C705" s="4">
        <v>27</v>
      </c>
      <c r="D705" s="4" t="s">
        <v>41</v>
      </c>
      <c r="E705" s="4" t="s">
        <v>42</v>
      </c>
      <c r="F705" s="4" t="s">
        <v>2051</v>
      </c>
      <c r="G705" s="4" t="s">
        <v>20</v>
      </c>
      <c r="H705" s="4" t="s">
        <v>25</v>
      </c>
      <c r="I705" s="5">
        <v>121231</v>
      </c>
      <c r="J705" s="5">
        <v>541</v>
      </c>
      <c r="K705" s="5">
        <v>2464</v>
      </c>
      <c r="L705" s="5">
        <f t="shared" si="33"/>
        <v>12123.1</v>
      </c>
      <c r="M705" s="5">
        <v>14547.72</v>
      </c>
      <c r="N705" s="5">
        <f t="shared" si="34"/>
        <v>848.61699999999996</v>
      </c>
      <c r="O705" s="5">
        <v>1295</v>
      </c>
      <c r="P705" s="5">
        <v>6878</v>
      </c>
      <c r="Q705" s="5">
        <v>3424</v>
      </c>
      <c r="R705" s="5">
        <f t="shared" si="35"/>
        <v>11746.199999999999</v>
      </c>
    </row>
    <row r="706" spans="1:18" x14ac:dyDescent="0.3">
      <c r="A706" s="7" t="s">
        <v>1424</v>
      </c>
      <c r="B706" s="4" t="s">
        <v>1425</v>
      </c>
      <c r="C706" s="4">
        <v>30</v>
      </c>
      <c r="D706" s="4" t="s">
        <v>18</v>
      </c>
      <c r="E706" s="4" t="s">
        <v>36</v>
      </c>
      <c r="F706" s="4" t="s">
        <v>2045</v>
      </c>
      <c r="G706" s="4" t="s">
        <v>29</v>
      </c>
      <c r="H706" s="4" t="s">
        <v>21</v>
      </c>
      <c r="I706" s="5">
        <v>140833</v>
      </c>
      <c r="J706" s="5">
        <v>1214</v>
      </c>
      <c r="K706" s="5">
        <v>3754</v>
      </c>
      <c r="L706" s="5">
        <f t="shared" si="33"/>
        <v>14083.300000000001</v>
      </c>
      <c r="M706" s="5">
        <v>16899.96</v>
      </c>
      <c r="N706" s="5">
        <f t="shared" si="34"/>
        <v>985.83100000000002</v>
      </c>
      <c r="O706" s="5">
        <v>1399</v>
      </c>
      <c r="P706" s="5">
        <v>3930</v>
      </c>
      <c r="Q706" s="5">
        <v>3304</v>
      </c>
      <c r="R706" s="5">
        <f t="shared" si="35"/>
        <v>17249.899999999998</v>
      </c>
    </row>
    <row r="707" spans="1:18" x14ac:dyDescent="0.3">
      <c r="A707" s="7" t="s">
        <v>1426</v>
      </c>
      <c r="B707" s="4" t="s">
        <v>1427</v>
      </c>
      <c r="C707" s="4">
        <v>28</v>
      </c>
      <c r="D707" s="4" t="s">
        <v>41</v>
      </c>
      <c r="E707" s="4" t="s">
        <v>28</v>
      </c>
      <c r="F707" s="4" t="s">
        <v>2057</v>
      </c>
      <c r="G707" s="4" t="s">
        <v>24</v>
      </c>
      <c r="H707" s="4" t="s">
        <v>25</v>
      </c>
      <c r="I707" s="5">
        <v>102820</v>
      </c>
      <c r="J707" s="5">
        <v>1078</v>
      </c>
      <c r="K707" s="5">
        <v>2876</v>
      </c>
      <c r="L707" s="5">
        <f t="shared" si="33"/>
        <v>10282</v>
      </c>
      <c r="M707" s="5">
        <v>12338.4</v>
      </c>
      <c r="N707" s="5">
        <f t="shared" si="34"/>
        <v>719.74</v>
      </c>
      <c r="O707" s="5">
        <v>1238</v>
      </c>
      <c r="P707" s="5">
        <v>2391</v>
      </c>
      <c r="Q707" s="5">
        <v>2577</v>
      </c>
      <c r="R707" s="5">
        <f t="shared" si="35"/>
        <v>8064</v>
      </c>
    </row>
    <row r="708" spans="1:18" x14ac:dyDescent="0.3">
      <c r="A708" s="7" t="s">
        <v>1428</v>
      </c>
      <c r="B708" s="4" t="s">
        <v>1429</v>
      </c>
      <c r="C708" s="4">
        <v>33</v>
      </c>
      <c r="D708" s="4" t="s">
        <v>18</v>
      </c>
      <c r="E708" s="4" t="s">
        <v>36</v>
      </c>
      <c r="F708" s="4" t="s">
        <v>2055</v>
      </c>
      <c r="G708" s="4" t="s">
        <v>29</v>
      </c>
      <c r="H708" s="4" t="s">
        <v>25</v>
      </c>
      <c r="I708" s="5">
        <v>110051</v>
      </c>
      <c r="J708" s="5">
        <v>4898</v>
      </c>
      <c r="K708" s="5">
        <v>2184</v>
      </c>
      <c r="L708" s="5">
        <f t="shared" si="33"/>
        <v>11005.1</v>
      </c>
      <c r="M708" s="5">
        <v>13206.12</v>
      </c>
      <c r="N708" s="5">
        <f t="shared" si="34"/>
        <v>770.35699999999997</v>
      </c>
      <c r="O708" s="5">
        <v>791</v>
      </c>
      <c r="P708" s="5">
        <v>4199</v>
      </c>
      <c r="Q708" s="5">
        <v>3388</v>
      </c>
      <c r="R708" s="5">
        <f t="shared" si="35"/>
        <v>9510.1999999999989</v>
      </c>
    </row>
    <row r="709" spans="1:18" x14ac:dyDescent="0.3">
      <c r="A709" s="7" t="s">
        <v>1430</v>
      </c>
      <c r="B709" s="4" t="s">
        <v>1431</v>
      </c>
      <c r="C709" s="4">
        <v>28</v>
      </c>
      <c r="D709" s="4" t="s">
        <v>18</v>
      </c>
      <c r="E709" s="4" t="s">
        <v>19</v>
      </c>
      <c r="F709" s="4" t="s">
        <v>2048</v>
      </c>
      <c r="G709" s="4" t="s">
        <v>24</v>
      </c>
      <c r="H709" s="4" t="s">
        <v>25</v>
      </c>
      <c r="I709" s="5">
        <v>196381</v>
      </c>
      <c r="J709" s="5">
        <v>0</v>
      </c>
      <c r="K709" s="5">
        <v>1734</v>
      </c>
      <c r="L709" s="5">
        <f t="shared" si="33"/>
        <v>19638.100000000002</v>
      </c>
      <c r="M709" s="5">
        <v>23565.72</v>
      </c>
      <c r="N709" s="5">
        <f t="shared" si="34"/>
        <v>1374.6669999999999</v>
      </c>
      <c r="O709" s="5">
        <v>1495</v>
      </c>
      <c r="P709" s="5">
        <v>3592</v>
      </c>
      <c r="Q709" s="5">
        <v>3042</v>
      </c>
      <c r="R709" s="5">
        <f t="shared" si="35"/>
        <v>33914.299999999996</v>
      </c>
    </row>
    <row r="710" spans="1:18" x14ac:dyDescent="0.3">
      <c r="A710" s="7" t="s">
        <v>1432</v>
      </c>
      <c r="B710" s="4" t="s">
        <v>1433</v>
      </c>
      <c r="C710" s="4">
        <v>27</v>
      </c>
      <c r="D710" s="4" t="s">
        <v>41</v>
      </c>
      <c r="E710" s="4" t="s">
        <v>42</v>
      </c>
      <c r="F710" s="4" t="s">
        <v>2051</v>
      </c>
      <c r="G710" s="4" t="s">
        <v>20</v>
      </c>
      <c r="H710" s="4" t="s">
        <v>25</v>
      </c>
      <c r="I710" s="5">
        <v>50330</v>
      </c>
      <c r="J710" s="5">
        <v>434</v>
      </c>
      <c r="K710" s="5">
        <v>4631</v>
      </c>
      <c r="L710" s="5">
        <f t="shared" si="33"/>
        <v>5033</v>
      </c>
      <c r="M710" s="5">
        <v>6039.6</v>
      </c>
      <c r="N710" s="5">
        <f t="shared" si="34"/>
        <v>352.31</v>
      </c>
      <c r="O710" s="5">
        <v>591</v>
      </c>
      <c r="P710" s="5">
        <v>5603</v>
      </c>
      <c r="Q710" s="5">
        <v>2441</v>
      </c>
      <c r="R710" s="5">
        <f t="shared" si="35"/>
        <v>1283</v>
      </c>
    </row>
    <row r="711" spans="1:18" x14ac:dyDescent="0.3">
      <c r="A711" s="7" t="s">
        <v>1434</v>
      </c>
      <c r="B711" s="4" t="s">
        <v>1435</v>
      </c>
      <c r="C711" s="4">
        <v>39</v>
      </c>
      <c r="D711" s="4" t="s">
        <v>41</v>
      </c>
      <c r="E711" s="4" t="s">
        <v>65</v>
      </c>
      <c r="F711" s="4" t="s">
        <v>2046</v>
      </c>
      <c r="G711" s="4" t="s">
        <v>29</v>
      </c>
      <c r="H711" s="4" t="s">
        <v>33</v>
      </c>
      <c r="I711" s="5">
        <v>70062</v>
      </c>
      <c r="J711" s="5">
        <v>1097</v>
      </c>
      <c r="K711" s="5">
        <v>3465</v>
      </c>
      <c r="L711" s="5">
        <f t="shared" si="33"/>
        <v>7006.2000000000007</v>
      </c>
      <c r="M711" s="5">
        <v>8407.44</v>
      </c>
      <c r="N711" s="5">
        <f t="shared" si="34"/>
        <v>490.43400000000003</v>
      </c>
      <c r="O711" s="5">
        <v>1013</v>
      </c>
      <c r="P711" s="5">
        <v>3319</v>
      </c>
      <c r="Q711" s="5">
        <v>2588</v>
      </c>
      <c r="R711" s="5">
        <f t="shared" si="35"/>
        <v>3256.2000000000003</v>
      </c>
    </row>
    <row r="712" spans="1:18" x14ac:dyDescent="0.3">
      <c r="A712" s="7" t="s">
        <v>1436</v>
      </c>
      <c r="B712" s="4" t="s">
        <v>1437</v>
      </c>
      <c r="C712" s="4">
        <v>37</v>
      </c>
      <c r="D712" s="4" t="s">
        <v>41</v>
      </c>
      <c r="E712" s="4" t="s">
        <v>28</v>
      </c>
      <c r="F712" s="4" t="s">
        <v>2046</v>
      </c>
      <c r="G712" s="4" t="s">
        <v>29</v>
      </c>
      <c r="H712" s="4" t="s">
        <v>33</v>
      </c>
      <c r="I712" s="5">
        <v>37496</v>
      </c>
      <c r="J712" s="5">
        <v>2095</v>
      </c>
      <c r="K712" s="5">
        <v>3866</v>
      </c>
      <c r="L712" s="5">
        <f t="shared" si="33"/>
        <v>3749.6000000000004</v>
      </c>
      <c r="M712" s="5">
        <v>4499.5200000000004</v>
      </c>
      <c r="N712" s="5">
        <f t="shared" si="34"/>
        <v>262.47199999999998</v>
      </c>
      <c r="O712" s="5">
        <v>639</v>
      </c>
      <c r="P712" s="5">
        <v>1490</v>
      </c>
      <c r="Q712" s="5">
        <v>3365</v>
      </c>
      <c r="R712" s="5">
        <f t="shared" si="35"/>
        <v>624.80000000000007</v>
      </c>
    </row>
    <row r="713" spans="1:18" x14ac:dyDescent="0.3">
      <c r="A713" s="7" t="s">
        <v>1438</v>
      </c>
      <c r="B713" s="4" t="s">
        <v>1439</v>
      </c>
      <c r="C713" s="4">
        <v>26</v>
      </c>
      <c r="D713" s="4" t="s">
        <v>41</v>
      </c>
      <c r="E713" s="4" t="s">
        <v>42</v>
      </c>
      <c r="F713" s="4" t="s">
        <v>2047</v>
      </c>
      <c r="G713" s="4" t="s">
        <v>20</v>
      </c>
      <c r="H713" s="4" t="s">
        <v>25</v>
      </c>
      <c r="I713" s="5">
        <v>26772</v>
      </c>
      <c r="J713" s="5">
        <v>2053</v>
      </c>
      <c r="K713" s="5">
        <v>4772</v>
      </c>
      <c r="L713" s="5">
        <f t="shared" si="33"/>
        <v>2677.2000000000003</v>
      </c>
      <c r="M713" s="5">
        <v>3212.64</v>
      </c>
      <c r="N713" s="5">
        <f t="shared" si="34"/>
        <v>187.404</v>
      </c>
      <c r="O713" s="5">
        <v>1467</v>
      </c>
      <c r="P713" s="5">
        <v>4681</v>
      </c>
      <c r="Q713" s="5">
        <v>2570</v>
      </c>
      <c r="R713" s="5">
        <f t="shared" si="35"/>
        <v>88.600000000000009</v>
      </c>
    </row>
    <row r="714" spans="1:18" x14ac:dyDescent="0.3">
      <c r="A714" s="7" t="s">
        <v>1440</v>
      </c>
      <c r="B714" s="4" t="s">
        <v>1441</v>
      </c>
      <c r="C714" s="4">
        <v>28</v>
      </c>
      <c r="D714" s="4" t="s">
        <v>18</v>
      </c>
      <c r="E714" s="4" t="s">
        <v>28</v>
      </c>
      <c r="F714" s="4" t="s">
        <v>2057</v>
      </c>
      <c r="G714" s="4" t="s">
        <v>24</v>
      </c>
      <c r="H714" s="4" t="s">
        <v>25</v>
      </c>
      <c r="I714" s="5">
        <v>53090</v>
      </c>
      <c r="J714" s="5">
        <v>1328</v>
      </c>
      <c r="K714" s="5">
        <v>3298</v>
      </c>
      <c r="L714" s="5">
        <f t="shared" ref="L714:L777" si="36">I714*0.1</f>
        <v>5309</v>
      </c>
      <c r="M714" s="5">
        <v>6370.8</v>
      </c>
      <c r="N714" s="5">
        <f t="shared" ref="N714:N777" si="37">I714*0.007</f>
        <v>371.63</v>
      </c>
      <c r="O714" s="5">
        <v>751</v>
      </c>
      <c r="P714" s="5">
        <v>5165</v>
      </c>
      <c r="Q714" s="5">
        <v>3021</v>
      </c>
      <c r="R714" s="5">
        <f t="shared" ref="R714:R777" si="38">IF(I714*12&lt;=300000, 0,
     IF(I714*12&lt;=600000, ((I714*12-300000)*0.05)/12,
     IF(I714*12&lt;=900000, (15000+(I714*12-600000)*0.1)/12,
     IF(I714*12&lt;=1200000, (45000+(I714*12-900000)*0.15)/12,
     IF(I714*12&lt;=1500000, (90000+(I714*12-1200000)*0.2)/12,
     (150000+(I714*12-1500000)*0.3)/12)))))</f>
        <v>1559</v>
      </c>
    </row>
    <row r="715" spans="1:18" x14ac:dyDescent="0.3">
      <c r="A715" s="7" t="s">
        <v>1442</v>
      </c>
      <c r="B715" s="4" t="s">
        <v>1443</v>
      </c>
      <c r="C715" s="4">
        <v>32</v>
      </c>
      <c r="D715" s="4" t="s">
        <v>41</v>
      </c>
      <c r="E715" s="4" t="s">
        <v>42</v>
      </c>
      <c r="F715" s="4" t="s">
        <v>2045</v>
      </c>
      <c r="G715" s="4" t="s">
        <v>29</v>
      </c>
      <c r="H715" s="4" t="s">
        <v>33</v>
      </c>
      <c r="I715" s="5">
        <v>59929</v>
      </c>
      <c r="J715" s="5">
        <v>0</v>
      </c>
      <c r="K715" s="5">
        <v>1330</v>
      </c>
      <c r="L715" s="5">
        <f t="shared" si="36"/>
        <v>5992.9000000000005</v>
      </c>
      <c r="M715" s="5">
        <v>7191.48</v>
      </c>
      <c r="N715" s="5">
        <f t="shared" si="37"/>
        <v>419.50299999999999</v>
      </c>
      <c r="O715" s="5">
        <v>1360</v>
      </c>
      <c r="P715" s="5">
        <v>6831</v>
      </c>
      <c r="Q715" s="5">
        <v>3860</v>
      </c>
      <c r="R715" s="5">
        <f t="shared" si="38"/>
        <v>2242.9</v>
      </c>
    </row>
    <row r="716" spans="1:18" x14ac:dyDescent="0.3">
      <c r="A716" s="7" t="s">
        <v>1444</v>
      </c>
      <c r="B716" s="4" t="s">
        <v>1445</v>
      </c>
      <c r="C716" s="4">
        <v>27</v>
      </c>
      <c r="D716" s="4" t="s">
        <v>18</v>
      </c>
      <c r="E716" s="4" t="s">
        <v>19</v>
      </c>
      <c r="F716" s="4" t="s">
        <v>2051</v>
      </c>
      <c r="G716" s="4" t="s">
        <v>20</v>
      </c>
      <c r="H716" s="4" t="s">
        <v>33</v>
      </c>
      <c r="I716" s="5">
        <v>83027</v>
      </c>
      <c r="J716" s="5">
        <v>260</v>
      </c>
      <c r="K716" s="5">
        <v>1917</v>
      </c>
      <c r="L716" s="5">
        <f t="shared" si="36"/>
        <v>8302.7000000000007</v>
      </c>
      <c r="M716" s="5">
        <v>9963.24</v>
      </c>
      <c r="N716" s="5">
        <f t="shared" si="37"/>
        <v>581.18899999999996</v>
      </c>
      <c r="O716" s="5">
        <v>1104</v>
      </c>
      <c r="P716" s="5">
        <v>6800</v>
      </c>
      <c r="Q716" s="5">
        <v>2298</v>
      </c>
      <c r="R716" s="5">
        <f t="shared" si="38"/>
        <v>4954.05</v>
      </c>
    </row>
    <row r="717" spans="1:18" x14ac:dyDescent="0.3">
      <c r="A717" s="7" t="s">
        <v>1446</v>
      </c>
      <c r="B717" s="4" t="s">
        <v>1447</v>
      </c>
      <c r="C717" s="4">
        <v>31</v>
      </c>
      <c r="D717" s="4" t="s">
        <v>18</v>
      </c>
      <c r="E717" s="4" t="s">
        <v>42</v>
      </c>
      <c r="F717" s="4" t="s">
        <v>2049</v>
      </c>
      <c r="G717" s="4" t="s">
        <v>29</v>
      </c>
      <c r="H717" s="4" t="s">
        <v>33</v>
      </c>
      <c r="I717" s="5">
        <v>43222</v>
      </c>
      <c r="J717" s="5">
        <v>0</v>
      </c>
      <c r="K717" s="5">
        <v>1447</v>
      </c>
      <c r="L717" s="5">
        <f t="shared" si="36"/>
        <v>4322.2</v>
      </c>
      <c r="M717" s="5">
        <v>5186.6400000000003</v>
      </c>
      <c r="N717" s="5">
        <f t="shared" si="37"/>
        <v>302.55400000000003</v>
      </c>
      <c r="O717" s="5">
        <v>1134</v>
      </c>
      <c r="P717" s="5">
        <v>5392</v>
      </c>
      <c r="Q717" s="5">
        <v>3388</v>
      </c>
      <c r="R717" s="5">
        <f t="shared" si="38"/>
        <v>911.1</v>
      </c>
    </row>
    <row r="718" spans="1:18" x14ac:dyDescent="0.3">
      <c r="A718" s="7" t="s">
        <v>1448</v>
      </c>
      <c r="B718" s="4" t="s">
        <v>1449</v>
      </c>
      <c r="C718" s="4">
        <v>38</v>
      </c>
      <c r="D718" s="4" t="s">
        <v>41</v>
      </c>
      <c r="E718" s="4" t="s">
        <v>19</v>
      </c>
      <c r="F718" s="4" t="s">
        <v>2046</v>
      </c>
      <c r="G718" s="4" t="s">
        <v>29</v>
      </c>
      <c r="H718" s="4" t="s">
        <v>21</v>
      </c>
      <c r="I718" s="5">
        <v>188456</v>
      </c>
      <c r="J718" s="5">
        <v>260</v>
      </c>
      <c r="K718" s="5">
        <v>2238</v>
      </c>
      <c r="L718" s="5">
        <f t="shared" si="36"/>
        <v>18845.600000000002</v>
      </c>
      <c r="M718" s="5">
        <v>22614.720000000001</v>
      </c>
      <c r="N718" s="5">
        <f t="shared" si="37"/>
        <v>1319.192</v>
      </c>
      <c r="O718" s="5">
        <v>540</v>
      </c>
      <c r="P718" s="5">
        <v>3571</v>
      </c>
      <c r="Q718" s="5">
        <v>2174</v>
      </c>
      <c r="R718" s="5">
        <f t="shared" si="38"/>
        <v>31536.799999999999</v>
      </c>
    </row>
    <row r="719" spans="1:18" x14ac:dyDescent="0.3">
      <c r="A719" s="7" t="s">
        <v>1450</v>
      </c>
      <c r="B719" s="4" t="s">
        <v>1451</v>
      </c>
      <c r="C719" s="4">
        <v>38</v>
      </c>
      <c r="D719" s="4" t="s">
        <v>18</v>
      </c>
      <c r="E719" s="4" t="s">
        <v>36</v>
      </c>
      <c r="F719" s="4" t="s">
        <v>2044</v>
      </c>
      <c r="G719" s="4" t="s">
        <v>29</v>
      </c>
      <c r="H719" s="4" t="s">
        <v>25</v>
      </c>
      <c r="I719" s="5">
        <v>193585</v>
      </c>
      <c r="J719" s="5">
        <v>0</v>
      </c>
      <c r="K719" s="5">
        <v>1890</v>
      </c>
      <c r="L719" s="5">
        <f t="shared" si="36"/>
        <v>19358.5</v>
      </c>
      <c r="M719" s="5">
        <v>23230.2</v>
      </c>
      <c r="N719" s="5">
        <f t="shared" si="37"/>
        <v>1355.095</v>
      </c>
      <c r="O719" s="5">
        <v>682</v>
      </c>
      <c r="P719" s="5">
        <v>6590</v>
      </c>
      <c r="Q719" s="5">
        <v>3463</v>
      </c>
      <c r="R719" s="5">
        <f t="shared" si="38"/>
        <v>33075.5</v>
      </c>
    </row>
    <row r="720" spans="1:18" x14ac:dyDescent="0.3">
      <c r="A720" s="7" t="s">
        <v>1452</v>
      </c>
      <c r="B720" s="4" t="s">
        <v>1453</v>
      </c>
      <c r="C720" s="4">
        <v>30</v>
      </c>
      <c r="D720" s="4" t="s">
        <v>18</v>
      </c>
      <c r="E720" s="4" t="s">
        <v>65</v>
      </c>
      <c r="F720" s="4" t="s">
        <v>2054</v>
      </c>
      <c r="G720" s="4" t="s">
        <v>24</v>
      </c>
      <c r="H720" s="4" t="s">
        <v>33</v>
      </c>
      <c r="I720" s="5">
        <v>17313</v>
      </c>
      <c r="J720" s="5">
        <v>0</v>
      </c>
      <c r="K720" s="5">
        <v>3005</v>
      </c>
      <c r="L720" s="5">
        <f t="shared" si="36"/>
        <v>1731.3000000000002</v>
      </c>
      <c r="M720" s="5">
        <v>2077.56</v>
      </c>
      <c r="N720" s="5">
        <f t="shared" si="37"/>
        <v>121.191</v>
      </c>
      <c r="O720" s="5">
        <v>610</v>
      </c>
      <c r="P720" s="5">
        <v>5701</v>
      </c>
      <c r="Q720" s="5">
        <v>3383</v>
      </c>
      <c r="R720" s="5">
        <f t="shared" si="38"/>
        <v>0</v>
      </c>
    </row>
    <row r="721" spans="1:18" x14ac:dyDescent="0.3">
      <c r="A721" s="7" t="s">
        <v>1454</v>
      </c>
      <c r="B721" s="4" t="s">
        <v>1455</v>
      </c>
      <c r="C721" s="4">
        <v>34</v>
      </c>
      <c r="D721" s="4" t="s">
        <v>18</v>
      </c>
      <c r="E721" s="4" t="s">
        <v>19</v>
      </c>
      <c r="F721" s="4" t="s">
        <v>2049</v>
      </c>
      <c r="G721" s="4" t="s">
        <v>29</v>
      </c>
      <c r="H721" s="4" t="s">
        <v>25</v>
      </c>
      <c r="I721" s="5">
        <v>23439</v>
      </c>
      <c r="J721" s="5">
        <v>0</v>
      </c>
      <c r="K721" s="5">
        <v>2136</v>
      </c>
      <c r="L721" s="5">
        <f t="shared" si="36"/>
        <v>2343.9</v>
      </c>
      <c r="M721" s="5">
        <v>2812.68</v>
      </c>
      <c r="N721" s="5">
        <f t="shared" si="37"/>
        <v>164.07300000000001</v>
      </c>
      <c r="O721" s="5">
        <v>779</v>
      </c>
      <c r="P721" s="5">
        <v>4290</v>
      </c>
      <c r="Q721" s="5">
        <v>3340</v>
      </c>
      <c r="R721" s="5">
        <f t="shared" si="38"/>
        <v>0</v>
      </c>
    </row>
    <row r="722" spans="1:18" x14ac:dyDescent="0.3">
      <c r="A722" s="7" t="s">
        <v>1456</v>
      </c>
      <c r="B722" s="4" t="s">
        <v>1457</v>
      </c>
      <c r="C722" s="4">
        <v>35</v>
      </c>
      <c r="D722" s="4" t="s">
        <v>18</v>
      </c>
      <c r="E722" s="4" t="s">
        <v>36</v>
      </c>
      <c r="F722" s="4" t="s">
        <v>2046</v>
      </c>
      <c r="G722" s="4" t="s">
        <v>29</v>
      </c>
      <c r="H722" s="4" t="s">
        <v>33</v>
      </c>
      <c r="I722" s="5">
        <v>199852</v>
      </c>
      <c r="J722" s="5">
        <v>0</v>
      </c>
      <c r="K722" s="5">
        <v>3275</v>
      </c>
      <c r="L722" s="5">
        <f t="shared" si="36"/>
        <v>19985.2</v>
      </c>
      <c r="M722" s="5">
        <v>23982.240000000002</v>
      </c>
      <c r="N722" s="5">
        <f t="shared" si="37"/>
        <v>1398.9639999999999</v>
      </c>
      <c r="O722" s="5">
        <v>859</v>
      </c>
      <c r="P722" s="5">
        <v>1849</v>
      </c>
      <c r="Q722" s="5">
        <v>2546</v>
      </c>
      <c r="R722" s="5">
        <f t="shared" si="38"/>
        <v>34955.599999999999</v>
      </c>
    </row>
    <row r="723" spans="1:18" x14ac:dyDescent="0.3">
      <c r="A723" s="7" t="s">
        <v>1458</v>
      </c>
      <c r="B723" s="4" t="s">
        <v>1459</v>
      </c>
      <c r="C723" s="4">
        <v>34</v>
      </c>
      <c r="D723" s="4" t="s">
        <v>18</v>
      </c>
      <c r="E723" s="4" t="s">
        <v>28</v>
      </c>
      <c r="F723" s="4" t="s">
        <v>2055</v>
      </c>
      <c r="G723" s="4" t="s">
        <v>29</v>
      </c>
      <c r="H723" s="4" t="s">
        <v>33</v>
      </c>
      <c r="I723" s="5">
        <v>78771</v>
      </c>
      <c r="J723" s="5">
        <v>0</v>
      </c>
      <c r="K723" s="5">
        <v>4592</v>
      </c>
      <c r="L723" s="5">
        <f t="shared" si="36"/>
        <v>7877.1</v>
      </c>
      <c r="M723" s="5">
        <v>9452.52</v>
      </c>
      <c r="N723" s="5">
        <f t="shared" si="37"/>
        <v>551.39700000000005</v>
      </c>
      <c r="O723" s="5">
        <v>879</v>
      </c>
      <c r="P723" s="5">
        <v>3739</v>
      </c>
      <c r="Q723" s="5">
        <v>2849</v>
      </c>
      <c r="R723" s="5">
        <f t="shared" si="38"/>
        <v>4315.6500000000005</v>
      </c>
    </row>
    <row r="724" spans="1:18" x14ac:dyDescent="0.3">
      <c r="A724" s="7" t="s">
        <v>1460</v>
      </c>
      <c r="B724" s="4" t="s">
        <v>1461</v>
      </c>
      <c r="C724" s="4">
        <v>29</v>
      </c>
      <c r="D724" s="4" t="s">
        <v>41</v>
      </c>
      <c r="E724" s="4" t="s">
        <v>65</v>
      </c>
      <c r="F724" s="4" t="s">
        <v>2054</v>
      </c>
      <c r="G724" s="4" t="s">
        <v>24</v>
      </c>
      <c r="H724" s="4" t="s">
        <v>21</v>
      </c>
      <c r="I724" s="5">
        <v>156323</v>
      </c>
      <c r="J724" s="5">
        <v>0</v>
      </c>
      <c r="K724" s="5">
        <v>2744</v>
      </c>
      <c r="L724" s="5">
        <f t="shared" si="36"/>
        <v>15632.300000000001</v>
      </c>
      <c r="M724" s="5">
        <v>18758.759999999998</v>
      </c>
      <c r="N724" s="5">
        <f t="shared" si="37"/>
        <v>1094.261</v>
      </c>
      <c r="O724" s="5">
        <v>810</v>
      </c>
      <c r="P724" s="5">
        <v>2844</v>
      </c>
      <c r="Q724" s="5">
        <v>3220</v>
      </c>
      <c r="R724" s="5">
        <f t="shared" si="38"/>
        <v>21896.899999999998</v>
      </c>
    </row>
    <row r="725" spans="1:18" x14ac:dyDescent="0.3">
      <c r="A725" s="7" t="s">
        <v>1462</v>
      </c>
      <c r="B725" s="4" t="s">
        <v>1463</v>
      </c>
      <c r="C725" s="4">
        <v>27</v>
      </c>
      <c r="D725" s="4" t="s">
        <v>41</v>
      </c>
      <c r="E725" s="4" t="s">
        <v>19</v>
      </c>
      <c r="F725" s="4" t="s">
        <v>2047</v>
      </c>
      <c r="G725" s="4" t="s">
        <v>20</v>
      </c>
      <c r="H725" s="4" t="s">
        <v>33</v>
      </c>
      <c r="I725" s="5">
        <v>141748</v>
      </c>
      <c r="J725" s="5">
        <v>0</v>
      </c>
      <c r="K725" s="5">
        <v>2513</v>
      </c>
      <c r="L725" s="5">
        <f t="shared" si="36"/>
        <v>14174.800000000001</v>
      </c>
      <c r="M725" s="5">
        <v>17009.759999999998</v>
      </c>
      <c r="N725" s="5">
        <f t="shared" si="37"/>
        <v>992.23599999999999</v>
      </c>
      <c r="O725" s="5">
        <v>1270</v>
      </c>
      <c r="P725" s="5">
        <v>6858</v>
      </c>
      <c r="Q725" s="5">
        <v>3878</v>
      </c>
      <c r="R725" s="5">
        <f t="shared" si="38"/>
        <v>17524.399999999998</v>
      </c>
    </row>
    <row r="726" spans="1:18" x14ac:dyDescent="0.3">
      <c r="A726" s="7" t="s">
        <v>1464</v>
      </c>
      <c r="B726" s="4" t="s">
        <v>1465</v>
      </c>
      <c r="C726" s="4">
        <v>27</v>
      </c>
      <c r="D726" s="4" t="s">
        <v>41</v>
      </c>
      <c r="E726" s="4" t="s">
        <v>65</v>
      </c>
      <c r="F726" s="4" t="s">
        <v>2047</v>
      </c>
      <c r="G726" s="4" t="s">
        <v>20</v>
      </c>
      <c r="H726" s="4" t="s">
        <v>33</v>
      </c>
      <c r="I726" s="5">
        <v>92102</v>
      </c>
      <c r="J726" s="5">
        <v>482</v>
      </c>
      <c r="K726" s="5">
        <v>3348</v>
      </c>
      <c r="L726" s="5">
        <f t="shared" si="36"/>
        <v>9210.2000000000007</v>
      </c>
      <c r="M726" s="5">
        <v>11052.24</v>
      </c>
      <c r="N726" s="5">
        <f t="shared" si="37"/>
        <v>644.71400000000006</v>
      </c>
      <c r="O726" s="5">
        <v>515</v>
      </c>
      <c r="P726" s="5">
        <v>5662</v>
      </c>
      <c r="Q726" s="5">
        <v>2437</v>
      </c>
      <c r="R726" s="5">
        <f t="shared" si="38"/>
        <v>6315.3</v>
      </c>
    </row>
    <row r="727" spans="1:18" x14ac:dyDescent="0.3">
      <c r="A727" s="7" t="s">
        <v>1466</v>
      </c>
      <c r="B727" s="4" t="s">
        <v>1467</v>
      </c>
      <c r="C727" s="4">
        <v>30</v>
      </c>
      <c r="D727" s="4" t="s">
        <v>18</v>
      </c>
      <c r="E727" s="4" t="s">
        <v>36</v>
      </c>
      <c r="F727" s="4" t="s">
        <v>2043</v>
      </c>
      <c r="G727" s="4" t="s">
        <v>24</v>
      </c>
      <c r="H727" s="4" t="s">
        <v>33</v>
      </c>
      <c r="I727" s="5">
        <v>120625</v>
      </c>
      <c r="J727" s="5">
        <v>2674</v>
      </c>
      <c r="K727" s="5">
        <v>2752</v>
      </c>
      <c r="L727" s="5">
        <f t="shared" si="36"/>
        <v>12062.5</v>
      </c>
      <c r="M727" s="5">
        <v>14475</v>
      </c>
      <c r="N727" s="5">
        <f t="shared" si="37"/>
        <v>844.375</v>
      </c>
      <c r="O727" s="5">
        <v>1353</v>
      </c>
      <c r="P727" s="5">
        <v>3570</v>
      </c>
      <c r="Q727" s="5">
        <v>3083</v>
      </c>
      <c r="R727" s="5">
        <f t="shared" si="38"/>
        <v>11625</v>
      </c>
    </row>
    <row r="728" spans="1:18" x14ac:dyDescent="0.3">
      <c r="A728" s="7" t="s">
        <v>1468</v>
      </c>
      <c r="B728" s="4" t="s">
        <v>1469</v>
      </c>
      <c r="C728" s="4">
        <v>36</v>
      </c>
      <c r="D728" s="4" t="s">
        <v>41</v>
      </c>
      <c r="E728" s="4" t="s">
        <v>65</v>
      </c>
      <c r="F728" s="4" t="s">
        <v>2052</v>
      </c>
      <c r="G728" s="4" t="s">
        <v>29</v>
      </c>
      <c r="H728" s="4" t="s">
        <v>25</v>
      </c>
      <c r="I728" s="5">
        <v>179520</v>
      </c>
      <c r="J728" s="5">
        <v>0</v>
      </c>
      <c r="K728" s="5">
        <v>4641</v>
      </c>
      <c r="L728" s="5">
        <f t="shared" si="36"/>
        <v>17952</v>
      </c>
      <c r="M728" s="5">
        <v>21542.400000000001</v>
      </c>
      <c r="N728" s="5">
        <f t="shared" si="37"/>
        <v>1256.6400000000001</v>
      </c>
      <c r="O728" s="5">
        <v>998</v>
      </c>
      <c r="P728" s="5">
        <v>4867</v>
      </c>
      <c r="Q728" s="5">
        <v>2446</v>
      </c>
      <c r="R728" s="5">
        <f t="shared" si="38"/>
        <v>28856</v>
      </c>
    </row>
    <row r="729" spans="1:18" x14ac:dyDescent="0.3">
      <c r="A729" s="7" t="s">
        <v>1470</v>
      </c>
      <c r="B729" s="4" t="s">
        <v>1471</v>
      </c>
      <c r="C729" s="4">
        <v>32</v>
      </c>
      <c r="D729" s="4" t="s">
        <v>18</v>
      </c>
      <c r="E729" s="4" t="s">
        <v>42</v>
      </c>
      <c r="F729" s="4" t="s">
        <v>2055</v>
      </c>
      <c r="G729" s="4" t="s">
        <v>29</v>
      </c>
      <c r="H729" s="4" t="s">
        <v>25</v>
      </c>
      <c r="I729" s="5">
        <v>174523</v>
      </c>
      <c r="J729" s="5">
        <v>4089</v>
      </c>
      <c r="K729" s="5">
        <v>3050</v>
      </c>
      <c r="L729" s="5">
        <f t="shared" si="36"/>
        <v>17452.3</v>
      </c>
      <c r="M729" s="5">
        <v>20942.759999999998</v>
      </c>
      <c r="N729" s="5">
        <f t="shared" si="37"/>
        <v>1221.6610000000001</v>
      </c>
      <c r="O729" s="5">
        <v>856</v>
      </c>
      <c r="P729" s="5">
        <v>3887</v>
      </c>
      <c r="Q729" s="5">
        <v>2837</v>
      </c>
      <c r="R729" s="5">
        <f t="shared" si="38"/>
        <v>27356.899999999998</v>
      </c>
    </row>
    <row r="730" spans="1:18" x14ac:dyDescent="0.3">
      <c r="A730" s="7" t="s">
        <v>1472</v>
      </c>
      <c r="B730" s="4" t="s">
        <v>1473</v>
      </c>
      <c r="C730" s="4">
        <v>31</v>
      </c>
      <c r="D730" s="4" t="s">
        <v>41</v>
      </c>
      <c r="E730" s="4" t="s">
        <v>65</v>
      </c>
      <c r="F730" s="4" t="s">
        <v>2055</v>
      </c>
      <c r="G730" s="4" t="s">
        <v>29</v>
      </c>
      <c r="H730" s="4" t="s">
        <v>33</v>
      </c>
      <c r="I730" s="5">
        <v>129025</v>
      </c>
      <c r="J730" s="5">
        <v>481</v>
      </c>
      <c r="K730" s="5">
        <v>3976</v>
      </c>
      <c r="L730" s="5">
        <f t="shared" si="36"/>
        <v>12902.5</v>
      </c>
      <c r="M730" s="5">
        <v>15483</v>
      </c>
      <c r="N730" s="5">
        <f t="shared" si="37"/>
        <v>903.17500000000007</v>
      </c>
      <c r="O730" s="5">
        <v>1343</v>
      </c>
      <c r="P730" s="5">
        <v>5592</v>
      </c>
      <c r="Q730" s="5">
        <v>3325</v>
      </c>
      <c r="R730" s="5">
        <f t="shared" si="38"/>
        <v>13707.5</v>
      </c>
    </row>
    <row r="731" spans="1:18" x14ac:dyDescent="0.3">
      <c r="A731" s="7" t="s">
        <v>1474</v>
      </c>
      <c r="B731" s="4" t="s">
        <v>1475</v>
      </c>
      <c r="C731" s="4">
        <v>28</v>
      </c>
      <c r="D731" s="4" t="s">
        <v>18</v>
      </c>
      <c r="E731" s="4" t="s">
        <v>65</v>
      </c>
      <c r="F731" s="4" t="s">
        <v>2051</v>
      </c>
      <c r="G731" s="4" t="s">
        <v>20</v>
      </c>
      <c r="H731" s="4" t="s">
        <v>33</v>
      </c>
      <c r="I731" s="5">
        <v>153812</v>
      </c>
      <c r="J731" s="5">
        <v>92</v>
      </c>
      <c r="K731" s="5">
        <v>2416</v>
      </c>
      <c r="L731" s="5">
        <f t="shared" si="36"/>
        <v>15381.2</v>
      </c>
      <c r="M731" s="5">
        <v>18457.439999999999</v>
      </c>
      <c r="N731" s="5">
        <f t="shared" si="37"/>
        <v>1076.684</v>
      </c>
      <c r="O731" s="5">
        <v>516</v>
      </c>
      <c r="P731" s="5">
        <v>4320</v>
      </c>
      <c r="Q731" s="5">
        <v>3746</v>
      </c>
      <c r="R731" s="5">
        <f t="shared" si="38"/>
        <v>21143.600000000002</v>
      </c>
    </row>
    <row r="732" spans="1:18" x14ac:dyDescent="0.3">
      <c r="A732" s="7" t="s">
        <v>1476</v>
      </c>
      <c r="B732" s="4" t="s">
        <v>1477</v>
      </c>
      <c r="C732" s="4">
        <v>36</v>
      </c>
      <c r="D732" s="4" t="s">
        <v>41</v>
      </c>
      <c r="E732" s="4" t="s">
        <v>32</v>
      </c>
      <c r="F732" s="4" t="s">
        <v>2046</v>
      </c>
      <c r="G732" s="4" t="s">
        <v>29</v>
      </c>
      <c r="H732" s="4" t="s">
        <v>25</v>
      </c>
      <c r="I732" s="5">
        <v>26351</v>
      </c>
      <c r="J732" s="5">
        <v>1672</v>
      </c>
      <c r="K732" s="5">
        <v>3933</v>
      </c>
      <c r="L732" s="5">
        <f t="shared" si="36"/>
        <v>2635.1000000000004</v>
      </c>
      <c r="M732" s="5">
        <v>3162.12</v>
      </c>
      <c r="N732" s="5">
        <f t="shared" si="37"/>
        <v>184.45699999999999</v>
      </c>
      <c r="O732" s="5">
        <v>1017</v>
      </c>
      <c r="P732" s="5">
        <v>5592</v>
      </c>
      <c r="Q732" s="5">
        <v>2753</v>
      </c>
      <c r="R732" s="5">
        <f t="shared" si="38"/>
        <v>67.55</v>
      </c>
    </row>
    <row r="733" spans="1:18" x14ac:dyDescent="0.3">
      <c r="A733" s="7" t="s">
        <v>1478</v>
      </c>
      <c r="B733" s="4" t="s">
        <v>1479</v>
      </c>
      <c r="C733" s="4">
        <v>24</v>
      </c>
      <c r="D733" s="4" t="s">
        <v>41</v>
      </c>
      <c r="E733" s="4" t="s">
        <v>32</v>
      </c>
      <c r="F733" s="4" t="s">
        <v>2047</v>
      </c>
      <c r="G733" s="4" t="s">
        <v>20</v>
      </c>
      <c r="H733" s="4" t="s">
        <v>33</v>
      </c>
      <c r="I733" s="5">
        <v>86476</v>
      </c>
      <c r="J733" s="5">
        <v>2071</v>
      </c>
      <c r="K733" s="5">
        <v>3160</v>
      </c>
      <c r="L733" s="5">
        <f t="shared" si="36"/>
        <v>8647.6</v>
      </c>
      <c r="M733" s="5">
        <v>10377.120000000001</v>
      </c>
      <c r="N733" s="5">
        <f t="shared" si="37"/>
        <v>605.33199999999999</v>
      </c>
      <c r="O733" s="5">
        <v>842</v>
      </c>
      <c r="P733" s="5">
        <v>6897</v>
      </c>
      <c r="Q733" s="5">
        <v>2036</v>
      </c>
      <c r="R733" s="5">
        <f t="shared" si="38"/>
        <v>5471.4000000000005</v>
      </c>
    </row>
    <row r="734" spans="1:18" x14ac:dyDescent="0.3">
      <c r="A734" s="7" t="s">
        <v>1480</v>
      </c>
      <c r="B734" s="4" t="s">
        <v>1481</v>
      </c>
      <c r="C734" s="4">
        <v>37</v>
      </c>
      <c r="D734" s="4" t="s">
        <v>18</v>
      </c>
      <c r="E734" s="4" t="s">
        <v>36</v>
      </c>
      <c r="F734" s="4" t="s">
        <v>2044</v>
      </c>
      <c r="G734" s="4" t="s">
        <v>29</v>
      </c>
      <c r="H734" s="4" t="s">
        <v>25</v>
      </c>
      <c r="I734" s="5">
        <v>193871</v>
      </c>
      <c r="J734" s="5">
        <v>0</v>
      </c>
      <c r="K734" s="5">
        <v>4502</v>
      </c>
      <c r="L734" s="5">
        <f t="shared" si="36"/>
        <v>19387.100000000002</v>
      </c>
      <c r="M734" s="5">
        <v>23264.52</v>
      </c>
      <c r="N734" s="5">
        <f t="shared" si="37"/>
        <v>1357.097</v>
      </c>
      <c r="O734" s="5">
        <v>1139</v>
      </c>
      <c r="P734" s="5">
        <v>2177</v>
      </c>
      <c r="Q734" s="5">
        <v>2140</v>
      </c>
      <c r="R734" s="5">
        <f t="shared" si="38"/>
        <v>33161.299999999996</v>
      </c>
    </row>
    <row r="735" spans="1:18" x14ac:dyDescent="0.3">
      <c r="A735" s="7" t="s">
        <v>1482</v>
      </c>
      <c r="B735" s="4" t="s">
        <v>1483</v>
      </c>
      <c r="C735" s="4">
        <v>33</v>
      </c>
      <c r="D735" s="4" t="s">
        <v>18</v>
      </c>
      <c r="E735" s="4" t="s">
        <v>65</v>
      </c>
      <c r="F735" s="4" t="s">
        <v>2055</v>
      </c>
      <c r="G735" s="4" t="s">
        <v>29</v>
      </c>
      <c r="H735" s="4" t="s">
        <v>25</v>
      </c>
      <c r="I735" s="5">
        <v>84896</v>
      </c>
      <c r="J735" s="5">
        <v>0</v>
      </c>
      <c r="K735" s="5">
        <v>1078</v>
      </c>
      <c r="L735" s="5">
        <f t="shared" si="36"/>
        <v>8489.6</v>
      </c>
      <c r="M735" s="5">
        <v>10187.52</v>
      </c>
      <c r="N735" s="5">
        <f t="shared" si="37"/>
        <v>594.27200000000005</v>
      </c>
      <c r="O735" s="5">
        <v>1016</v>
      </c>
      <c r="P735" s="5">
        <v>6826</v>
      </c>
      <c r="Q735" s="5">
        <v>2183</v>
      </c>
      <c r="R735" s="5">
        <f t="shared" si="38"/>
        <v>5234.4000000000005</v>
      </c>
    </row>
    <row r="736" spans="1:18" x14ac:dyDescent="0.3">
      <c r="A736" s="7" t="s">
        <v>1484</v>
      </c>
      <c r="B736" s="4" t="s">
        <v>1485</v>
      </c>
      <c r="C736" s="4">
        <v>28</v>
      </c>
      <c r="D736" s="4" t="s">
        <v>18</v>
      </c>
      <c r="E736" s="4" t="s">
        <v>19</v>
      </c>
      <c r="F736" s="4" t="s">
        <v>2057</v>
      </c>
      <c r="G736" s="4" t="s">
        <v>24</v>
      </c>
      <c r="H736" s="4" t="s">
        <v>25</v>
      </c>
      <c r="I736" s="5">
        <v>85401</v>
      </c>
      <c r="J736" s="5">
        <v>1297</v>
      </c>
      <c r="K736" s="5">
        <v>1375</v>
      </c>
      <c r="L736" s="5">
        <f t="shared" si="36"/>
        <v>8540.1</v>
      </c>
      <c r="M736" s="5">
        <v>10248.120000000001</v>
      </c>
      <c r="N736" s="5">
        <f t="shared" si="37"/>
        <v>597.80700000000002</v>
      </c>
      <c r="O736" s="5">
        <v>857</v>
      </c>
      <c r="P736" s="5">
        <v>2400</v>
      </c>
      <c r="Q736" s="5">
        <v>3815</v>
      </c>
      <c r="R736" s="5">
        <f t="shared" si="38"/>
        <v>5310.1500000000005</v>
      </c>
    </row>
    <row r="737" spans="1:18" x14ac:dyDescent="0.3">
      <c r="A737" s="7" t="s">
        <v>1486</v>
      </c>
      <c r="B737" s="4" t="s">
        <v>1487</v>
      </c>
      <c r="C737" s="4">
        <v>38</v>
      </c>
      <c r="D737" s="4" t="s">
        <v>18</v>
      </c>
      <c r="E737" s="4" t="s">
        <v>65</v>
      </c>
      <c r="F737" s="4" t="s">
        <v>2046</v>
      </c>
      <c r="G737" s="4" t="s">
        <v>29</v>
      </c>
      <c r="H737" s="4" t="s">
        <v>21</v>
      </c>
      <c r="I737" s="5">
        <v>66615</v>
      </c>
      <c r="J737" s="5">
        <v>0</v>
      </c>
      <c r="K737" s="5">
        <v>2735</v>
      </c>
      <c r="L737" s="5">
        <f t="shared" si="36"/>
        <v>6661.5</v>
      </c>
      <c r="M737" s="5">
        <v>7993.8</v>
      </c>
      <c r="N737" s="5">
        <f t="shared" si="37"/>
        <v>466.30500000000001</v>
      </c>
      <c r="O737" s="5">
        <v>1373</v>
      </c>
      <c r="P737" s="5">
        <v>2725</v>
      </c>
      <c r="Q737" s="5">
        <v>3651</v>
      </c>
      <c r="R737" s="5">
        <f t="shared" si="38"/>
        <v>2911.5</v>
      </c>
    </row>
    <row r="738" spans="1:18" x14ac:dyDescent="0.3">
      <c r="A738" s="7" t="s">
        <v>1488</v>
      </c>
      <c r="B738" s="4" t="s">
        <v>1489</v>
      </c>
      <c r="C738" s="4">
        <v>28</v>
      </c>
      <c r="D738" s="4" t="s">
        <v>18</v>
      </c>
      <c r="E738" s="4" t="s">
        <v>32</v>
      </c>
      <c r="F738" s="4" t="s">
        <v>2043</v>
      </c>
      <c r="G738" s="4" t="s">
        <v>24</v>
      </c>
      <c r="H738" s="4" t="s">
        <v>25</v>
      </c>
      <c r="I738" s="5">
        <v>102398</v>
      </c>
      <c r="J738" s="5">
        <v>4475</v>
      </c>
      <c r="K738" s="5">
        <v>2620</v>
      </c>
      <c r="L738" s="5">
        <f t="shared" si="36"/>
        <v>10239.800000000001</v>
      </c>
      <c r="M738" s="5">
        <v>12287.76</v>
      </c>
      <c r="N738" s="5">
        <f t="shared" si="37"/>
        <v>716.78600000000006</v>
      </c>
      <c r="O738" s="5">
        <v>1414</v>
      </c>
      <c r="P738" s="5">
        <v>6818</v>
      </c>
      <c r="Q738" s="5">
        <v>3107</v>
      </c>
      <c r="R738" s="5">
        <f t="shared" si="38"/>
        <v>7979.5999999999995</v>
      </c>
    </row>
    <row r="739" spans="1:18" x14ac:dyDescent="0.3">
      <c r="A739" s="7" t="s">
        <v>1490</v>
      </c>
      <c r="B739" s="4" t="s">
        <v>1491</v>
      </c>
      <c r="C739" s="4">
        <v>25</v>
      </c>
      <c r="D739" s="4" t="s">
        <v>18</v>
      </c>
      <c r="E739" s="4" t="s">
        <v>32</v>
      </c>
      <c r="F739" s="4" t="s">
        <v>2051</v>
      </c>
      <c r="G739" s="4" t="s">
        <v>20</v>
      </c>
      <c r="H739" s="4" t="s">
        <v>25</v>
      </c>
      <c r="I739" s="5">
        <v>162830</v>
      </c>
      <c r="J739" s="5">
        <v>4593</v>
      </c>
      <c r="K739" s="5">
        <v>1681</v>
      </c>
      <c r="L739" s="5">
        <f t="shared" si="36"/>
        <v>16283</v>
      </c>
      <c r="M739" s="5">
        <v>19539.599999999999</v>
      </c>
      <c r="N739" s="5">
        <f t="shared" si="37"/>
        <v>1139.81</v>
      </c>
      <c r="O739" s="5">
        <v>1051</v>
      </c>
      <c r="P739" s="5">
        <v>3230</v>
      </c>
      <c r="Q739" s="5">
        <v>2029</v>
      </c>
      <c r="R739" s="5">
        <f t="shared" si="38"/>
        <v>23849</v>
      </c>
    </row>
    <row r="740" spans="1:18" x14ac:dyDescent="0.3">
      <c r="A740" s="7" t="s">
        <v>1492</v>
      </c>
      <c r="B740" s="4" t="s">
        <v>1493</v>
      </c>
      <c r="C740" s="4">
        <v>22</v>
      </c>
      <c r="D740" s="4" t="s">
        <v>41</v>
      </c>
      <c r="E740" s="4" t="s">
        <v>28</v>
      </c>
      <c r="F740" s="4" t="s">
        <v>2050</v>
      </c>
      <c r="G740" s="4" t="s">
        <v>20</v>
      </c>
      <c r="H740" s="4" t="s">
        <v>33</v>
      </c>
      <c r="I740" s="5">
        <v>127571</v>
      </c>
      <c r="J740" s="5">
        <v>0</v>
      </c>
      <c r="K740" s="5">
        <v>1168</v>
      </c>
      <c r="L740" s="5">
        <f t="shared" si="36"/>
        <v>12757.1</v>
      </c>
      <c r="M740" s="5">
        <v>15308.52</v>
      </c>
      <c r="N740" s="5">
        <f t="shared" si="37"/>
        <v>892.99700000000007</v>
      </c>
      <c r="O740" s="5">
        <v>630</v>
      </c>
      <c r="P740" s="5">
        <v>7635</v>
      </c>
      <c r="Q740" s="5">
        <v>2467</v>
      </c>
      <c r="R740" s="5">
        <f t="shared" si="38"/>
        <v>13271.300000000001</v>
      </c>
    </row>
    <row r="741" spans="1:18" x14ac:dyDescent="0.3">
      <c r="A741" s="7" t="s">
        <v>1494</v>
      </c>
      <c r="B741" s="4" t="s">
        <v>1495</v>
      </c>
      <c r="C741" s="4">
        <v>37</v>
      </c>
      <c r="D741" s="4" t="s">
        <v>18</v>
      </c>
      <c r="E741" s="4" t="s">
        <v>19</v>
      </c>
      <c r="F741" s="4" t="s">
        <v>2046</v>
      </c>
      <c r="G741" s="4" t="s">
        <v>29</v>
      </c>
      <c r="H741" s="4" t="s">
        <v>33</v>
      </c>
      <c r="I741" s="5">
        <v>44356</v>
      </c>
      <c r="J741" s="5">
        <v>1980</v>
      </c>
      <c r="K741" s="5">
        <v>1195</v>
      </c>
      <c r="L741" s="5">
        <f t="shared" si="36"/>
        <v>4435.6000000000004</v>
      </c>
      <c r="M741" s="5">
        <v>5322.72</v>
      </c>
      <c r="N741" s="5">
        <f t="shared" si="37"/>
        <v>310.49200000000002</v>
      </c>
      <c r="O741" s="5">
        <v>574</v>
      </c>
      <c r="P741" s="5">
        <v>7267</v>
      </c>
      <c r="Q741" s="5">
        <v>2288</v>
      </c>
      <c r="R741" s="5">
        <f t="shared" si="38"/>
        <v>967.80000000000007</v>
      </c>
    </row>
    <row r="742" spans="1:18" x14ac:dyDescent="0.3">
      <c r="A742" s="7" t="s">
        <v>1496</v>
      </c>
      <c r="B742" s="4" t="s">
        <v>1497</v>
      </c>
      <c r="C742" s="4">
        <v>37</v>
      </c>
      <c r="D742" s="4" t="s">
        <v>41</v>
      </c>
      <c r="E742" s="4" t="s">
        <v>19</v>
      </c>
      <c r="F742" s="4" t="s">
        <v>2046</v>
      </c>
      <c r="G742" s="4" t="s">
        <v>29</v>
      </c>
      <c r="H742" s="4" t="s">
        <v>21</v>
      </c>
      <c r="I742" s="5">
        <v>85705</v>
      </c>
      <c r="J742" s="5">
        <v>0</v>
      </c>
      <c r="K742" s="5">
        <v>2065</v>
      </c>
      <c r="L742" s="5">
        <f t="shared" si="36"/>
        <v>8570.5</v>
      </c>
      <c r="M742" s="5">
        <v>10284.6</v>
      </c>
      <c r="N742" s="5">
        <f t="shared" si="37"/>
        <v>599.93500000000006</v>
      </c>
      <c r="O742" s="5">
        <v>1143</v>
      </c>
      <c r="P742" s="5">
        <v>6549</v>
      </c>
      <c r="Q742" s="5">
        <v>3646</v>
      </c>
      <c r="R742" s="5">
        <f t="shared" si="38"/>
        <v>5355.75</v>
      </c>
    </row>
    <row r="743" spans="1:18" x14ac:dyDescent="0.3">
      <c r="A743" s="7" t="s">
        <v>1498</v>
      </c>
      <c r="B743" s="4" t="s">
        <v>1499</v>
      </c>
      <c r="C743" s="4">
        <v>23</v>
      </c>
      <c r="D743" s="4" t="s">
        <v>41</v>
      </c>
      <c r="E743" s="4" t="s">
        <v>32</v>
      </c>
      <c r="F743" s="4" t="s">
        <v>2050</v>
      </c>
      <c r="G743" s="4" t="s">
        <v>20</v>
      </c>
      <c r="H743" s="4" t="s">
        <v>33</v>
      </c>
      <c r="I743" s="5">
        <v>23434</v>
      </c>
      <c r="J743" s="5">
        <v>4727</v>
      </c>
      <c r="K743" s="5">
        <v>4714</v>
      </c>
      <c r="L743" s="5">
        <f t="shared" si="36"/>
        <v>2343.4</v>
      </c>
      <c r="M743" s="5">
        <v>2812.08</v>
      </c>
      <c r="N743" s="5">
        <f t="shared" si="37"/>
        <v>164.03800000000001</v>
      </c>
      <c r="O743" s="5">
        <v>940</v>
      </c>
      <c r="P743" s="5">
        <v>3969</v>
      </c>
      <c r="Q743" s="5">
        <v>3513</v>
      </c>
      <c r="R743" s="5">
        <f t="shared" si="38"/>
        <v>0</v>
      </c>
    </row>
    <row r="744" spans="1:18" x14ac:dyDescent="0.3">
      <c r="A744" s="7" t="s">
        <v>1500</v>
      </c>
      <c r="B744" s="4" t="s">
        <v>1501</v>
      </c>
      <c r="C744" s="4">
        <v>28</v>
      </c>
      <c r="D744" s="4" t="s">
        <v>18</v>
      </c>
      <c r="E744" s="4" t="s">
        <v>42</v>
      </c>
      <c r="F744" s="4" t="s">
        <v>2051</v>
      </c>
      <c r="G744" s="4" t="s">
        <v>20</v>
      </c>
      <c r="H744" s="4" t="s">
        <v>25</v>
      </c>
      <c r="I744" s="5">
        <v>44831</v>
      </c>
      <c r="J744" s="5">
        <v>4671</v>
      </c>
      <c r="K744" s="5">
        <v>1134</v>
      </c>
      <c r="L744" s="5">
        <f t="shared" si="36"/>
        <v>4483.1000000000004</v>
      </c>
      <c r="M744" s="5">
        <v>5379.72</v>
      </c>
      <c r="N744" s="5">
        <f t="shared" si="37"/>
        <v>313.81700000000001</v>
      </c>
      <c r="O744" s="5">
        <v>633</v>
      </c>
      <c r="P744" s="5">
        <v>4063</v>
      </c>
      <c r="Q744" s="5">
        <v>2206</v>
      </c>
      <c r="R744" s="5">
        <f t="shared" si="38"/>
        <v>991.55000000000007</v>
      </c>
    </row>
    <row r="745" spans="1:18" x14ac:dyDescent="0.3">
      <c r="A745" s="7" t="s">
        <v>1502</v>
      </c>
      <c r="B745" s="4" t="s">
        <v>1503</v>
      </c>
      <c r="C745" s="4">
        <v>29</v>
      </c>
      <c r="D745" s="4" t="s">
        <v>18</v>
      </c>
      <c r="E745" s="4" t="s">
        <v>65</v>
      </c>
      <c r="F745" s="4" t="s">
        <v>2054</v>
      </c>
      <c r="G745" s="4" t="s">
        <v>24</v>
      </c>
      <c r="H745" s="4" t="s">
        <v>25</v>
      </c>
      <c r="I745" s="5">
        <v>170038</v>
      </c>
      <c r="J745" s="5">
        <v>0</v>
      </c>
      <c r="K745" s="5">
        <v>1729</v>
      </c>
      <c r="L745" s="5">
        <f t="shared" si="36"/>
        <v>17003.8</v>
      </c>
      <c r="M745" s="5">
        <v>20404.560000000001</v>
      </c>
      <c r="N745" s="5">
        <f t="shared" si="37"/>
        <v>1190.2660000000001</v>
      </c>
      <c r="O745" s="5">
        <v>1190</v>
      </c>
      <c r="P745" s="5">
        <v>6563</v>
      </c>
      <c r="Q745" s="5">
        <v>2684</v>
      </c>
      <c r="R745" s="5">
        <f t="shared" si="38"/>
        <v>26011.399999999998</v>
      </c>
    </row>
    <row r="746" spans="1:18" x14ac:dyDescent="0.3">
      <c r="A746" s="7" t="s">
        <v>1504</v>
      </c>
      <c r="B746" s="4" t="s">
        <v>1505</v>
      </c>
      <c r="C746" s="4">
        <v>29</v>
      </c>
      <c r="D746" s="4" t="s">
        <v>18</v>
      </c>
      <c r="E746" s="4" t="s">
        <v>65</v>
      </c>
      <c r="F746" s="4" t="s">
        <v>2043</v>
      </c>
      <c r="G746" s="4" t="s">
        <v>24</v>
      </c>
      <c r="H746" s="4" t="s">
        <v>25</v>
      </c>
      <c r="I746" s="5">
        <v>89426</v>
      </c>
      <c r="J746" s="5">
        <v>4733</v>
      </c>
      <c r="K746" s="5">
        <v>4636</v>
      </c>
      <c r="L746" s="5">
        <f t="shared" si="36"/>
        <v>8942.6</v>
      </c>
      <c r="M746" s="5">
        <v>10731.12</v>
      </c>
      <c r="N746" s="5">
        <f t="shared" si="37"/>
        <v>625.98199999999997</v>
      </c>
      <c r="O746" s="5">
        <v>686</v>
      </c>
      <c r="P746" s="5">
        <v>2016</v>
      </c>
      <c r="Q746" s="5">
        <v>2253</v>
      </c>
      <c r="R746" s="5">
        <f t="shared" si="38"/>
        <v>5913.9000000000005</v>
      </c>
    </row>
    <row r="747" spans="1:18" x14ac:dyDescent="0.3">
      <c r="A747" s="7" t="s">
        <v>1506</v>
      </c>
      <c r="B747" s="4" t="s">
        <v>1507</v>
      </c>
      <c r="C747" s="4">
        <v>30</v>
      </c>
      <c r="D747" s="4" t="s">
        <v>18</v>
      </c>
      <c r="E747" s="4" t="s">
        <v>32</v>
      </c>
      <c r="F747" s="4" t="s">
        <v>2045</v>
      </c>
      <c r="G747" s="4" t="s">
        <v>29</v>
      </c>
      <c r="H747" s="4" t="s">
        <v>21</v>
      </c>
      <c r="I747" s="5">
        <v>106359</v>
      </c>
      <c r="J747" s="5">
        <v>0</v>
      </c>
      <c r="K747" s="5">
        <v>1752</v>
      </c>
      <c r="L747" s="5">
        <f t="shared" si="36"/>
        <v>10635.900000000001</v>
      </c>
      <c r="M747" s="5">
        <v>12763.08</v>
      </c>
      <c r="N747" s="5">
        <f t="shared" si="37"/>
        <v>744.51300000000003</v>
      </c>
      <c r="O747" s="5">
        <v>739</v>
      </c>
      <c r="P747" s="5">
        <v>1912</v>
      </c>
      <c r="Q747" s="5">
        <v>2511</v>
      </c>
      <c r="R747" s="5">
        <f t="shared" si="38"/>
        <v>8771.8000000000011</v>
      </c>
    </row>
    <row r="748" spans="1:18" x14ac:dyDescent="0.3">
      <c r="A748" s="7" t="s">
        <v>1508</v>
      </c>
      <c r="B748" s="4" t="s">
        <v>1509</v>
      </c>
      <c r="C748" s="4">
        <v>35</v>
      </c>
      <c r="D748" s="4" t="s">
        <v>41</v>
      </c>
      <c r="E748" s="4" t="s">
        <v>28</v>
      </c>
      <c r="F748" s="4" t="s">
        <v>2056</v>
      </c>
      <c r="G748" s="4" t="s">
        <v>29</v>
      </c>
      <c r="H748" s="4" t="s">
        <v>21</v>
      </c>
      <c r="I748" s="5">
        <v>170530</v>
      </c>
      <c r="J748" s="5">
        <v>0</v>
      </c>
      <c r="K748" s="5">
        <v>4283</v>
      </c>
      <c r="L748" s="5">
        <f t="shared" si="36"/>
        <v>17053</v>
      </c>
      <c r="M748" s="5">
        <v>20463.599999999999</v>
      </c>
      <c r="N748" s="5">
        <f t="shared" si="37"/>
        <v>1193.71</v>
      </c>
      <c r="O748" s="5">
        <v>653</v>
      </c>
      <c r="P748" s="5">
        <v>3498</v>
      </c>
      <c r="Q748" s="5">
        <v>2563</v>
      </c>
      <c r="R748" s="5">
        <f t="shared" si="38"/>
        <v>26159</v>
      </c>
    </row>
    <row r="749" spans="1:18" x14ac:dyDescent="0.3">
      <c r="A749" s="7" t="s">
        <v>1510</v>
      </c>
      <c r="B749" s="4" t="s">
        <v>1511</v>
      </c>
      <c r="C749" s="4">
        <v>35</v>
      </c>
      <c r="D749" s="4" t="s">
        <v>18</v>
      </c>
      <c r="E749" s="4" t="s">
        <v>19</v>
      </c>
      <c r="F749" s="4" t="s">
        <v>2052</v>
      </c>
      <c r="G749" s="4" t="s">
        <v>29</v>
      </c>
      <c r="H749" s="4" t="s">
        <v>33</v>
      </c>
      <c r="I749" s="5">
        <v>163258</v>
      </c>
      <c r="J749" s="5">
        <v>344</v>
      </c>
      <c r="K749" s="5">
        <v>2658</v>
      </c>
      <c r="L749" s="5">
        <f t="shared" si="36"/>
        <v>16325.800000000001</v>
      </c>
      <c r="M749" s="5">
        <v>19590.96</v>
      </c>
      <c r="N749" s="5">
        <f t="shared" si="37"/>
        <v>1142.806</v>
      </c>
      <c r="O749" s="5">
        <v>556</v>
      </c>
      <c r="P749" s="5">
        <v>5183</v>
      </c>
      <c r="Q749" s="5">
        <v>2358</v>
      </c>
      <c r="R749" s="5">
        <f t="shared" si="38"/>
        <v>23977.399999999998</v>
      </c>
    </row>
    <row r="750" spans="1:18" x14ac:dyDescent="0.3">
      <c r="A750" s="7" t="s">
        <v>1512</v>
      </c>
      <c r="B750" s="4" t="s">
        <v>1513</v>
      </c>
      <c r="C750" s="4">
        <v>39</v>
      </c>
      <c r="D750" s="4" t="s">
        <v>41</v>
      </c>
      <c r="E750" s="4" t="s">
        <v>19</v>
      </c>
      <c r="F750" s="4" t="s">
        <v>2046</v>
      </c>
      <c r="G750" s="4" t="s">
        <v>29</v>
      </c>
      <c r="H750" s="4" t="s">
        <v>25</v>
      </c>
      <c r="I750" s="5">
        <v>91711</v>
      </c>
      <c r="J750" s="5">
        <v>665</v>
      </c>
      <c r="K750" s="5">
        <v>4614</v>
      </c>
      <c r="L750" s="5">
        <f t="shared" si="36"/>
        <v>9171.1</v>
      </c>
      <c r="M750" s="5">
        <v>11005.32</v>
      </c>
      <c r="N750" s="5">
        <f t="shared" si="37"/>
        <v>641.97699999999998</v>
      </c>
      <c r="O750" s="5">
        <v>1188</v>
      </c>
      <c r="P750" s="5">
        <v>2279</v>
      </c>
      <c r="Q750" s="5">
        <v>2887</v>
      </c>
      <c r="R750" s="5">
        <f t="shared" si="38"/>
        <v>6256.6500000000005</v>
      </c>
    </row>
    <row r="751" spans="1:18" x14ac:dyDescent="0.3">
      <c r="A751" s="7" t="s">
        <v>1514</v>
      </c>
      <c r="B751" s="4" t="s">
        <v>1515</v>
      </c>
      <c r="C751" s="4">
        <v>40</v>
      </c>
      <c r="D751" s="4" t="s">
        <v>41</v>
      </c>
      <c r="E751" s="4" t="s">
        <v>32</v>
      </c>
      <c r="F751" s="4" t="s">
        <v>2044</v>
      </c>
      <c r="G751" s="4" t="s">
        <v>29</v>
      </c>
      <c r="H751" s="4" t="s">
        <v>33</v>
      </c>
      <c r="I751" s="5">
        <v>116214</v>
      </c>
      <c r="J751" s="5">
        <v>1431</v>
      </c>
      <c r="K751" s="5">
        <v>2074</v>
      </c>
      <c r="L751" s="5">
        <f t="shared" si="36"/>
        <v>11621.400000000001</v>
      </c>
      <c r="M751" s="5">
        <v>13945.68</v>
      </c>
      <c r="N751" s="5">
        <f t="shared" si="37"/>
        <v>813.49800000000005</v>
      </c>
      <c r="O751" s="5">
        <v>1113</v>
      </c>
      <c r="P751" s="5">
        <v>4149</v>
      </c>
      <c r="Q751" s="5">
        <v>2368</v>
      </c>
      <c r="R751" s="5">
        <f t="shared" si="38"/>
        <v>10742.800000000001</v>
      </c>
    </row>
    <row r="752" spans="1:18" x14ac:dyDescent="0.3">
      <c r="A752" s="7" t="s">
        <v>1516</v>
      </c>
      <c r="B752" s="4" t="s">
        <v>1517</v>
      </c>
      <c r="C752" s="4">
        <v>33</v>
      </c>
      <c r="D752" s="4" t="s">
        <v>41</v>
      </c>
      <c r="E752" s="4" t="s">
        <v>19</v>
      </c>
      <c r="F752" s="4" t="s">
        <v>2049</v>
      </c>
      <c r="G752" s="4" t="s">
        <v>29</v>
      </c>
      <c r="H752" s="4" t="s">
        <v>25</v>
      </c>
      <c r="I752" s="5">
        <v>139203</v>
      </c>
      <c r="J752" s="5">
        <v>2157</v>
      </c>
      <c r="K752" s="5">
        <v>3715</v>
      </c>
      <c r="L752" s="5">
        <f t="shared" si="36"/>
        <v>13920.300000000001</v>
      </c>
      <c r="M752" s="5">
        <v>16704.36</v>
      </c>
      <c r="N752" s="5">
        <f t="shared" si="37"/>
        <v>974.42100000000005</v>
      </c>
      <c r="O752" s="5">
        <v>1246</v>
      </c>
      <c r="P752" s="5">
        <v>7394</v>
      </c>
      <c r="Q752" s="5">
        <v>2035</v>
      </c>
      <c r="R752" s="5">
        <f t="shared" si="38"/>
        <v>16760.899999999998</v>
      </c>
    </row>
    <row r="753" spans="1:18" x14ac:dyDescent="0.3">
      <c r="A753" s="7" t="s">
        <v>1518</v>
      </c>
      <c r="B753" s="4" t="s">
        <v>1519</v>
      </c>
      <c r="C753" s="4">
        <v>29</v>
      </c>
      <c r="D753" s="4" t="s">
        <v>41</v>
      </c>
      <c r="E753" s="4" t="s">
        <v>32</v>
      </c>
      <c r="F753" s="4" t="s">
        <v>2043</v>
      </c>
      <c r="G753" s="4" t="s">
        <v>24</v>
      </c>
      <c r="H753" s="4" t="s">
        <v>33</v>
      </c>
      <c r="I753" s="5">
        <v>93649</v>
      </c>
      <c r="J753" s="5">
        <v>167</v>
      </c>
      <c r="K753" s="5">
        <v>4610</v>
      </c>
      <c r="L753" s="5">
        <f t="shared" si="36"/>
        <v>9364.9</v>
      </c>
      <c r="M753" s="5">
        <v>11237.88</v>
      </c>
      <c r="N753" s="5">
        <f t="shared" si="37"/>
        <v>655.54300000000001</v>
      </c>
      <c r="O753" s="5">
        <v>590</v>
      </c>
      <c r="P753" s="5">
        <v>3006</v>
      </c>
      <c r="Q753" s="5">
        <v>3322</v>
      </c>
      <c r="R753" s="5">
        <f t="shared" si="38"/>
        <v>6547.3499999999995</v>
      </c>
    </row>
    <row r="754" spans="1:18" x14ac:dyDescent="0.3">
      <c r="A754" s="7" t="s">
        <v>1520</v>
      </c>
      <c r="B754" s="4" t="s">
        <v>1521</v>
      </c>
      <c r="C754" s="4">
        <v>35</v>
      </c>
      <c r="D754" s="4" t="s">
        <v>41</v>
      </c>
      <c r="E754" s="4" t="s">
        <v>28</v>
      </c>
      <c r="F754" s="4" t="s">
        <v>2046</v>
      </c>
      <c r="G754" s="4" t="s">
        <v>29</v>
      </c>
      <c r="H754" s="4" t="s">
        <v>25</v>
      </c>
      <c r="I754" s="5">
        <v>63285</v>
      </c>
      <c r="J754" s="5">
        <v>4845</v>
      </c>
      <c r="K754" s="5">
        <v>2406</v>
      </c>
      <c r="L754" s="5">
        <f t="shared" si="36"/>
        <v>6328.5</v>
      </c>
      <c r="M754" s="5">
        <v>7594.2</v>
      </c>
      <c r="N754" s="5">
        <f t="shared" si="37"/>
        <v>442.995</v>
      </c>
      <c r="O754" s="5">
        <v>1406</v>
      </c>
      <c r="P754" s="5">
        <v>2350</v>
      </c>
      <c r="Q754" s="5">
        <v>3019</v>
      </c>
      <c r="R754" s="5">
        <f t="shared" si="38"/>
        <v>2578.5</v>
      </c>
    </row>
    <row r="755" spans="1:18" x14ac:dyDescent="0.3">
      <c r="A755" s="7" t="s">
        <v>1522</v>
      </c>
      <c r="B755" s="4" t="s">
        <v>1523</v>
      </c>
      <c r="C755" s="4">
        <v>37</v>
      </c>
      <c r="D755" s="4" t="s">
        <v>41</v>
      </c>
      <c r="E755" s="4" t="s">
        <v>65</v>
      </c>
      <c r="F755" s="4" t="s">
        <v>2056</v>
      </c>
      <c r="G755" s="4" t="s">
        <v>29</v>
      </c>
      <c r="H755" s="4" t="s">
        <v>25</v>
      </c>
      <c r="I755" s="5">
        <v>130515</v>
      </c>
      <c r="J755" s="5">
        <v>4751</v>
      </c>
      <c r="K755" s="5">
        <v>2733</v>
      </c>
      <c r="L755" s="5">
        <f t="shared" si="36"/>
        <v>13051.5</v>
      </c>
      <c r="M755" s="5">
        <v>15661.8</v>
      </c>
      <c r="N755" s="5">
        <f t="shared" si="37"/>
        <v>913.60500000000002</v>
      </c>
      <c r="O755" s="5">
        <v>1428</v>
      </c>
      <c r="P755" s="5">
        <v>7485</v>
      </c>
      <c r="Q755" s="5">
        <v>2720</v>
      </c>
      <c r="R755" s="5">
        <f t="shared" si="38"/>
        <v>14154.5</v>
      </c>
    </row>
    <row r="756" spans="1:18" x14ac:dyDescent="0.3">
      <c r="A756" s="7" t="s">
        <v>1524</v>
      </c>
      <c r="B756" s="4" t="s">
        <v>1525</v>
      </c>
      <c r="C756" s="4">
        <v>35</v>
      </c>
      <c r="D756" s="4" t="s">
        <v>18</v>
      </c>
      <c r="E756" s="4" t="s">
        <v>19</v>
      </c>
      <c r="F756" s="4" t="s">
        <v>2056</v>
      </c>
      <c r="G756" s="4" t="s">
        <v>29</v>
      </c>
      <c r="H756" s="4" t="s">
        <v>33</v>
      </c>
      <c r="I756" s="5">
        <v>91330</v>
      </c>
      <c r="J756" s="5">
        <v>0</v>
      </c>
      <c r="K756" s="5">
        <v>3015</v>
      </c>
      <c r="L756" s="5">
        <f t="shared" si="36"/>
        <v>9133</v>
      </c>
      <c r="M756" s="5">
        <v>10959.6</v>
      </c>
      <c r="N756" s="5">
        <f t="shared" si="37"/>
        <v>639.31000000000006</v>
      </c>
      <c r="O756" s="5">
        <v>1334</v>
      </c>
      <c r="P756" s="5">
        <v>2872</v>
      </c>
      <c r="Q756" s="5">
        <v>3066</v>
      </c>
      <c r="R756" s="5">
        <f t="shared" si="38"/>
        <v>6199.5</v>
      </c>
    </row>
    <row r="757" spans="1:18" x14ac:dyDescent="0.3">
      <c r="A757" s="7" t="s">
        <v>1526</v>
      </c>
      <c r="B757" s="4" t="s">
        <v>1527</v>
      </c>
      <c r="C757" s="4">
        <v>26</v>
      </c>
      <c r="D757" s="4" t="s">
        <v>41</v>
      </c>
      <c r="E757" s="4" t="s">
        <v>36</v>
      </c>
      <c r="F757" s="4" t="s">
        <v>2057</v>
      </c>
      <c r="G757" s="4" t="s">
        <v>24</v>
      </c>
      <c r="H757" s="4" t="s">
        <v>21</v>
      </c>
      <c r="I757" s="5">
        <v>107048</v>
      </c>
      <c r="J757" s="5">
        <v>2669</v>
      </c>
      <c r="K757" s="5">
        <v>2021</v>
      </c>
      <c r="L757" s="5">
        <f t="shared" si="36"/>
        <v>10704.800000000001</v>
      </c>
      <c r="M757" s="5">
        <v>12845.76</v>
      </c>
      <c r="N757" s="5">
        <f t="shared" si="37"/>
        <v>749.33600000000001</v>
      </c>
      <c r="O757" s="5">
        <v>546</v>
      </c>
      <c r="P757" s="5">
        <v>2669</v>
      </c>
      <c r="Q757" s="5">
        <v>3374</v>
      </c>
      <c r="R757" s="5">
        <f t="shared" si="38"/>
        <v>8909.6</v>
      </c>
    </row>
    <row r="758" spans="1:18" x14ac:dyDescent="0.3">
      <c r="A758" s="7" t="s">
        <v>1528</v>
      </c>
      <c r="B758" s="4" t="s">
        <v>1529</v>
      </c>
      <c r="C758" s="4">
        <v>26</v>
      </c>
      <c r="D758" s="4" t="s">
        <v>41</v>
      </c>
      <c r="E758" s="4" t="s">
        <v>19</v>
      </c>
      <c r="F758" s="4" t="s">
        <v>2043</v>
      </c>
      <c r="G758" s="4" t="s">
        <v>24</v>
      </c>
      <c r="H758" s="4" t="s">
        <v>25</v>
      </c>
      <c r="I758" s="5">
        <v>19608</v>
      </c>
      <c r="J758" s="5">
        <v>2595</v>
      </c>
      <c r="K758" s="5">
        <v>4891</v>
      </c>
      <c r="L758" s="5">
        <f t="shared" si="36"/>
        <v>1960.8000000000002</v>
      </c>
      <c r="M758" s="5">
        <v>2352.96</v>
      </c>
      <c r="N758" s="5">
        <f t="shared" si="37"/>
        <v>137.256</v>
      </c>
      <c r="O758" s="5">
        <v>707</v>
      </c>
      <c r="P758" s="5">
        <v>3358</v>
      </c>
      <c r="Q758" s="5">
        <v>2420</v>
      </c>
      <c r="R758" s="5">
        <f t="shared" si="38"/>
        <v>0</v>
      </c>
    </row>
    <row r="759" spans="1:18" x14ac:dyDescent="0.3">
      <c r="A759" s="7" t="s">
        <v>1530</v>
      </c>
      <c r="B759" s="4" t="s">
        <v>1531</v>
      </c>
      <c r="C759" s="4">
        <v>33</v>
      </c>
      <c r="D759" s="4" t="s">
        <v>41</v>
      </c>
      <c r="E759" s="4" t="s">
        <v>19</v>
      </c>
      <c r="F759" s="4" t="s">
        <v>2045</v>
      </c>
      <c r="G759" s="4" t="s">
        <v>29</v>
      </c>
      <c r="H759" s="4" t="s">
        <v>25</v>
      </c>
      <c r="I759" s="5">
        <v>99004</v>
      </c>
      <c r="J759" s="5">
        <v>849</v>
      </c>
      <c r="K759" s="5">
        <v>2362</v>
      </c>
      <c r="L759" s="5">
        <f t="shared" si="36"/>
        <v>9900.4000000000015</v>
      </c>
      <c r="M759" s="5">
        <v>11880.48</v>
      </c>
      <c r="N759" s="5">
        <f t="shared" si="37"/>
        <v>693.02800000000002</v>
      </c>
      <c r="O759" s="5">
        <v>786</v>
      </c>
      <c r="P759" s="5">
        <v>7085</v>
      </c>
      <c r="Q759" s="5">
        <v>2860</v>
      </c>
      <c r="R759" s="5">
        <f t="shared" si="38"/>
        <v>7350.5999999999995</v>
      </c>
    </row>
    <row r="760" spans="1:18" x14ac:dyDescent="0.3">
      <c r="A760" s="7" t="s">
        <v>1532</v>
      </c>
      <c r="B760" s="4" t="s">
        <v>1533</v>
      </c>
      <c r="C760" s="4">
        <v>30</v>
      </c>
      <c r="D760" s="4" t="s">
        <v>18</v>
      </c>
      <c r="E760" s="4" t="s">
        <v>32</v>
      </c>
      <c r="F760" s="4" t="s">
        <v>2043</v>
      </c>
      <c r="G760" s="4" t="s">
        <v>24</v>
      </c>
      <c r="H760" s="4" t="s">
        <v>33</v>
      </c>
      <c r="I760" s="5">
        <v>198214</v>
      </c>
      <c r="J760" s="5">
        <v>4334</v>
      </c>
      <c r="K760" s="5">
        <v>3002</v>
      </c>
      <c r="L760" s="5">
        <f t="shared" si="36"/>
        <v>19821.400000000001</v>
      </c>
      <c r="M760" s="5">
        <v>23785.68</v>
      </c>
      <c r="N760" s="5">
        <f t="shared" si="37"/>
        <v>1387.498</v>
      </c>
      <c r="O760" s="5">
        <v>1196</v>
      </c>
      <c r="P760" s="5">
        <v>4337</v>
      </c>
      <c r="Q760" s="5">
        <v>2865</v>
      </c>
      <c r="R760" s="5">
        <f t="shared" si="38"/>
        <v>34464.199999999997</v>
      </c>
    </row>
    <row r="761" spans="1:18" x14ac:dyDescent="0.3">
      <c r="A761" s="7" t="s">
        <v>1534</v>
      </c>
      <c r="B761" s="4" t="s">
        <v>1535</v>
      </c>
      <c r="C761" s="4">
        <v>23</v>
      </c>
      <c r="D761" s="4" t="s">
        <v>41</v>
      </c>
      <c r="E761" s="4" t="s">
        <v>28</v>
      </c>
      <c r="F761" s="4" t="s">
        <v>2047</v>
      </c>
      <c r="G761" s="4" t="s">
        <v>20</v>
      </c>
      <c r="H761" s="4" t="s">
        <v>21</v>
      </c>
      <c r="I761" s="5">
        <v>16119</v>
      </c>
      <c r="J761" s="5">
        <v>2286</v>
      </c>
      <c r="K761" s="5">
        <v>4693</v>
      </c>
      <c r="L761" s="5">
        <f t="shared" si="36"/>
        <v>1611.9</v>
      </c>
      <c r="M761" s="5">
        <v>1934.28</v>
      </c>
      <c r="N761" s="5">
        <f t="shared" si="37"/>
        <v>112.833</v>
      </c>
      <c r="O761" s="5">
        <v>799</v>
      </c>
      <c r="P761" s="5">
        <v>7465</v>
      </c>
      <c r="Q761" s="5">
        <v>2056</v>
      </c>
      <c r="R761" s="5">
        <f t="shared" si="38"/>
        <v>0</v>
      </c>
    </row>
    <row r="762" spans="1:18" x14ac:dyDescent="0.3">
      <c r="A762" s="7" t="s">
        <v>1536</v>
      </c>
      <c r="B762" s="4" t="s">
        <v>1537</v>
      </c>
      <c r="C762" s="4">
        <v>30</v>
      </c>
      <c r="D762" s="4" t="s">
        <v>41</v>
      </c>
      <c r="E762" s="4" t="s">
        <v>19</v>
      </c>
      <c r="F762" s="4" t="s">
        <v>2043</v>
      </c>
      <c r="G762" s="4" t="s">
        <v>24</v>
      </c>
      <c r="H762" s="4" t="s">
        <v>25</v>
      </c>
      <c r="I762" s="5">
        <v>16552</v>
      </c>
      <c r="J762" s="5">
        <v>0</v>
      </c>
      <c r="K762" s="5">
        <v>3327</v>
      </c>
      <c r="L762" s="5">
        <f t="shared" si="36"/>
        <v>1655.2</v>
      </c>
      <c r="M762" s="5">
        <v>1986.24</v>
      </c>
      <c r="N762" s="5">
        <f t="shared" si="37"/>
        <v>115.864</v>
      </c>
      <c r="O762" s="5">
        <v>746</v>
      </c>
      <c r="P762" s="5">
        <v>6027</v>
      </c>
      <c r="Q762" s="5">
        <v>3872</v>
      </c>
      <c r="R762" s="5">
        <f t="shared" si="38"/>
        <v>0</v>
      </c>
    </row>
    <row r="763" spans="1:18" x14ac:dyDescent="0.3">
      <c r="A763" s="7" t="s">
        <v>1538</v>
      </c>
      <c r="B763" s="4" t="s">
        <v>1539</v>
      </c>
      <c r="C763" s="4">
        <v>35</v>
      </c>
      <c r="D763" s="4" t="s">
        <v>41</v>
      </c>
      <c r="E763" s="4" t="s">
        <v>32</v>
      </c>
      <c r="F763" s="4" t="s">
        <v>2056</v>
      </c>
      <c r="G763" s="4" t="s">
        <v>29</v>
      </c>
      <c r="H763" s="4" t="s">
        <v>33</v>
      </c>
      <c r="I763" s="5">
        <v>133770</v>
      </c>
      <c r="J763" s="5">
        <v>2860</v>
      </c>
      <c r="K763" s="5">
        <v>2883</v>
      </c>
      <c r="L763" s="5">
        <f t="shared" si="36"/>
        <v>13377</v>
      </c>
      <c r="M763" s="5">
        <v>16052.4</v>
      </c>
      <c r="N763" s="5">
        <f t="shared" si="37"/>
        <v>936.39</v>
      </c>
      <c r="O763" s="5">
        <v>572</v>
      </c>
      <c r="P763" s="5">
        <v>3307</v>
      </c>
      <c r="Q763" s="5">
        <v>3061</v>
      </c>
      <c r="R763" s="5">
        <f t="shared" si="38"/>
        <v>15131</v>
      </c>
    </row>
    <row r="764" spans="1:18" x14ac:dyDescent="0.3">
      <c r="A764" s="7" t="s">
        <v>1540</v>
      </c>
      <c r="B764" s="4" t="s">
        <v>1541</v>
      </c>
      <c r="C764" s="4">
        <v>31</v>
      </c>
      <c r="D764" s="4" t="s">
        <v>18</v>
      </c>
      <c r="E764" s="4" t="s">
        <v>65</v>
      </c>
      <c r="F764" s="4" t="s">
        <v>2048</v>
      </c>
      <c r="G764" s="4" t="s">
        <v>24</v>
      </c>
      <c r="H764" s="4" t="s">
        <v>21</v>
      </c>
      <c r="I764" s="5">
        <v>109303</v>
      </c>
      <c r="J764" s="5">
        <v>0</v>
      </c>
      <c r="K764" s="5">
        <v>1541</v>
      </c>
      <c r="L764" s="5">
        <f t="shared" si="36"/>
        <v>10930.300000000001</v>
      </c>
      <c r="M764" s="5">
        <v>13116.36</v>
      </c>
      <c r="N764" s="5">
        <f t="shared" si="37"/>
        <v>765.12099999999998</v>
      </c>
      <c r="O764" s="5">
        <v>873</v>
      </c>
      <c r="P764" s="5">
        <v>5131</v>
      </c>
      <c r="Q764" s="5">
        <v>3687</v>
      </c>
      <c r="R764" s="5">
        <f t="shared" si="38"/>
        <v>9360.6</v>
      </c>
    </row>
    <row r="765" spans="1:18" x14ac:dyDescent="0.3">
      <c r="A765" s="7" t="s">
        <v>1542</v>
      </c>
      <c r="B765" s="4" t="s">
        <v>1543</v>
      </c>
      <c r="C765" s="4">
        <v>33</v>
      </c>
      <c r="D765" s="4" t="s">
        <v>41</v>
      </c>
      <c r="E765" s="4" t="s">
        <v>36</v>
      </c>
      <c r="F765" s="4" t="s">
        <v>2045</v>
      </c>
      <c r="G765" s="4" t="s">
        <v>29</v>
      </c>
      <c r="H765" s="4" t="s">
        <v>21</v>
      </c>
      <c r="I765" s="5">
        <v>116230</v>
      </c>
      <c r="J765" s="5">
        <v>514</v>
      </c>
      <c r="K765" s="5">
        <v>1405</v>
      </c>
      <c r="L765" s="5">
        <f t="shared" si="36"/>
        <v>11623</v>
      </c>
      <c r="M765" s="5">
        <v>13947.6</v>
      </c>
      <c r="N765" s="5">
        <f t="shared" si="37"/>
        <v>813.61</v>
      </c>
      <c r="O765" s="5">
        <v>945</v>
      </c>
      <c r="P765" s="5">
        <v>1298</v>
      </c>
      <c r="Q765" s="5">
        <v>2235</v>
      </c>
      <c r="R765" s="5">
        <f t="shared" si="38"/>
        <v>10746</v>
      </c>
    </row>
    <row r="766" spans="1:18" x14ac:dyDescent="0.3">
      <c r="A766" s="7" t="s">
        <v>1544</v>
      </c>
      <c r="B766" s="4" t="s">
        <v>1545</v>
      </c>
      <c r="C766" s="4">
        <v>34</v>
      </c>
      <c r="D766" s="4" t="s">
        <v>18</v>
      </c>
      <c r="E766" s="4" t="s">
        <v>65</v>
      </c>
      <c r="F766" s="4" t="s">
        <v>2052</v>
      </c>
      <c r="G766" s="4" t="s">
        <v>29</v>
      </c>
      <c r="H766" s="4" t="s">
        <v>33</v>
      </c>
      <c r="I766" s="5">
        <v>165416</v>
      </c>
      <c r="J766" s="5">
        <v>2881</v>
      </c>
      <c r="K766" s="5">
        <v>4858</v>
      </c>
      <c r="L766" s="5">
        <f t="shared" si="36"/>
        <v>16541.600000000002</v>
      </c>
      <c r="M766" s="5">
        <v>19849.919999999998</v>
      </c>
      <c r="N766" s="5">
        <f t="shared" si="37"/>
        <v>1157.912</v>
      </c>
      <c r="O766" s="5">
        <v>978</v>
      </c>
      <c r="P766" s="5">
        <v>7852</v>
      </c>
      <c r="Q766" s="5">
        <v>2531</v>
      </c>
      <c r="R766" s="5">
        <f t="shared" si="38"/>
        <v>24624.799999999999</v>
      </c>
    </row>
    <row r="767" spans="1:18" x14ac:dyDescent="0.3">
      <c r="A767" s="7" t="s">
        <v>1546</v>
      </c>
      <c r="B767" s="4" t="s">
        <v>1547</v>
      </c>
      <c r="C767" s="4">
        <v>27</v>
      </c>
      <c r="D767" s="4" t="s">
        <v>41</v>
      </c>
      <c r="E767" s="4" t="s">
        <v>28</v>
      </c>
      <c r="F767" s="4" t="s">
        <v>2054</v>
      </c>
      <c r="G767" s="4" t="s">
        <v>24</v>
      </c>
      <c r="H767" s="4" t="s">
        <v>33</v>
      </c>
      <c r="I767" s="5">
        <v>168238</v>
      </c>
      <c r="J767" s="5">
        <v>0</v>
      </c>
      <c r="K767" s="5">
        <v>2864</v>
      </c>
      <c r="L767" s="5">
        <f t="shared" si="36"/>
        <v>16823.8</v>
      </c>
      <c r="M767" s="5">
        <v>20188.560000000001</v>
      </c>
      <c r="N767" s="5">
        <f t="shared" si="37"/>
        <v>1177.6659999999999</v>
      </c>
      <c r="O767" s="5">
        <v>736</v>
      </c>
      <c r="P767" s="5">
        <v>3262</v>
      </c>
      <c r="Q767" s="5">
        <v>3593</v>
      </c>
      <c r="R767" s="5">
        <f t="shared" si="38"/>
        <v>25471.399999999998</v>
      </c>
    </row>
    <row r="768" spans="1:18" x14ac:dyDescent="0.3">
      <c r="A768" s="7" t="s">
        <v>1548</v>
      </c>
      <c r="B768" s="4" t="s">
        <v>1549</v>
      </c>
      <c r="C768" s="4">
        <v>29</v>
      </c>
      <c r="D768" s="4" t="s">
        <v>18</v>
      </c>
      <c r="E768" s="4" t="s">
        <v>42</v>
      </c>
      <c r="F768" s="4" t="s">
        <v>2048</v>
      </c>
      <c r="G768" s="4" t="s">
        <v>24</v>
      </c>
      <c r="H768" s="4" t="s">
        <v>33</v>
      </c>
      <c r="I768" s="5">
        <v>59384</v>
      </c>
      <c r="J768" s="5">
        <v>1557</v>
      </c>
      <c r="K768" s="5">
        <v>2476</v>
      </c>
      <c r="L768" s="5">
        <f t="shared" si="36"/>
        <v>5938.4000000000005</v>
      </c>
      <c r="M768" s="5">
        <v>7126.08</v>
      </c>
      <c r="N768" s="5">
        <f t="shared" si="37"/>
        <v>415.68799999999999</v>
      </c>
      <c r="O768" s="5">
        <v>1482</v>
      </c>
      <c r="P768" s="5">
        <v>2366</v>
      </c>
      <c r="Q768" s="5">
        <v>3459</v>
      </c>
      <c r="R768" s="5">
        <f t="shared" si="38"/>
        <v>2188.4</v>
      </c>
    </row>
    <row r="769" spans="1:18" x14ac:dyDescent="0.3">
      <c r="A769" s="7" t="s">
        <v>1550</v>
      </c>
      <c r="B769" s="4" t="s">
        <v>1551</v>
      </c>
      <c r="C769" s="4">
        <v>26</v>
      </c>
      <c r="D769" s="4" t="s">
        <v>18</v>
      </c>
      <c r="E769" s="4" t="s">
        <v>32</v>
      </c>
      <c r="F769" s="4" t="s">
        <v>2057</v>
      </c>
      <c r="G769" s="4" t="s">
        <v>24</v>
      </c>
      <c r="H769" s="4" t="s">
        <v>33</v>
      </c>
      <c r="I769" s="5">
        <v>124095</v>
      </c>
      <c r="J769" s="5">
        <v>0</v>
      </c>
      <c r="K769" s="5">
        <v>1593</v>
      </c>
      <c r="L769" s="5">
        <f t="shared" si="36"/>
        <v>12409.5</v>
      </c>
      <c r="M769" s="5">
        <v>14891.4</v>
      </c>
      <c r="N769" s="5">
        <f t="shared" si="37"/>
        <v>868.66499999999996</v>
      </c>
      <c r="O769" s="5">
        <v>504</v>
      </c>
      <c r="P769" s="5">
        <v>6670</v>
      </c>
      <c r="Q769" s="5">
        <v>2826</v>
      </c>
      <c r="R769" s="5">
        <f t="shared" si="38"/>
        <v>12319</v>
      </c>
    </row>
    <row r="770" spans="1:18" x14ac:dyDescent="0.3">
      <c r="A770" s="7" t="s">
        <v>1552</v>
      </c>
      <c r="B770" s="4" t="s">
        <v>1553</v>
      </c>
      <c r="C770" s="4">
        <v>38</v>
      </c>
      <c r="D770" s="4" t="s">
        <v>18</v>
      </c>
      <c r="E770" s="4" t="s">
        <v>19</v>
      </c>
      <c r="F770" s="4" t="s">
        <v>2046</v>
      </c>
      <c r="G770" s="4" t="s">
        <v>29</v>
      </c>
      <c r="H770" s="4" t="s">
        <v>33</v>
      </c>
      <c r="I770" s="5">
        <v>93200</v>
      </c>
      <c r="J770" s="5">
        <v>436</v>
      </c>
      <c r="K770" s="5">
        <v>1350</v>
      </c>
      <c r="L770" s="5">
        <f t="shared" si="36"/>
        <v>9320</v>
      </c>
      <c r="M770" s="5">
        <v>11184</v>
      </c>
      <c r="N770" s="5">
        <f t="shared" si="37"/>
        <v>652.4</v>
      </c>
      <c r="O770" s="5">
        <v>552</v>
      </c>
      <c r="P770" s="5">
        <v>4594</v>
      </c>
      <c r="Q770" s="5">
        <v>3922</v>
      </c>
      <c r="R770" s="5">
        <f t="shared" si="38"/>
        <v>6480</v>
      </c>
    </row>
    <row r="771" spans="1:18" x14ac:dyDescent="0.3">
      <c r="A771" s="7" t="s">
        <v>1554</v>
      </c>
      <c r="B771" s="4" t="s">
        <v>1555</v>
      </c>
      <c r="C771" s="4">
        <v>28</v>
      </c>
      <c r="D771" s="4" t="s">
        <v>18</v>
      </c>
      <c r="E771" s="4" t="s">
        <v>42</v>
      </c>
      <c r="F771" s="4" t="s">
        <v>2051</v>
      </c>
      <c r="G771" s="4" t="s">
        <v>20</v>
      </c>
      <c r="H771" s="4" t="s">
        <v>21</v>
      </c>
      <c r="I771" s="5">
        <v>55651</v>
      </c>
      <c r="J771" s="5">
        <v>270</v>
      </c>
      <c r="K771" s="5">
        <v>4565</v>
      </c>
      <c r="L771" s="5">
        <f t="shared" si="36"/>
        <v>5565.1</v>
      </c>
      <c r="M771" s="5">
        <v>6678.12</v>
      </c>
      <c r="N771" s="5">
        <f t="shared" si="37"/>
        <v>389.55700000000002</v>
      </c>
      <c r="O771" s="5">
        <v>749</v>
      </c>
      <c r="P771" s="5">
        <v>3238</v>
      </c>
      <c r="Q771" s="5">
        <v>3203</v>
      </c>
      <c r="R771" s="5">
        <f t="shared" si="38"/>
        <v>1815.1000000000001</v>
      </c>
    </row>
    <row r="772" spans="1:18" x14ac:dyDescent="0.3">
      <c r="A772" s="7" t="s">
        <v>1556</v>
      </c>
      <c r="B772" s="4" t="s">
        <v>1557</v>
      </c>
      <c r="C772" s="4">
        <v>23</v>
      </c>
      <c r="D772" s="4" t="s">
        <v>41</v>
      </c>
      <c r="E772" s="4" t="s">
        <v>36</v>
      </c>
      <c r="F772" s="4" t="s">
        <v>2047</v>
      </c>
      <c r="G772" s="4" t="s">
        <v>20</v>
      </c>
      <c r="H772" s="4" t="s">
        <v>21</v>
      </c>
      <c r="I772" s="5">
        <v>151546</v>
      </c>
      <c r="J772" s="5">
        <v>43</v>
      </c>
      <c r="K772" s="5">
        <v>2145</v>
      </c>
      <c r="L772" s="5">
        <f t="shared" si="36"/>
        <v>15154.6</v>
      </c>
      <c r="M772" s="5">
        <v>18185.52</v>
      </c>
      <c r="N772" s="5">
        <f t="shared" si="37"/>
        <v>1060.8220000000001</v>
      </c>
      <c r="O772" s="5">
        <v>661</v>
      </c>
      <c r="P772" s="5">
        <v>3958</v>
      </c>
      <c r="Q772" s="5">
        <v>3979</v>
      </c>
      <c r="R772" s="5">
        <f t="shared" si="38"/>
        <v>20463.8</v>
      </c>
    </row>
    <row r="773" spans="1:18" x14ac:dyDescent="0.3">
      <c r="A773" s="7" t="s">
        <v>1558</v>
      </c>
      <c r="B773" s="4" t="s">
        <v>1559</v>
      </c>
      <c r="C773" s="4">
        <v>31</v>
      </c>
      <c r="D773" s="4" t="s">
        <v>18</v>
      </c>
      <c r="E773" s="4" t="s">
        <v>32</v>
      </c>
      <c r="F773" s="4" t="s">
        <v>2055</v>
      </c>
      <c r="G773" s="4" t="s">
        <v>29</v>
      </c>
      <c r="H773" s="4" t="s">
        <v>21</v>
      </c>
      <c r="I773" s="5">
        <v>120219</v>
      </c>
      <c r="J773" s="5">
        <v>0</v>
      </c>
      <c r="K773" s="5">
        <v>1998</v>
      </c>
      <c r="L773" s="5">
        <f t="shared" si="36"/>
        <v>12021.900000000001</v>
      </c>
      <c r="M773" s="5">
        <v>14426.28</v>
      </c>
      <c r="N773" s="5">
        <f t="shared" si="37"/>
        <v>841.53300000000002</v>
      </c>
      <c r="O773" s="5">
        <v>1362</v>
      </c>
      <c r="P773" s="5">
        <v>5026</v>
      </c>
      <c r="Q773" s="5">
        <v>3999</v>
      </c>
      <c r="R773" s="5">
        <f t="shared" si="38"/>
        <v>11543.800000000001</v>
      </c>
    </row>
    <row r="774" spans="1:18" x14ac:dyDescent="0.3">
      <c r="A774" s="7" t="s">
        <v>1560</v>
      </c>
      <c r="B774" s="4" t="s">
        <v>1561</v>
      </c>
      <c r="C774" s="4">
        <v>23</v>
      </c>
      <c r="D774" s="4" t="s">
        <v>41</v>
      </c>
      <c r="E774" s="4" t="s">
        <v>42</v>
      </c>
      <c r="F774" s="4" t="s">
        <v>2050</v>
      </c>
      <c r="G774" s="4" t="s">
        <v>20</v>
      </c>
      <c r="H774" s="4" t="s">
        <v>21</v>
      </c>
      <c r="I774" s="5">
        <v>22010</v>
      </c>
      <c r="J774" s="5">
        <v>589</v>
      </c>
      <c r="K774" s="5">
        <v>3533</v>
      </c>
      <c r="L774" s="5">
        <f t="shared" si="36"/>
        <v>2201</v>
      </c>
      <c r="M774" s="5">
        <v>2641.2</v>
      </c>
      <c r="N774" s="5">
        <f t="shared" si="37"/>
        <v>154.07</v>
      </c>
      <c r="O774" s="5">
        <v>1201</v>
      </c>
      <c r="P774" s="5">
        <v>4184</v>
      </c>
      <c r="Q774" s="5">
        <v>3079</v>
      </c>
      <c r="R774" s="5">
        <f t="shared" si="38"/>
        <v>0</v>
      </c>
    </row>
    <row r="775" spans="1:18" x14ac:dyDescent="0.3">
      <c r="A775" s="7" t="s">
        <v>1562</v>
      </c>
      <c r="B775" s="4" t="s">
        <v>1563</v>
      </c>
      <c r="C775" s="4">
        <v>27</v>
      </c>
      <c r="D775" s="4" t="s">
        <v>18</v>
      </c>
      <c r="E775" s="4" t="s">
        <v>32</v>
      </c>
      <c r="F775" s="4" t="s">
        <v>2051</v>
      </c>
      <c r="G775" s="4" t="s">
        <v>20</v>
      </c>
      <c r="H775" s="4" t="s">
        <v>21</v>
      </c>
      <c r="I775" s="5">
        <v>105200</v>
      </c>
      <c r="J775" s="5">
        <v>111</v>
      </c>
      <c r="K775" s="5">
        <v>1506</v>
      </c>
      <c r="L775" s="5">
        <f t="shared" si="36"/>
        <v>10520</v>
      </c>
      <c r="M775" s="5">
        <v>12624</v>
      </c>
      <c r="N775" s="5">
        <f t="shared" si="37"/>
        <v>736.4</v>
      </c>
      <c r="O775" s="5">
        <v>829</v>
      </c>
      <c r="P775" s="5">
        <v>2270</v>
      </c>
      <c r="Q775" s="5">
        <v>2532</v>
      </c>
      <c r="R775" s="5">
        <f t="shared" si="38"/>
        <v>8540</v>
      </c>
    </row>
    <row r="776" spans="1:18" x14ac:dyDescent="0.3">
      <c r="A776" s="7" t="s">
        <v>1564</v>
      </c>
      <c r="B776" s="4" t="s">
        <v>1565</v>
      </c>
      <c r="C776" s="4">
        <v>29</v>
      </c>
      <c r="D776" s="4" t="s">
        <v>41</v>
      </c>
      <c r="E776" s="4" t="s">
        <v>28</v>
      </c>
      <c r="F776" s="4" t="s">
        <v>2043</v>
      </c>
      <c r="G776" s="4" t="s">
        <v>24</v>
      </c>
      <c r="H776" s="4" t="s">
        <v>25</v>
      </c>
      <c r="I776" s="5">
        <v>96922</v>
      </c>
      <c r="J776" s="5">
        <v>4745</v>
      </c>
      <c r="K776" s="5">
        <v>4744</v>
      </c>
      <c r="L776" s="5">
        <f t="shared" si="36"/>
        <v>9692.2000000000007</v>
      </c>
      <c r="M776" s="5">
        <v>11630.64</v>
      </c>
      <c r="N776" s="5">
        <f t="shared" si="37"/>
        <v>678.45400000000006</v>
      </c>
      <c r="O776" s="5">
        <v>707</v>
      </c>
      <c r="P776" s="5">
        <v>6763</v>
      </c>
      <c r="Q776" s="5">
        <v>3880</v>
      </c>
      <c r="R776" s="5">
        <f t="shared" si="38"/>
        <v>7038.3</v>
      </c>
    </row>
    <row r="777" spans="1:18" x14ac:dyDescent="0.3">
      <c r="A777" s="7" t="s">
        <v>1566</v>
      </c>
      <c r="B777" s="4" t="s">
        <v>1567</v>
      </c>
      <c r="C777" s="4">
        <v>33</v>
      </c>
      <c r="D777" s="4" t="s">
        <v>41</v>
      </c>
      <c r="E777" s="4" t="s">
        <v>32</v>
      </c>
      <c r="F777" s="4" t="s">
        <v>2049</v>
      </c>
      <c r="G777" s="4" t="s">
        <v>29</v>
      </c>
      <c r="H777" s="4" t="s">
        <v>33</v>
      </c>
      <c r="I777" s="5">
        <v>153505</v>
      </c>
      <c r="J777" s="5">
        <v>0</v>
      </c>
      <c r="K777" s="5">
        <v>1704</v>
      </c>
      <c r="L777" s="5">
        <f t="shared" si="36"/>
        <v>15350.5</v>
      </c>
      <c r="M777" s="5">
        <v>18420.599999999999</v>
      </c>
      <c r="N777" s="5">
        <f t="shared" si="37"/>
        <v>1074.5350000000001</v>
      </c>
      <c r="O777" s="5">
        <v>873</v>
      </c>
      <c r="P777" s="5">
        <v>3874</v>
      </c>
      <c r="Q777" s="5">
        <v>3515</v>
      </c>
      <c r="R777" s="5">
        <f t="shared" si="38"/>
        <v>21051.5</v>
      </c>
    </row>
    <row r="778" spans="1:18" x14ac:dyDescent="0.3">
      <c r="A778" s="7" t="s">
        <v>1568</v>
      </c>
      <c r="B778" s="4" t="s">
        <v>1569</v>
      </c>
      <c r="C778" s="4">
        <v>29</v>
      </c>
      <c r="D778" s="4" t="s">
        <v>18</v>
      </c>
      <c r="E778" s="4" t="s">
        <v>65</v>
      </c>
      <c r="F778" s="4" t="s">
        <v>2057</v>
      </c>
      <c r="G778" s="4" t="s">
        <v>24</v>
      </c>
      <c r="H778" s="4" t="s">
        <v>25</v>
      </c>
      <c r="I778" s="5">
        <v>92194</v>
      </c>
      <c r="J778" s="5">
        <v>4222</v>
      </c>
      <c r="K778" s="5">
        <v>2627</v>
      </c>
      <c r="L778" s="5">
        <f t="shared" ref="L778:L841" si="39">I778*0.1</f>
        <v>9219.4</v>
      </c>
      <c r="M778" s="5">
        <v>11063.28</v>
      </c>
      <c r="N778" s="5">
        <f t="shared" ref="N778:N841" si="40">I778*0.007</f>
        <v>645.35800000000006</v>
      </c>
      <c r="O778" s="5">
        <v>1145</v>
      </c>
      <c r="P778" s="5">
        <v>7215</v>
      </c>
      <c r="Q778" s="5">
        <v>3577</v>
      </c>
      <c r="R778" s="5">
        <f t="shared" ref="R778:R841" si="41">IF(I778*12&lt;=300000, 0,
     IF(I778*12&lt;=600000, ((I778*12-300000)*0.05)/12,
     IF(I778*12&lt;=900000, (15000+(I778*12-600000)*0.1)/12,
     IF(I778*12&lt;=1200000, (45000+(I778*12-900000)*0.15)/12,
     IF(I778*12&lt;=1500000, (90000+(I778*12-1200000)*0.2)/12,
     (150000+(I778*12-1500000)*0.3)/12)))))</f>
        <v>6329.0999999999995</v>
      </c>
    </row>
    <row r="779" spans="1:18" x14ac:dyDescent="0.3">
      <c r="A779" s="7" t="s">
        <v>1570</v>
      </c>
      <c r="B779" s="4" t="s">
        <v>1571</v>
      </c>
      <c r="C779" s="4">
        <v>35</v>
      </c>
      <c r="D779" s="4" t="s">
        <v>41</v>
      </c>
      <c r="E779" s="4" t="s">
        <v>32</v>
      </c>
      <c r="F779" s="4" t="s">
        <v>2052</v>
      </c>
      <c r="G779" s="4" t="s">
        <v>29</v>
      </c>
      <c r="H779" s="4" t="s">
        <v>21</v>
      </c>
      <c r="I779" s="5">
        <v>26126</v>
      </c>
      <c r="J779" s="5">
        <v>2845</v>
      </c>
      <c r="K779" s="5">
        <v>2084</v>
      </c>
      <c r="L779" s="5">
        <f t="shared" si="39"/>
        <v>2612.6000000000004</v>
      </c>
      <c r="M779" s="5">
        <v>3135.12</v>
      </c>
      <c r="N779" s="5">
        <f t="shared" si="40"/>
        <v>182.88200000000001</v>
      </c>
      <c r="O779" s="5">
        <v>1285</v>
      </c>
      <c r="P779" s="5">
        <v>6071</v>
      </c>
      <c r="Q779" s="5">
        <v>2449</v>
      </c>
      <c r="R779" s="5">
        <f t="shared" si="41"/>
        <v>56.300000000000004</v>
      </c>
    </row>
    <row r="780" spans="1:18" x14ac:dyDescent="0.3">
      <c r="A780" s="7" t="s">
        <v>1572</v>
      </c>
      <c r="B780" s="4" t="s">
        <v>1573</v>
      </c>
      <c r="C780" s="4">
        <v>37</v>
      </c>
      <c r="D780" s="4" t="s">
        <v>18</v>
      </c>
      <c r="E780" s="4" t="s">
        <v>65</v>
      </c>
      <c r="F780" s="4" t="s">
        <v>2056</v>
      </c>
      <c r="G780" s="4" t="s">
        <v>29</v>
      </c>
      <c r="H780" s="4" t="s">
        <v>25</v>
      </c>
      <c r="I780" s="5">
        <v>124606</v>
      </c>
      <c r="J780" s="5">
        <v>4013</v>
      </c>
      <c r="K780" s="5">
        <v>4107</v>
      </c>
      <c r="L780" s="5">
        <f t="shared" si="39"/>
        <v>12460.6</v>
      </c>
      <c r="M780" s="5">
        <v>14952.72</v>
      </c>
      <c r="N780" s="5">
        <f t="shared" si="40"/>
        <v>872.24199999999996</v>
      </c>
      <c r="O780" s="5">
        <v>1159</v>
      </c>
      <c r="P780" s="5">
        <v>5997</v>
      </c>
      <c r="Q780" s="5">
        <v>3865</v>
      </c>
      <c r="R780" s="5">
        <f t="shared" si="41"/>
        <v>12421.199999999999</v>
      </c>
    </row>
    <row r="781" spans="1:18" x14ac:dyDescent="0.3">
      <c r="A781" s="7" t="s">
        <v>1574</v>
      </c>
      <c r="B781" s="4" t="s">
        <v>1575</v>
      </c>
      <c r="C781" s="4">
        <v>29</v>
      </c>
      <c r="D781" s="4" t="s">
        <v>41</v>
      </c>
      <c r="E781" s="4" t="s">
        <v>42</v>
      </c>
      <c r="F781" s="4" t="s">
        <v>2045</v>
      </c>
      <c r="G781" s="4" t="s">
        <v>29</v>
      </c>
      <c r="H781" s="4" t="s">
        <v>25</v>
      </c>
      <c r="I781" s="5">
        <v>111698</v>
      </c>
      <c r="J781" s="5">
        <v>0</v>
      </c>
      <c r="K781" s="5">
        <v>3641</v>
      </c>
      <c r="L781" s="5">
        <f t="shared" si="39"/>
        <v>11169.800000000001</v>
      </c>
      <c r="M781" s="5">
        <v>13403.76</v>
      </c>
      <c r="N781" s="5">
        <f t="shared" si="40"/>
        <v>781.88599999999997</v>
      </c>
      <c r="O781" s="5">
        <v>1203</v>
      </c>
      <c r="P781" s="5">
        <v>7810</v>
      </c>
      <c r="Q781" s="5">
        <v>2589</v>
      </c>
      <c r="R781" s="5">
        <f t="shared" si="41"/>
        <v>9839.6</v>
      </c>
    </row>
    <row r="782" spans="1:18" x14ac:dyDescent="0.3">
      <c r="A782" s="7" t="s">
        <v>1576</v>
      </c>
      <c r="B782" s="4" t="s">
        <v>1577</v>
      </c>
      <c r="C782" s="4">
        <v>29</v>
      </c>
      <c r="D782" s="4" t="s">
        <v>18</v>
      </c>
      <c r="E782" s="4" t="s">
        <v>32</v>
      </c>
      <c r="F782" s="4" t="s">
        <v>2048</v>
      </c>
      <c r="G782" s="4" t="s">
        <v>24</v>
      </c>
      <c r="H782" s="4" t="s">
        <v>21</v>
      </c>
      <c r="I782" s="5">
        <v>71191</v>
      </c>
      <c r="J782" s="5">
        <v>2065</v>
      </c>
      <c r="K782" s="5">
        <v>3743</v>
      </c>
      <c r="L782" s="5">
        <f t="shared" si="39"/>
        <v>7119.1</v>
      </c>
      <c r="M782" s="5">
        <v>8542.92</v>
      </c>
      <c r="N782" s="5">
        <f t="shared" si="40"/>
        <v>498.33699999999999</v>
      </c>
      <c r="O782" s="5">
        <v>766</v>
      </c>
      <c r="P782" s="5">
        <v>1026</v>
      </c>
      <c r="Q782" s="5">
        <v>3847</v>
      </c>
      <c r="R782" s="5">
        <f t="shared" si="41"/>
        <v>3369.1</v>
      </c>
    </row>
    <row r="783" spans="1:18" x14ac:dyDescent="0.3">
      <c r="A783" s="7" t="s">
        <v>1578</v>
      </c>
      <c r="B783" s="4" t="s">
        <v>1579</v>
      </c>
      <c r="C783" s="4">
        <v>32</v>
      </c>
      <c r="D783" s="4" t="s">
        <v>41</v>
      </c>
      <c r="E783" s="4" t="s">
        <v>36</v>
      </c>
      <c r="F783" s="4" t="s">
        <v>2048</v>
      </c>
      <c r="G783" s="4" t="s">
        <v>24</v>
      </c>
      <c r="H783" s="4" t="s">
        <v>25</v>
      </c>
      <c r="I783" s="5">
        <v>108244</v>
      </c>
      <c r="J783" s="5">
        <v>3403</v>
      </c>
      <c r="K783" s="5">
        <v>1750</v>
      </c>
      <c r="L783" s="5">
        <f t="shared" si="39"/>
        <v>10824.400000000001</v>
      </c>
      <c r="M783" s="5">
        <v>12989.28</v>
      </c>
      <c r="N783" s="5">
        <f t="shared" si="40"/>
        <v>757.70799999999997</v>
      </c>
      <c r="O783" s="5">
        <v>1042</v>
      </c>
      <c r="P783" s="5">
        <v>2926</v>
      </c>
      <c r="Q783" s="5">
        <v>2431</v>
      </c>
      <c r="R783" s="5">
        <f t="shared" si="41"/>
        <v>9148.8000000000011</v>
      </c>
    </row>
    <row r="784" spans="1:18" x14ac:dyDescent="0.3">
      <c r="A784" s="7" t="s">
        <v>1580</v>
      </c>
      <c r="B784" s="4" t="s">
        <v>1581</v>
      </c>
      <c r="C784" s="4">
        <v>33</v>
      </c>
      <c r="D784" s="4" t="s">
        <v>41</v>
      </c>
      <c r="E784" s="4" t="s">
        <v>19</v>
      </c>
      <c r="F784" s="4" t="s">
        <v>2049</v>
      </c>
      <c r="G784" s="4" t="s">
        <v>29</v>
      </c>
      <c r="H784" s="4" t="s">
        <v>25</v>
      </c>
      <c r="I784" s="5">
        <v>87159</v>
      </c>
      <c r="J784" s="5">
        <v>3274</v>
      </c>
      <c r="K784" s="5">
        <v>1575</v>
      </c>
      <c r="L784" s="5">
        <f t="shared" si="39"/>
        <v>8715.9</v>
      </c>
      <c r="M784" s="5">
        <v>10459.08</v>
      </c>
      <c r="N784" s="5">
        <f t="shared" si="40"/>
        <v>610.11300000000006</v>
      </c>
      <c r="O784" s="5">
        <v>888</v>
      </c>
      <c r="P784" s="5">
        <v>7826</v>
      </c>
      <c r="Q784" s="5">
        <v>2548</v>
      </c>
      <c r="R784" s="5">
        <f t="shared" si="41"/>
        <v>5573.8499999999995</v>
      </c>
    </row>
    <row r="785" spans="1:18" x14ac:dyDescent="0.3">
      <c r="A785" s="7" t="s">
        <v>1582</v>
      </c>
      <c r="B785" s="4" t="s">
        <v>1583</v>
      </c>
      <c r="C785" s="4">
        <v>40</v>
      </c>
      <c r="D785" s="4" t="s">
        <v>18</v>
      </c>
      <c r="E785" s="4" t="s">
        <v>65</v>
      </c>
      <c r="F785" s="4" t="s">
        <v>2044</v>
      </c>
      <c r="G785" s="4" t="s">
        <v>29</v>
      </c>
      <c r="H785" s="4" t="s">
        <v>21</v>
      </c>
      <c r="I785" s="5">
        <v>188912</v>
      </c>
      <c r="J785" s="5">
        <v>1357</v>
      </c>
      <c r="K785" s="5">
        <v>2096</v>
      </c>
      <c r="L785" s="5">
        <f t="shared" si="39"/>
        <v>18891.2</v>
      </c>
      <c r="M785" s="5">
        <v>22669.439999999999</v>
      </c>
      <c r="N785" s="5">
        <f t="shared" si="40"/>
        <v>1322.384</v>
      </c>
      <c r="O785" s="5">
        <v>943</v>
      </c>
      <c r="P785" s="5">
        <v>3510</v>
      </c>
      <c r="Q785" s="5">
        <v>3923</v>
      </c>
      <c r="R785" s="5">
        <f t="shared" si="41"/>
        <v>31673.599999999995</v>
      </c>
    </row>
    <row r="786" spans="1:18" x14ac:dyDescent="0.3">
      <c r="A786" s="7" t="s">
        <v>1584</v>
      </c>
      <c r="B786" s="4" t="s">
        <v>1585</v>
      </c>
      <c r="C786" s="4">
        <v>35</v>
      </c>
      <c r="D786" s="4" t="s">
        <v>18</v>
      </c>
      <c r="E786" s="4" t="s">
        <v>32</v>
      </c>
      <c r="F786" s="4" t="s">
        <v>2053</v>
      </c>
      <c r="G786" s="4" t="s">
        <v>29</v>
      </c>
      <c r="H786" s="4" t="s">
        <v>21</v>
      </c>
      <c r="I786" s="5">
        <v>142265</v>
      </c>
      <c r="J786" s="5">
        <v>0</v>
      </c>
      <c r="K786" s="5">
        <v>2117</v>
      </c>
      <c r="L786" s="5">
        <f t="shared" si="39"/>
        <v>14226.5</v>
      </c>
      <c r="M786" s="5">
        <v>17071.8</v>
      </c>
      <c r="N786" s="5">
        <f t="shared" si="40"/>
        <v>995.85500000000002</v>
      </c>
      <c r="O786" s="5">
        <v>931</v>
      </c>
      <c r="P786" s="5">
        <v>4482</v>
      </c>
      <c r="Q786" s="5">
        <v>2894</v>
      </c>
      <c r="R786" s="5">
        <f t="shared" si="41"/>
        <v>17679.5</v>
      </c>
    </row>
    <row r="787" spans="1:18" x14ac:dyDescent="0.3">
      <c r="A787" s="7" t="s">
        <v>1586</v>
      </c>
      <c r="B787" s="4" t="s">
        <v>1587</v>
      </c>
      <c r="C787" s="4">
        <v>23</v>
      </c>
      <c r="D787" s="4" t="s">
        <v>18</v>
      </c>
      <c r="E787" s="4" t="s">
        <v>19</v>
      </c>
      <c r="F787" s="4" t="s">
        <v>2050</v>
      </c>
      <c r="G787" s="4" t="s">
        <v>20</v>
      </c>
      <c r="H787" s="4" t="s">
        <v>25</v>
      </c>
      <c r="I787" s="5">
        <v>114141</v>
      </c>
      <c r="J787" s="5">
        <v>0</v>
      </c>
      <c r="K787" s="5">
        <v>3491</v>
      </c>
      <c r="L787" s="5">
        <f t="shared" si="39"/>
        <v>11414.1</v>
      </c>
      <c r="M787" s="5">
        <v>13696.92</v>
      </c>
      <c r="N787" s="5">
        <f t="shared" si="40"/>
        <v>798.98699999999997</v>
      </c>
      <c r="O787" s="5">
        <v>1210</v>
      </c>
      <c r="P787" s="5">
        <v>1024</v>
      </c>
      <c r="Q787" s="5">
        <v>2126</v>
      </c>
      <c r="R787" s="5">
        <f t="shared" si="41"/>
        <v>10328.199999999999</v>
      </c>
    </row>
    <row r="788" spans="1:18" x14ac:dyDescent="0.3">
      <c r="A788" s="7" t="s">
        <v>1588</v>
      </c>
      <c r="B788" s="4" t="s">
        <v>1589</v>
      </c>
      <c r="C788" s="4">
        <v>31</v>
      </c>
      <c r="D788" s="4" t="s">
        <v>18</v>
      </c>
      <c r="E788" s="4" t="s">
        <v>36</v>
      </c>
      <c r="F788" s="4" t="s">
        <v>2054</v>
      </c>
      <c r="G788" s="4" t="s">
        <v>24</v>
      </c>
      <c r="H788" s="4" t="s">
        <v>25</v>
      </c>
      <c r="I788" s="5">
        <v>152670</v>
      </c>
      <c r="J788" s="5">
        <v>1919</v>
      </c>
      <c r="K788" s="5">
        <v>1011</v>
      </c>
      <c r="L788" s="5">
        <f t="shared" si="39"/>
        <v>15267</v>
      </c>
      <c r="M788" s="5">
        <v>18320.400000000001</v>
      </c>
      <c r="N788" s="5">
        <f t="shared" si="40"/>
        <v>1068.69</v>
      </c>
      <c r="O788" s="5">
        <v>706</v>
      </c>
      <c r="P788" s="5">
        <v>4560</v>
      </c>
      <c r="Q788" s="5">
        <v>3974</v>
      </c>
      <c r="R788" s="5">
        <f t="shared" si="41"/>
        <v>20801</v>
      </c>
    </row>
    <row r="789" spans="1:18" x14ac:dyDescent="0.3">
      <c r="A789" s="7" t="s">
        <v>1590</v>
      </c>
      <c r="B789" s="4" t="s">
        <v>1591</v>
      </c>
      <c r="C789" s="4">
        <v>27</v>
      </c>
      <c r="D789" s="4" t="s">
        <v>18</v>
      </c>
      <c r="E789" s="4" t="s">
        <v>42</v>
      </c>
      <c r="F789" s="4" t="s">
        <v>2057</v>
      </c>
      <c r="G789" s="4" t="s">
        <v>24</v>
      </c>
      <c r="H789" s="4" t="s">
        <v>33</v>
      </c>
      <c r="I789" s="5">
        <v>54519</v>
      </c>
      <c r="J789" s="5">
        <v>1625</v>
      </c>
      <c r="K789" s="5">
        <v>1758</v>
      </c>
      <c r="L789" s="5">
        <f t="shared" si="39"/>
        <v>5451.9000000000005</v>
      </c>
      <c r="M789" s="5">
        <v>6542.28</v>
      </c>
      <c r="N789" s="5">
        <f t="shared" si="40"/>
        <v>381.63299999999998</v>
      </c>
      <c r="O789" s="5">
        <v>513</v>
      </c>
      <c r="P789" s="5">
        <v>4898</v>
      </c>
      <c r="Q789" s="5">
        <v>3765</v>
      </c>
      <c r="R789" s="5">
        <f t="shared" si="41"/>
        <v>1701.8999999999999</v>
      </c>
    </row>
    <row r="790" spans="1:18" x14ac:dyDescent="0.3">
      <c r="A790" s="7" t="s">
        <v>1592</v>
      </c>
      <c r="B790" s="4" t="s">
        <v>1593</v>
      </c>
      <c r="C790" s="4">
        <v>38</v>
      </c>
      <c r="D790" s="4" t="s">
        <v>41</v>
      </c>
      <c r="E790" s="4" t="s">
        <v>32</v>
      </c>
      <c r="F790" s="4" t="s">
        <v>2052</v>
      </c>
      <c r="G790" s="4" t="s">
        <v>29</v>
      </c>
      <c r="H790" s="4" t="s">
        <v>33</v>
      </c>
      <c r="I790" s="5">
        <v>78116</v>
      </c>
      <c r="J790" s="5">
        <v>2354</v>
      </c>
      <c r="K790" s="5">
        <v>3980</v>
      </c>
      <c r="L790" s="5">
        <f t="shared" si="39"/>
        <v>7811.6</v>
      </c>
      <c r="M790" s="5">
        <v>9373.92</v>
      </c>
      <c r="N790" s="5">
        <f t="shared" si="40"/>
        <v>546.81200000000001</v>
      </c>
      <c r="O790" s="5">
        <v>659</v>
      </c>
      <c r="P790" s="5">
        <v>3420</v>
      </c>
      <c r="Q790" s="5">
        <v>2370</v>
      </c>
      <c r="R790" s="5">
        <f t="shared" si="41"/>
        <v>4217.4000000000005</v>
      </c>
    </row>
    <row r="791" spans="1:18" x14ac:dyDescent="0.3">
      <c r="A791" s="7" t="s">
        <v>1594</v>
      </c>
      <c r="B791" s="4" t="s">
        <v>1595</v>
      </c>
      <c r="C791" s="4">
        <v>27</v>
      </c>
      <c r="D791" s="4" t="s">
        <v>18</v>
      </c>
      <c r="E791" s="4" t="s">
        <v>65</v>
      </c>
      <c r="F791" s="4" t="s">
        <v>2057</v>
      </c>
      <c r="G791" s="4" t="s">
        <v>24</v>
      </c>
      <c r="H791" s="4" t="s">
        <v>33</v>
      </c>
      <c r="I791" s="5">
        <v>73178</v>
      </c>
      <c r="J791" s="5">
        <v>0</v>
      </c>
      <c r="K791" s="5">
        <v>1869</v>
      </c>
      <c r="L791" s="5">
        <f t="shared" si="39"/>
        <v>7317.8</v>
      </c>
      <c r="M791" s="5">
        <v>8781.36</v>
      </c>
      <c r="N791" s="5">
        <f t="shared" si="40"/>
        <v>512.24599999999998</v>
      </c>
      <c r="O791" s="5">
        <v>1255</v>
      </c>
      <c r="P791" s="5">
        <v>1002</v>
      </c>
      <c r="Q791" s="5">
        <v>3258</v>
      </c>
      <c r="R791" s="5">
        <f t="shared" si="41"/>
        <v>3567.8000000000006</v>
      </c>
    </row>
    <row r="792" spans="1:18" x14ac:dyDescent="0.3">
      <c r="A792" s="7" t="s">
        <v>1596</v>
      </c>
      <c r="B792" s="4" t="s">
        <v>1597</v>
      </c>
      <c r="C792" s="4">
        <v>30</v>
      </c>
      <c r="D792" s="4" t="s">
        <v>18</v>
      </c>
      <c r="E792" s="4" t="s">
        <v>19</v>
      </c>
      <c r="F792" s="4" t="s">
        <v>2054</v>
      </c>
      <c r="G792" s="4" t="s">
        <v>24</v>
      </c>
      <c r="H792" s="4" t="s">
        <v>33</v>
      </c>
      <c r="I792" s="5">
        <v>77832</v>
      </c>
      <c r="J792" s="5">
        <v>1468</v>
      </c>
      <c r="K792" s="5">
        <v>4562</v>
      </c>
      <c r="L792" s="5">
        <f t="shared" si="39"/>
        <v>7783.2000000000007</v>
      </c>
      <c r="M792" s="5">
        <v>9339.84</v>
      </c>
      <c r="N792" s="5">
        <f t="shared" si="40"/>
        <v>544.82399999999996</v>
      </c>
      <c r="O792" s="5">
        <v>869</v>
      </c>
      <c r="P792" s="5">
        <v>1804</v>
      </c>
      <c r="Q792" s="5">
        <v>3730</v>
      </c>
      <c r="R792" s="5">
        <f t="shared" si="41"/>
        <v>4174.8</v>
      </c>
    </row>
    <row r="793" spans="1:18" x14ac:dyDescent="0.3">
      <c r="A793" s="7" t="s">
        <v>1598</v>
      </c>
      <c r="B793" s="4" t="s">
        <v>1599</v>
      </c>
      <c r="C793" s="4">
        <v>27</v>
      </c>
      <c r="D793" s="4" t="s">
        <v>41</v>
      </c>
      <c r="E793" s="4" t="s">
        <v>36</v>
      </c>
      <c r="F793" s="4" t="s">
        <v>2051</v>
      </c>
      <c r="G793" s="4" t="s">
        <v>20</v>
      </c>
      <c r="H793" s="4" t="s">
        <v>25</v>
      </c>
      <c r="I793" s="5">
        <v>187194</v>
      </c>
      <c r="J793" s="5">
        <v>3780</v>
      </c>
      <c r="K793" s="5">
        <v>4248</v>
      </c>
      <c r="L793" s="5">
        <f t="shared" si="39"/>
        <v>18719.400000000001</v>
      </c>
      <c r="M793" s="5">
        <v>22463.279999999999</v>
      </c>
      <c r="N793" s="5">
        <f t="shared" si="40"/>
        <v>1310.3579999999999</v>
      </c>
      <c r="O793" s="5">
        <v>1220</v>
      </c>
      <c r="P793" s="5">
        <v>7798</v>
      </c>
      <c r="Q793" s="5">
        <v>3604</v>
      </c>
      <c r="R793" s="5">
        <f t="shared" si="41"/>
        <v>31158.2</v>
      </c>
    </row>
    <row r="794" spans="1:18" x14ac:dyDescent="0.3">
      <c r="A794" s="7" t="s">
        <v>1600</v>
      </c>
      <c r="B794" s="4" t="s">
        <v>1601</v>
      </c>
      <c r="C794" s="4">
        <v>27</v>
      </c>
      <c r="D794" s="4" t="s">
        <v>18</v>
      </c>
      <c r="E794" s="4" t="s">
        <v>28</v>
      </c>
      <c r="F794" s="4" t="s">
        <v>2043</v>
      </c>
      <c r="G794" s="4" t="s">
        <v>24</v>
      </c>
      <c r="H794" s="4" t="s">
        <v>25</v>
      </c>
      <c r="I794" s="5">
        <v>88471</v>
      </c>
      <c r="J794" s="5">
        <v>4597</v>
      </c>
      <c r="K794" s="5">
        <v>2301</v>
      </c>
      <c r="L794" s="5">
        <f t="shared" si="39"/>
        <v>8847.1</v>
      </c>
      <c r="M794" s="5">
        <v>10616.52</v>
      </c>
      <c r="N794" s="5">
        <f t="shared" si="40"/>
        <v>619.29700000000003</v>
      </c>
      <c r="O794" s="5">
        <v>686</v>
      </c>
      <c r="P794" s="5">
        <v>4461</v>
      </c>
      <c r="Q794" s="5">
        <v>2507</v>
      </c>
      <c r="R794" s="5">
        <f t="shared" si="41"/>
        <v>5770.6500000000005</v>
      </c>
    </row>
    <row r="795" spans="1:18" x14ac:dyDescent="0.3">
      <c r="A795" s="7" t="s">
        <v>1602</v>
      </c>
      <c r="B795" s="4" t="s">
        <v>1603</v>
      </c>
      <c r="C795" s="4">
        <v>36</v>
      </c>
      <c r="D795" s="4" t="s">
        <v>41</v>
      </c>
      <c r="E795" s="4" t="s">
        <v>65</v>
      </c>
      <c r="F795" s="4" t="s">
        <v>2052</v>
      </c>
      <c r="G795" s="4" t="s">
        <v>29</v>
      </c>
      <c r="H795" s="4" t="s">
        <v>21</v>
      </c>
      <c r="I795" s="5">
        <v>75127</v>
      </c>
      <c r="J795" s="5">
        <v>0</v>
      </c>
      <c r="K795" s="5">
        <v>3884</v>
      </c>
      <c r="L795" s="5">
        <f t="shared" si="39"/>
        <v>7512.7000000000007</v>
      </c>
      <c r="M795" s="5">
        <v>9015.24</v>
      </c>
      <c r="N795" s="5">
        <f t="shared" si="40"/>
        <v>525.88900000000001</v>
      </c>
      <c r="O795" s="5">
        <v>551</v>
      </c>
      <c r="P795" s="5">
        <v>5895</v>
      </c>
      <c r="Q795" s="5">
        <v>3142</v>
      </c>
      <c r="R795" s="5">
        <f t="shared" si="41"/>
        <v>3769.0499999999997</v>
      </c>
    </row>
    <row r="796" spans="1:18" x14ac:dyDescent="0.3">
      <c r="A796" s="7" t="s">
        <v>1604</v>
      </c>
      <c r="B796" s="4" t="s">
        <v>1605</v>
      </c>
      <c r="C796" s="4">
        <v>34</v>
      </c>
      <c r="D796" s="4" t="s">
        <v>18</v>
      </c>
      <c r="E796" s="4" t="s">
        <v>32</v>
      </c>
      <c r="F796" s="4" t="s">
        <v>2053</v>
      </c>
      <c r="G796" s="4" t="s">
        <v>29</v>
      </c>
      <c r="H796" s="4" t="s">
        <v>21</v>
      </c>
      <c r="I796" s="5">
        <v>161140</v>
      </c>
      <c r="J796" s="5">
        <v>2649</v>
      </c>
      <c r="K796" s="5">
        <v>3284</v>
      </c>
      <c r="L796" s="5">
        <f t="shared" si="39"/>
        <v>16114</v>
      </c>
      <c r="M796" s="5">
        <v>19336.8</v>
      </c>
      <c r="N796" s="5">
        <f t="shared" si="40"/>
        <v>1127.98</v>
      </c>
      <c r="O796" s="5">
        <v>1194</v>
      </c>
      <c r="P796" s="5">
        <v>6229</v>
      </c>
      <c r="Q796" s="5">
        <v>2724</v>
      </c>
      <c r="R796" s="5">
        <f t="shared" si="41"/>
        <v>23342</v>
      </c>
    </row>
    <row r="797" spans="1:18" x14ac:dyDescent="0.3">
      <c r="A797" s="7" t="s">
        <v>1606</v>
      </c>
      <c r="B797" s="4" t="s">
        <v>1607</v>
      </c>
      <c r="C797" s="4">
        <v>25</v>
      </c>
      <c r="D797" s="4" t="s">
        <v>41</v>
      </c>
      <c r="E797" s="4" t="s">
        <v>36</v>
      </c>
      <c r="F797" s="4" t="s">
        <v>2057</v>
      </c>
      <c r="G797" s="4" t="s">
        <v>24</v>
      </c>
      <c r="H797" s="4" t="s">
        <v>21</v>
      </c>
      <c r="I797" s="5">
        <v>105960</v>
      </c>
      <c r="J797" s="5">
        <v>0</v>
      </c>
      <c r="K797" s="5">
        <v>1301</v>
      </c>
      <c r="L797" s="5">
        <f t="shared" si="39"/>
        <v>10596</v>
      </c>
      <c r="M797" s="5">
        <v>12715.2</v>
      </c>
      <c r="N797" s="5">
        <f t="shared" si="40"/>
        <v>741.72</v>
      </c>
      <c r="O797" s="5">
        <v>791</v>
      </c>
      <c r="P797" s="5">
        <v>6206</v>
      </c>
      <c r="Q797" s="5">
        <v>3574</v>
      </c>
      <c r="R797" s="5">
        <f t="shared" si="41"/>
        <v>8692</v>
      </c>
    </row>
    <row r="798" spans="1:18" x14ac:dyDescent="0.3">
      <c r="A798" s="7" t="s">
        <v>1608</v>
      </c>
      <c r="B798" s="4" t="s">
        <v>1609</v>
      </c>
      <c r="C798" s="4">
        <v>25</v>
      </c>
      <c r="D798" s="4" t="s">
        <v>18</v>
      </c>
      <c r="E798" s="4" t="s">
        <v>36</v>
      </c>
      <c r="F798" s="4" t="s">
        <v>2047</v>
      </c>
      <c r="G798" s="4" t="s">
        <v>20</v>
      </c>
      <c r="H798" s="4" t="s">
        <v>21</v>
      </c>
      <c r="I798" s="5">
        <v>44249</v>
      </c>
      <c r="J798" s="5">
        <v>1860</v>
      </c>
      <c r="K798" s="5">
        <v>4920</v>
      </c>
      <c r="L798" s="5">
        <f t="shared" si="39"/>
        <v>4424.9000000000005</v>
      </c>
      <c r="M798" s="5">
        <v>5309.88</v>
      </c>
      <c r="N798" s="5">
        <f t="shared" si="40"/>
        <v>309.74299999999999</v>
      </c>
      <c r="O798" s="5">
        <v>1297</v>
      </c>
      <c r="P798" s="5">
        <v>2044</v>
      </c>
      <c r="Q798" s="5">
        <v>2732</v>
      </c>
      <c r="R798" s="5">
        <f t="shared" si="41"/>
        <v>962.45000000000016</v>
      </c>
    </row>
    <row r="799" spans="1:18" x14ac:dyDescent="0.3">
      <c r="A799" s="7" t="s">
        <v>1610</v>
      </c>
      <c r="B799" s="4" t="s">
        <v>1611</v>
      </c>
      <c r="C799" s="4">
        <v>26</v>
      </c>
      <c r="D799" s="4" t="s">
        <v>18</v>
      </c>
      <c r="E799" s="4" t="s">
        <v>19</v>
      </c>
      <c r="F799" s="4" t="s">
        <v>2047</v>
      </c>
      <c r="G799" s="4" t="s">
        <v>20</v>
      </c>
      <c r="H799" s="4" t="s">
        <v>25</v>
      </c>
      <c r="I799" s="5">
        <v>158316</v>
      </c>
      <c r="J799" s="5">
        <v>2193</v>
      </c>
      <c r="K799" s="5">
        <v>1522</v>
      </c>
      <c r="L799" s="5">
        <f t="shared" si="39"/>
        <v>15831.6</v>
      </c>
      <c r="M799" s="5">
        <v>18997.919999999998</v>
      </c>
      <c r="N799" s="5">
        <f t="shared" si="40"/>
        <v>1108.212</v>
      </c>
      <c r="O799" s="5">
        <v>1381</v>
      </c>
      <c r="P799" s="5">
        <v>5243</v>
      </c>
      <c r="Q799" s="5">
        <v>2309</v>
      </c>
      <c r="R799" s="5">
        <f t="shared" si="41"/>
        <v>22494.799999999999</v>
      </c>
    </row>
    <row r="800" spans="1:18" x14ac:dyDescent="0.3">
      <c r="A800" s="7" t="s">
        <v>1612</v>
      </c>
      <c r="B800" s="4" t="s">
        <v>1613</v>
      </c>
      <c r="C800" s="4">
        <v>36</v>
      </c>
      <c r="D800" s="4" t="s">
        <v>18</v>
      </c>
      <c r="E800" s="4" t="s">
        <v>32</v>
      </c>
      <c r="F800" s="4" t="s">
        <v>2056</v>
      </c>
      <c r="G800" s="4" t="s">
        <v>29</v>
      </c>
      <c r="H800" s="4" t="s">
        <v>21</v>
      </c>
      <c r="I800" s="5">
        <v>81124</v>
      </c>
      <c r="J800" s="5">
        <v>0</v>
      </c>
      <c r="K800" s="5">
        <v>4957</v>
      </c>
      <c r="L800" s="5">
        <f t="shared" si="39"/>
        <v>8112.4000000000005</v>
      </c>
      <c r="M800" s="5">
        <v>9734.8799999999992</v>
      </c>
      <c r="N800" s="5">
        <f t="shared" si="40"/>
        <v>567.86800000000005</v>
      </c>
      <c r="O800" s="5">
        <v>1182</v>
      </c>
      <c r="P800" s="5">
        <v>1396</v>
      </c>
      <c r="Q800" s="5">
        <v>2323</v>
      </c>
      <c r="R800" s="5">
        <f t="shared" si="41"/>
        <v>4668.5999999999995</v>
      </c>
    </row>
    <row r="801" spans="1:18" x14ac:dyDescent="0.3">
      <c r="A801" s="7" t="s">
        <v>1614</v>
      </c>
      <c r="B801" s="4" t="s">
        <v>1615</v>
      </c>
      <c r="C801" s="4">
        <v>29</v>
      </c>
      <c r="D801" s="4" t="s">
        <v>18</v>
      </c>
      <c r="E801" s="4" t="s">
        <v>42</v>
      </c>
      <c r="F801" s="4" t="s">
        <v>2043</v>
      </c>
      <c r="G801" s="4" t="s">
        <v>24</v>
      </c>
      <c r="H801" s="4" t="s">
        <v>21</v>
      </c>
      <c r="I801" s="5">
        <v>121066</v>
      </c>
      <c r="J801" s="5">
        <v>2585</v>
      </c>
      <c r="K801" s="5">
        <v>1301</v>
      </c>
      <c r="L801" s="5">
        <f t="shared" si="39"/>
        <v>12106.6</v>
      </c>
      <c r="M801" s="5">
        <v>14527.92</v>
      </c>
      <c r="N801" s="5">
        <f t="shared" si="40"/>
        <v>847.46199999999999</v>
      </c>
      <c r="O801" s="5">
        <v>1428</v>
      </c>
      <c r="P801" s="5">
        <v>5061</v>
      </c>
      <c r="Q801" s="5">
        <v>2577</v>
      </c>
      <c r="R801" s="5">
        <f t="shared" si="41"/>
        <v>11713.199999999999</v>
      </c>
    </row>
    <row r="802" spans="1:18" x14ac:dyDescent="0.3">
      <c r="A802" s="7" t="s">
        <v>1616</v>
      </c>
      <c r="B802" s="4" t="s">
        <v>1617</v>
      </c>
      <c r="C802" s="4">
        <v>24</v>
      </c>
      <c r="D802" s="4" t="s">
        <v>41</v>
      </c>
      <c r="E802" s="4" t="s">
        <v>65</v>
      </c>
      <c r="F802" s="4" t="s">
        <v>2050</v>
      </c>
      <c r="G802" s="4" t="s">
        <v>20</v>
      </c>
      <c r="H802" s="4" t="s">
        <v>25</v>
      </c>
      <c r="I802" s="5">
        <v>23031</v>
      </c>
      <c r="J802" s="5">
        <v>1963</v>
      </c>
      <c r="K802" s="5">
        <v>2049</v>
      </c>
      <c r="L802" s="5">
        <f t="shared" si="39"/>
        <v>2303.1</v>
      </c>
      <c r="M802" s="5">
        <v>2763.72</v>
      </c>
      <c r="N802" s="5">
        <f t="shared" si="40"/>
        <v>161.21700000000001</v>
      </c>
      <c r="O802" s="5">
        <v>526</v>
      </c>
      <c r="P802" s="5">
        <v>4470</v>
      </c>
      <c r="Q802" s="5">
        <v>2191</v>
      </c>
      <c r="R802" s="5">
        <f t="shared" si="41"/>
        <v>0</v>
      </c>
    </row>
    <row r="803" spans="1:18" x14ac:dyDescent="0.3">
      <c r="A803" s="7" t="s">
        <v>1618</v>
      </c>
      <c r="B803" s="4" t="s">
        <v>1619</v>
      </c>
      <c r="C803" s="4">
        <v>34</v>
      </c>
      <c r="D803" s="4" t="s">
        <v>18</v>
      </c>
      <c r="E803" s="4" t="s">
        <v>28</v>
      </c>
      <c r="F803" s="4" t="s">
        <v>2049</v>
      </c>
      <c r="G803" s="4" t="s">
        <v>29</v>
      </c>
      <c r="H803" s="4" t="s">
        <v>21</v>
      </c>
      <c r="I803" s="5">
        <v>135716</v>
      </c>
      <c r="J803" s="5">
        <v>1914</v>
      </c>
      <c r="K803" s="5">
        <v>1334</v>
      </c>
      <c r="L803" s="5">
        <f t="shared" si="39"/>
        <v>13571.6</v>
      </c>
      <c r="M803" s="5">
        <v>16285.92</v>
      </c>
      <c r="N803" s="5">
        <f t="shared" si="40"/>
        <v>950.01200000000006</v>
      </c>
      <c r="O803" s="5">
        <v>1177</v>
      </c>
      <c r="P803" s="5">
        <v>6349</v>
      </c>
      <c r="Q803" s="5">
        <v>3206</v>
      </c>
      <c r="R803" s="5">
        <f t="shared" si="41"/>
        <v>15714.800000000001</v>
      </c>
    </row>
    <row r="804" spans="1:18" x14ac:dyDescent="0.3">
      <c r="A804" s="7" t="s">
        <v>1620</v>
      </c>
      <c r="B804" s="4" t="s">
        <v>1621</v>
      </c>
      <c r="C804" s="4">
        <v>36</v>
      </c>
      <c r="D804" s="4" t="s">
        <v>18</v>
      </c>
      <c r="E804" s="4" t="s">
        <v>28</v>
      </c>
      <c r="F804" s="4" t="s">
        <v>2056</v>
      </c>
      <c r="G804" s="4" t="s">
        <v>29</v>
      </c>
      <c r="H804" s="4" t="s">
        <v>21</v>
      </c>
      <c r="I804" s="5">
        <v>120105</v>
      </c>
      <c r="J804" s="5">
        <v>2858</v>
      </c>
      <c r="K804" s="5">
        <v>4787</v>
      </c>
      <c r="L804" s="5">
        <f t="shared" si="39"/>
        <v>12010.5</v>
      </c>
      <c r="M804" s="5">
        <v>14412.6</v>
      </c>
      <c r="N804" s="5">
        <f t="shared" si="40"/>
        <v>840.73500000000001</v>
      </c>
      <c r="O804" s="5">
        <v>744</v>
      </c>
      <c r="P804" s="5">
        <v>3951</v>
      </c>
      <c r="Q804" s="5">
        <v>2791</v>
      </c>
      <c r="R804" s="5">
        <f t="shared" si="41"/>
        <v>11521</v>
      </c>
    </row>
    <row r="805" spans="1:18" x14ac:dyDescent="0.3">
      <c r="A805" s="7" t="s">
        <v>1622</v>
      </c>
      <c r="B805" s="4" t="s">
        <v>1623</v>
      </c>
      <c r="C805" s="4">
        <v>23</v>
      </c>
      <c r="D805" s="4" t="s">
        <v>18</v>
      </c>
      <c r="E805" s="4" t="s">
        <v>65</v>
      </c>
      <c r="F805" s="4" t="s">
        <v>2047</v>
      </c>
      <c r="G805" s="4" t="s">
        <v>20</v>
      </c>
      <c r="H805" s="4" t="s">
        <v>33</v>
      </c>
      <c r="I805" s="5">
        <v>18886</v>
      </c>
      <c r="J805" s="5">
        <v>278</v>
      </c>
      <c r="K805" s="5">
        <v>3912</v>
      </c>
      <c r="L805" s="5">
        <f t="shared" si="39"/>
        <v>1888.6000000000001</v>
      </c>
      <c r="M805" s="5">
        <v>2266.3200000000002</v>
      </c>
      <c r="N805" s="5">
        <f t="shared" si="40"/>
        <v>132.202</v>
      </c>
      <c r="O805" s="5">
        <v>974</v>
      </c>
      <c r="P805" s="5">
        <v>3253</v>
      </c>
      <c r="Q805" s="5">
        <v>3038</v>
      </c>
      <c r="R805" s="5">
        <f t="shared" si="41"/>
        <v>0</v>
      </c>
    </row>
    <row r="806" spans="1:18" x14ac:dyDescent="0.3">
      <c r="A806" s="7" t="s">
        <v>1624</v>
      </c>
      <c r="B806" s="4" t="s">
        <v>1625</v>
      </c>
      <c r="C806" s="4">
        <v>26</v>
      </c>
      <c r="D806" s="4" t="s">
        <v>18</v>
      </c>
      <c r="E806" s="4" t="s">
        <v>42</v>
      </c>
      <c r="F806" s="4" t="s">
        <v>2043</v>
      </c>
      <c r="G806" s="4" t="s">
        <v>24</v>
      </c>
      <c r="H806" s="4" t="s">
        <v>25</v>
      </c>
      <c r="I806" s="5">
        <v>53610</v>
      </c>
      <c r="J806" s="5">
        <v>4475</v>
      </c>
      <c r="K806" s="5">
        <v>3129</v>
      </c>
      <c r="L806" s="5">
        <f t="shared" si="39"/>
        <v>5361</v>
      </c>
      <c r="M806" s="5">
        <v>6433.2</v>
      </c>
      <c r="N806" s="5">
        <f t="shared" si="40"/>
        <v>375.27</v>
      </c>
      <c r="O806" s="5">
        <v>596</v>
      </c>
      <c r="P806" s="5">
        <v>7154</v>
      </c>
      <c r="Q806" s="5">
        <v>3957</v>
      </c>
      <c r="R806" s="5">
        <f t="shared" si="41"/>
        <v>1611</v>
      </c>
    </row>
    <row r="807" spans="1:18" x14ac:dyDescent="0.3">
      <c r="A807" s="7" t="s">
        <v>1626</v>
      </c>
      <c r="B807" s="4" t="s">
        <v>1627</v>
      </c>
      <c r="C807" s="4">
        <v>26</v>
      </c>
      <c r="D807" s="4" t="s">
        <v>41</v>
      </c>
      <c r="E807" s="4" t="s">
        <v>42</v>
      </c>
      <c r="F807" s="4" t="s">
        <v>2050</v>
      </c>
      <c r="G807" s="4" t="s">
        <v>20</v>
      </c>
      <c r="H807" s="4" t="s">
        <v>33</v>
      </c>
      <c r="I807" s="5">
        <v>172575</v>
      </c>
      <c r="J807" s="5">
        <v>927</v>
      </c>
      <c r="K807" s="5">
        <v>2662</v>
      </c>
      <c r="L807" s="5">
        <f t="shared" si="39"/>
        <v>17257.5</v>
      </c>
      <c r="M807" s="5">
        <v>20709</v>
      </c>
      <c r="N807" s="5">
        <f t="shared" si="40"/>
        <v>1208.0250000000001</v>
      </c>
      <c r="O807" s="5">
        <v>979</v>
      </c>
      <c r="P807" s="5">
        <v>5988</v>
      </c>
      <c r="Q807" s="5">
        <v>2567</v>
      </c>
      <c r="R807" s="5">
        <f t="shared" si="41"/>
        <v>26772.5</v>
      </c>
    </row>
    <row r="808" spans="1:18" x14ac:dyDescent="0.3">
      <c r="A808" s="7" t="s">
        <v>1628</v>
      </c>
      <c r="B808" s="4" t="s">
        <v>1629</v>
      </c>
      <c r="C808" s="4">
        <v>26</v>
      </c>
      <c r="D808" s="4" t="s">
        <v>41</v>
      </c>
      <c r="E808" s="4" t="s">
        <v>36</v>
      </c>
      <c r="F808" s="4" t="s">
        <v>2050</v>
      </c>
      <c r="G808" s="4" t="s">
        <v>20</v>
      </c>
      <c r="H808" s="4" t="s">
        <v>33</v>
      </c>
      <c r="I808" s="5">
        <v>164825</v>
      </c>
      <c r="J808" s="5">
        <v>784</v>
      </c>
      <c r="K808" s="5">
        <v>3505</v>
      </c>
      <c r="L808" s="5">
        <f t="shared" si="39"/>
        <v>16482.5</v>
      </c>
      <c r="M808" s="5">
        <v>19779</v>
      </c>
      <c r="N808" s="5">
        <f t="shared" si="40"/>
        <v>1153.7750000000001</v>
      </c>
      <c r="O808" s="5">
        <v>1307</v>
      </c>
      <c r="P808" s="5">
        <v>5813</v>
      </c>
      <c r="Q808" s="5">
        <v>3461</v>
      </c>
      <c r="R808" s="5">
        <f t="shared" si="41"/>
        <v>24447.5</v>
      </c>
    </row>
    <row r="809" spans="1:18" x14ac:dyDescent="0.3">
      <c r="A809" s="7" t="s">
        <v>1630</v>
      </c>
      <c r="B809" s="4" t="s">
        <v>1631</v>
      </c>
      <c r="C809" s="4">
        <v>33</v>
      </c>
      <c r="D809" s="4" t="s">
        <v>18</v>
      </c>
      <c r="E809" s="4" t="s">
        <v>28</v>
      </c>
      <c r="F809" s="4" t="s">
        <v>2055</v>
      </c>
      <c r="G809" s="4" t="s">
        <v>29</v>
      </c>
      <c r="H809" s="4" t="s">
        <v>33</v>
      </c>
      <c r="I809" s="5">
        <v>182215</v>
      </c>
      <c r="J809" s="5">
        <v>0</v>
      </c>
      <c r="K809" s="5">
        <v>2161</v>
      </c>
      <c r="L809" s="5">
        <f t="shared" si="39"/>
        <v>18221.5</v>
      </c>
      <c r="M809" s="5">
        <v>21865.8</v>
      </c>
      <c r="N809" s="5">
        <f t="shared" si="40"/>
        <v>1275.5050000000001</v>
      </c>
      <c r="O809" s="5">
        <v>1053</v>
      </c>
      <c r="P809" s="5">
        <v>6279</v>
      </c>
      <c r="Q809" s="5">
        <v>3481</v>
      </c>
      <c r="R809" s="5">
        <f t="shared" si="41"/>
        <v>29664.5</v>
      </c>
    </row>
    <row r="810" spans="1:18" x14ac:dyDescent="0.3">
      <c r="A810" s="7" t="s">
        <v>1632</v>
      </c>
      <c r="B810" s="4" t="s">
        <v>1633</v>
      </c>
      <c r="C810" s="4">
        <v>38</v>
      </c>
      <c r="D810" s="4" t="s">
        <v>41</v>
      </c>
      <c r="E810" s="4" t="s">
        <v>42</v>
      </c>
      <c r="F810" s="4" t="s">
        <v>2052</v>
      </c>
      <c r="G810" s="4" t="s">
        <v>29</v>
      </c>
      <c r="H810" s="4" t="s">
        <v>33</v>
      </c>
      <c r="I810" s="5">
        <v>43832</v>
      </c>
      <c r="J810" s="5">
        <v>2988</v>
      </c>
      <c r="K810" s="5">
        <v>1331</v>
      </c>
      <c r="L810" s="5">
        <f t="shared" si="39"/>
        <v>4383.2</v>
      </c>
      <c r="M810" s="5">
        <v>5259.84</v>
      </c>
      <c r="N810" s="5">
        <f t="shared" si="40"/>
        <v>306.82400000000001</v>
      </c>
      <c r="O810" s="5">
        <v>704</v>
      </c>
      <c r="P810" s="5">
        <v>6412</v>
      </c>
      <c r="Q810" s="5">
        <v>3346</v>
      </c>
      <c r="R810" s="5">
        <f t="shared" si="41"/>
        <v>941.6</v>
      </c>
    </row>
    <row r="811" spans="1:18" x14ac:dyDescent="0.3">
      <c r="A811" s="7" t="s">
        <v>1634</v>
      </c>
      <c r="B811" s="4" t="s">
        <v>1635</v>
      </c>
      <c r="C811" s="4">
        <v>26</v>
      </c>
      <c r="D811" s="4" t="s">
        <v>41</v>
      </c>
      <c r="E811" s="4" t="s">
        <v>65</v>
      </c>
      <c r="F811" s="4" t="s">
        <v>2057</v>
      </c>
      <c r="G811" s="4" t="s">
        <v>24</v>
      </c>
      <c r="H811" s="4" t="s">
        <v>33</v>
      </c>
      <c r="I811" s="5">
        <v>104261</v>
      </c>
      <c r="J811" s="5">
        <v>0</v>
      </c>
      <c r="K811" s="5">
        <v>4682</v>
      </c>
      <c r="L811" s="5">
        <f t="shared" si="39"/>
        <v>10426.1</v>
      </c>
      <c r="M811" s="5">
        <v>12511.32</v>
      </c>
      <c r="N811" s="5">
        <f t="shared" si="40"/>
        <v>729.827</v>
      </c>
      <c r="O811" s="5">
        <v>1476</v>
      </c>
      <c r="P811" s="5">
        <v>3571</v>
      </c>
      <c r="Q811" s="5">
        <v>2582</v>
      </c>
      <c r="R811" s="5">
        <f t="shared" si="41"/>
        <v>8352.1999999999989</v>
      </c>
    </row>
    <row r="812" spans="1:18" x14ac:dyDescent="0.3">
      <c r="A812" s="7" t="s">
        <v>1636</v>
      </c>
      <c r="B812" s="4" t="s">
        <v>1637</v>
      </c>
      <c r="C812" s="4">
        <v>33</v>
      </c>
      <c r="D812" s="4" t="s">
        <v>41</v>
      </c>
      <c r="E812" s="4" t="s">
        <v>42</v>
      </c>
      <c r="F812" s="4" t="s">
        <v>2056</v>
      </c>
      <c r="G812" s="4" t="s">
        <v>29</v>
      </c>
      <c r="H812" s="4" t="s">
        <v>21</v>
      </c>
      <c r="I812" s="5">
        <v>75588</v>
      </c>
      <c r="J812" s="5">
        <v>2478</v>
      </c>
      <c r="K812" s="5">
        <v>4552</v>
      </c>
      <c r="L812" s="5">
        <f t="shared" si="39"/>
        <v>7558.8</v>
      </c>
      <c r="M812" s="5">
        <v>9070.56</v>
      </c>
      <c r="N812" s="5">
        <f t="shared" si="40"/>
        <v>529.11599999999999</v>
      </c>
      <c r="O812" s="5">
        <v>1490</v>
      </c>
      <c r="P812" s="5">
        <v>4750</v>
      </c>
      <c r="Q812" s="5">
        <v>3385</v>
      </c>
      <c r="R812" s="5">
        <f t="shared" si="41"/>
        <v>3838.2000000000003</v>
      </c>
    </row>
    <row r="813" spans="1:18" x14ac:dyDescent="0.3">
      <c r="A813" s="7" t="s">
        <v>1638</v>
      </c>
      <c r="B813" s="4" t="s">
        <v>1639</v>
      </c>
      <c r="C813" s="4">
        <v>38</v>
      </c>
      <c r="D813" s="4" t="s">
        <v>18</v>
      </c>
      <c r="E813" s="4" t="s">
        <v>42</v>
      </c>
      <c r="F813" s="4" t="s">
        <v>2044</v>
      </c>
      <c r="G813" s="4" t="s">
        <v>29</v>
      </c>
      <c r="H813" s="4" t="s">
        <v>21</v>
      </c>
      <c r="I813" s="5">
        <v>99228</v>
      </c>
      <c r="J813" s="5">
        <v>2587</v>
      </c>
      <c r="K813" s="5">
        <v>3658</v>
      </c>
      <c r="L813" s="5">
        <f t="shared" si="39"/>
        <v>9922.8000000000011</v>
      </c>
      <c r="M813" s="5">
        <v>11907.36</v>
      </c>
      <c r="N813" s="5">
        <f t="shared" si="40"/>
        <v>694.596</v>
      </c>
      <c r="O813" s="5">
        <v>1160</v>
      </c>
      <c r="P813" s="5">
        <v>6241</v>
      </c>
      <c r="Q813" s="5">
        <v>2810</v>
      </c>
      <c r="R813" s="5">
        <f t="shared" si="41"/>
        <v>7384.2</v>
      </c>
    </row>
    <row r="814" spans="1:18" x14ac:dyDescent="0.3">
      <c r="A814" s="7" t="s">
        <v>1640</v>
      </c>
      <c r="B814" s="4" t="s">
        <v>1641</v>
      </c>
      <c r="C814" s="4">
        <v>28</v>
      </c>
      <c r="D814" s="4" t="s">
        <v>41</v>
      </c>
      <c r="E814" s="4" t="s">
        <v>42</v>
      </c>
      <c r="F814" s="4" t="s">
        <v>2043</v>
      </c>
      <c r="G814" s="4" t="s">
        <v>24</v>
      </c>
      <c r="H814" s="4" t="s">
        <v>33</v>
      </c>
      <c r="I814" s="5">
        <v>87151</v>
      </c>
      <c r="J814" s="5">
        <v>736</v>
      </c>
      <c r="K814" s="5">
        <v>1849</v>
      </c>
      <c r="L814" s="5">
        <f t="shared" si="39"/>
        <v>8715.1</v>
      </c>
      <c r="M814" s="5">
        <v>10458.120000000001</v>
      </c>
      <c r="N814" s="5">
        <f t="shared" si="40"/>
        <v>610.05700000000002</v>
      </c>
      <c r="O814" s="5">
        <v>557</v>
      </c>
      <c r="P814" s="5">
        <v>7186</v>
      </c>
      <c r="Q814" s="5">
        <v>2285</v>
      </c>
      <c r="R814" s="5">
        <f t="shared" si="41"/>
        <v>5572.6500000000005</v>
      </c>
    </row>
    <row r="815" spans="1:18" x14ac:dyDescent="0.3">
      <c r="A815" s="7" t="s">
        <v>1642</v>
      </c>
      <c r="B815" s="4" t="s">
        <v>1643</v>
      </c>
      <c r="C815" s="4">
        <v>28</v>
      </c>
      <c r="D815" s="4" t="s">
        <v>18</v>
      </c>
      <c r="E815" s="4" t="s">
        <v>19</v>
      </c>
      <c r="F815" s="4" t="s">
        <v>2054</v>
      </c>
      <c r="G815" s="4" t="s">
        <v>24</v>
      </c>
      <c r="H815" s="4" t="s">
        <v>21</v>
      </c>
      <c r="I815" s="5">
        <v>79564</v>
      </c>
      <c r="J815" s="5">
        <v>0</v>
      </c>
      <c r="K815" s="5">
        <v>2220</v>
      </c>
      <c r="L815" s="5">
        <f t="shared" si="39"/>
        <v>7956.4000000000005</v>
      </c>
      <c r="M815" s="5">
        <v>9547.68</v>
      </c>
      <c r="N815" s="5">
        <f t="shared" si="40"/>
        <v>556.94799999999998</v>
      </c>
      <c r="O815" s="5">
        <v>503</v>
      </c>
      <c r="P815" s="5">
        <v>6375</v>
      </c>
      <c r="Q815" s="5">
        <v>2766</v>
      </c>
      <c r="R815" s="5">
        <f t="shared" si="41"/>
        <v>4434.5999999999995</v>
      </c>
    </row>
    <row r="816" spans="1:18" x14ac:dyDescent="0.3">
      <c r="A816" s="7" t="s">
        <v>1644</v>
      </c>
      <c r="B816" s="4" t="s">
        <v>1645</v>
      </c>
      <c r="C816" s="4">
        <v>36</v>
      </c>
      <c r="D816" s="4" t="s">
        <v>18</v>
      </c>
      <c r="E816" s="4" t="s">
        <v>65</v>
      </c>
      <c r="F816" s="4" t="s">
        <v>2044</v>
      </c>
      <c r="G816" s="4" t="s">
        <v>29</v>
      </c>
      <c r="H816" s="4" t="s">
        <v>25</v>
      </c>
      <c r="I816" s="5">
        <v>67948</v>
      </c>
      <c r="J816" s="5">
        <v>3294</v>
      </c>
      <c r="K816" s="5">
        <v>2021</v>
      </c>
      <c r="L816" s="5">
        <f t="shared" si="39"/>
        <v>6794.8</v>
      </c>
      <c r="M816" s="5">
        <v>8153.76</v>
      </c>
      <c r="N816" s="5">
        <f t="shared" si="40"/>
        <v>475.63600000000002</v>
      </c>
      <c r="O816" s="5">
        <v>513</v>
      </c>
      <c r="P816" s="5">
        <v>6433</v>
      </c>
      <c r="Q816" s="5">
        <v>3104</v>
      </c>
      <c r="R816" s="5">
        <f t="shared" si="41"/>
        <v>3044.8000000000006</v>
      </c>
    </row>
    <row r="817" spans="1:18" x14ac:dyDescent="0.3">
      <c r="A817" s="7" t="s">
        <v>1646</v>
      </c>
      <c r="B817" s="4" t="s">
        <v>1647</v>
      </c>
      <c r="C817" s="4">
        <v>25</v>
      </c>
      <c r="D817" s="4" t="s">
        <v>41</v>
      </c>
      <c r="E817" s="4" t="s">
        <v>28</v>
      </c>
      <c r="F817" s="4" t="s">
        <v>2057</v>
      </c>
      <c r="G817" s="4" t="s">
        <v>24</v>
      </c>
      <c r="H817" s="4" t="s">
        <v>33</v>
      </c>
      <c r="I817" s="5">
        <v>138379</v>
      </c>
      <c r="J817" s="5">
        <v>2194</v>
      </c>
      <c r="K817" s="5">
        <v>3778</v>
      </c>
      <c r="L817" s="5">
        <f t="shared" si="39"/>
        <v>13837.900000000001</v>
      </c>
      <c r="M817" s="5">
        <v>16605.48</v>
      </c>
      <c r="N817" s="5">
        <f t="shared" si="40"/>
        <v>968.65300000000002</v>
      </c>
      <c r="O817" s="5">
        <v>1378</v>
      </c>
      <c r="P817" s="5">
        <v>6147</v>
      </c>
      <c r="Q817" s="5">
        <v>3554</v>
      </c>
      <c r="R817" s="5">
        <f t="shared" si="41"/>
        <v>16513.7</v>
      </c>
    </row>
    <row r="818" spans="1:18" x14ac:dyDescent="0.3">
      <c r="A818" s="7" t="s">
        <v>1648</v>
      </c>
      <c r="B818" s="4" t="s">
        <v>1649</v>
      </c>
      <c r="C818" s="4">
        <v>34</v>
      </c>
      <c r="D818" s="4" t="s">
        <v>18</v>
      </c>
      <c r="E818" s="4" t="s">
        <v>42</v>
      </c>
      <c r="F818" s="4" t="s">
        <v>2049</v>
      </c>
      <c r="G818" s="4" t="s">
        <v>29</v>
      </c>
      <c r="H818" s="4" t="s">
        <v>25</v>
      </c>
      <c r="I818" s="5">
        <v>63193</v>
      </c>
      <c r="J818" s="5">
        <v>1093</v>
      </c>
      <c r="K818" s="5">
        <v>3033</v>
      </c>
      <c r="L818" s="5">
        <f t="shared" si="39"/>
        <v>6319.3</v>
      </c>
      <c r="M818" s="5">
        <v>7583.16</v>
      </c>
      <c r="N818" s="5">
        <f t="shared" si="40"/>
        <v>442.351</v>
      </c>
      <c r="O818" s="5">
        <v>505</v>
      </c>
      <c r="P818" s="5">
        <v>5734</v>
      </c>
      <c r="Q818" s="5">
        <v>3865</v>
      </c>
      <c r="R818" s="5">
        <f t="shared" si="41"/>
        <v>2569.2999999999997</v>
      </c>
    </row>
    <row r="819" spans="1:18" x14ac:dyDescent="0.3">
      <c r="A819" s="7" t="s">
        <v>1650</v>
      </c>
      <c r="B819" s="4" t="s">
        <v>1651</v>
      </c>
      <c r="C819" s="4">
        <v>32</v>
      </c>
      <c r="D819" s="4" t="s">
        <v>18</v>
      </c>
      <c r="E819" s="4" t="s">
        <v>19</v>
      </c>
      <c r="F819" s="4" t="s">
        <v>2053</v>
      </c>
      <c r="G819" s="4" t="s">
        <v>29</v>
      </c>
      <c r="H819" s="4" t="s">
        <v>21</v>
      </c>
      <c r="I819" s="5">
        <v>36191</v>
      </c>
      <c r="J819" s="5">
        <v>0</v>
      </c>
      <c r="K819" s="5">
        <v>1928</v>
      </c>
      <c r="L819" s="5">
        <f t="shared" si="39"/>
        <v>3619.1000000000004</v>
      </c>
      <c r="M819" s="5">
        <v>4342.92</v>
      </c>
      <c r="N819" s="5">
        <f t="shared" si="40"/>
        <v>253.33700000000002</v>
      </c>
      <c r="O819" s="5">
        <v>1287</v>
      </c>
      <c r="P819" s="5">
        <v>3833</v>
      </c>
      <c r="Q819" s="5">
        <v>3089</v>
      </c>
      <c r="R819" s="5">
        <f t="shared" si="41"/>
        <v>559.55000000000007</v>
      </c>
    </row>
    <row r="820" spans="1:18" x14ac:dyDescent="0.3">
      <c r="A820" s="7" t="s">
        <v>1652</v>
      </c>
      <c r="B820" s="4" t="s">
        <v>1653</v>
      </c>
      <c r="C820" s="4">
        <v>25</v>
      </c>
      <c r="D820" s="4" t="s">
        <v>41</v>
      </c>
      <c r="E820" s="4" t="s">
        <v>65</v>
      </c>
      <c r="F820" s="4" t="s">
        <v>2047</v>
      </c>
      <c r="G820" s="4" t="s">
        <v>20</v>
      </c>
      <c r="H820" s="4" t="s">
        <v>33</v>
      </c>
      <c r="I820" s="5">
        <v>57480</v>
      </c>
      <c r="J820" s="5">
        <v>0</v>
      </c>
      <c r="K820" s="5">
        <v>3749</v>
      </c>
      <c r="L820" s="5">
        <f t="shared" si="39"/>
        <v>5748</v>
      </c>
      <c r="M820" s="5">
        <v>6897.6</v>
      </c>
      <c r="N820" s="5">
        <f t="shared" si="40"/>
        <v>402.36</v>
      </c>
      <c r="O820" s="5">
        <v>1389</v>
      </c>
      <c r="P820" s="5">
        <v>7854</v>
      </c>
      <c r="Q820" s="5">
        <v>3202</v>
      </c>
      <c r="R820" s="5">
        <f t="shared" si="41"/>
        <v>1998</v>
      </c>
    </row>
    <row r="821" spans="1:18" x14ac:dyDescent="0.3">
      <c r="A821" s="7" t="s">
        <v>1654</v>
      </c>
      <c r="B821" s="4" t="s">
        <v>1655</v>
      </c>
      <c r="C821" s="4">
        <v>29</v>
      </c>
      <c r="D821" s="4" t="s">
        <v>41</v>
      </c>
      <c r="E821" s="4" t="s">
        <v>65</v>
      </c>
      <c r="F821" s="4" t="s">
        <v>2045</v>
      </c>
      <c r="G821" s="4" t="s">
        <v>29</v>
      </c>
      <c r="H821" s="4" t="s">
        <v>25</v>
      </c>
      <c r="I821" s="5">
        <v>112437</v>
      </c>
      <c r="J821" s="5">
        <v>2900</v>
      </c>
      <c r="K821" s="5">
        <v>3053</v>
      </c>
      <c r="L821" s="5">
        <f t="shared" si="39"/>
        <v>11243.7</v>
      </c>
      <c r="M821" s="5">
        <v>13492.44</v>
      </c>
      <c r="N821" s="5">
        <f t="shared" si="40"/>
        <v>787.05899999999997</v>
      </c>
      <c r="O821" s="5">
        <v>657</v>
      </c>
      <c r="P821" s="5">
        <v>7033</v>
      </c>
      <c r="Q821" s="5">
        <v>2268</v>
      </c>
      <c r="R821" s="5">
        <f t="shared" si="41"/>
        <v>9987.4</v>
      </c>
    </row>
    <row r="822" spans="1:18" x14ac:dyDescent="0.3">
      <c r="A822" s="7" t="s">
        <v>1656</v>
      </c>
      <c r="B822" s="4" t="s">
        <v>1657</v>
      </c>
      <c r="C822" s="4">
        <v>32</v>
      </c>
      <c r="D822" s="4" t="s">
        <v>18</v>
      </c>
      <c r="E822" s="4" t="s">
        <v>28</v>
      </c>
      <c r="F822" s="4" t="s">
        <v>2053</v>
      </c>
      <c r="G822" s="4" t="s">
        <v>29</v>
      </c>
      <c r="H822" s="4" t="s">
        <v>25</v>
      </c>
      <c r="I822" s="5">
        <v>33348</v>
      </c>
      <c r="J822" s="5">
        <v>0</v>
      </c>
      <c r="K822" s="5">
        <v>1898</v>
      </c>
      <c r="L822" s="5">
        <f t="shared" si="39"/>
        <v>3334.8</v>
      </c>
      <c r="M822" s="5">
        <v>4001.76</v>
      </c>
      <c r="N822" s="5">
        <f t="shared" si="40"/>
        <v>233.43600000000001</v>
      </c>
      <c r="O822" s="5">
        <v>684</v>
      </c>
      <c r="P822" s="5">
        <v>2233</v>
      </c>
      <c r="Q822" s="5">
        <v>3666</v>
      </c>
      <c r="R822" s="5">
        <f t="shared" si="41"/>
        <v>417.40000000000003</v>
      </c>
    </row>
    <row r="823" spans="1:18" x14ac:dyDescent="0.3">
      <c r="A823" s="7" t="s">
        <v>1658</v>
      </c>
      <c r="B823" s="4" t="s">
        <v>1659</v>
      </c>
      <c r="C823" s="4">
        <v>31</v>
      </c>
      <c r="D823" s="4" t="s">
        <v>41</v>
      </c>
      <c r="E823" s="4" t="s">
        <v>65</v>
      </c>
      <c r="F823" s="4" t="s">
        <v>2045</v>
      </c>
      <c r="G823" s="4" t="s">
        <v>29</v>
      </c>
      <c r="H823" s="4" t="s">
        <v>25</v>
      </c>
      <c r="I823" s="5">
        <v>43589</v>
      </c>
      <c r="J823" s="5">
        <v>1979</v>
      </c>
      <c r="K823" s="5">
        <v>2863</v>
      </c>
      <c r="L823" s="5">
        <f t="shared" si="39"/>
        <v>4358.9000000000005</v>
      </c>
      <c r="M823" s="5">
        <v>5230.68</v>
      </c>
      <c r="N823" s="5">
        <f t="shared" si="40"/>
        <v>305.12299999999999</v>
      </c>
      <c r="O823" s="5">
        <v>724</v>
      </c>
      <c r="P823" s="5">
        <v>7031</v>
      </c>
      <c r="Q823" s="5">
        <v>2643</v>
      </c>
      <c r="R823" s="5">
        <f t="shared" si="41"/>
        <v>929.45000000000016</v>
      </c>
    </row>
    <row r="824" spans="1:18" x14ac:dyDescent="0.3">
      <c r="A824" s="7" t="s">
        <v>1660</v>
      </c>
      <c r="B824" s="4" t="s">
        <v>1661</v>
      </c>
      <c r="C824" s="4">
        <v>29</v>
      </c>
      <c r="D824" s="4" t="s">
        <v>18</v>
      </c>
      <c r="E824" s="4" t="s">
        <v>28</v>
      </c>
      <c r="F824" s="4" t="s">
        <v>2054</v>
      </c>
      <c r="G824" s="4" t="s">
        <v>24</v>
      </c>
      <c r="H824" s="4" t="s">
        <v>25</v>
      </c>
      <c r="I824" s="5">
        <v>44771</v>
      </c>
      <c r="J824" s="5">
        <v>2977</v>
      </c>
      <c r="K824" s="5">
        <v>3822</v>
      </c>
      <c r="L824" s="5">
        <f t="shared" si="39"/>
        <v>4477.1000000000004</v>
      </c>
      <c r="M824" s="5">
        <v>5372.52</v>
      </c>
      <c r="N824" s="5">
        <f t="shared" si="40"/>
        <v>313.39699999999999</v>
      </c>
      <c r="O824" s="5">
        <v>1442</v>
      </c>
      <c r="P824" s="5">
        <v>3372</v>
      </c>
      <c r="Q824" s="5">
        <v>2514</v>
      </c>
      <c r="R824" s="5">
        <f t="shared" si="41"/>
        <v>988.55000000000007</v>
      </c>
    </row>
    <row r="825" spans="1:18" x14ac:dyDescent="0.3">
      <c r="A825" s="7" t="s">
        <v>1662</v>
      </c>
      <c r="B825" s="4" t="s">
        <v>1663</v>
      </c>
      <c r="C825" s="4">
        <v>37</v>
      </c>
      <c r="D825" s="4" t="s">
        <v>41</v>
      </c>
      <c r="E825" s="4" t="s">
        <v>28</v>
      </c>
      <c r="F825" s="4" t="s">
        <v>2052</v>
      </c>
      <c r="G825" s="4" t="s">
        <v>29</v>
      </c>
      <c r="H825" s="4" t="s">
        <v>33</v>
      </c>
      <c r="I825" s="5">
        <v>81592</v>
      </c>
      <c r="J825" s="5">
        <v>0</v>
      </c>
      <c r="K825" s="5">
        <v>2724</v>
      </c>
      <c r="L825" s="5">
        <f t="shared" si="39"/>
        <v>8159.2000000000007</v>
      </c>
      <c r="M825" s="5">
        <v>9791.0400000000009</v>
      </c>
      <c r="N825" s="5">
        <f t="shared" si="40"/>
        <v>571.14400000000001</v>
      </c>
      <c r="O825" s="5">
        <v>766</v>
      </c>
      <c r="P825" s="5">
        <v>5788</v>
      </c>
      <c r="Q825" s="5">
        <v>3404</v>
      </c>
      <c r="R825" s="5">
        <f t="shared" si="41"/>
        <v>4738.8</v>
      </c>
    </row>
    <row r="826" spans="1:18" x14ac:dyDescent="0.3">
      <c r="A826" s="7" t="s">
        <v>1664</v>
      </c>
      <c r="B826" s="4" t="s">
        <v>1665</v>
      </c>
      <c r="C826" s="4">
        <v>37</v>
      </c>
      <c r="D826" s="4" t="s">
        <v>41</v>
      </c>
      <c r="E826" s="4" t="s">
        <v>36</v>
      </c>
      <c r="F826" s="4" t="s">
        <v>2044</v>
      </c>
      <c r="G826" s="4" t="s">
        <v>29</v>
      </c>
      <c r="H826" s="4" t="s">
        <v>33</v>
      </c>
      <c r="I826" s="5">
        <v>198725</v>
      </c>
      <c r="J826" s="5">
        <v>1337</v>
      </c>
      <c r="K826" s="5">
        <v>4665</v>
      </c>
      <c r="L826" s="5">
        <f t="shared" si="39"/>
        <v>19872.5</v>
      </c>
      <c r="M826" s="5">
        <v>23847</v>
      </c>
      <c r="N826" s="5">
        <f t="shared" si="40"/>
        <v>1391.075</v>
      </c>
      <c r="O826" s="5">
        <v>956</v>
      </c>
      <c r="P826" s="5">
        <v>1891</v>
      </c>
      <c r="Q826" s="5">
        <v>3358</v>
      </c>
      <c r="R826" s="5">
        <f t="shared" si="41"/>
        <v>34617.5</v>
      </c>
    </row>
    <row r="827" spans="1:18" x14ac:dyDescent="0.3">
      <c r="A827" s="7" t="s">
        <v>1666</v>
      </c>
      <c r="B827" s="4" t="s">
        <v>1667</v>
      </c>
      <c r="C827" s="4">
        <v>26</v>
      </c>
      <c r="D827" s="4" t="s">
        <v>18</v>
      </c>
      <c r="E827" s="4" t="s">
        <v>36</v>
      </c>
      <c r="F827" s="4" t="s">
        <v>2047</v>
      </c>
      <c r="G827" s="4" t="s">
        <v>20</v>
      </c>
      <c r="H827" s="4" t="s">
        <v>25</v>
      </c>
      <c r="I827" s="5">
        <v>130472</v>
      </c>
      <c r="J827" s="5">
        <v>0</v>
      </c>
      <c r="K827" s="5">
        <v>2363</v>
      </c>
      <c r="L827" s="5">
        <f t="shared" si="39"/>
        <v>13047.2</v>
      </c>
      <c r="M827" s="5">
        <v>15656.64</v>
      </c>
      <c r="N827" s="5">
        <f t="shared" si="40"/>
        <v>913.30399999999997</v>
      </c>
      <c r="O827" s="5">
        <v>1322</v>
      </c>
      <c r="P827" s="5">
        <v>6655</v>
      </c>
      <c r="Q827" s="5">
        <v>2763</v>
      </c>
      <c r="R827" s="5">
        <f t="shared" si="41"/>
        <v>14141.6</v>
      </c>
    </row>
    <row r="828" spans="1:18" x14ac:dyDescent="0.3">
      <c r="A828" s="7" t="s">
        <v>1668</v>
      </c>
      <c r="B828" s="4" t="s">
        <v>1669</v>
      </c>
      <c r="C828" s="4">
        <v>26</v>
      </c>
      <c r="D828" s="4" t="s">
        <v>41</v>
      </c>
      <c r="E828" s="4" t="s">
        <v>32</v>
      </c>
      <c r="F828" s="4" t="s">
        <v>2050</v>
      </c>
      <c r="G828" s="4" t="s">
        <v>20</v>
      </c>
      <c r="H828" s="4" t="s">
        <v>21</v>
      </c>
      <c r="I828" s="5">
        <v>155590</v>
      </c>
      <c r="J828" s="5">
        <v>279</v>
      </c>
      <c r="K828" s="5">
        <v>4698</v>
      </c>
      <c r="L828" s="5">
        <f t="shared" si="39"/>
        <v>15559</v>
      </c>
      <c r="M828" s="5">
        <v>18670.8</v>
      </c>
      <c r="N828" s="5">
        <f t="shared" si="40"/>
        <v>1089.1300000000001</v>
      </c>
      <c r="O828" s="5">
        <v>812</v>
      </c>
      <c r="P828" s="5">
        <v>2243</v>
      </c>
      <c r="Q828" s="5">
        <v>3391</v>
      </c>
      <c r="R828" s="5">
        <f t="shared" si="41"/>
        <v>21677</v>
      </c>
    </row>
    <row r="829" spans="1:18" x14ac:dyDescent="0.3">
      <c r="A829" s="7" t="s">
        <v>1670</v>
      </c>
      <c r="B829" s="4" t="s">
        <v>1671</v>
      </c>
      <c r="C829" s="4">
        <v>33</v>
      </c>
      <c r="D829" s="4" t="s">
        <v>18</v>
      </c>
      <c r="E829" s="4" t="s">
        <v>19</v>
      </c>
      <c r="F829" s="4" t="s">
        <v>2045</v>
      </c>
      <c r="G829" s="4" t="s">
        <v>29</v>
      </c>
      <c r="H829" s="4" t="s">
        <v>33</v>
      </c>
      <c r="I829" s="5">
        <v>67859</v>
      </c>
      <c r="J829" s="5">
        <v>1402</v>
      </c>
      <c r="K829" s="5">
        <v>1605</v>
      </c>
      <c r="L829" s="5">
        <f t="shared" si="39"/>
        <v>6785.9000000000005</v>
      </c>
      <c r="M829" s="5">
        <v>8143.08</v>
      </c>
      <c r="N829" s="5">
        <f t="shared" si="40"/>
        <v>475.01300000000003</v>
      </c>
      <c r="O829" s="5">
        <v>1457</v>
      </c>
      <c r="P829" s="5">
        <v>1019</v>
      </c>
      <c r="Q829" s="5">
        <v>2476</v>
      </c>
      <c r="R829" s="5">
        <f t="shared" si="41"/>
        <v>3035.9</v>
      </c>
    </row>
    <row r="830" spans="1:18" x14ac:dyDescent="0.3">
      <c r="A830" s="7" t="s">
        <v>1672</v>
      </c>
      <c r="B830" s="4" t="s">
        <v>1673</v>
      </c>
      <c r="C830" s="4">
        <v>26</v>
      </c>
      <c r="D830" s="4" t="s">
        <v>18</v>
      </c>
      <c r="E830" s="4" t="s">
        <v>36</v>
      </c>
      <c r="F830" s="4" t="s">
        <v>2050</v>
      </c>
      <c r="G830" s="4" t="s">
        <v>20</v>
      </c>
      <c r="H830" s="4" t="s">
        <v>21</v>
      </c>
      <c r="I830" s="5">
        <v>42339</v>
      </c>
      <c r="J830" s="5">
        <v>1963</v>
      </c>
      <c r="K830" s="5">
        <v>1409</v>
      </c>
      <c r="L830" s="5">
        <f t="shared" si="39"/>
        <v>4233.9000000000005</v>
      </c>
      <c r="M830" s="5">
        <v>5080.68</v>
      </c>
      <c r="N830" s="5">
        <f t="shared" si="40"/>
        <v>296.37299999999999</v>
      </c>
      <c r="O830" s="5">
        <v>765</v>
      </c>
      <c r="P830" s="5">
        <v>4206</v>
      </c>
      <c r="Q830" s="5">
        <v>2172</v>
      </c>
      <c r="R830" s="5">
        <f t="shared" si="41"/>
        <v>866.95000000000016</v>
      </c>
    </row>
    <row r="831" spans="1:18" x14ac:dyDescent="0.3">
      <c r="A831" s="7" t="s">
        <v>1674</v>
      </c>
      <c r="B831" s="4" t="s">
        <v>1675</v>
      </c>
      <c r="C831" s="4">
        <v>27</v>
      </c>
      <c r="D831" s="4" t="s">
        <v>41</v>
      </c>
      <c r="E831" s="4" t="s">
        <v>28</v>
      </c>
      <c r="F831" s="4" t="s">
        <v>2057</v>
      </c>
      <c r="G831" s="4" t="s">
        <v>24</v>
      </c>
      <c r="H831" s="4" t="s">
        <v>21</v>
      </c>
      <c r="I831" s="5">
        <v>122938</v>
      </c>
      <c r="J831" s="5">
        <v>3041</v>
      </c>
      <c r="K831" s="5">
        <v>4211</v>
      </c>
      <c r="L831" s="5">
        <f t="shared" si="39"/>
        <v>12293.800000000001</v>
      </c>
      <c r="M831" s="5">
        <v>14752.56</v>
      </c>
      <c r="N831" s="5">
        <f t="shared" si="40"/>
        <v>860.56600000000003</v>
      </c>
      <c r="O831" s="5">
        <v>825</v>
      </c>
      <c r="P831" s="5">
        <v>3635</v>
      </c>
      <c r="Q831" s="5">
        <v>2457</v>
      </c>
      <c r="R831" s="5">
        <f t="shared" si="41"/>
        <v>12087.6</v>
      </c>
    </row>
    <row r="832" spans="1:18" x14ac:dyDescent="0.3">
      <c r="A832" s="7" t="s">
        <v>1676</v>
      </c>
      <c r="B832" s="4" t="s">
        <v>1677</v>
      </c>
      <c r="C832" s="4">
        <v>24</v>
      </c>
      <c r="D832" s="4" t="s">
        <v>18</v>
      </c>
      <c r="E832" s="4" t="s">
        <v>19</v>
      </c>
      <c r="F832" s="4" t="s">
        <v>2050</v>
      </c>
      <c r="G832" s="4" t="s">
        <v>20</v>
      </c>
      <c r="H832" s="4" t="s">
        <v>33</v>
      </c>
      <c r="I832" s="5">
        <v>63130</v>
      </c>
      <c r="J832" s="5">
        <v>1655</v>
      </c>
      <c r="K832" s="5">
        <v>2426</v>
      </c>
      <c r="L832" s="5">
        <f t="shared" si="39"/>
        <v>6313</v>
      </c>
      <c r="M832" s="5">
        <v>7575.6</v>
      </c>
      <c r="N832" s="5">
        <f t="shared" si="40"/>
        <v>441.91</v>
      </c>
      <c r="O832" s="5">
        <v>1219</v>
      </c>
      <c r="P832" s="5">
        <v>3934</v>
      </c>
      <c r="Q832" s="5">
        <v>3213</v>
      </c>
      <c r="R832" s="5">
        <f t="shared" si="41"/>
        <v>2563</v>
      </c>
    </row>
    <row r="833" spans="1:18" x14ac:dyDescent="0.3">
      <c r="A833" s="7" t="s">
        <v>1678</v>
      </c>
      <c r="B833" s="4" t="s">
        <v>1679</v>
      </c>
      <c r="C833" s="4">
        <v>28</v>
      </c>
      <c r="D833" s="4" t="s">
        <v>41</v>
      </c>
      <c r="E833" s="4" t="s">
        <v>28</v>
      </c>
      <c r="F833" s="4" t="s">
        <v>2057</v>
      </c>
      <c r="G833" s="4" t="s">
        <v>24</v>
      </c>
      <c r="H833" s="4" t="s">
        <v>21</v>
      </c>
      <c r="I833" s="5">
        <v>190093</v>
      </c>
      <c r="J833" s="5">
        <v>4762</v>
      </c>
      <c r="K833" s="5">
        <v>2985</v>
      </c>
      <c r="L833" s="5">
        <f t="shared" si="39"/>
        <v>19009.3</v>
      </c>
      <c r="M833" s="5">
        <v>22811.16</v>
      </c>
      <c r="N833" s="5">
        <f t="shared" si="40"/>
        <v>1330.6510000000001</v>
      </c>
      <c r="O833" s="5">
        <v>1485</v>
      </c>
      <c r="P833" s="5">
        <v>4939</v>
      </c>
      <c r="Q833" s="5">
        <v>3743</v>
      </c>
      <c r="R833" s="5">
        <f t="shared" si="41"/>
        <v>32027.899999999998</v>
      </c>
    </row>
    <row r="834" spans="1:18" x14ac:dyDescent="0.3">
      <c r="A834" s="7" t="s">
        <v>1680</v>
      </c>
      <c r="B834" s="4" t="s">
        <v>1681</v>
      </c>
      <c r="C834" s="4">
        <v>33</v>
      </c>
      <c r="D834" s="4" t="s">
        <v>41</v>
      </c>
      <c r="E834" s="4" t="s">
        <v>19</v>
      </c>
      <c r="F834" s="4" t="s">
        <v>2049</v>
      </c>
      <c r="G834" s="4" t="s">
        <v>29</v>
      </c>
      <c r="H834" s="4" t="s">
        <v>33</v>
      </c>
      <c r="I834" s="5">
        <v>177240</v>
      </c>
      <c r="J834" s="5">
        <v>827</v>
      </c>
      <c r="K834" s="5">
        <v>4155</v>
      </c>
      <c r="L834" s="5">
        <f t="shared" si="39"/>
        <v>17724</v>
      </c>
      <c r="M834" s="5">
        <v>21268.799999999999</v>
      </c>
      <c r="N834" s="5">
        <f t="shared" si="40"/>
        <v>1240.68</v>
      </c>
      <c r="O834" s="5">
        <v>562</v>
      </c>
      <c r="P834" s="5">
        <v>2438</v>
      </c>
      <c r="Q834" s="5">
        <v>2345</v>
      </c>
      <c r="R834" s="5">
        <f t="shared" si="41"/>
        <v>28172</v>
      </c>
    </row>
    <row r="835" spans="1:18" x14ac:dyDescent="0.3">
      <c r="A835" s="7" t="s">
        <v>1682</v>
      </c>
      <c r="B835" s="4" t="s">
        <v>1683</v>
      </c>
      <c r="C835" s="4">
        <v>31</v>
      </c>
      <c r="D835" s="4" t="s">
        <v>41</v>
      </c>
      <c r="E835" s="4" t="s">
        <v>42</v>
      </c>
      <c r="F835" s="4" t="s">
        <v>2054</v>
      </c>
      <c r="G835" s="4" t="s">
        <v>24</v>
      </c>
      <c r="H835" s="4" t="s">
        <v>21</v>
      </c>
      <c r="I835" s="5">
        <v>146157</v>
      </c>
      <c r="J835" s="5">
        <v>1967</v>
      </c>
      <c r="K835" s="5">
        <v>3165</v>
      </c>
      <c r="L835" s="5">
        <f t="shared" si="39"/>
        <v>14615.7</v>
      </c>
      <c r="M835" s="5">
        <v>17538.84</v>
      </c>
      <c r="N835" s="5">
        <f t="shared" si="40"/>
        <v>1023.099</v>
      </c>
      <c r="O835" s="5">
        <v>608</v>
      </c>
      <c r="P835" s="5">
        <v>4020</v>
      </c>
      <c r="Q835" s="5">
        <v>3550</v>
      </c>
      <c r="R835" s="5">
        <f t="shared" si="41"/>
        <v>18847.100000000002</v>
      </c>
    </row>
    <row r="836" spans="1:18" x14ac:dyDescent="0.3">
      <c r="A836" s="7" t="s">
        <v>1684</v>
      </c>
      <c r="B836" s="4" t="s">
        <v>1685</v>
      </c>
      <c r="C836" s="4">
        <v>36</v>
      </c>
      <c r="D836" s="4" t="s">
        <v>41</v>
      </c>
      <c r="E836" s="4" t="s">
        <v>42</v>
      </c>
      <c r="F836" s="4" t="s">
        <v>2052</v>
      </c>
      <c r="G836" s="4" t="s">
        <v>29</v>
      </c>
      <c r="H836" s="4" t="s">
        <v>21</v>
      </c>
      <c r="I836" s="5">
        <v>188612</v>
      </c>
      <c r="J836" s="5">
        <v>65</v>
      </c>
      <c r="K836" s="5">
        <v>2843</v>
      </c>
      <c r="L836" s="5">
        <f t="shared" si="39"/>
        <v>18861.2</v>
      </c>
      <c r="M836" s="5">
        <v>22633.439999999999</v>
      </c>
      <c r="N836" s="5">
        <f t="shared" si="40"/>
        <v>1320.2840000000001</v>
      </c>
      <c r="O836" s="5">
        <v>1166</v>
      </c>
      <c r="P836" s="5">
        <v>1040</v>
      </c>
      <c r="Q836" s="5">
        <v>2008</v>
      </c>
      <c r="R836" s="5">
        <f t="shared" si="41"/>
        <v>31583.599999999995</v>
      </c>
    </row>
    <row r="837" spans="1:18" x14ac:dyDescent="0.3">
      <c r="A837" s="7" t="s">
        <v>1686</v>
      </c>
      <c r="B837" s="4" t="s">
        <v>1687</v>
      </c>
      <c r="C837" s="4">
        <v>33</v>
      </c>
      <c r="D837" s="4" t="s">
        <v>41</v>
      </c>
      <c r="E837" s="4" t="s">
        <v>42</v>
      </c>
      <c r="F837" s="4" t="s">
        <v>2055</v>
      </c>
      <c r="G837" s="4" t="s">
        <v>29</v>
      </c>
      <c r="H837" s="4" t="s">
        <v>25</v>
      </c>
      <c r="I837" s="5">
        <v>37063</v>
      </c>
      <c r="J837" s="5">
        <v>0</v>
      </c>
      <c r="K837" s="5">
        <v>3902</v>
      </c>
      <c r="L837" s="5">
        <f t="shared" si="39"/>
        <v>3706.3</v>
      </c>
      <c r="M837" s="5">
        <v>4447.5600000000004</v>
      </c>
      <c r="N837" s="5">
        <f t="shared" si="40"/>
        <v>259.44100000000003</v>
      </c>
      <c r="O837" s="5">
        <v>1212</v>
      </c>
      <c r="P837" s="5">
        <v>3963</v>
      </c>
      <c r="Q837" s="5">
        <v>3290</v>
      </c>
      <c r="R837" s="5">
        <f t="shared" si="41"/>
        <v>603.15</v>
      </c>
    </row>
    <row r="838" spans="1:18" x14ac:dyDescent="0.3">
      <c r="A838" s="7" t="s">
        <v>1688</v>
      </c>
      <c r="B838" s="4" t="s">
        <v>1689</v>
      </c>
      <c r="C838" s="4">
        <v>36</v>
      </c>
      <c r="D838" s="4" t="s">
        <v>18</v>
      </c>
      <c r="E838" s="4" t="s">
        <v>32</v>
      </c>
      <c r="F838" s="4" t="s">
        <v>2053</v>
      </c>
      <c r="G838" s="4" t="s">
        <v>29</v>
      </c>
      <c r="H838" s="4" t="s">
        <v>33</v>
      </c>
      <c r="I838" s="5">
        <v>144635</v>
      </c>
      <c r="J838" s="5">
        <v>4024</v>
      </c>
      <c r="K838" s="5">
        <v>4353</v>
      </c>
      <c r="L838" s="5">
        <f t="shared" si="39"/>
        <v>14463.5</v>
      </c>
      <c r="M838" s="5">
        <v>17356.2</v>
      </c>
      <c r="N838" s="5">
        <f t="shared" si="40"/>
        <v>1012.4450000000001</v>
      </c>
      <c r="O838" s="5">
        <v>646</v>
      </c>
      <c r="P838" s="5">
        <v>5372</v>
      </c>
      <c r="Q838" s="5">
        <v>3076</v>
      </c>
      <c r="R838" s="5">
        <f t="shared" si="41"/>
        <v>18390.5</v>
      </c>
    </row>
    <row r="839" spans="1:18" x14ac:dyDescent="0.3">
      <c r="A839" s="7" t="s">
        <v>1690</v>
      </c>
      <c r="B839" s="4" t="s">
        <v>1691</v>
      </c>
      <c r="C839" s="4">
        <v>31</v>
      </c>
      <c r="D839" s="4" t="s">
        <v>18</v>
      </c>
      <c r="E839" s="4" t="s">
        <v>36</v>
      </c>
      <c r="F839" s="4" t="s">
        <v>2055</v>
      </c>
      <c r="G839" s="4" t="s">
        <v>29</v>
      </c>
      <c r="H839" s="4" t="s">
        <v>33</v>
      </c>
      <c r="I839" s="5">
        <v>173778</v>
      </c>
      <c r="J839" s="5">
        <v>0</v>
      </c>
      <c r="K839" s="5">
        <v>4031</v>
      </c>
      <c r="L839" s="5">
        <f t="shared" si="39"/>
        <v>17377.8</v>
      </c>
      <c r="M839" s="5">
        <v>20853.36</v>
      </c>
      <c r="N839" s="5">
        <f t="shared" si="40"/>
        <v>1216.4459999999999</v>
      </c>
      <c r="O839" s="5">
        <v>1399</v>
      </c>
      <c r="P839" s="5">
        <v>2716</v>
      </c>
      <c r="Q839" s="5">
        <v>2819</v>
      </c>
      <c r="R839" s="5">
        <f t="shared" si="41"/>
        <v>27133.399999999998</v>
      </c>
    </row>
    <row r="840" spans="1:18" x14ac:dyDescent="0.3">
      <c r="A840" s="7" t="s">
        <v>1692</v>
      </c>
      <c r="B840" s="4" t="s">
        <v>1693</v>
      </c>
      <c r="C840" s="4">
        <v>34</v>
      </c>
      <c r="D840" s="4" t="s">
        <v>18</v>
      </c>
      <c r="E840" s="4" t="s">
        <v>36</v>
      </c>
      <c r="F840" s="4" t="s">
        <v>2055</v>
      </c>
      <c r="G840" s="4" t="s">
        <v>29</v>
      </c>
      <c r="H840" s="4" t="s">
        <v>25</v>
      </c>
      <c r="I840" s="5">
        <v>88721</v>
      </c>
      <c r="J840" s="5">
        <v>4404</v>
      </c>
      <c r="K840" s="5">
        <v>4803</v>
      </c>
      <c r="L840" s="5">
        <f t="shared" si="39"/>
        <v>8872.1</v>
      </c>
      <c r="M840" s="5">
        <v>10646.52</v>
      </c>
      <c r="N840" s="5">
        <f t="shared" si="40"/>
        <v>621.04700000000003</v>
      </c>
      <c r="O840" s="5">
        <v>1326</v>
      </c>
      <c r="P840" s="5">
        <v>7849</v>
      </c>
      <c r="Q840" s="5">
        <v>2944</v>
      </c>
      <c r="R840" s="5">
        <f t="shared" si="41"/>
        <v>5808.1500000000005</v>
      </c>
    </row>
    <row r="841" spans="1:18" x14ac:dyDescent="0.3">
      <c r="A841" s="7" t="s">
        <v>1694</v>
      </c>
      <c r="B841" s="4" t="s">
        <v>1695</v>
      </c>
      <c r="C841" s="4">
        <v>35</v>
      </c>
      <c r="D841" s="4" t="s">
        <v>41</v>
      </c>
      <c r="E841" s="4" t="s">
        <v>32</v>
      </c>
      <c r="F841" s="4" t="s">
        <v>2055</v>
      </c>
      <c r="G841" s="4" t="s">
        <v>29</v>
      </c>
      <c r="H841" s="4" t="s">
        <v>33</v>
      </c>
      <c r="I841" s="5">
        <v>30754</v>
      </c>
      <c r="J841" s="5">
        <v>0</v>
      </c>
      <c r="K841" s="5">
        <v>2746</v>
      </c>
      <c r="L841" s="5">
        <f t="shared" si="39"/>
        <v>3075.4</v>
      </c>
      <c r="M841" s="5">
        <v>3690.48</v>
      </c>
      <c r="N841" s="5">
        <f t="shared" si="40"/>
        <v>215.27799999999999</v>
      </c>
      <c r="O841" s="5">
        <v>1168</v>
      </c>
      <c r="P841" s="5">
        <v>5977</v>
      </c>
      <c r="Q841" s="5">
        <v>3958</v>
      </c>
      <c r="R841" s="5">
        <f t="shared" si="41"/>
        <v>287.7</v>
      </c>
    </row>
    <row r="842" spans="1:18" x14ac:dyDescent="0.3">
      <c r="A842" s="7" t="s">
        <v>1696</v>
      </c>
      <c r="B842" s="4" t="s">
        <v>1697</v>
      </c>
      <c r="C842" s="4">
        <v>25</v>
      </c>
      <c r="D842" s="4" t="s">
        <v>18</v>
      </c>
      <c r="E842" s="4" t="s">
        <v>42</v>
      </c>
      <c r="F842" s="4" t="s">
        <v>2051</v>
      </c>
      <c r="G842" s="4" t="s">
        <v>20</v>
      </c>
      <c r="H842" s="4" t="s">
        <v>25</v>
      </c>
      <c r="I842" s="5">
        <v>73844</v>
      </c>
      <c r="J842" s="5">
        <v>0</v>
      </c>
      <c r="K842" s="5">
        <v>2731</v>
      </c>
      <c r="L842" s="5">
        <f t="shared" ref="L842:L905" si="42">I842*0.1</f>
        <v>7384.4000000000005</v>
      </c>
      <c r="M842" s="5">
        <v>8861.2800000000007</v>
      </c>
      <c r="N842" s="5">
        <f t="shared" ref="N842:N905" si="43">I842*0.007</f>
        <v>516.90800000000002</v>
      </c>
      <c r="O842" s="5">
        <v>1077</v>
      </c>
      <c r="P842" s="5">
        <v>6891</v>
      </c>
      <c r="Q842" s="5">
        <v>2430</v>
      </c>
      <c r="R842" s="5">
        <f t="shared" ref="R842:R905" si="44">IF(I842*12&lt;=300000, 0,
     IF(I842*12&lt;=600000, ((I842*12-300000)*0.05)/12,
     IF(I842*12&lt;=900000, (15000+(I842*12-600000)*0.1)/12,
     IF(I842*12&lt;=1200000, (45000+(I842*12-900000)*0.15)/12,
     IF(I842*12&lt;=1500000, (90000+(I842*12-1200000)*0.2)/12,
     (150000+(I842*12-1500000)*0.3)/12)))))</f>
        <v>3634.4</v>
      </c>
    </row>
    <row r="843" spans="1:18" x14ac:dyDescent="0.3">
      <c r="A843" s="7" t="s">
        <v>1698</v>
      </c>
      <c r="B843" s="4" t="s">
        <v>1699</v>
      </c>
      <c r="C843" s="4">
        <v>35</v>
      </c>
      <c r="D843" s="4" t="s">
        <v>41</v>
      </c>
      <c r="E843" s="4" t="s">
        <v>36</v>
      </c>
      <c r="F843" s="4" t="s">
        <v>2053</v>
      </c>
      <c r="G843" s="4" t="s">
        <v>29</v>
      </c>
      <c r="H843" s="4" t="s">
        <v>33</v>
      </c>
      <c r="I843" s="5">
        <v>161442</v>
      </c>
      <c r="J843" s="5">
        <v>3314</v>
      </c>
      <c r="K843" s="5">
        <v>4612</v>
      </c>
      <c r="L843" s="5">
        <f t="shared" si="42"/>
        <v>16144.2</v>
      </c>
      <c r="M843" s="5">
        <v>19373.04</v>
      </c>
      <c r="N843" s="5">
        <f t="shared" si="43"/>
        <v>1130.0940000000001</v>
      </c>
      <c r="O843" s="5">
        <v>953</v>
      </c>
      <c r="P843" s="5">
        <v>5381</v>
      </c>
      <c r="Q843" s="5">
        <v>3725</v>
      </c>
      <c r="R843" s="5">
        <f t="shared" si="44"/>
        <v>23432.599999999995</v>
      </c>
    </row>
    <row r="844" spans="1:18" x14ac:dyDescent="0.3">
      <c r="A844" s="7" t="s">
        <v>1700</v>
      </c>
      <c r="B844" s="4" t="s">
        <v>1701</v>
      </c>
      <c r="C844" s="4">
        <v>36</v>
      </c>
      <c r="D844" s="4" t="s">
        <v>41</v>
      </c>
      <c r="E844" s="4" t="s">
        <v>28</v>
      </c>
      <c r="F844" s="4" t="s">
        <v>2044</v>
      </c>
      <c r="G844" s="4" t="s">
        <v>29</v>
      </c>
      <c r="H844" s="4" t="s">
        <v>33</v>
      </c>
      <c r="I844" s="5">
        <v>88362</v>
      </c>
      <c r="J844" s="5">
        <v>0</v>
      </c>
      <c r="K844" s="5">
        <v>2962</v>
      </c>
      <c r="L844" s="5">
        <f t="shared" si="42"/>
        <v>8836.2000000000007</v>
      </c>
      <c r="M844" s="5">
        <v>10603.44</v>
      </c>
      <c r="N844" s="5">
        <f t="shared" si="43"/>
        <v>618.53399999999999</v>
      </c>
      <c r="O844" s="5">
        <v>1131</v>
      </c>
      <c r="P844" s="5">
        <v>7729</v>
      </c>
      <c r="Q844" s="5">
        <v>2126</v>
      </c>
      <c r="R844" s="5">
        <f t="shared" si="44"/>
        <v>5754.3</v>
      </c>
    </row>
    <row r="845" spans="1:18" x14ac:dyDescent="0.3">
      <c r="A845" s="7" t="s">
        <v>1702</v>
      </c>
      <c r="B845" s="4" t="s">
        <v>1703</v>
      </c>
      <c r="C845" s="4">
        <v>26</v>
      </c>
      <c r="D845" s="4" t="s">
        <v>41</v>
      </c>
      <c r="E845" s="4" t="s">
        <v>65</v>
      </c>
      <c r="F845" s="4" t="s">
        <v>2043</v>
      </c>
      <c r="G845" s="4" t="s">
        <v>24</v>
      </c>
      <c r="H845" s="4" t="s">
        <v>21</v>
      </c>
      <c r="I845" s="5">
        <v>130253</v>
      </c>
      <c r="J845" s="5">
        <v>3780</v>
      </c>
      <c r="K845" s="5">
        <v>4759</v>
      </c>
      <c r="L845" s="5">
        <f t="shared" si="42"/>
        <v>13025.300000000001</v>
      </c>
      <c r="M845" s="5">
        <v>15630.36</v>
      </c>
      <c r="N845" s="5">
        <f t="shared" si="43"/>
        <v>911.77100000000007</v>
      </c>
      <c r="O845" s="5">
        <v>1405</v>
      </c>
      <c r="P845" s="5">
        <v>2971</v>
      </c>
      <c r="Q845" s="5">
        <v>3689</v>
      </c>
      <c r="R845" s="5">
        <f t="shared" si="44"/>
        <v>14075.9</v>
      </c>
    </row>
    <row r="846" spans="1:18" x14ac:dyDescent="0.3">
      <c r="A846" s="7" t="s">
        <v>1704</v>
      </c>
      <c r="B846" s="4" t="s">
        <v>1705</v>
      </c>
      <c r="C846" s="4">
        <v>28</v>
      </c>
      <c r="D846" s="4" t="s">
        <v>41</v>
      </c>
      <c r="E846" s="4" t="s">
        <v>42</v>
      </c>
      <c r="F846" s="4" t="s">
        <v>2048</v>
      </c>
      <c r="G846" s="4" t="s">
        <v>24</v>
      </c>
      <c r="H846" s="4" t="s">
        <v>33</v>
      </c>
      <c r="I846" s="5">
        <v>197407</v>
      </c>
      <c r="J846" s="5">
        <v>1972</v>
      </c>
      <c r="K846" s="5">
        <v>3272</v>
      </c>
      <c r="L846" s="5">
        <f t="shared" si="42"/>
        <v>19740.7</v>
      </c>
      <c r="M846" s="5">
        <v>23688.84</v>
      </c>
      <c r="N846" s="5">
        <f t="shared" si="43"/>
        <v>1381.8489999999999</v>
      </c>
      <c r="O846" s="5">
        <v>563</v>
      </c>
      <c r="P846" s="5">
        <v>4694</v>
      </c>
      <c r="Q846" s="5">
        <v>2177</v>
      </c>
      <c r="R846" s="5">
        <f t="shared" si="44"/>
        <v>34222.1</v>
      </c>
    </row>
    <row r="847" spans="1:18" x14ac:dyDescent="0.3">
      <c r="A847" s="7" t="s">
        <v>1706</v>
      </c>
      <c r="B847" s="4" t="s">
        <v>1707</v>
      </c>
      <c r="C847" s="4">
        <v>31</v>
      </c>
      <c r="D847" s="4" t="s">
        <v>18</v>
      </c>
      <c r="E847" s="4" t="s">
        <v>32</v>
      </c>
      <c r="F847" s="4" t="s">
        <v>2048</v>
      </c>
      <c r="G847" s="4" t="s">
        <v>24</v>
      </c>
      <c r="H847" s="4" t="s">
        <v>25</v>
      </c>
      <c r="I847" s="5">
        <v>174587</v>
      </c>
      <c r="J847" s="5">
        <v>0</v>
      </c>
      <c r="K847" s="5">
        <v>3930</v>
      </c>
      <c r="L847" s="5">
        <f t="shared" si="42"/>
        <v>17458.7</v>
      </c>
      <c r="M847" s="5">
        <v>20950.439999999999</v>
      </c>
      <c r="N847" s="5">
        <f t="shared" si="43"/>
        <v>1222.1089999999999</v>
      </c>
      <c r="O847" s="5">
        <v>900</v>
      </c>
      <c r="P847" s="5">
        <v>7163</v>
      </c>
      <c r="Q847" s="5">
        <v>2441</v>
      </c>
      <c r="R847" s="5">
        <f t="shared" si="44"/>
        <v>27376.099999999995</v>
      </c>
    </row>
    <row r="848" spans="1:18" x14ac:dyDescent="0.3">
      <c r="A848" s="7" t="s">
        <v>1708</v>
      </c>
      <c r="B848" s="4" t="s">
        <v>1709</v>
      </c>
      <c r="C848" s="4">
        <v>37</v>
      </c>
      <c r="D848" s="4" t="s">
        <v>18</v>
      </c>
      <c r="E848" s="4" t="s">
        <v>19</v>
      </c>
      <c r="F848" s="4" t="s">
        <v>2044</v>
      </c>
      <c r="G848" s="4" t="s">
        <v>29</v>
      </c>
      <c r="H848" s="4" t="s">
        <v>21</v>
      </c>
      <c r="I848" s="5">
        <v>168504</v>
      </c>
      <c r="J848" s="5">
        <v>3372</v>
      </c>
      <c r="K848" s="5">
        <v>3970</v>
      </c>
      <c r="L848" s="5">
        <f t="shared" si="42"/>
        <v>16850.400000000001</v>
      </c>
      <c r="M848" s="5">
        <v>20220.48</v>
      </c>
      <c r="N848" s="5">
        <f t="shared" si="43"/>
        <v>1179.528</v>
      </c>
      <c r="O848" s="5">
        <v>871</v>
      </c>
      <c r="P848" s="5">
        <v>1010</v>
      </c>
      <c r="Q848" s="5">
        <v>2432</v>
      </c>
      <c r="R848" s="5">
        <f t="shared" si="44"/>
        <v>25551.200000000001</v>
      </c>
    </row>
    <row r="849" spans="1:18" x14ac:dyDescent="0.3">
      <c r="A849" s="7" t="s">
        <v>1710</v>
      </c>
      <c r="B849" s="4" t="s">
        <v>1711</v>
      </c>
      <c r="C849" s="4">
        <v>28</v>
      </c>
      <c r="D849" s="4" t="s">
        <v>41</v>
      </c>
      <c r="E849" s="4" t="s">
        <v>65</v>
      </c>
      <c r="F849" s="4" t="s">
        <v>2054</v>
      </c>
      <c r="G849" s="4" t="s">
        <v>24</v>
      </c>
      <c r="H849" s="4" t="s">
        <v>33</v>
      </c>
      <c r="I849" s="5">
        <v>149630</v>
      </c>
      <c r="J849" s="5">
        <v>3692</v>
      </c>
      <c r="K849" s="5">
        <v>3052</v>
      </c>
      <c r="L849" s="5">
        <f t="shared" si="42"/>
        <v>14963</v>
      </c>
      <c r="M849" s="5">
        <v>17955.599999999999</v>
      </c>
      <c r="N849" s="5">
        <f t="shared" si="43"/>
        <v>1047.4100000000001</v>
      </c>
      <c r="O849" s="5">
        <v>660</v>
      </c>
      <c r="P849" s="5">
        <v>5310</v>
      </c>
      <c r="Q849" s="5">
        <v>3978</v>
      </c>
      <c r="R849" s="5">
        <f t="shared" si="44"/>
        <v>19889</v>
      </c>
    </row>
    <row r="850" spans="1:18" x14ac:dyDescent="0.3">
      <c r="A850" s="7" t="s">
        <v>1712</v>
      </c>
      <c r="B850" s="4" t="s">
        <v>1713</v>
      </c>
      <c r="C850" s="4">
        <v>25</v>
      </c>
      <c r="D850" s="4" t="s">
        <v>18</v>
      </c>
      <c r="E850" s="4" t="s">
        <v>36</v>
      </c>
      <c r="F850" s="4" t="s">
        <v>2050</v>
      </c>
      <c r="G850" s="4" t="s">
        <v>20</v>
      </c>
      <c r="H850" s="4" t="s">
        <v>25</v>
      </c>
      <c r="I850" s="5">
        <v>177130</v>
      </c>
      <c r="J850" s="5">
        <v>771</v>
      </c>
      <c r="K850" s="5">
        <v>1999</v>
      </c>
      <c r="L850" s="5">
        <f t="shared" si="42"/>
        <v>17713</v>
      </c>
      <c r="M850" s="5">
        <v>21255.599999999999</v>
      </c>
      <c r="N850" s="5">
        <f t="shared" si="43"/>
        <v>1239.9100000000001</v>
      </c>
      <c r="O850" s="5">
        <v>699</v>
      </c>
      <c r="P850" s="5">
        <v>7321</v>
      </c>
      <c r="Q850" s="5">
        <v>3308</v>
      </c>
      <c r="R850" s="5">
        <f t="shared" si="44"/>
        <v>28139</v>
      </c>
    </row>
    <row r="851" spans="1:18" x14ac:dyDescent="0.3">
      <c r="A851" s="7" t="s">
        <v>1714</v>
      </c>
      <c r="B851" s="4" t="s">
        <v>1715</v>
      </c>
      <c r="C851" s="4">
        <v>34</v>
      </c>
      <c r="D851" s="4" t="s">
        <v>41</v>
      </c>
      <c r="E851" s="4" t="s">
        <v>65</v>
      </c>
      <c r="F851" s="4" t="s">
        <v>2049</v>
      </c>
      <c r="G851" s="4" t="s">
        <v>29</v>
      </c>
      <c r="H851" s="4" t="s">
        <v>33</v>
      </c>
      <c r="I851" s="5">
        <v>42037</v>
      </c>
      <c r="J851" s="5">
        <v>4373</v>
      </c>
      <c r="K851" s="5">
        <v>3934</v>
      </c>
      <c r="L851" s="5">
        <f t="shared" si="42"/>
        <v>4203.7</v>
      </c>
      <c r="M851" s="5">
        <v>5044.4399999999996</v>
      </c>
      <c r="N851" s="5">
        <f t="shared" si="43"/>
        <v>294.25900000000001</v>
      </c>
      <c r="O851" s="5">
        <v>667</v>
      </c>
      <c r="P851" s="5">
        <v>7832</v>
      </c>
      <c r="Q851" s="5">
        <v>3784</v>
      </c>
      <c r="R851" s="5">
        <f t="shared" si="44"/>
        <v>851.85</v>
      </c>
    </row>
    <row r="852" spans="1:18" x14ac:dyDescent="0.3">
      <c r="A852" s="7" t="s">
        <v>1716</v>
      </c>
      <c r="B852" s="4" t="s">
        <v>1717</v>
      </c>
      <c r="C852" s="4">
        <v>24</v>
      </c>
      <c r="D852" s="4" t="s">
        <v>41</v>
      </c>
      <c r="E852" s="4" t="s">
        <v>65</v>
      </c>
      <c r="F852" s="4" t="s">
        <v>2051</v>
      </c>
      <c r="G852" s="4" t="s">
        <v>20</v>
      </c>
      <c r="H852" s="4" t="s">
        <v>33</v>
      </c>
      <c r="I852" s="5">
        <v>122348</v>
      </c>
      <c r="J852" s="5">
        <v>4516</v>
      </c>
      <c r="K852" s="5">
        <v>3685</v>
      </c>
      <c r="L852" s="5">
        <f t="shared" si="42"/>
        <v>12234.800000000001</v>
      </c>
      <c r="M852" s="5">
        <v>14681.76</v>
      </c>
      <c r="N852" s="5">
        <f t="shared" si="43"/>
        <v>856.43600000000004</v>
      </c>
      <c r="O852" s="5">
        <v>619</v>
      </c>
      <c r="P852" s="5">
        <v>5228</v>
      </c>
      <c r="Q852" s="5">
        <v>2996</v>
      </c>
      <c r="R852" s="5">
        <f t="shared" si="44"/>
        <v>11969.6</v>
      </c>
    </row>
    <row r="853" spans="1:18" x14ac:dyDescent="0.3">
      <c r="A853" s="7" t="s">
        <v>1718</v>
      </c>
      <c r="B853" s="4" t="s">
        <v>1529</v>
      </c>
      <c r="C853" s="4">
        <v>36</v>
      </c>
      <c r="D853" s="4" t="s">
        <v>41</v>
      </c>
      <c r="E853" s="4" t="s">
        <v>36</v>
      </c>
      <c r="F853" s="4" t="s">
        <v>2053</v>
      </c>
      <c r="G853" s="4" t="s">
        <v>29</v>
      </c>
      <c r="H853" s="4" t="s">
        <v>21</v>
      </c>
      <c r="I853" s="5">
        <v>99889</v>
      </c>
      <c r="J853" s="5">
        <v>0</v>
      </c>
      <c r="K853" s="5">
        <v>3330</v>
      </c>
      <c r="L853" s="5">
        <f t="shared" si="42"/>
        <v>9988.9000000000015</v>
      </c>
      <c r="M853" s="5">
        <v>11986.68</v>
      </c>
      <c r="N853" s="5">
        <f t="shared" si="43"/>
        <v>699.22300000000007</v>
      </c>
      <c r="O853" s="5">
        <v>506</v>
      </c>
      <c r="P853" s="5">
        <v>5763</v>
      </c>
      <c r="Q853" s="5">
        <v>2821</v>
      </c>
      <c r="R853" s="5">
        <f t="shared" si="44"/>
        <v>7483.3499999999995</v>
      </c>
    </row>
    <row r="854" spans="1:18" x14ac:dyDescent="0.3">
      <c r="A854" s="7" t="s">
        <v>1719</v>
      </c>
      <c r="B854" s="4" t="s">
        <v>1720</v>
      </c>
      <c r="C854" s="4">
        <v>25</v>
      </c>
      <c r="D854" s="4" t="s">
        <v>18</v>
      </c>
      <c r="E854" s="4" t="s">
        <v>19</v>
      </c>
      <c r="F854" s="4" t="s">
        <v>2051</v>
      </c>
      <c r="G854" s="4" t="s">
        <v>20</v>
      </c>
      <c r="H854" s="4" t="s">
        <v>33</v>
      </c>
      <c r="I854" s="5">
        <v>177580</v>
      </c>
      <c r="J854" s="5">
        <v>3089</v>
      </c>
      <c r="K854" s="5">
        <v>3312</v>
      </c>
      <c r="L854" s="5">
        <f t="shared" si="42"/>
        <v>17758</v>
      </c>
      <c r="M854" s="5">
        <v>21309.599999999999</v>
      </c>
      <c r="N854" s="5">
        <f t="shared" si="43"/>
        <v>1243.06</v>
      </c>
      <c r="O854" s="5">
        <v>584</v>
      </c>
      <c r="P854" s="5">
        <v>5430</v>
      </c>
      <c r="Q854" s="5">
        <v>2348</v>
      </c>
      <c r="R854" s="5">
        <f t="shared" si="44"/>
        <v>28274</v>
      </c>
    </row>
    <row r="855" spans="1:18" x14ac:dyDescent="0.3">
      <c r="A855" s="7" t="s">
        <v>1721</v>
      </c>
      <c r="B855" s="4" t="s">
        <v>1722</v>
      </c>
      <c r="C855" s="4">
        <v>30</v>
      </c>
      <c r="D855" s="4" t="s">
        <v>41</v>
      </c>
      <c r="E855" s="4" t="s">
        <v>36</v>
      </c>
      <c r="F855" s="4" t="s">
        <v>2043</v>
      </c>
      <c r="G855" s="4" t="s">
        <v>24</v>
      </c>
      <c r="H855" s="4" t="s">
        <v>25</v>
      </c>
      <c r="I855" s="5">
        <v>60087</v>
      </c>
      <c r="J855" s="5">
        <v>3136</v>
      </c>
      <c r="K855" s="5">
        <v>4549</v>
      </c>
      <c r="L855" s="5">
        <f t="shared" si="42"/>
        <v>6008.7000000000007</v>
      </c>
      <c r="M855" s="5">
        <v>7210.44</v>
      </c>
      <c r="N855" s="5">
        <f t="shared" si="43"/>
        <v>420.60899999999998</v>
      </c>
      <c r="O855" s="5">
        <v>1257</v>
      </c>
      <c r="P855" s="5">
        <v>5588</v>
      </c>
      <c r="Q855" s="5">
        <v>2935</v>
      </c>
      <c r="R855" s="5">
        <f t="shared" si="44"/>
        <v>2258.7000000000003</v>
      </c>
    </row>
    <row r="856" spans="1:18" x14ac:dyDescent="0.3">
      <c r="A856" s="7" t="s">
        <v>1723</v>
      </c>
      <c r="B856" s="4" t="s">
        <v>1724</v>
      </c>
      <c r="C856" s="4">
        <v>32</v>
      </c>
      <c r="D856" s="4" t="s">
        <v>41</v>
      </c>
      <c r="E856" s="4" t="s">
        <v>36</v>
      </c>
      <c r="F856" s="4" t="s">
        <v>2053</v>
      </c>
      <c r="G856" s="4" t="s">
        <v>29</v>
      </c>
      <c r="H856" s="4" t="s">
        <v>21</v>
      </c>
      <c r="I856" s="5">
        <v>136383</v>
      </c>
      <c r="J856" s="5">
        <v>4126</v>
      </c>
      <c r="K856" s="5">
        <v>4169</v>
      </c>
      <c r="L856" s="5">
        <f t="shared" si="42"/>
        <v>13638.300000000001</v>
      </c>
      <c r="M856" s="5">
        <v>16365.96</v>
      </c>
      <c r="N856" s="5">
        <f t="shared" si="43"/>
        <v>954.68100000000004</v>
      </c>
      <c r="O856" s="5">
        <v>635</v>
      </c>
      <c r="P856" s="5">
        <v>7506</v>
      </c>
      <c r="Q856" s="5">
        <v>2455</v>
      </c>
      <c r="R856" s="5">
        <f t="shared" si="44"/>
        <v>15914.9</v>
      </c>
    </row>
    <row r="857" spans="1:18" x14ac:dyDescent="0.3">
      <c r="A857" s="7" t="s">
        <v>1725</v>
      </c>
      <c r="B857" s="4" t="s">
        <v>1726</v>
      </c>
      <c r="C857" s="4">
        <v>29</v>
      </c>
      <c r="D857" s="4" t="s">
        <v>18</v>
      </c>
      <c r="E857" s="4" t="s">
        <v>36</v>
      </c>
      <c r="F857" s="4" t="s">
        <v>2057</v>
      </c>
      <c r="G857" s="4" t="s">
        <v>24</v>
      </c>
      <c r="H857" s="4" t="s">
        <v>21</v>
      </c>
      <c r="I857" s="5">
        <v>57384</v>
      </c>
      <c r="J857" s="5">
        <v>1315</v>
      </c>
      <c r="K857" s="5">
        <v>4067</v>
      </c>
      <c r="L857" s="5">
        <f t="shared" si="42"/>
        <v>5738.4000000000005</v>
      </c>
      <c r="M857" s="5">
        <v>6886.08</v>
      </c>
      <c r="N857" s="5">
        <f t="shared" si="43"/>
        <v>401.68799999999999</v>
      </c>
      <c r="O857" s="5">
        <v>622</v>
      </c>
      <c r="P857" s="5">
        <v>1581</v>
      </c>
      <c r="Q857" s="5">
        <v>2943</v>
      </c>
      <c r="R857" s="5">
        <f t="shared" si="44"/>
        <v>1988.4000000000003</v>
      </c>
    </row>
    <row r="858" spans="1:18" x14ac:dyDescent="0.3">
      <c r="A858" s="7" t="s">
        <v>1727</v>
      </c>
      <c r="B858" s="4" t="s">
        <v>1728</v>
      </c>
      <c r="C858" s="4">
        <v>37</v>
      </c>
      <c r="D858" s="4" t="s">
        <v>41</v>
      </c>
      <c r="E858" s="4" t="s">
        <v>28</v>
      </c>
      <c r="F858" s="4" t="s">
        <v>2052</v>
      </c>
      <c r="G858" s="4" t="s">
        <v>29</v>
      </c>
      <c r="H858" s="4" t="s">
        <v>33</v>
      </c>
      <c r="I858" s="5">
        <v>97102</v>
      </c>
      <c r="J858" s="5">
        <v>817</v>
      </c>
      <c r="K858" s="5">
        <v>3565</v>
      </c>
      <c r="L858" s="5">
        <f t="shared" si="42"/>
        <v>9710.2000000000007</v>
      </c>
      <c r="M858" s="5">
        <v>11652.24</v>
      </c>
      <c r="N858" s="5">
        <f t="shared" si="43"/>
        <v>679.71400000000006</v>
      </c>
      <c r="O858" s="5">
        <v>1213</v>
      </c>
      <c r="P858" s="5">
        <v>4308</v>
      </c>
      <c r="Q858" s="5">
        <v>3022</v>
      </c>
      <c r="R858" s="5">
        <f t="shared" si="44"/>
        <v>7065.3</v>
      </c>
    </row>
    <row r="859" spans="1:18" x14ac:dyDescent="0.3">
      <c r="A859" s="7" t="s">
        <v>1729</v>
      </c>
      <c r="B859" s="4" t="s">
        <v>1730</v>
      </c>
      <c r="C859" s="4">
        <v>33</v>
      </c>
      <c r="D859" s="4" t="s">
        <v>18</v>
      </c>
      <c r="E859" s="4" t="s">
        <v>28</v>
      </c>
      <c r="F859" s="4" t="s">
        <v>2055</v>
      </c>
      <c r="G859" s="4" t="s">
        <v>29</v>
      </c>
      <c r="H859" s="4" t="s">
        <v>25</v>
      </c>
      <c r="I859" s="5">
        <v>135433</v>
      </c>
      <c r="J859" s="5">
        <v>215</v>
      </c>
      <c r="K859" s="5">
        <v>1510</v>
      </c>
      <c r="L859" s="5">
        <f t="shared" si="42"/>
        <v>13543.300000000001</v>
      </c>
      <c r="M859" s="5">
        <v>16251.96</v>
      </c>
      <c r="N859" s="5">
        <f t="shared" si="43"/>
        <v>948.03100000000006</v>
      </c>
      <c r="O859" s="5">
        <v>553</v>
      </c>
      <c r="P859" s="5">
        <v>5324</v>
      </c>
      <c r="Q859" s="5">
        <v>2153</v>
      </c>
      <c r="R859" s="5">
        <f t="shared" si="44"/>
        <v>15629.9</v>
      </c>
    </row>
    <row r="860" spans="1:18" x14ac:dyDescent="0.3">
      <c r="A860" s="7" t="s">
        <v>1731</v>
      </c>
      <c r="B860" s="4" t="s">
        <v>1732</v>
      </c>
      <c r="C860" s="4">
        <v>23</v>
      </c>
      <c r="D860" s="4" t="s">
        <v>41</v>
      </c>
      <c r="E860" s="4" t="s">
        <v>19</v>
      </c>
      <c r="F860" s="4" t="s">
        <v>2047</v>
      </c>
      <c r="G860" s="4" t="s">
        <v>20</v>
      </c>
      <c r="H860" s="4" t="s">
        <v>21</v>
      </c>
      <c r="I860" s="5">
        <v>70893</v>
      </c>
      <c r="J860" s="5">
        <v>0</v>
      </c>
      <c r="K860" s="5">
        <v>3500</v>
      </c>
      <c r="L860" s="5">
        <f t="shared" si="42"/>
        <v>7089.3</v>
      </c>
      <c r="M860" s="5">
        <v>8507.16</v>
      </c>
      <c r="N860" s="5">
        <f t="shared" si="43"/>
        <v>496.25100000000003</v>
      </c>
      <c r="O860" s="5">
        <v>1318</v>
      </c>
      <c r="P860" s="5">
        <v>3562</v>
      </c>
      <c r="Q860" s="5">
        <v>3182</v>
      </c>
      <c r="R860" s="5">
        <f t="shared" si="44"/>
        <v>3339.3000000000006</v>
      </c>
    </row>
    <row r="861" spans="1:18" x14ac:dyDescent="0.3">
      <c r="A861" s="7" t="s">
        <v>1733</v>
      </c>
      <c r="B861" s="4" t="s">
        <v>1734</v>
      </c>
      <c r="C861" s="4">
        <v>37</v>
      </c>
      <c r="D861" s="4" t="s">
        <v>41</v>
      </c>
      <c r="E861" s="4" t="s">
        <v>36</v>
      </c>
      <c r="F861" s="4" t="s">
        <v>2046</v>
      </c>
      <c r="G861" s="4" t="s">
        <v>29</v>
      </c>
      <c r="H861" s="4" t="s">
        <v>33</v>
      </c>
      <c r="I861" s="5">
        <v>174325</v>
      </c>
      <c r="J861" s="5">
        <v>301</v>
      </c>
      <c r="K861" s="5">
        <v>2189</v>
      </c>
      <c r="L861" s="5">
        <f t="shared" si="42"/>
        <v>17432.5</v>
      </c>
      <c r="M861" s="5">
        <v>20919</v>
      </c>
      <c r="N861" s="5">
        <f t="shared" si="43"/>
        <v>1220.2750000000001</v>
      </c>
      <c r="O861" s="5">
        <v>545</v>
      </c>
      <c r="P861" s="5">
        <v>5122</v>
      </c>
      <c r="Q861" s="5">
        <v>3814</v>
      </c>
      <c r="R861" s="5">
        <f t="shared" si="44"/>
        <v>27297.5</v>
      </c>
    </row>
    <row r="862" spans="1:18" x14ac:dyDescent="0.3">
      <c r="A862" s="7" t="s">
        <v>1735</v>
      </c>
      <c r="B862" s="4" t="s">
        <v>1736</v>
      </c>
      <c r="C862" s="4">
        <v>30</v>
      </c>
      <c r="D862" s="4" t="s">
        <v>41</v>
      </c>
      <c r="E862" s="4" t="s">
        <v>36</v>
      </c>
      <c r="F862" s="4" t="s">
        <v>2049</v>
      </c>
      <c r="G862" s="4" t="s">
        <v>29</v>
      </c>
      <c r="H862" s="4" t="s">
        <v>33</v>
      </c>
      <c r="I862" s="5">
        <v>134179</v>
      </c>
      <c r="J862" s="5">
        <v>0</v>
      </c>
      <c r="K862" s="5">
        <v>2796</v>
      </c>
      <c r="L862" s="5">
        <f t="shared" si="42"/>
        <v>13417.900000000001</v>
      </c>
      <c r="M862" s="5">
        <v>16101.48</v>
      </c>
      <c r="N862" s="5">
        <f t="shared" si="43"/>
        <v>939.25300000000004</v>
      </c>
      <c r="O862" s="5">
        <v>1123</v>
      </c>
      <c r="P862" s="5">
        <v>3589</v>
      </c>
      <c r="Q862" s="5">
        <v>3570</v>
      </c>
      <c r="R862" s="5">
        <f t="shared" si="44"/>
        <v>15253.699999999999</v>
      </c>
    </row>
    <row r="863" spans="1:18" x14ac:dyDescent="0.3">
      <c r="A863" s="7" t="s">
        <v>1737</v>
      </c>
      <c r="B863" s="4" t="s">
        <v>1738</v>
      </c>
      <c r="C863" s="4">
        <v>38</v>
      </c>
      <c r="D863" s="4" t="s">
        <v>18</v>
      </c>
      <c r="E863" s="4" t="s">
        <v>32</v>
      </c>
      <c r="F863" s="4" t="s">
        <v>2052</v>
      </c>
      <c r="G863" s="4" t="s">
        <v>29</v>
      </c>
      <c r="H863" s="4" t="s">
        <v>25</v>
      </c>
      <c r="I863" s="5">
        <v>31983</v>
      </c>
      <c r="J863" s="5">
        <v>0</v>
      </c>
      <c r="K863" s="5">
        <v>4872</v>
      </c>
      <c r="L863" s="5">
        <f t="shared" si="42"/>
        <v>3198.3</v>
      </c>
      <c r="M863" s="5">
        <v>3837.96</v>
      </c>
      <c r="N863" s="5">
        <f t="shared" si="43"/>
        <v>223.881</v>
      </c>
      <c r="O863" s="5">
        <v>1200</v>
      </c>
      <c r="P863" s="5">
        <v>1076</v>
      </c>
      <c r="Q863" s="5">
        <v>2681</v>
      </c>
      <c r="R863" s="5">
        <f t="shared" si="44"/>
        <v>349.15000000000003</v>
      </c>
    </row>
    <row r="864" spans="1:18" x14ac:dyDescent="0.3">
      <c r="A864" s="7" t="s">
        <v>1739</v>
      </c>
      <c r="B864" s="4" t="s">
        <v>1740</v>
      </c>
      <c r="C864" s="4">
        <v>39</v>
      </c>
      <c r="D864" s="4" t="s">
        <v>41</v>
      </c>
      <c r="E864" s="4" t="s">
        <v>65</v>
      </c>
      <c r="F864" s="4" t="s">
        <v>2046</v>
      </c>
      <c r="G864" s="4" t="s">
        <v>29</v>
      </c>
      <c r="H864" s="4" t="s">
        <v>25</v>
      </c>
      <c r="I864" s="5">
        <v>28521</v>
      </c>
      <c r="J864" s="5">
        <v>0</v>
      </c>
      <c r="K864" s="5">
        <v>2342</v>
      </c>
      <c r="L864" s="5">
        <f t="shared" si="42"/>
        <v>2852.1000000000004</v>
      </c>
      <c r="M864" s="5">
        <v>3422.52</v>
      </c>
      <c r="N864" s="5">
        <f t="shared" si="43"/>
        <v>199.64699999999999</v>
      </c>
      <c r="O864" s="5">
        <v>859</v>
      </c>
      <c r="P864" s="5">
        <v>2980</v>
      </c>
      <c r="Q864" s="5">
        <v>2894</v>
      </c>
      <c r="R864" s="5">
        <f t="shared" si="44"/>
        <v>176.04999999999998</v>
      </c>
    </row>
    <row r="865" spans="1:18" x14ac:dyDescent="0.3">
      <c r="A865" s="7" t="s">
        <v>1741</v>
      </c>
      <c r="B865" s="4" t="s">
        <v>1742</v>
      </c>
      <c r="C865" s="4">
        <v>24</v>
      </c>
      <c r="D865" s="4" t="s">
        <v>41</v>
      </c>
      <c r="E865" s="4" t="s">
        <v>36</v>
      </c>
      <c r="F865" s="4" t="s">
        <v>2051</v>
      </c>
      <c r="G865" s="4" t="s">
        <v>20</v>
      </c>
      <c r="H865" s="4" t="s">
        <v>25</v>
      </c>
      <c r="I865" s="5">
        <v>141482</v>
      </c>
      <c r="J865" s="5">
        <v>0</v>
      </c>
      <c r="K865" s="5">
        <v>4327</v>
      </c>
      <c r="L865" s="5">
        <f t="shared" si="42"/>
        <v>14148.2</v>
      </c>
      <c r="M865" s="5">
        <v>16977.84</v>
      </c>
      <c r="N865" s="5">
        <f t="shared" si="43"/>
        <v>990.37400000000002</v>
      </c>
      <c r="O865" s="5">
        <v>682</v>
      </c>
      <c r="P865" s="5">
        <v>5054</v>
      </c>
      <c r="Q865" s="5">
        <v>3622</v>
      </c>
      <c r="R865" s="5">
        <f t="shared" si="44"/>
        <v>17444.600000000002</v>
      </c>
    </row>
    <row r="866" spans="1:18" x14ac:dyDescent="0.3">
      <c r="A866" s="7" t="s">
        <v>1743</v>
      </c>
      <c r="B866" s="4" t="s">
        <v>1744</v>
      </c>
      <c r="C866" s="4">
        <v>35</v>
      </c>
      <c r="D866" s="4" t="s">
        <v>18</v>
      </c>
      <c r="E866" s="4" t="s">
        <v>65</v>
      </c>
      <c r="F866" s="4" t="s">
        <v>2046</v>
      </c>
      <c r="G866" s="4" t="s">
        <v>29</v>
      </c>
      <c r="H866" s="4" t="s">
        <v>25</v>
      </c>
      <c r="I866" s="5">
        <v>79833</v>
      </c>
      <c r="J866" s="5">
        <v>4435</v>
      </c>
      <c r="K866" s="5">
        <v>4800</v>
      </c>
      <c r="L866" s="5">
        <f t="shared" si="42"/>
        <v>7983.3</v>
      </c>
      <c r="M866" s="5">
        <v>9579.9599999999991</v>
      </c>
      <c r="N866" s="5">
        <f t="shared" si="43"/>
        <v>558.83100000000002</v>
      </c>
      <c r="O866" s="5">
        <v>833</v>
      </c>
      <c r="P866" s="5">
        <v>2725</v>
      </c>
      <c r="Q866" s="5">
        <v>3201</v>
      </c>
      <c r="R866" s="5">
        <f t="shared" si="44"/>
        <v>4474.95</v>
      </c>
    </row>
    <row r="867" spans="1:18" x14ac:dyDescent="0.3">
      <c r="A867" s="7" t="s">
        <v>1745</v>
      </c>
      <c r="B867" s="4" t="s">
        <v>1746</v>
      </c>
      <c r="C867" s="4">
        <v>28</v>
      </c>
      <c r="D867" s="4" t="s">
        <v>41</v>
      </c>
      <c r="E867" s="4" t="s">
        <v>28</v>
      </c>
      <c r="F867" s="4" t="s">
        <v>2043</v>
      </c>
      <c r="G867" s="4" t="s">
        <v>24</v>
      </c>
      <c r="H867" s="4" t="s">
        <v>21</v>
      </c>
      <c r="I867" s="5">
        <v>143198</v>
      </c>
      <c r="J867" s="5">
        <v>0</v>
      </c>
      <c r="K867" s="5">
        <v>4687</v>
      </c>
      <c r="L867" s="5">
        <f t="shared" si="42"/>
        <v>14319.800000000001</v>
      </c>
      <c r="M867" s="5">
        <v>17183.759999999998</v>
      </c>
      <c r="N867" s="5">
        <f t="shared" si="43"/>
        <v>1002.386</v>
      </c>
      <c r="O867" s="5">
        <v>1233</v>
      </c>
      <c r="P867" s="5">
        <v>5699</v>
      </c>
      <c r="Q867" s="5">
        <v>2767</v>
      </c>
      <c r="R867" s="5">
        <f t="shared" si="44"/>
        <v>17959.399999999998</v>
      </c>
    </row>
    <row r="868" spans="1:18" x14ac:dyDescent="0.3">
      <c r="A868" s="7" t="s">
        <v>1747</v>
      </c>
      <c r="B868" s="4" t="s">
        <v>1748</v>
      </c>
      <c r="C868" s="4">
        <v>30</v>
      </c>
      <c r="D868" s="4" t="s">
        <v>18</v>
      </c>
      <c r="E868" s="4" t="s">
        <v>19</v>
      </c>
      <c r="F868" s="4" t="s">
        <v>2049</v>
      </c>
      <c r="G868" s="4" t="s">
        <v>29</v>
      </c>
      <c r="H868" s="4" t="s">
        <v>21</v>
      </c>
      <c r="I868" s="5">
        <v>97447</v>
      </c>
      <c r="J868" s="5">
        <v>3358</v>
      </c>
      <c r="K868" s="5">
        <v>4764</v>
      </c>
      <c r="L868" s="5">
        <f t="shared" si="42"/>
        <v>9744.7000000000007</v>
      </c>
      <c r="M868" s="5">
        <v>11693.64</v>
      </c>
      <c r="N868" s="5">
        <f t="shared" si="43"/>
        <v>682.12900000000002</v>
      </c>
      <c r="O868" s="5">
        <v>725</v>
      </c>
      <c r="P868" s="5">
        <v>6710</v>
      </c>
      <c r="Q868" s="5">
        <v>3089</v>
      </c>
      <c r="R868" s="5">
        <f t="shared" si="44"/>
        <v>7117.05</v>
      </c>
    </row>
    <row r="869" spans="1:18" x14ac:dyDescent="0.3">
      <c r="A869" s="7" t="s">
        <v>1749</v>
      </c>
      <c r="B869" s="4" t="s">
        <v>1750</v>
      </c>
      <c r="C869" s="4">
        <v>32</v>
      </c>
      <c r="D869" s="4" t="s">
        <v>41</v>
      </c>
      <c r="E869" s="4" t="s">
        <v>32</v>
      </c>
      <c r="F869" s="4" t="s">
        <v>2048</v>
      </c>
      <c r="G869" s="4" t="s">
        <v>24</v>
      </c>
      <c r="H869" s="4" t="s">
        <v>33</v>
      </c>
      <c r="I869" s="5">
        <v>43926</v>
      </c>
      <c r="J869" s="5">
        <v>3380</v>
      </c>
      <c r="K869" s="5">
        <v>3795</v>
      </c>
      <c r="L869" s="5">
        <f t="shared" si="42"/>
        <v>4392.6000000000004</v>
      </c>
      <c r="M869" s="5">
        <v>5271.12</v>
      </c>
      <c r="N869" s="5">
        <f t="shared" si="43"/>
        <v>307.48200000000003</v>
      </c>
      <c r="O869" s="5">
        <v>979</v>
      </c>
      <c r="P869" s="5">
        <v>3151</v>
      </c>
      <c r="Q869" s="5">
        <v>3710</v>
      </c>
      <c r="R869" s="5">
        <f t="shared" si="44"/>
        <v>946.30000000000007</v>
      </c>
    </row>
    <row r="870" spans="1:18" x14ac:dyDescent="0.3">
      <c r="A870" s="7" t="s">
        <v>1751</v>
      </c>
      <c r="B870" s="4" t="s">
        <v>1752</v>
      </c>
      <c r="C870" s="4">
        <v>28</v>
      </c>
      <c r="D870" s="4" t="s">
        <v>18</v>
      </c>
      <c r="E870" s="4" t="s">
        <v>19</v>
      </c>
      <c r="F870" s="4" t="s">
        <v>2048</v>
      </c>
      <c r="G870" s="4" t="s">
        <v>24</v>
      </c>
      <c r="H870" s="4" t="s">
        <v>21</v>
      </c>
      <c r="I870" s="5">
        <v>53237</v>
      </c>
      <c r="J870" s="5">
        <v>250</v>
      </c>
      <c r="K870" s="5">
        <v>2573</v>
      </c>
      <c r="L870" s="5">
        <f t="shared" si="42"/>
        <v>5323.7000000000007</v>
      </c>
      <c r="M870" s="5">
        <v>6388.44</v>
      </c>
      <c r="N870" s="5">
        <f t="shared" si="43"/>
        <v>372.65899999999999</v>
      </c>
      <c r="O870" s="5">
        <v>1252</v>
      </c>
      <c r="P870" s="5">
        <v>2782</v>
      </c>
      <c r="Q870" s="5">
        <v>3800</v>
      </c>
      <c r="R870" s="5">
        <f t="shared" si="44"/>
        <v>1573.7</v>
      </c>
    </row>
    <row r="871" spans="1:18" x14ac:dyDescent="0.3">
      <c r="A871" s="7" t="s">
        <v>1753</v>
      </c>
      <c r="B871" s="4" t="s">
        <v>1754</v>
      </c>
      <c r="C871" s="4">
        <v>28</v>
      </c>
      <c r="D871" s="4" t="s">
        <v>18</v>
      </c>
      <c r="E871" s="4" t="s">
        <v>36</v>
      </c>
      <c r="F871" s="4" t="s">
        <v>2054</v>
      </c>
      <c r="G871" s="4" t="s">
        <v>24</v>
      </c>
      <c r="H871" s="4" t="s">
        <v>21</v>
      </c>
      <c r="I871" s="5">
        <v>164918</v>
      </c>
      <c r="J871" s="5">
        <v>1188</v>
      </c>
      <c r="K871" s="5">
        <v>1519</v>
      </c>
      <c r="L871" s="5">
        <f t="shared" si="42"/>
        <v>16491.8</v>
      </c>
      <c r="M871" s="5">
        <v>19790.16</v>
      </c>
      <c r="N871" s="5">
        <f t="shared" si="43"/>
        <v>1154.4259999999999</v>
      </c>
      <c r="O871" s="5">
        <v>999</v>
      </c>
      <c r="P871" s="5">
        <v>1710</v>
      </c>
      <c r="Q871" s="5">
        <v>3559</v>
      </c>
      <c r="R871" s="5">
        <f t="shared" si="44"/>
        <v>24475.399999999998</v>
      </c>
    </row>
    <row r="872" spans="1:18" x14ac:dyDescent="0.3">
      <c r="A872" s="7" t="s">
        <v>1755</v>
      </c>
      <c r="B872" s="4" t="s">
        <v>1756</v>
      </c>
      <c r="C872" s="4">
        <v>36</v>
      </c>
      <c r="D872" s="4" t="s">
        <v>41</v>
      </c>
      <c r="E872" s="4" t="s">
        <v>32</v>
      </c>
      <c r="F872" s="4" t="s">
        <v>2053</v>
      </c>
      <c r="G872" s="4" t="s">
        <v>29</v>
      </c>
      <c r="H872" s="4" t="s">
        <v>21</v>
      </c>
      <c r="I872" s="5">
        <v>159303</v>
      </c>
      <c r="J872" s="5">
        <v>3046</v>
      </c>
      <c r="K872" s="5">
        <v>2296</v>
      </c>
      <c r="L872" s="5">
        <f t="shared" si="42"/>
        <v>15930.300000000001</v>
      </c>
      <c r="M872" s="5">
        <v>19116.36</v>
      </c>
      <c r="N872" s="5">
        <f t="shared" si="43"/>
        <v>1115.1210000000001</v>
      </c>
      <c r="O872" s="5">
        <v>597</v>
      </c>
      <c r="P872" s="5">
        <v>5348</v>
      </c>
      <c r="Q872" s="5">
        <v>3688</v>
      </c>
      <c r="R872" s="5">
        <f t="shared" si="44"/>
        <v>22790.899999999998</v>
      </c>
    </row>
    <row r="873" spans="1:18" x14ac:dyDescent="0.3">
      <c r="A873" s="7" t="s">
        <v>1757</v>
      </c>
      <c r="B873" s="4" t="s">
        <v>1758</v>
      </c>
      <c r="C873" s="4">
        <v>36</v>
      </c>
      <c r="D873" s="4" t="s">
        <v>41</v>
      </c>
      <c r="E873" s="4" t="s">
        <v>19</v>
      </c>
      <c r="F873" s="4" t="s">
        <v>2044</v>
      </c>
      <c r="G873" s="4" t="s">
        <v>29</v>
      </c>
      <c r="H873" s="4" t="s">
        <v>33</v>
      </c>
      <c r="I873" s="5">
        <v>108357</v>
      </c>
      <c r="J873" s="5">
        <v>292</v>
      </c>
      <c r="K873" s="5">
        <v>2552</v>
      </c>
      <c r="L873" s="5">
        <f t="shared" si="42"/>
        <v>10835.7</v>
      </c>
      <c r="M873" s="5">
        <v>13002.84</v>
      </c>
      <c r="N873" s="5">
        <f t="shared" si="43"/>
        <v>758.49900000000002</v>
      </c>
      <c r="O873" s="5">
        <v>1412</v>
      </c>
      <c r="P873" s="5">
        <v>4404</v>
      </c>
      <c r="Q873" s="5">
        <v>2000</v>
      </c>
      <c r="R873" s="5">
        <f t="shared" si="44"/>
        <v>9171.4</v>
      </c>
    </row>
    <row r="874" spans="1:18" x14ac:dyDescent="0.3">
      <c r="A874" s="7" t="s">
        <v>1759</v>
      </c>
      <c r="B874" s="4" t="s">
        <v>1760</v>
      </c>
      <c r="C874" s="4">
        <v>39</v>
      </c>
      <c r="D874" s="4" t="s">
        <v>41</v>
      </c>
      <c r="E874" s="4" t="s">
        <v>19</v>
      </c>
      <c r="F874" s="4" t="s">
        <v>2046</v>
      </c>
      <c r="G874" s="4" t="s">
        <v>29</v>
      </c>
      <c r="H874" s="4" t="s">
        <v>21</v>
      </c>
      <c r="I874" s="5">
        <v>129752</v>
      </c>
      <c r="J874" s="5">
        <v>794</v>
      </c>
      <c r="K874" s="5">
        <v>4036</v>
      </c>
      <c r="L874" s="5">
        <f t="shared" si="42"/>
        <v>12975.2</v>
      </c>
      <c r="M874" s="5">
        <v>15570.24</v>
      </c>
      <c r="N874" s="5">
        <f t="shared" si="43"/>
        <v>908.26400000000001</v>
      </c>
      <c r="O874" s="5">
        <v>918</v>
      </c>
      <c r="P874" s="5">
        <v>7980</v>
      </c>
      <c r="Q874" s="5">
        <v>2734</v>
      </c>
      <c r="R874" s="5">
        <f t="shared" si="44"/>
        <v>13925.6</v>
      </c>
    </row>
    <row r="875" spans="1:18" x14ac:dyDescent="0.3">
      <c r="A875" s="7" t="s">
        <v>1761</v>
      </c>
      <c r="B875" s="4" t="s">
        <v>1762</v>
      </c>
      <c r="C875" s="4">
        <v>25</v>
      </c>
      <c r="D875" s="4" t="s">
        <v>18</v>
      </c>
      <c r="E875" s="4" t="s">
        <v>32</v>
      </c>
      <c r="F875" s="4" t="s">
        <v>2057</v>
      </c>
      <c r="G875" s="4" t="s">
        <v>24</v>
      </c>
      <c r="H875" s="4" t="s">
        <v>25</v>
      </c>
      <c r="I875" s="5">
        <v>192822</v>
      </c>
      <c r="J875" s="5">
        <v>4088</v>
      </c>
      <c r="K875" s="5">
        <v>1726</v>
      </c>
      <c r="L875" s="5">
        <f t="shared" si="42"/>
        <v>19282.2</v>
      </c>
      <c r="M875" s="5">
        <v>23138.639999999999</v>
      </c>
      <c r="N875" s="5">
        <f t="shared" si="43"/>
        <v>1349.7540000000001</v>
      </c>
      <c r="O875" s="5">
        <v>587</v>
      </c>
      <c r="P875" s="5">
        <v>5728</v>
      </c>
      <c r="Q875" s="5">
        <v>2746</v>
      </c>
      <c r="R875" s="5">
        <f t="shared" si="44"/>
        <v>32846.6</v>
      </c>
    </row>
    <row r="876" spans="1:18" x14ac:dyDescent="0.3">
      <c r="A876" s="7" t="s">
        <v>1763</v>
      </c>
      <c r="B876" s="4" t="s">
        <v>1764</v>
      </c>
      <c r="C876" s="4">
        <v>26</v>
      </c>
      <c r="D876" s="4" t="s">
        <v>18</v>
      </c>
      <c r="E876" s="4" t="s">
        <v>32</v>
      </c>
      <c r="F876" s="4" t="s">
        <v>2050</v>
      </c>
      <c r="G876" s="4" t="s">
        <v>20</v>
      </c>
      <c r="H876" s="4" t="s">
        <v>21</v>
      </c>
      <c r="I876" s="5">
        <v>21749</v>
      </c>
      <c r="J876" s="5">
        <v>4543</v>
      </c>
      <c r="K876" s="5">
        <v>2165</v>
      </c>
      <c r="L876" s="5">
        <f t="shared" si="42"/>
        <v>2174.9</v>
      </c>
      <c r="M876" s="5">
        <v>2609.88</v>
      </c>
      <c r="N876" s="5">
        <f t="shared" si="43"/>
        <v>152.24299999999999</v>
      </c>
      <c r="O876" s="5">
        <v>904</v>
      </c>
      <c r="P876" s="5">
        <v>7502</v>
      </c>
      <c r="Q876" s="5">
        <v>3319</v>
      </c>
      <c r="R876" s="5">
        <f t="shared" si="44"/>
        <v>0</v>
      </c>
    </row>
    <row r="877" spans="1:18" x14ac:dyDescent="0.3">
      <c r="A877" s="7" t="s">
        <v>1765</v>
      </c>
      <c r="B877" s="4" t="s">
        <v>1766</v>
      </c>
      <c r="C877" s="4">
        <v>35</v>
      </c>
      <c r="D877" s="4" t="s">
        <v>41</v>
      </c>
      <c r="E877" s="4" t="s">
        <v>19</v>
      </c>
      <c r="F877" s="4" t="s">
        <v>2046</v>
      </c>
      <c r="G877" s="4" t="s">
        <v>29</v>
      </c>
      <c r="H877" s="4" t="s">
        <v>21</v>
      </c>
      <c r="I877" s="5">
        <v>139050</v>
      </c>
      <c r="J877" s="5">
        <v>1439</v>
      </c>
      <c r="K877" s="5">
        <v>1559</v>
      </c>
      <c r="L877" s="5">
        <f t="shared" si="42"/>
        <v>13905</v>
      </c>
      <c r="M877" s="5">
        <v>16686</v>
      </c>
      <c r="N877" s="5">
        <f t="shared" si="43"/>
        <v>973.35</v>
      </c>
      <c r="O877" s="5">
        <v>795</v>
      </c>
      <c r="P877" s="5">
        <v>7775</v>
      </c>
      <c r="Q877" s="5">
        <v>2239</v>
      </c>
      <c r="R877" s="5">
        <f t="shared" si="44"/>
        <v>16715</v>
      </c>
    </row>
    <row r="878" spans="1:18" x14ac:dyDescent="0.3">
      <c r="A878" s="7" t="s">
        <v>1767</v>
      </c>
      <c r="B878" s="4" t="s">
        <v>1768</v>
      </c>
      <c r="C878" s="4">
        <v>36</v>
      </c>
      <c r="D878" s="4" t="s">
        <v>18</v>
      </c>
      <c r="E878" s="4" t="s">
        <v>36</v>
      </c>
      <c r="F878" s="4" t="s">
        <v>2052</v>
      </c>
      <c r="G878" s="4" t="s">
        <v>29</v>
      </c>
      <c r="H878" s="4" t="s">
        <v>33</v>
      </c>
      <c r="I878" s="5">
        <v>40755</v>
      </c>
      <c r="J878" s="5">
        <v>2526</v>
      </c>
      <c r="K878" s="5">
        <v>2076</v>
      </c>
      <c r="L878" s="5">
        <f t="shared" si="42"/>
        <v>4075.5</v>
      </c>
      <c r="M878" s="5">
        <v>4890.6000000000004</v>
      </c>
      <c r="N878" s="5">
        <f t="shared" si="43"/>
        <v>285.28500000000003</v>
      </c>
      <c r="O878" s="5">
        <v>1109</v>
      </c>
      <c r="P878" s="5">
        <v>1598</v>
      </c>
      <c r="Q878" s="5">
        <v>2172</v>
      </c>
      <c r="R878" s="5">
        <f t="shared" si="44"/>
        <v>787.75</v>
      </c>
    </row>
    <row r="879" spans="1:18" x14ac:dyDescent="0.3">
      <c r="A879" s="7" t="s">
        <v>1769</v>
      </c>
      <c r="B879" s="4" t="s">
        <v>1770</v>
      </c>
      <c r="C879" s="4">
        <v>28</v>
      </c>
      <c r="D879" s="4" t="s">
        <v>18</v>
      </c>
      <c r="E879" s="4" t="s">
        <v>32</v>
      </c>
      <c r="F879" s="4" t="s">
        <v>2048</v>
      </c>
      <c r="G879" s="4" t="s">
        <v>24</v>
      </c>
      <c r="H879" s="4" t="s">
        <v>33</v>
      </c>
      <c r="I879" s="5">
        <v>131372</v>
      </c>
      <c r="J879" s="5">
        <v>0</v>
      </c>
      <c r="K879" s="5">
        <v>4338</v>
      </c>
      <c r="L879" s="5">
        <f t="shared" si="42"/>
        <v>13137.2</v>
      </c>
      <c r="M879" s="5">
        <v>15764.64</v>
      </c>
      <c r="N879" s="5">
        <f t="shared" si="43"/>
        <v>919.60400000000004</v>
      </c>
      <c r="O879" s="5">
        <v>1417</v>
      </c>
      <c r="P879" s="5">
        <v>7217</v>
      </c>
      <c r="Q879" s="5">
        <v>2396</v>
      </c>
      <c r="R879" s="5">
        <f t="shared" si="44"/>
        <v>14411.6</v>
      </c>
    </row>
    <row r="880" spans="1:18" x14ac:dyDescent="0.3">
      <c r="A880" s="7" t="s">
        <v>1771</v>
      </c>
      <c r="B880" s="4" t="s">
        <v>1772</v>
      </c>
      <c r="C880" s="4">
        <v>27</v>
      </c>
      <c r="D880" s="4" t="s">
        <v>18</v>
      </c>
      <c r="E880" s="4" t="s">
        <v>65</v>
      </c>
      <c r="F880" s="4" t="s">
        <v>2051</v>
      </c>
      <c r="G880" s="4" t="s">
        <v>20</v>
      </c>
      <c r="H880" s="4" t="s">
        <v>21</v>
      </c>
      <c r="I880" s="5">
        <v>165266</v>
      </c>
      <c r="J880" s="5">
        <v>0</v>
      </c>
      <c r="K880" s="5">
        <v>2066</v>
      </c>
      <c r="L880" s="5">
        <f t="shared" si="42"/>
        <v>16526.600000000002</v>
      </c>
      <c r="M880" s="5">
        <v>19831.919999999998</v>
      </c>
      <c r="N880" s="5">
        <f t="shared" si="43"/>
        <v>1156.8620000000001</v>
      </c>
      <c r="O880" s="5">
        <v>816</v>
      </c>
      <c r="P880" s="5">
        <v>7619</v>
      </c>
      <c r="Q880" s="5">
        <v>2676</v>
      </c>
      <c r="R880" s="5">
        <f t="shared" si="44"/>
        <v>24579.8</v>
      </c>
    </row>
    <row r="881" spans="1:18" x14ac:dyDescent="0.3">
      <c r="A881" s="7" t="s">
        <v>1773</v>
      </c>
      <c r="B881" s="4" t="s">
        <v>1774</v>
      </c>
      <c r="C881" s="4">
        <v>28</v>
      </c>
      <c r="D881" s="4" t="s">
        <v>18</v>
      </c>
      <c r="E881" s="4" t="s">
        <v>65</v>
      </c>
      <c r="F881" s="4" t="s">
        <v>2057</v>
      </c>
      <c r="G881" s="4" t="s">
        <v>24</v>
      </c>
      <c r="H881" s="4" t="s">
        <v>25</v>
      </c>
      <c r="I881" s="5">
        <v>16520</v>
      </c>
      <c r="J881" s="5">
        <v>1552</v>
      </c>
      <c r="K881" s="5">
        <v>1786</v>
      </c>
      <c r="L881" s="5">
        <f t="shared" si="42"/>
        <v>1652</v>
      </c>
      <c r="M881" s="5">
        <v>1982.4</v>
      </c>
      <c r="N881" s="5">
        <f t="shared" si="43"/>
        <v>115.64</v>
      </c>
      <c r="O881" s="5">
        <v>732</v>
      </c>
      <c r="P881" s="5">
        <v>5642</v>
      </c>
      <c r="Q881" s="5">
        <v>3245</v>
      </c>
      <c r="R881" s="5">
        <f t="shared" si="44"/>
        <v>0</v>
      </c>
    </row>
    <row r="882" spans="1:18" x14ac:dyDescent="0.3">
      <c r="A882" s="7" t="s">
        <v>1775</v>
      </c>
      <c r="B882" s="4" t="s">
        <v>1776</v>
      </c>
      <c r="C882" s="4">
        <v>35</v>
      </c>
      <c r="D882" s="4" t="s">
        <v>41</v>
      </c>
      <c r="E882" s="4" t="s">
        <v>19</v>
      </c>
      <c r="F882" s="4" t="s">
        <v>2046</v>
      </c>
      <c r="G882" s="4" t="s">
        <v>29</v>
      </c>
      <c r="H882" s="4" t="s">
        <v>33</v>
      </c>
      <c r="I882" s="5">
        <v>114174</v>
      </c>
      <c r="J882" s="5">
        <v>47</v>
      </c>
      <c r="K882" s="5">
        <v>2685</v>
      </c>
      <c r="L882" s="5">
        <f t="shared" si="42"/>
        <v>11417.400000000001</v>
      </c>
      <c r="M882" s="5">
        <v>13700.88</v>
      </c>
      <c r="N882" s="5">
        <f t="shared" si="43"/>
        <v>799.21799999999996</v>
      </c>
      <c r="O882" s="5">
        <v>1318</v>
      </c>
      <c r="P882" s="5">
        <v>1614</v>
      </c>
      <c r="Q882" s="5">
        <v>2647</v>
      </c>
      <c r="R882" s="5">
        <f t="shared" si="44"/>
        <v>10334.800000000001</v>
      </c>
    </row>
    <row r="883" spans="1:18" x14ac:dyDescent="0.3">
      <c r="A883" s="7" t="s">
        <v>1777</v>
      </c>
      <c r="B883" s="4" t="s">
        <v>1778</v>
      </c>
      <c r="C883" s="4">
        <v>30</v>
      </c>
      <c r="D883" s="4" t="s">
        <v>18</v>
      </c>
      <c r="E883" s="4" t="s">
        <v>36</v>
      </c>
      <c r="F883" s="4" t="s">
        <v>2049</v>
      </c>
      <c r="G883" s="4" t="s">
        <v>29</v>
      </c>
      <c r="H883" s="4" t="s">
        <v>21</v>
      </c>
      <c r="I883" s="5">
        <v>122399</v>
      </c>
      <c r="J883" s="5">
        <v>2687</v>
      </c>
      <c r="K883" s="5">
        <v>4370</v>
      </c>
      <c r="L883" s="5">
        <f t="shared" si="42"/>
        <v>12239.900000000001</v>
      </c>
      <c r="M883" s="5">
        <v>14687.88</v>
      </c>
      <c r="N883" s="5">
        <f t="shared" si="43"/>
        <v>856.79300000000001</v>
      </c>
      <c r="O883" s="5">
        <v>1457</v>
      </c>
      <c r="P883" s="5">
        <v>7497</v>
      </c>
      <c r="Q883" s="5">
        <v>2104</v>
      </c>
      <c r="R883" s="5">
        <f t="shared" si="44"/>
        <v>11979.800000000001</v>
      </c>
    </row>
    <row r="884" spans="1:18" x14ac:dyDescent="0.3">
      <c r="A884" s="7" t="s">
        <v>1779</v>
      </c>
      <c r="B884" s="4" t="s">
        <v>1780</v>
      </c>
      <c r="C884" s="4">
        <v>28</v>
      </c>
      <c r="D884" s="4" t="s">
        <v>18</v>
      </c>
      <c r="E884" s="4" t="s">
        <v>28</v>
      </c>
      <c r="F884" s="4" t="s">
        <v>2043</v>
      </c>
      <c r="G884" s="4" t="s">
        <v>24</v>
      </c>
      <c r="H884" s="4" t="s">
        <v>33</v>
      </c>
      <c r="I884" s="5">
        <v>177450</v>
      </c>
      <c r="J884" s="5">
        <v>0</v>
      </c>
      <c r="K884" s="5">
        <v>3240</v>
      </c>
      <c r="L884" s="5">
        <f t="shared" si="42"/>
        <v>17745</v>
      </c>
      <c r="M884" s="5">
        <v>21294</v>
      </c>
      <c r="N884" s="5">
        <f t="shared" si="43"/>
        <v>1242.1500000000001</v>
      </c>
      <c r="O884" s="5">
        <v>1446</v>
      </c>
      <c r="P884" s="5">
        <v>5765</v>
      </c>
      <c r="Q884" s="5">
        <v>2494</v>
      </c>
      <c r="R884" s="5">
        <f t="shared" si="44"/>
        <v>28235</v>
      </c>
    </row>
    <row r="885" spans="1:18" x14ac:dyDescent="0.3">
      <c r="A885" s="7" t="s">
        <v>1781</v>
      </c>
      <c r="B885" s="4" t="s">
        <v>1782</v>
      </c>
      <c r="C885" s="4">
        <v>23</v>
      </c>
      <c r="D885" s="4" t="s">
        <v>41</v>
      </c>
      <c r="E885" s="4" t="s">
        <v>32</v>
      </c>
      <c r="F885" s="4" t="s">
        <v>2050</v>
      </c>
      <c r="G885" s="4" t="s">
        <v>20</v>
      </c>
      <c r="H885" s="4" t="s">
        <v>25</v>
      </c>
      <c r="I885" s="5">
        <v>165710</v>
      </c>
      <c r="J885" s="5">
        <v>514</v>
      </c>
      <c r="K885" s="5">
        <v>3120</v>
      </c>
      <c r="L885" s="5">
        <f t="shared" si="42"/>
        <v>16571</v>
      </c>
      <c r="M885" s="5">
        <v>19885.2</v>
      </c>
      <c r="N885" s="5">
        <f t="shared" si="43"/>
        <v>1159.97</v>
      </c>
      <c r="O885" s="5">
        <v>1101</v>
      </c>
      <c r="P885" s="5">
        <v>3255</v>
      </c>
      <c r="Q885" s="5">
        <v>2430</v>
      </c>
      <c r="R885" s="5">
        <f t="shared" si="44"/>
        <v>24713</v>
      </c>
    </row>
    <row r="886" spans="1:18" x14ac:dyDescent="0.3">
      <c r="A886" s="7" t="s">
        <v>1783</v>
      </c>
      <c r="B886" s="4" t="s">
        <v>1784</v>
      </c>
      <c r="C886" s="4">
        <v>26</v>
      </c>
      <c r="D886" s="4" t="s">
        <v>41</v>
      </c>
      <c r="E886" s="4" t="s">
        <v>19</v>
      </c>
      <c r="F886" s="4" t="s">
        <v>2050</v>
      </c>
      <c r="G886" s="4" t="s">
        <v>20</v>
      </c>
      <c r="H886" s="4" t="s">
        <v>21</v>
      </c>
      <c r="I886" s="5">
        <v>100052</v>
      </c>
      <c r="J886" s="5">
        <v>3420</v>
      </c>
      <c r="K886" s="5">
        <v>3397</v>
      </c>
      <c r="L886" s="5">
        <f t="shared" si="42"/>
        <v>10005.200000000001</v>
      </c>
      <c r="M886" s="5">
        <v>12006.24</v>
      </c>
      <c r="N886" s="5">
        <f t="shared" si="43"/>
        <v>700.36400000000003</v>
      </c>
      <c r="O886" s="5">
        <v>864</v>
      </c>
      <c r="P886" s="5">
        <v>6926</v>
      </c>
      <c r="Q886" s="5">
        <v>2909</v>
      </c>
      <c r="R886" s="5">
        <f t="shared" si="44"/>
        <v>7510.4000000000005</v>
      </c>
    </row>
    <row r="887" spans="1:18" x14ac:dyDescent="0.3">
      <c r="A887" s="7" t="s">
        <v>1785</v>
      </c>
      <c r="B887" s="4" t="s">
        <v>1786</v>
      </c>
      <c r="C887" s="4">
        <v>25</v>
      </c>
      <c r="D887" s="4" t="s">
        <v>18</v>
      </c>
      <c r="E887" s="4" t="s">
        <v>42</v>
      </c>
      <c r="F887" s="4" t="s">
        <v>2050</v>
      </c>
      <c r="G887" s="4" t="s">
        <v>20</v>
      </c>
      <c r="H887" s="4" t="s">
        <v>33</v>
      </c>
      <c r="I887" s="5">
        <v>28178</v>
      </c>
      <c r="J887" s="5">
        <v>0</v>
      </c>
      <c r="K887" s="5">
        <v>1353</v>
      </c>
      <c r="L887" s="5">
        <f t="shared" si="42"/>
        <v>2817.8</v>
      </c>
      <c r="M887" s="5">
        <v>3381.36</v>
      </c>
      <c r="N887" s="5">
        <f t="shared" si="43"/>
        <v>197.24600000000001</v>
      </c>
      <c r="O887" s="5">
        <v>1029</v>
      </c>
      <c r="P887" s="5">
        <v>7555</v>
      </c>
      <c r="Q887" s="5">
        <v>2160</v>
      </c>
      <c r="R887" s="5">
        <f t="shared" si="44"/>
        <v>158.9</v>
      </c>
    </row>
    <row r="888" spans="1:18" x14ac:dyDescent="0.3">
      <c r="A888" s="7" t="s">
        <v>1787</v>
      </c>
      <c r="B888" s="4" t="s">
        <v>1788</v>
      </c>
      <c r="C888" s="4">
        <v>38</v>
      </c>
      <c r="D888" s="4" t="s">
        <v>18</v>
      </c>
      <c r="E888" s="4" t="s">
        <v>32</v>
      </c>
      <c r="F888" s="4" t="s">
        <v>2044</v>
      </c>
      <c r="G888" s="4" t="s">
        <v>29</v>
      </c>
      <c r="H888" s="4" t="s">
        <v>33</v>
      </c>
      <c r="I888" s="5">
        <v>198840</v>
      </c>
      <c r="J888" s="5">
        <v>4356</v>
      </c>
      <c r="K888" s="5">
        <v>4735</v>
      </c>
      <c r="L888" s="5">
        <f t="shared" si="42"/>
        <v>19884</v>
      </c>
      <c r="M888" s="5">
        <v>23860.799999999999</v>
      </c>
      <c r="N888" s="5">
        <f t="shared" si="43"/>
        <v>1391.88</v>
      </c>
      <c r="O888" s="5">
        <v>951</v>
      </c>
      <c r="P888" s="5">
        <v>3517</v>
      </c>
      <c r="Q888" s="5">
        <v>3634</v>
      </c>
      <c r="R888" s="5">
        <f t="shared" si="44"/>
        <v>34652</v>
      </c>
    </row>
    <row r="889" spans="1:18" x14ac:dyDescent="0.3">
      <c r="A889" s="7" t="s">
        <v>1789</v>
      </c>
      <c r="B889" s="4" t="s">
        <v>1790</v>
      </c>
      <c r="C889" s="4">
        <v>23</v>
      </c>
      <c r="D889" s="4" t="s">
        <v>18</v>
      </c>
      <c r="E889" s="4" t="s">
        <v>32</v>
      </c>
      <c r="F889" s="4" t="s">
        <v>2050</v>
      </c>
      <c r="G889" s="4" t="s">
        <v>20</v>
      </c>
      <c r="H889" s="4" t="s">
        <v>25</v>
      </c>
      <c r="I889" s="5">
        <v>184088</v>
      </c>
      <c r="J889" s="5">
        <v>0</v>
      </c>
      <c r="K889" s="5">
        <v>1184</v>
      </c>
      <c r="L889" s="5">
        <f t="shared" si="42"/>
        <v>18408.8</v>
      </c>
      <c r="M889" s="5">
        <v>22090.560000000001</v>
      </c>
      <c r="N889" s="5">
        <f t="shared" si="43"/>
        <v>1288.616</v>
      </c>
      <c r="O889" s="5">
        <v>1315</v>
      </c>
      <c r="P889" s="5">
        <v>2134</v>
      </c>
      <c r="Q889" s="5">
        <v>2568</v>
      </c>
      <c r="R889" s="5">
        <f t="shared" si="44"/>
        <v>30226.399999999998</v>
      </c>
    </row>
    <row r="890" spans="1:18" x14ac:dyDescent="0.3">
      <c r="A890" s="7" t="s">
        <v>1791</v>
      </c>
      <c r="B890" s="4" t="s">
        <v>1792</v>
      </c>
      <c r="C890" s="4">
        <v>28</v>
      </c>
      <c r="D890" s="4" t="s">
        <v>41</v>
      </c>
      <c r="E890" s="4" t="s">
        <v>65</v>
      </c>
      <c r="F890" s="4" t="s">
        <v>2051</v>
      </c>
      <c r="G890" s="4" t="s">
        <v>20</v>
      </c>
      <c r="H890" s="4" t="s">
        <v>21</v>
      </c>
      <c r="I890" s="5">
        <v>196271</v>
      </c>
      <c r="J890" s="5">
        <v>3279</v>
      </c>
      <c r="K890" s="5">
        <v>3123</v>
      </c>
      <c r="L890" s="5">
        <f t="shared" si="42"/>
        <v>19627.100000000002</v>
      </c>
      <c r="M890" s="5">
        <v>23552.52</v>
      </c>
      <c r="N890" s="5">
        <f t="shared" si="43"/>
        <v>1373.8969999999999</v>
      </c>
      <c r="O890" s="5">
        <v>950</v>
      </c>
      <c r="P890" s="5">
        <v>5557</v>
      </c>
      <c r="Q890" s="5">
        <v>3134</v>
      </c>
      <c r="R890" s="5">
        <f t="shared" si="44"/>
        <v>33881.299999999996</v>
      </c>
    </row>
    <row r="891" spans="1:18" x14ac:dyDescent="0.3">
      <c r="A891" s="7" t="s">
        <v>1793</v>
      </c>
      <c r="B891" s="4" t="s">
        <v>1794</v>
      </c>
      <c r="C891" s="4">
        <v>36</v>
      </c>
      <c r="D891" s="4" t="s">
        <v>41</v>
      </c>
      <c r="E891" s="4" t="s">
        <v>36</v>
      </c>
      <c r="F891" s="4" t="s">
        <v>2053</v>
      </c>
      <c r="G891" s="4" t="s">
        <v>29</v>
      </c>
      <c r="H891" s="4" t="s">
        <v>21</v>
      </c>
      <c r="I891" s="5">
        <v>21209</v>
      </c>
      <c r="J891" s="5">
        <v>0</v>
      </c>
      <c r="K891" s="5">
        <v>2294</v>
      </c>
      <c r="L891" s="5">
        <f t="shared" si="42"/>
        <v>2120.9</v>
      </c>
      <c r="M891" s="5">
        <v>2545.08</v>
      </c>
      <c r="N891" s="5">
        <f t="shared" si="43"/>
        <v>148.46299999999999</v>
      </c>
      <c r="O891" s="5">
        <v>1082</v>
      </c>
      <c r="P891" s="5">
        <v>5508</v>
      </c>
      <c r="Q891" s="5">
        <v>3082</v>
      </c>
      <c r="R891" s="5">
        <f t="shared" si="44"/>
        <v>0</v>
      </c>
    </row>
    <row r="892" spans="1:18" x14ac:dyDescent="0.3">
      <c r="A892" s="7" t="s">
        <v>1795</v>
      </c>
      <c r="B892" s="4" t="s">
        <v>1796</v>
      </c>
      <c r="C892" s="4">
        <v>35</v>
      </c>
      <c r="D892" s="4" t="s">
        <v>18</v>
      </c>
      <c r="E892" s="4" t="s">
        <v>19</v>
      </c>
      <c r="F892" s="4" t="s">
        <v>2052</v>
      </c>
      <c r="G892" s="4" t="s">
        <v>29</v>
      </c>
      <c r="H892" s="4" t="s">
        <v>25</v>
      </c>
      <c r="I892" s="5">
        <v>78610</v>
      </c>
      <c r="J892" s="5">
        <v>1779</v>
      </c>
      <c r="K892" s="5">
        <v>1103</v>
      </c>
      <c r="L892" s="5">
        <f t="shared" si="42"/>
        <v>7861</v>
      </c>
      <c r="M892" s="5">
        <v>9433.2000000000007</v>
      </c>
      <c r="N892" s="5">
        <f t="shared" si="43"/>
        <v>550.27</v>
      </c>
      <c r="O892" s="5">
        <v>1100</v>
      </c>
      <c r="P892" s="5">
        <v>3404</v>
      </c>
      <c r="Q892" s="5">
        <v>3506</v>
      </c>
      <c r="R892" s="5">
        <f t="shared" si="44"/>
        <v>4291.5</v>
      </c>
    </row>
    <row r="893" spans="1:18" x14ac:dyDescent="0.3">
      <c r="A893" s="7" t="s">
        <v>1797</v>
      </c>
      <c r="B893" s="4" t="s">
        <v>1798</v>
      </c>
      <c r="C893" s="4">
        <v>27</v>
      </c>
      <c r="D893" s="4" t="s">
        <v>18</v>
      </c>
      <c r="E893" s="4" t="s">
        <v>32</v>
      </c>
      <c r="F893" s="4" t="s">
        <v>2054</v>
      </c>
      <c r="G893" s="4" t="s">
        <v>24</v>
      </c>
      <c r="H893" s="4" t="s">
        <v>21</v>
      </c>
      <c r="I893" s="5">
        <v>166657</v>
      </c>
      <c r="J893" s="5">
        <v>3935</v>
      </c>
      <c r="K893" s="5">
        <v>1095</v>
      </c>
      <c r="L893" s="5">
        <f t="shared" si="42"/>
        <v>16665.7</v>
      </c>
      <c r="M893" s="5">
        <v>19998.84</v>
      </c>
      <c r="N893" s="5">
        <f t="shared" si="43"/>
        <v>1166.5989999999999</v>
      </c>
      <c r="O893" s="5">
        <v>1449</v>
      </c>
      <c r="P893" s="5">
        <v>5079</v>
      </c>
      <c r="Q893" s="5">
        <v>3650</v>
      </c>
      <c r="R893" s="5">
        <f t="shared" si="44"/>
        <v>24997.099999999995</v>
      </c>
    </row>
    <row r="894" spans="1:18" x14ac:dyDescent="0.3">
      <c r="A894" s="7" t="s">
        <v>1799</v>
      </c>
      <c r="B894" s="4" t="s">
        <v>1800</v>
      </c>
      <c r="C894" s="4">
        <v>32</v>
      </c>
      <c r="D894" s="4" t="s">
        <v>41</v>
      </c>
      <c r="E894" s="4" t="s">
        <v>36</v>
      </c>
      <c r="F894" s="4" t="s">
        <v>2048</v>
      </c>
      <c r="G894" s="4" t="s">
        <v>24</v>
      </c>
      <c r="H894" s="4" t="s">
        <v>21</v>
      </c>
      <c r="I894" s="5">
        <v>37435</v>
      </c>
      <c r="J894" s="5">
        <v>0</v>
      </c>
      <c r="K894" s="5">
        <v>4840</v>
      </c>
      <c r="L894" s="5">
        <f t="shared" si="42"/>
        <v>3743.5</v>
      </c>
      <c r="M894" s="5">
        <v>4492.2</v>
      </c>
      <c r="N894" s="5">
        <f t="shared" si="43"/>
        <v>262.04500000000002</v>
      </c>
      <c r="O894" s="5">
        <v>1463</v>
      </c>
      <c r="P894" s="5">
        <v>5198</v>
      </c>
      <c r="Q894" s="5">
        <v>2784</v>
      </c>
      <c r="R894" s="5">
        <f t="shared" si="44"/>
        <v>621.75</v>
      </c>
    </row>
    <row r="895" spans="1:18" x14ac:dyDescent="0.3">
      <c r="A895" s="7" t="s">
        <v>1801</v>
      </c>
      <c r="B895" s="4" t="s">
        <v>1802</v>
      </c>
      <c r="C895" s="4">
        <v>35</v>
      </c>
      <c r="D895" s="4" t="s">
        <v>18</v>
      </c>
      <c r="E895" s="4" t="s">
        <v>36</v>
      </c>
      <c r="F895" s="4" t="s">
        <v>2056</v>
      </c>
      <c r="G895" s="4" t="s">
        <v>29</v>
      </c>
      <c r="H895" s="4" t="s">
        <v>21</v>
      </c>
      <c r="I895" s="5">
        <v>86590</v>
      </c>
      <c r="J895" s="5">
        <v>1048</v>
      </c>
      <c r="K895" s="5">
        <v>4989</v>
      </c>
      <c r="L895" s="5">
        <f t="shared" si="42"/>
        <v>8659</v>
      </c>
      <c r="M895" s="5">
        <v>10390.799999999999</v>
      </c>
      <c r="N895" s="5">
        <f t="shared" si="43"/>
        <v>606.13</v>
      </c>
      <c r="O895" s="5">
        <v>1075</v>
      </c>
      <c r="P895" s="5">
        <v>3051</v>
      </c>
      <c r="Q895" s="5">
        <v>3096</v>
      </c>
      <c r="R895" s="5">
        <f t="shared" si="44"/>
        <v>5488.5</v>
      </c>
    </row>
    <row r="896" spans="1:18" x14ac:dyDescent="0.3">
      <c r="A896" s="7" t="s">
        <v>1803</v>
      </c>
      <c r="B896" s="4" t="s">
        <v>1804</v>
      </c>
      <c r="C896" s="4">
        <v>29</v>
      </c>
      <c r="D896" s="4" t="s">
        <v>41</v>
      </c>
      <c r="E896" s="4" t="s">
        <v>28</v>
      </c>
      <c r="F896" s="4" t="s">
        <v>2045</v>
      </c>
      <c r="G896" s="4" t="s">
        <v>29</v>
      </c>
      <c r="H896" s="4" t="s">
        <v>25</v>
      </c>
      <c r="I896" s="5">
        <v>160463</v>
      </c>
      <c r="J896" s="5">
        <v>3891</v>
      </c>
      <c r="K896" s="5">
        <v>4115</v>
      </c>
      <c r="L896" s="5">
        <f t="shared" si="42"/>
        <v>16046.300000000001</v>
      </c>
      <c r="M896" s="5">
        <v>19255.560000000001</v>
      </c>
      <c r="N896" s="5">
        <f t="shared" si="43"/>
        <v>1123.241</v>
      </c>
      <c r="O896" s="5">
        <v>980</v>
      </c>
      <c r="P896" s="5">
        <v>6621</v>
      </c>
      <c r="Q896" s="5">
        <v>3131</v>
      </c>
      <c r="R896" s="5">
        <f t="shared" si="44"/>
        <v>23138.899999999998</v>
      </c>
    </row>
    <row r="897" spans="1:18" x14ac:dyDescent="0.3">
      <c r="A897" s="7" t="s">
        <v>1805</v>
      </c>
      <c r="B897" s="4" t="s">
        <v>1806</v>
      </c>
      <c r="C897" s="4">
        <v>22</v>
      </c>
      <c r="D897" s="4" t="s">
        <v>41</v>
      </c>
      <c r="E897" s="4" t="s">
        <v>19</v>
      </c>
      <c r="F897" s="4" t="s">
        <v>2050</v>
      </c>
      <c r="G897" s="4" t="s">
        <v>20</v>
      </c>
      <c r="H897" s="4" t="s">
        <v>25</v>
      </c>
      <c r="I897" s="5">
        <v>137063</v>
      </c>
      <c r="J897" s="5">
        <v>4178</v>
      </c>
      <c r="K897" s="5">
        <v>2905</v>
      </c>
      <c r="L897" s="5">
        <f t="shared" si="42"/>
        <v>13706.300000000001</v>
      </c>
      <c r="M897" s="5">
        <v>16447.560000000001</v>
      </c>
      <c r="N897" s="5">
        <f t="shared" si="43"/>
        <v>959.44100000000003</v>
      </c>
      <c r="O897" s="5">
        <v>741</v>
      </c>
      <c r="P897" s="5">
        <v>1514</v>
      </c>
      <c r="Q897" s="5">
        <v>2460</v>
      </c>
      <c r="R897" s="5">
        <f t="shared" si="44"/>
        <v>16118.9</v>
      </c>
    </row>
    <row r="898" spans="1:18" x14ac:dyDescent="0.3">
      <c r="A898" s="7" t="s">
        <v>1807</v>
      </c>
      <c r="B898" s="4" t="s">
        <v>1808</v>
      </c>
      <c r="C898" s="4">
        <v>38</v>
      </c>
      <c r="D898" s="4" t="s">
        <v>41</v>
      </c>
      <c r="E898" s="4" t="s">
        <v>32</v>
      </c>
      <c r="F898" s="4" t="s">
        <v>2046</v>
      </c>
      <c r="G898" s="4" t="s">
        <v>29</v>
      </c>
      <c r="H898" s="4" t="s">
        <v>25</v>
      </c>
      <c r="I898" s="5">
        <v>61059</v>
      </c>
      <c r="J898" s="5">
        <v>0</v>
      </c>
      <c r="K898" s="5">
        <v>3302</v>
      </c>
      <c r="L898" s="5">
        <f t="shared" si="42"/>
        <v>6105.9000000000005</v>
      </c>
      <c r="M898" s="5">
        <v>7327.08</v>
      </c>
      <c r="N898" s="5">
        <f t="shared" si="43"/>
        <v>427.41300000000001</v>
      </c>
      <c r="O898" s="5">
        <v>568</v>
      </c>
      <c r="P898" s="5">
        <v>5416</v>
      </c>
      <c r="Q898" s="5">
        <v>3542</v>
      </c>
      <c r="R898" s="5">
        <f t="shared" si="44"/>
        <v>2355.9</v>
      </c>
    </row>
    <row r="899" spans="1:18" x14ac:dyDescent="0.3">
      <c r="A899" s="7" t="s">
        <v>1809</v>
      </c>
      <c r="B899" s="4" t="s">
        <v>1810</v>
      </c>
      <c r="C899" s="4">
        <v>39</v>
      </c>
      <c r="D899" s="4" t="s">
        <v>41</v>
      </c>
      <c r="E899" s="4" t="s">
        <v>28</v>
      </c>
      <c r="F899" s="4" t="s">
        <v>2046</v>
      </c>
      <c r="G899" s="4" t="s">
        <v>29</v>
      </c>
      <c r="H899" s="4" t="s">
        <v>21</v>
      </c>
      <c r="I899" s="5">
        <v>106726</v>
      </c>
      <c r="J899" s="5">
        <v>0</v>
      </c>
      <c r="K899" s="5">
        <v>4040</v>
      </c>
      <c r="L899" s="5">
        <f t="shared" si="42"/>
        <v>10672.6</v>
      </c>
      <c r="M899" s="5">
        <v>12807.12</v>
      </c>
      <c r="N899" s="5">
        <f t="shared" si="43"/>
        <v>747.08199999999999</v>
      </c>
      <c r="O899" s="5">
        <v>917</v>
      </c>
      <c r="P899" s="5">
        <v>2550</v>
      </c>
      <c r="Q899" s="5">
        <v>3161</v>
      </c>
      <c r="R899" s="5">
        <f t="shared" si="44"/>
        <v>8845.1999999999989</v>
      </c>
    </row>
    <row r="900" spans="1:18" x14ac:dyDescent="0.3">
      <c r="A900" s="7" t="s">
        <v>1811</v>
      </c>
      <c r="B900" s="4" t="s">
        <v>1812</v>
      </c>
      <c r="C900" s="4">
        <v>23</v>
      </c>
      <c r="D900" s="4" t="s">
        <v>41</v>
      </c>
      <c r="E900" s="4" t="s">
        <v>28</v>
      </c>
      <c r="F900" s="4" t="s">
        <v>2047</v>
      </c>
      <c r="G900" s="4" t="s">
        <v>20</v>
      </c>
      <c r="H900" s="4" t="s">
        <v>21</v>
      </c>
      <c r="I900" s="5">
        <v>172903</v>
      </c>
      <c r="J900" s="5">
        <v>1250</v>
      </c>
      <c r="K900" s="5">
        <v>4683</v>
      </c>
      <c r="L900" s="5">
        <f t="shared" si="42"/>
        <v>17290.3</v>
      </c>
      <c r="M900" s="5">
        <v>20748.36</v>
      </c>
      <c r="N900" s="5">
        <f t="shared" si="43"/>
        <v>1210.3209999999999</v>
      </c>
      <c r="O900" s="5">
        <v>1039</v>
      </c>
      <c r="P900" s="5">
        <v>4421</v>
      </c>
      <c r="Q900" s="5">
        <v>3247</v>
      </c>
      <c r="R900" s="5">
        <f t="shared" si="44"/>
        <v>26870.899999999998</v>
      </c>
    </row>
    <row r="901" spans="1:18" x14ac:dyDescent="0.3">
      <c r="A901" s="7" t="s">
        <v>1813</v>
      </c>
      <c r="B901" s="4" t="s">
        <v>1814</v>
      </c>
      <c r="C901" s="4">
        <v>34</v>
      </c>
      <c r="D901" s="4" t="s">
        <v>18</v>
      </c>
      <c r="E901" s="4" t="s">
        <v>32</v>
      </c>
      <c r="F901" s="4" t="s">
        <v>2053</v>
      </c>
      <c r="G901" s="4" t="s">
        <v>29</v>
      </c>
      <c r="H901" s="4" t="s">
        <v>25</v>
      </c>
      <c r="I901" s="5">
        <v>24817</v>
      </c>
      <c r="J901" s="5">
        <v>695</v>
      </c>
      <c r="K901" s="5">
        <v>1514</v>
      </c>
      <c r="L901" s="5">
        <f t="shared" si="42"/>
        <v>2481.7000000000003</v>
      </c>
      <c r="M901" s="5">
        <v>2978.04</v>
      </c>
      <c r="N901" s="5">
        <f t="shared" si="43"/>
        <v>173.71899999999999</v>
      </c>
      <c r="O901" s="5">
        <v>1344</v>
      </c>
      <c r="P901" s="5">
        <v>2365</v>
      </c>
      <c r="Q901" s="5">
        <v>3412</v>
      </c>
      <c r="R901" s="5">
        <f t="shared" si="44"/>
        <v>0</v>
      </c>
    </row>
    <row r="902" spans="1:18" x14ac:dyDescent="0.3">
      <c r="A902" s="7" t="s">
        <v>1815</v>
      </c>
      <c r="B902" s="4" t="s">
        <v>1816</v>
      </c>
      <c r="C902" s="4">
        <v>25</v>
      </c>
      <c r="D902" s="4" t="s">
        <v>41</v>
      </c>
      <c r="E902" s="4" t="s">
        <v>19</v>
      </c>
      <c r="F902" s="4" t="s">
        <v>2051</v>
      </c>
      <c r="G902" s="4" t="s">
        <v>20</v>
      </c>
      <c r="H902" s="4" t="s">
        <v>33</v>
      </c>
      <c r="I902" s="5">
        <v>56760</v>
      </c>
      <c r="J902" s="5">
        <v>0</v>
      </c>
      <c r="K902" s="5">
        <v>1644</v>
      </c>
      <c r="L902" s="5">
        <f t="shared" si="42"/>
        <v>5676</v>
      </c>
      <c r="M902" s="5">
        <v>6811.2</v>
      </c>
      <c r="N902" s="5">
        <f t="shared" si="43"/>
        <v>397.32</v>
      </c>
      <c r="O902" s="5">
        <v>683</v>
      </c>
      <c r="P902" s="5">
        <v>1829</v>
      </c>
      <c r="Q902" s="5">
        <v>3973</v>
      </c>
      <c r="R902" s="5">
        <f t="shared" si="44"/>
        <v>1926</v>
      </c>
    </row>
    <row r="903" spans="1:18" x14ac:dyDescent="0.3">
      <c r="A903" s="7" t="s">
        <v>1817</v>
      </c>
      <c r="B903" s="4" t="s">
        <v>1818</v>
      </c>
      <c r="C903" s="4">
        <v>28</v>
      </c>
      <c r="D903" s="4" t="s">
        <v>41</v>
      </c>
      <c r="E903" s="4" t="s">
        <v>42</v>
      </c>
      <c r="F903" s="4" t="s">
        <v>2051</v>
      </c>
      <c r="G903" s="4" t="s">
        <v>20</v>
      </c>
      <c r="H903" s="4" t="s">
        <v>33</v>
      </c>
      <c r="I903" s="5">
        <v>187911</v>
      </c>
      <c r="J903" s="5">
        <v>1778</v>
      </c>
      <c r="K903" s="5">
        <v>3651</v>
      </c>
      <c r="L903" s="5">
        <f t="shared" si="42"/>
        <v>18791.100000000002</v>
      </c>
      <c r="M903" s="5">
        <v>22549.32</v>
      </c>
      <c r="N903" s="5">
        <f t="shared" si="43"/>
        <v>1315.377</v>
      </c>
      <c r="O903" s="5">
        <v>804</v>
      </c>
      <c r="P903" s="5">
        <v>5788</v>
      </c>
      <c r="Q903" s="5">
        <v>2373</v>
      </c>
      <c r="R903" s="5">
        <f t="shared" si="44"/>
        <v>31373.3</v>
      </c>
    </row>
    <row r="904" spans="1:18" x14ac:dyDescent="0.3">
      <c r="A904" s="7" t="s">
        <v>1819</v>
      </c>
      <c r="B904" s="4" t="s">
        <v>1820</v>
      </c>
      <c r="C904" s="4">
        <v>25</v>
      </c>
      <c r="D904" s="4" t="s">
        <v>41</v>
      </c>
      <c r="E904" s="4" t="s">
        <v>32</v>
      </c>
      <c r="F904" s="4" t="s">
        <v>2050</v>
      </c>
      <c r="G904" s="4" t="s">
        <v>20</v>
      </c>
      <c r="H904" s="4" t="s">
        <v>25</v>
      </c>
      <c r="I904" s="5">
        <v>69737</v>
      </c>
      <c r="J904" s="5">
        <v>1724</v>
      </c>
      <c r="K904" s="5">
        <v>4608</v>
      </c>
      <c r="L904" s="5">
        <f t="shared" si="42"/>
        <v>6973.7000000000007</v>
      </c>
      <c r="M904" s="5">
        <v>8368.44</v>
      </c>
      <c r="N904" s="5">
        <f t="shared" si="43"/>
        <v>488.15899999999999</v>
      </c>
      <c r="O904" s="5">
        <v>988</v>
      </c>
      <c r="P904" s="5">
        <v>1158</v>
      </c>
      <c r="Q904" s="5">
        <v>3914</v>
      </c>
      <c r="R904" s="5">
        <f t="shared" si="44"/>
        <v>3223.7000000000003</v>
      </c>
    </row>
    <row r="905" spans="1:18" x14ac:dyDescent="0.3">
      <c r="A905" s="7" t="s">
        <v>1821</v>
      </c>
      <c r="B905" s="4" t="s">
        <v>1822</v>
      </c>
      <c r="C905" s="4">
        <v>28</v>
      </c>
      <c r="D905" s="4" t="s">
        <v>18</v>
      </c>
      <c r="E905" s="4" t="s">
        <v>42</v>
      </c>
      <c r="F905" s="4" t="s">
        <v>2054</v>
      </c>
      <c r="G905" s="4" t="s">
        <v>24</v>
      </c>
      <c r="H905" s="4" t="s">
        <v>21</v>
      </c>
      <c r="I905" s="5">
        <v>19373</v>
      </c>
      <c r="J905" s="5">
        <v>0</v>
      </c>
      <c r="K905" s="5">
        <v>2369</v>
      </c>
      <c r="L905" s="5">
        <f t="shared" si="42"/>
        <v>1937.3000000000002</v>
      </c>
      <c r="M905" s="5">
        <v>2324.7600000000002</v>
      </c>
      <c r="N905" s="5">
        <f t="shared" si="43"/>
        <v>135.61099999999999</v>
      </c>
      <c r="O905" s="5">
        <v>866</v>
      </c>
      <c r="P905" s="5">
        <v>6682</v>
      </c>
      <c r="Q905" s="5">
        <v>2486</v>
      </c>
      <c r="R905" s="5">
        <f t="shared" si="44"/>
        <v>0</v>
      </c>
    </row>
    <row r="906" spans="1:18" x14ac:dyDescent="0.3">
      <c r="A906" s="7" t="s">
        <v>1823</v>
      </c>
      <c r="B906" s="4" t="s">
        <v>1824</v>
      </c>
      <c r="C906" s="4">
        <v>32</v>
      </c>
      <c r="D906" s="4" t="s">
        <v>41</v>
      </c>
      <c r="E906" s="4" t="s">
        <v>19</v>
      </c>
      <c r="F906" s="4" t="s">
        <v>2045</v>
      </c>
      <c r="G906" s="4" t="s">
        <v>29</v>
      </c>
      <c r="H906" s="4" t="s">
        <v>33</v>
      </c>
      <c r="I906" s="5">
        <v>156798</v>
      </c>
      <c r="J906" s="5">
        <v>26</v>
      </c>
      <c r="K906" s="5">
        <v>3851</v>
      </c>
      <c r="L906" s="5">
        <f t="shared" ref="L906:L969" si="45">I906*0.1</f>
        <v>15679.800000000001</v>
      </c>
      <c r="M906" s="5">
        <v>18815.759999999998</v>
      </c>
      <c r="N906" s="5">
        <f t="shared" ref="N906:N969" si="46">I906*0.007</f>
        <v>1097.586</v>
      </c>
      <c r="O906" s="5">
        <v>1159</v>
      </c>
      <c r="P906" s="5">
        <v>6592</v>
      </c>
      <c r="Q906" s="5">
        <v>2557</v>
      </c>
      <c r="R906" s="5">
        <f t="shared" ref="R906:R969" si="47">IF(I906*12&lt;=300000, 0,
     IF(I906*12&lt;=600000, ((I906*12-300000)*0.05)/12,
     IF(I906*12&lt;=900000, (15000+(I906*12-600000)*0.1)/12,
     IF(I906*12&lt;=1200000, (45000+(I906*12-900000)*0.15)/12,
     IF(I906*12&lt;=1500000, (90000+(I906*12-1200000)*0.2)/12,
     (150000+(I906*12-1500000)*0.3)/12)))))</f>
        <v>22039.399999999998</v>
      </c>
    </row>
    <row r="907" spans="1:18" x14ac:dyDescent="0.3">
      <c r="A907" s="7" t="s">
        <v>1825</v>
      </c>
      <c r="B907" s="4" t="s">
        <v>1826</v>
      </c>
      <c r="C907" s="4">
        <v>32</v>
      </c>
      <c r="D907" s="4" t="s">
        <v>18</v>
      </c>
      <c r="E907" s="4" t="s">
        <v>32</v>
      </c>
      <c r="F907" s="4" t="s">
        <v>2053</v>
      </c>
      <c r="G907" s="4" t="s">
        <v>29</v>
      </c>
      <c r="H907" s="4" t="s">
        <v>21</v>
      </c>
      <c r="I907" s="5">
        <v>199978</v>
      </c>
      <c r="J907" s="5">
        <v>498</v>
      </c>
      <c r="K907" s="5">
        <v>2632</v>
      </c>
      <c r="L907" s="5">
        <f t="shared" si="45"/>
        <v>19997.800000000003</v>
      </c>
      <c r="M907" s="5">
        <v>23997.360000000001</v>
      </c>
      <c r="N907" s="5">
        <f t="shared" si="46"/>
        <v>1399.846</v>
      </c>
      <c r="O907" s="5">
        <v>1419</v>
      </c>
      <c r="P907" s="5">
        <v>1724</v>
      </c>
      <c r="Q907" s="5">
        <v>2877</v>
      </c>
      <c r="R907" s="5">
        <f t="shared" si="47"/>
        <v>34993.4</v>
      </c>
    </row>
    <row r="908" spans="1:18" x14ac:dyDescent="0.3">
      <c r="A908" s="7" t="s">
        <v>1827</v>
      </c>
      <c r="B908" s="4" t="s">
        <v>1828</v>
      </c>
      <c r="C908" s="4">
        <v>31</v>
      </c>
      <c r="D908" s="4" t="s">
        <v>18</v>
      </c>
      <c r="E908" s="4" t="s">
        <v>42</v>
      </c>
      <c r="F908" s="4" t="s">
        <v>2045</v>
      </c>
      <c r="G908" s="4" t="s">
        <v>29</v>
      </c>
      <c r="H908" s="4" t="s">
        <v>25</v>
      </c>
      <c r="I908" s="5">
        <v>157305</v>
      </c>
      <c r="J908" s="5">
        <v>1604</v>
      </c>
      <c r="K908" s="5">
        <v>1624</v>
      </c>
      <c r="L908" s="5">
        <f t="shared" si="45"/>
        <v>15730.5</v>
      </c>
      <c r="M908" s="5">
        <v>18876.599999999999</v>
      </c>
      <c r="N908" s="5">
        <f t="shared" si="46"/>
        <v>1101.135</v>
      </c>
      <c r="O908" s="5">
        <v>862</v>
      </c>
      <c r="P908" s="5">
        <v>5003</v>
      </c>
      <c r="Q908" s="5">
        <v>2422</v>
      </c>
      <c r="R908" s="5">
        <f t="shared" si="47"/>
        <v>22191.5</v>
      </c>
    </row>
    <row r="909" spans="1:18" x14ac:dyDescent="0.3">
      <c r="A909" s="7" t="s">
        <v>1829</v>
      </c>
      <c r="B909" s="4" t="s">
        <v>1830</v>
      </c>
      <c r="C909" s="4">
        <v>27</v>
      </c>
      <c r="D909" s="4" t="s">
        <v>41</v>
      </c>
      <c r="E909" s="4" t="s">
        <v>42</v>
      </c>
      <c r="F909" s="4" t="s">
        <v>2057</v>
      </c>
      <c r="G909" s="4" t="s">
        <v>24</v>
      </c>
      <c r="H909" s="4" t="s">
        <v>21</v>
      </c>
      <c r="I909" s="5">
        <v>192604</v>
      </c>
      <c r="J909" s="5">
        <v>1674</v>
      </c>
      <c r="K909" s="5">
        <v>1149</v>
      </c>
      <c r="L909" s="5">
        <f t="shared" si="45"/>
        <v>19260.400000000001</v>
      </c>
      <c r="M909" s="5">
        <v>23112.48</v>
      </c>
      <c r="N909" s="5">
        <f t="shared" si="46"/>
        <v>1348.2280000000001</v>
      </c>
      <c r="O909" s="5">
        <v>866</v>
      </c>
      <c r="P909" s="5">
        <v>1533</v>
      </c>
      <c r="Q909" s="5">
        <v>2156</v>
      </c>
      <c r="R909" s="5">
        <f t="shared" si="47"/>
        <v>32781.200000000004</v>
      </c>
    </row>
    <row r="910" spans="1:18" x14ac:dyDescent="0.3">
      <c r="A910" s="7" t="s">
        <v>1831</v>
      </c>
      <c r="B910" s="4" t="s">
        <v>1832</v>
      </c>
      <c r="C910" s="4">
        <v>35</v>
      </c>
      <c r="D910" s="4" t="s">
        <v>18</v>
      </c>
      <c r="E910" s="4" t="s">
        <v>32</v>
      </c>
      <c r="F910" s="4" t="s">
        <v>2055</v>
      </c>
      <c r="G910" s="4" t="s">
        <v>29</v>
      </c>
      <c r="H910" s="4" t="s">
        <v>25</v>
      </c>
      <c r="I910" s="5">
        <v>87279</v>
      </c>
      <c r="J910" s="5">
        <v>33</v>
      </c>
      <c r="K910" s="5">
        <v>4207</v>
      </c>
      <c r="L910" s="5">
        <f t="shared" si="45"/>
        <v>8727.9</v>
      </c>
      <c r="M910" s="5">
        <v>10473.48</v>
      </c>
      <c r="N910" s="5">
        <f t="shared" si="46"/>
        <v>610.95299999999997</v>
      </c>
      <c r="O910" s="5">
        <v>873</v>
      </c>
      <c r="P910" s="5">
        <v>6133</v>
      </c>
      <c r="Q910" s="5">
        <v>2038</v>
      </c>
      <c r="R910" s="5">
        <f t="shared" si="47"/>
        <v>5591.8499999999995</v>
      </c>
    </row>
    <row r="911" spans="1:18" x14ac:dyDescent="0.3">
      <c r="A911" s="7" t="s">
        <v>1833</v>
      </c>
      <c r="B911" s="4" t="s">
        <v>1834</v>
      </c>
      <c r="C911" s="4">
        <v>34</v>
      </c>
      <c r="D911" s="4" t="s">
        <v>18</v>
      </c>
      <c r="E911" s="4" t="s">
        <v>32</v>
      </c>
      <c r="F911" s="4" t="s">
        <v>2049</v>
      </c>
      <c r="G911" s="4" t="s">
        <v>29</v>
      </c>
      <c r="H911" s="4" t="s">
        <v>25</v>
      </c>
      <c r="I911" s="5">
        <v>76747</v>
      </c>
      <c r="J911" s="5">
        <v>4327</v>
      </c>
      <c r="K911" s="5">
        <v>3209</v>
      </c>
      <c r="L911" s="5">
        <f t="shared" si="45"/>
        <v>7674.7000000000007</v>
      </c>
      <c r="M911" s="5">
        <v>9209.64</v>
      </c>
      <c r="N911" s="5">
        <f t="shared" si="46"/>
        <v>537.22900000000004</v>
      </c>
      <c r="O911" s="5">
        <v>1461</v>
      </c>
      <c r="P911" s="5">
        <v>7053</v>
      </c>
      <c r="Q911" s="5">
        <v>3068</v>
      </c>
      <c r="R911" s="5">
        <f t="shared" si="47"/>
        <v>4012.0499999999997</v>
      </c>
    </row>
    <row r="912" spans="1:18" x14ac:dyDescent="0.3">
      <c r="A912" s="7" t="s">
        <v>1835</v>
      </c>
      <c r="B912" s="4" t="s">
        <v>1836</v>
      </c>
      <c r="C912" s="4">
        <v>34</v>
      </c>
      <c r="D912" s="4" t="s">
        <v>18</v>
      </c>
      <c r="E912" s="4" t="s">
        <v>42</v>
      </c>
      <c r="F912" s="4" t="s">
        <v>2056</v>
      </c>
      <c r="G912" s="4" t="s">
        <v>29</v>
      </c>
      <c r="H912" s="4" t="s">
        <v>33</v>
      </c>
      <c r="I912" s="5">
        <v>102387</v>
      </c>
      <c r="J912" s="5">
        <v>168</v>
      </c>
      <c r="K912" s="5">
        <v>4719</v>
      </c>
      <c r="L912" s="5">
        <f t="shared" si="45"/>
        <v>10238.700000000001</v>
      </c>
      <c r="M912" s="5">
        <v>12286.44</v>
      </c>
      <c r="N912" s="5">
        <f t="shared" si="46"/>
        <v>716.70900000000006</v>
      </c>
      <c r="O912" s="5">
        <v>1022</v>
      </c>
      <c r="P912" s="5">
        <v>1795</v>
      </c>
      <c r="Q912" s="5">
        <v>3659</v>
      </c>
      <c r="R912" s="5">
        <f t="shared" si="47"/>
        <v>7977.4000000000005</v>
      </c>
    </row>
    <row r="913" spans="1:18" x14ac:dyDescent="0.3">
      <c r="A913" s="7" t="s">
        <v>1837</v>
      </c>
      <c r="B913" s="4" t="s">
        <v>1838</v>
      </c>
      <c r="C913" s="4">
        <v>26</v>
      </c>
      <c r="D913" s="4" t="s">
        <v>18</v>
      </c>
      <c r="E913" s="4" t="s">
        <v>19</v>
      </c>
      <c r="F913" s="4" t="s">
        <v>2050</v>
      </c>
      <c r="G913" s="4" t="s">
        <v>20</v>
      </c>
      <c r="H913" s="4" t="s">
        <v>25</v>
      </c>
      <c r="I913" s="5">
        <v>147102</v>
      </c>
      <c r="J913" s="5">
        <v>2920</v>
      </c>
      <c r="K913" s="5">
        <v>4619</v>
      </c>
      <c r="L913" s="5">
        <f t="shared" si="45"/>
        <v>14710.2</v>
      </c>
      <c r="M913" s="5">
        <v>17652.240000000002</v>
      </c>
      <c r="N913" s="5">
        <f t="shared" si="46"/>
        <v>1029.7139999999999</v>
      </c>
      <c r="O913" s="5">
        <v>520</v>
      </c>
      <c r="P913" s="5">
        <v>6070</v>
      </c>
      <c r="Q913" s="5">
        <v>2904</v>
      </c>
      <c r="R913" s="5">
        <f t="shared" si="47"/>
        <v>19130.600000000002</v>
      </c>
    </row>
    <row r="914" spans="1:18" x14ac:dyDescent="0.3">
      <c r="A914" s="7" t="s">
        <v>1839</v>
      </c>
      <c r="B914" s="4" t="s">
        <v>1840</v>
      </c>
      <c r="C914" s="4">
        <v>39</v>
      </c>
      <c r="D914" s="4" t="s">
        <v>41</v>
      </c>
      <c r="E914" s="4" t="s">
        <v>32</v>
      </c>
      <c r="F914" s="4" t="s">
        <v>2044</v>
      </c>
      <c r="G914" s="4" t="s">
        <v>29</v>
      </c>
      <c r="H914" s="4" t="s">
        <v>25</v>
      </c>
      <c r="I914" s="5">
        <v>71369</v>
      </c>
      <c r="J914" s="5">
        <v>3189</v>
      </c>
      <c r="K914" s="5">
        <v>4005</v>
      </c>
      <c r="L914" s="5">
        <f t="shared" si="45"/>
        <v>7136.9000000000005</v>
      </c>
      <c r="M914" s="5">
        <v>8564.2800000000007</v>
      </c>
      <c r="N914" s="5">
        <f t="shared" si="46"/>
        <v>499.58300000000003</v>
      </c>
      <c r="O914" s="5">
        <v>511</v>
      </c>
      <c r="P914" s="5">
        <v>7338</v>
      </c>
      <c r="Q914" s="5">
        <v>2761</v>
      </c>
      <c r="R914" s="5">
        <f t="shared" si="47"/>
        <v>3386.9</v>
      </c>
    </row>
    <row r="915" spans="1:18" x14ac:dyDescent="0.3">
      <c r="A915" s="7" t="s">
        <v>1841</v>
      </c>
      <c r="B915" s="4" t="s">
        <v>1842</v>
      </c>
      <c r="C915" s="4">
        <v>26</v>
      </c>
      <c r="D915" s="4" t="s">
        <v>18</v>
      </c>
      <c r="E915" s="4" t="s">
        <v>65</v>
      </c>
      <c r="F915" s="4" t="s">
        <v>2057</v>
      </c>
      <c r="G915" s="4" t="s">
        <v>24</v>
      </c>
      <c r="H915" s="4" t="s">
        <v>21</v>
      </c>
      <c r="I915" s="5">
        <v>99834</v>
      </c>
      <c r="J915" s="5">
        <v>0</v>
      </c>
      <c r="K915" s="5">
        <v>4221</v>
      </c>
      <c r="L915" s="5">
        <f t="shared" si="45"/>
        <v>9983.4000000000015</v>
      </c>
      <c r="M915" s="5">
        <v>11980.08</v>
      </c>
      <c r="N915" s="5">
        <f t="shared" si="46"/>
        <v>698.83799999999997</v>
      </c>
      <c r="O915" s="5">
        <v>812</v>
      </c>
      <c r="P915" s="5">
        <v>5804</v>
      </c>
      <c r="Q915" s="5">
        <v>3875</v>
      </c>
      <c r="R915" s="5">
        <f t="shared" si="47"/>
        <v>7475.0999999999995</v>
      </c>
    </row>
    <row r="916" spans="1:18" x14ac:dyDescent="0.3">
      <c r="A916" s="7" t="s">
        <v>1843</v>
      </c>
      <c r="B916" s="4" t="s">
        <v>1844</v>
      </c>
      <c r="C916" s="4">
        <v>30</v>
      </c>
      <c r="D916" s="4" t="s">
        <v>18</v>
      </c>
      <c r="E916" s="4" t="s">
        <v>28</v>
      </c>
      <c r="F916" s="4" t="s">
        <v>2049</v>
      </c>
      <c r="G916" s="4" t="s">
        <v>29</v>
      </c>
      <c r="H916" s="4" t="s">
        <v>21</v>
      </c>
      <c r="I916" s="5">
        <v>47496</v>
      </c>
      <c r="J916" s="5">
        <v>4474</v>
      </c>
      <c r="K916" s="5">
        <v>1710</v>
      </c>
      <c r="L916" s="5">
        <f t="shared" si="45"/>
        <v>4749.6000000000004</v>
      </c>
      <c r="M916" s="5">
        <v>5699.52</v>
      </c>
      <c r="N916" s="5">
        <f t="shared" si="46"/>
        <v>332.47199999999998</v>
      </c>
      <c r="O916" s="5">
        <v>976</v>
      </c>
      <c r="P916" s="5">
        <v>3395</v>
      </c>
      <c r="Q916" s="5">
        <v>3542</v>
      </c>
      <c r="R916" s="5">
        <f t="shared" si="47"/>
        <v>1124.8</v>
      </c>
    </row>
    <row r="917" spans="1:18" x14ac:dyDescent="0.3">
      <c r="A917" s="7" t="s">
        <v>1845</v>
      </c>
      <c r="B917" s="4" t="s">
        <v>1846</v>
      </c>
      <c r="C917" s="4">
        <v>29</v>
      </c>
      <c r="D917" s="4" t="s">
        <v>41</v>
      </c>
      <c r="E917" s="4" t="s">
        <v>32</v>
      </c>
      <c r="F917" s="4" t="s">
        <v>2045</v>
      </c>
      <c r="G917" s="4" t="s">
        <v>29</v>
      </c>
      <c r="H917" s="4" t="s">
        <v>21</v>
      </c>
      <c r="I917" s="5">
        <v>72356</v>
      </c>
      <c r="J917" s="5">
        <v>707</v>
      </c>
      <c r="K917" s="5">
        <v>3361</v>
      </c>
      <c r="L917" s="5">
        <f t="shared" si="45"/>
        <v>7235.6</v>
      </c>
      <c r="M917" s="5">
        <v>8682.7199999999993</v>
      </c>
      <c r="N917" s="5">
        <f t="shared" si="46"/>
        <v>506.49200000000002</v>
      </c>
      <c r="O917" s="5">
        <v>1402</v>
      </c>
      <c r="P917" s="5">
        <v>4878</v>
      </c>
      <c r="Q917" s="5">
        <v>3092</v>
      </c>
      <c r="R917" s="5">
        <f t="shared" si="47"/>
        <v>3485.6</v>
      </c>
    </row>
    <row r="918" spans="1:18" x14ac:dyDescent="0.3">
      <c r="A918" s="7" t="s">
        <v>1847</v>
      </c>
      <c r="B918" s="4" t="s">
        <v>1848</v>
      </c>
      <c r="C918" s="4">
        <v>36</v>
      </c>
      <c r="D918" s="4" t="s">
        <v>18</v>
      </c>
      <c r="E918" s="4" t="s">
        <v>32</v>
      </c>
      <c r="F918" s="4" t="s">
        <v>2046</v>
      </c>
      <c r="G918" s="4" t="s">
        <v>29</v>
      </c>
      <c r="H918" s="4" t="s">
        <v>21</v>
      </c>
      <c r="I918" s="5">
        <v>40861</v>
      </c>
      <c r="J918" s="5">
        <v>3097</v>
      </c>
      <c r="K918" s="5">
        <v>4276</v>
      </c>
      <c r="L918" s="5">
        <f t="shared" si="45"/>
        <v>4086.1000000000004</v>
      </c>
      <c r="M918" s="5">
        <v>4903.32</v>
      </c>
      <c r="N918" s="5">
        <f t="shared" si="46"/>
        <v>286.02699999999999</v>
      </c>
      <c r="O918" s="5">
        <v>681</v>
      </c>
      <c r="P918" s="5">
        <v>6380</v>
      </c>
      <c r="Q918" s="5">
        <v>3647</v>
      </c>
      <c r="R918" s="5">
        <f t="shared" si="47"/>
        <v>793.05000000000007</v>
      </c>
    </row>
    <row r="919" spans="1:18" x14ac:dyDescent="0.3">
      <c r="A919" s="7" t="s">
        <v>1849</v>
      </c>
      <c r="B919" s="4" t="s">
        <v>1850</v>
      </c>
      <c r="C919" s="4">
        <v>27</v>
      </c>
      <c r="D919" s="4" t="s">
        <v>41</v>
      </c>
      <c r="E919" s="4" t="s">
        <v>65</v>
      </c>
      <c r="F919" s="4" t="s">
        <v>2047</v>
      </c>
      <c r="G919" s="4" t="s">
        <v>20</v>
      </c>
      <c r="H919" s="4" t="s">
        <v>25</v>
      </c>
      <c r="I919" s="5">
        <v>42470</v>
      </c>
      <c r="J919" s="5">
        <v>2435</v>
      </c>
      <c r="K919" s="5">
        <v>4846</v>
      </c>
      <c r="L919" s="5">
        <f t="shared" si="45"/>
        <v>4247</v>
      </c>
      <c r="M919" s="5">
        <v>5096.3999999999996</v>
      </c>
      <c r="N919" s="5">
        <f t="shared" si="46"/>
        <v>297.29000000000002</v>
      </c>
      <c r="O919" s="5">
        <v>1231</v>
      </c>
      <c r="P919" s="5">
        <v>5870</v>
      </c>
      <c r="Q919" s="5">
        <v>3204</v>
      </c>
      <c r="R919" s="5">
        <f t="shared" si="47"/>
        <v>873.5</v>
      </c>
    </row>
    <row r="920" spans="1:18" x14ac:dyDescent="0.3">
      <c r="A920" s="7" t="s">
        <v>1851</v>
      </c>
      <c r="B920" s="4" t="s">
        <v>1852</v>
      </c>
      <c r="C920" s="4">
        <v>37</v>
      </c>
      <c r="D920" s="4" t="s">
        <v>41</v>
      </c>
      <c r="E920" s="4" t="s">
        <v>28</v>
      </c>
      <c r="F920" s="4" t="s">
        <v>2046</v>
      </c>
      <c r="G920" s="4" t="s">
        <v>29</v>
      </c>
      <c r="H920" s="4" t="s">
        <v>33</v>
      </c>
      <c r="I920" s="5">
        <v>169233</v>
      </c>
      <c r="J920" s="5">
        <v>2916</v>
      </c>
      <c r="K920" s="5">
        <v>2596</v>
      </c>
      <c r="L920" s="5">
        <f t="shared" si="45"/>
        <v>16923.3</v>
      </c>
      <c r="M920" s="5">
        <v>20307.96</v>
      </c>
      <c r="N920" s="5">
        <f t="shared" si="46"/>
        <v>1184.6310000000001</v>
      </c>
      <c r="O920" s="5">
        <v>694</v>
      </c>
      <c r="P920" s="5">
        <v>5739</v>
      </c>
      <c r="Q920" s="5">
        <v>3592</v>
      </c>
      <c r="R920" s="5">
        <f t="shared" si="47"/>
        <v>25769.899999999998</v>
      </c>
    </row>
    <row r="921" spans="1:18" x14ac:dyDescent="0.3">
      <c r="A921" s="7" t="s">
        <v>1853</v>
      </c>
      <c r="B921" s="4" t="s">
        <v>1854</v>
      </c>
      <c r="C921" s="4">
        <v>26</v>
      </c>
      <c r="D921" s="4" t="s">
        <v>41</v>
      </c>
      <c r="E921" s="4" t="s">
        <v>36</v>
      </c>
      <c r="F921" s="4" t="s">
        <v>2047</v>
      </c>
      <c r="G921" s="4" t="s">
        <v>20</v>
      </c>
      <c r="H921" s="4" t="s">
        <v>33</v>
      </c>
      <c r="I921" s="5">
        <v>76399</v>
      </c>
      <c r="J921" s="5">
        <v>1616</v>
      </c>
      <c r="K921" s="5">
        <v>4433</v>
      </c>
      <c r="L921" s="5">
        <f t="shared" si="45"/>
        <v>7639.9000000000005</v>
      </c>
      <c r="M921" s="5">
        <v>9167.8799999999992</v>
      </c>
      <c r="N921" s="5">
        <f t="shared" si="46"/>
        <v>534.79300000000001</v>
      </c>
      <c r="O921" s="5">
        <v>706</v>
      </c>
      <c r="P921" s="5">
        <v>1229</v>
      </c>
      <c r="Q921" s="5">
        <v>3310</v>
      </c>
      <c r="R921" s="5">
        <f t="shared" si="47"/>
        <v>3959.85</v>
      </c>
    </row>
    <row r="922" spans="1:18" x14ac:dyDescent="0.3">
      <c r="A922" s="7" t="s">
        <v>1855</v>
      </c>
      <c r="B922" s="4" t="s">
        <v>1856</v>
      </c>
      <c r="C922" s="4">
        <v>31</v>
      </c>
      <c r="D922" s="4" t="s">
        <v>41</v>
      </c>
      <c r="E922" s="4" t="s">
        <v>32</v>
      </c>
      <c r="F922" s="4" t="s">
        <v>2054</v>
      </c>
      <c r="G922" s="4" t="s">
        <v>24</v>
      </c>
      <c r="H922" s="4" t="s">
        <v>21</v>
      </c>
      <c r="I922" s="5">
        <v>121159</v>
      </c>
      <c r="J922" s="5">
        <v>0</v>
      </c>
      <c r="K922" s="5">
        <v>4300</v>
      </c>
      <c r="L922" s="5">
        <f t="shared" si="45"/>
        <v>12115.900000000001</v>
      </c>
      <c r="M922" s="5">
        <v>14539.08</v>
      </c>
      <c r="N922" s="5">
        <f t="shared" si="46"/>
        <v>848.11300000000006</v>
      </c>
      <c r="O922" s="5">
        <v>594</v>
      </c>
      <c r="P922" s="5">
        <v>6264</v>
      </c>
      <c r="Q922" s="5">
        <v>2485</v>
      </c>
      <c r="R922" s="5">
        <f t="shared" si="47"/>
        <v>11731.800000000001</v>
      </c>
    </row>
    <row r="923" spans="1:18" x14ac:dyDescent="0.3">
      <c r="A923" s="7" t="s">
        <v>1857</v>
      </c>
      <c r="B923" s="4" t="s">
        <v>1858</v>
      </c>
      <c r="C923" s="4">
        <v>37</v>
      </c>
      <c r="D923" s="4" t="s">
        <v>18</v>
      </c>
      <c r="E923" s="4" t="s">
        <v>28</v>
      </c>
      <c r="F923" s="4" t="s">
        <v>2044</v>
      </c>
      <c r="G923" s="4" t="s">
        <v>29</v>
      </c>
      <c r="H923" s="4" t="s">
        <v>33</v>
      </c>
      <c r="I923" s="5">
        <v>195673</v>
      </c>
      <c r="J923" s="5">
        <v>1409</v>
      </c>
      <c r="K923" s="5">
        <v>2984</v>
      </c>
      <c r="L923" s="5">
        <f t="shared" si="45"/>
        <v>19567.3</v>
      </c>
      <c r="M923" s="5">
        <v>23480.76</v>
      </c>
      <c r="N923" s="5">
        <f t="shared" si="46"/>
        <v>1369.711</v>
      </c>
      <c r="O923" s="5">
        <v>672</v>
      </c>
      <c r="P923" s="5">
        <v>7230</v>
      </c>
      <c r="Q923" s="5">
        <v>3700</v>
      </c>
      <c r="R923" s="5">
        <f t="shared" si="47"/>
        <v>33701.9</v>
      </c>
    </row>
    <row r="924" spans="1:18" x14ac:dyDescent="0.3">
      <c r="A924" s="7" t="s">
        <v>1859</v>
      </c>
      <c r="B924" s="4" t="s">
        <v>1860</v>
      </c>
      <c r="C924" s="4">
        <v>34</v>
      </c>
      <c r="D924" s="4" t="s">
        <v>18</v>
      </c>
      <c r="E924" s="4" t="s">
        <v>65</v>
      </c>
      <c r="F924" s="4" t="s">
        <v>2052</v>
      </c>
      <c r="G924" s="4" t="s">
        <v>29</v>
      </c>
      <c r="H924" s="4" t="s">
        <v>33</v>
      </c>
      <c r="I924" s="5">
        <v>41302</v>
      </c>
      <c r="J924" s="5">
        <v>1387</v>
      </c>
      <c r="K924" s="5">
        <v>3435</v>
      </c>
      <c r="L924" s="5">
        <f t="shared" si="45"/>
        <v>4130.2</v>
      </c>
      <c r="M924" s="5">
        <v>4956.24</v>
      </c>
      <c r="N924" s="5">
        <f t="shared" si="46"/>
        <v>289.11400000000003</v>
      </c>
      <c r="O924" s="5">
        <v>962</v>
      </c>
      <c r="P924" s="5">
        <v>3705</v>
      </c>
      <c r="Q924" s="5">
        <v>3476</v>
      </c>
      <c r="R924" s="5">
        <f t="shared" si="47"/>
        <v>815.1</v>
      </c>
    </row>
    <row r="925" spans="1:18" x14ac:dyDescent="0.3">
      <c r="A925" s="7" t="s">
        <v>1861</v>
      </c>
      <c r="B925" s="4" t="s">
        <v>1862</v>
      </c>
      <c r="C925" s="4">
        <v>25</v>
      </c>
      <c r="D925" s="4" t="s">
        <v>18</v>
      </c>
      <c r="E925" s="4" t="s">
        <v>19</v>
      </c>
      <c r="F925" s="4" t="s">
        <v>2051</v>
      </c>
      <c r="G925" s="4" t="s">
        <v>20</v>
      </c>
      <c r="H925" s="4" t="s">
        <v>25</v>
      </c>
      <c r="I925" s="5">
        <v>23362</v>
      </c>
      <c r="J925" s="5">
        <v>0</v>
      </c>
      <c r="K925" s="5">
        <v>1681</v>
      </c>
      <c r="L925" s="5">
        <f t="shared" si="45"/>
        <v>2336.2000000000003</v>
      </c>
      <c r="M925" s="5">
        <v>2803.44</v>
      </c>
      <c r="N925" s="5">
        <f t="shared" si="46"/>
        <v>163.53399999999999</v>
      </c>
      <c r="O925" s="5">
        <v>756</v>
      </c>
      <c r="P925" s="5">
        <v>2372</v>
      </c>
      <c r="Q925" s="5">
        <v>2188</v>
      </c>
      <c r="R925" s="5">
        <f t="shared" si="47"/>
        <v>0</v>
      </c>
    </row>
    <row r="926" spans="1:18" x14ac:dyDescent="0.3">
      <c r="A926" s="7" t="s">
        <v>1863</v>
      </c>
      <c r="B926" s="4" t="s">
        <v>1864</v>
      </c>
      <c r="C926" s="4">
        <v>34</v>
      </c>
      <c r="D926" s="4" t="s">
        <v>41</v>
      </c>
      <c r="E926" s="4" t="s">
        <v>42</v>
      </c>
      <c r="F926" s="4" t="s">
        <v>2055</v>
      </c>
      <c r="G926" s="4" t="s">
        <v>29</v>
      </c>
      <c r="H926" s="4" t="s">
        <v>25</v>
      </c>
      <c r="I926" s="5">
        <v>34735</v>
      </c>
      <c r="J926" s="5">
        <v>3987</v>
      </c>
      <c r="K926" s="5">
        <v>4791</v>
      </c>
      <c r="L926" s="5">
        <f t="shared" si="45"/>
        <v>3473.5</v>
      </c>
      <c r="M926" s="5">
        <v>4168.2</v>
      </c>
      <c r="N926" s="5">
        <f t="shared" si="46"/>
        <v>243.14500000000001</v>
      </c>
      <c r="O926" s="5">
        <v>1486</v>
      </c>
      <c r="P926" s="5">
        <v>3501</v>
      </c>
      <c r="Q926" s="5">
        <v>3589</v>
      </c>
      <c r="R926" s="5">
        <f t="shared" si="47"/>
        <v>486.75</v>
      </c>
    </row>
    <row r="927" spans="1:18" x14ac:dyDescent="0.3">
      <c r="A927" s="7" t="s">
        <v>1865</v>
      </c>
      <c r="B927" s="4" t="s">
        <v>1866</v>
      </c>
      <c r="C927" s="4">
        <v>31</v>
      </c>
      <c r="D927" s="4" t="s">
        <v>41</v>
      </c>
      <c r="E927" s="4" t="s">
        <v>42</v>
      </c>
      <c r="F927" s="4" t="s">
        <v>2045</v>
      </c>
      <c r="G927" s="4" t="s">
        <v>29</v>
      </c>
      <c r="H927" s="4" t="s">
        <v>25</v>
      </c>
      <c r="I927" s="5">
        <v>61294</v>
      </c>
      <c r="J927" s="5">
        <v>0</v>
      </c>
      <c r="K927" s="5">
        <v>4196</v>
      </c>
      <c r="L927" s="5">
        <f t="shared" si="45"/>
        <v>6129.4000000000005</v>
      </c>
      <c r="M927" s="5">
        <v>7355.28</v>
      </c>
      <c r="N927" s="5">
        <f t="shared" si="46"/>
        <v>429.05799999999999</v>
      </c>
      <c r="O927" s="5">
        <v>804</v>
      </c>
      <c r="P927" s="5">
        <v>1298</v>
      </c>
      <c r="Q927" s="5">
        <v>2561</v>
      </c>
      <c r="R927" s="5">
        <f t="shared" si="47"/>
        <v>2379.4</v>
      </c>
    </row>
    <row r="928" spans="1:18" x14ac:dyDescent="0.3">
      <c r="A928" s="7" t="s">
        <v>1867</v>
      </c>
      <c r="B928" s="4" t="s">
        <v>1868</v>
      </c>
      <c r="C928" s="4">
        <v>27</v>
      </c>
      <c r="D928" s="4" t="s">
        <v>41</v>
      </c>
      <c r="E928" s="4" t="s">
        <v>65</v>
      </c>
      <c r="F928" s="4" t="s">
        <v>2043</v>
      </c>
      <c r="G928" s="4" t="s">
        <v>24</v>
      </c>
      <c r="H928" s="4" t="s">
        <v>21</v>
      </c>
      <c r="I928" s="5">
        <v>57509</v>
      </c>
      <c r="J928" s="5">
        <v>2979</v>
      </c>
      <c r="K928" s="5">
        <v>2057</v>
      </c>
      <c r="L928" s="5">
        <f t="shared" si="45"/>
        <v>5750.9000000000005</v>
      </c>
      <c r="M928" s="5">
        <v>6901.08</v>
      </c>
      <c r="N928" s="5">
        <f t="shared" si="46"/>
        <v>402.56299999999999</v>
      </c>
      <c r="O928" s="5">
        <v>646</v>
      </c>
      <c r="P928" s="5">
        <v>4311</v>
      </c>
      <c r="Q928" s="5">
        <v>3594</v>
      </c>
      <c r="R928" s="5">
        <f t="shared" si="47"/>
        <v>2000.9000000000003</v>
      </c>
    </row>
    <row r="929" spans="1:18" x14ac:dyDescent="0.3">
      <c r="A929" s="7" t="s">
        <v>1869</v>
      </c>
      <c r="B929" s="4" t="s">
        <v>1870</v>
      </c>
      <c r="C929" s="4">
        <v>30</v>
      </c>
      <c r="D929" s="4" t="s">
        <v>41</v>
      </c>
      <c r="E929" s="4" t="s">
        <v>28</v>
      </c>
      <c r="F929" s="4" t="s">
        <v>2054</v>
      </c>
      <c r="G929" s="4" t="s">
        <v>24</v>
      </c>
      <c r="H929" s="4" t="s">
        <v>33</v>
      </c>
      <c r="I929" s="5">
        <v>176818</v>
      </c>
      <c r="J929" s="5">
        <v>4481</v>
      </c>
      <c r="K929" s="5">
        <v>1367</v>
      </c>
      <c r="L929" s="5">
        <f t="shared" si="45"/>
        <v>17681.8</v>
      </c>
      <c r="M929" s="5">
        <v>21218.16</v>
      </c>
      <c r="N929" s="5">
        <f t="shared" si="46"/>
        <v>1237.7260000000001</v>
      </c>
      <c r="O929" s="5">
        <v>1340</v>
      </c>
      <c r="P929" s="5">
        <v>1838</v>
      </c>
      <c r="Q929" s="5">
        <v>2955</v>
      </c>
      <c r="R929" s="5">
        <f t="shared" si="47"/>
        <v>28045.399999999998</v>
      </c>
    </row>
    <row r="930" spans="1:18" x14ac:dyDescent="0.3">
      <c r="A930" s="7" t="s">
        <v>1871</v>
      </c>
      <c r="B930" s="4" t="s">
        <v>1872</v>
      </c>
      <c r="C930" s="4">
        <v>26</v>
      </c>
      <c r="D930" s="4" t="s">
        <v>18</v>
      </c>
      <c r="E930" s="4" t="s">
        <v>36</v>
      </c>
      <c r="F930" s="4" t="s">
        <v>2051</v>
      </c>
      <c r="G930" s="4" t="s">
        <v>20</v>
      </c>
      <c r="H930" s="4" t="s">
        <v>33</v>
      </c>
      <c r="I930" s="5">
        <v>56552</v>
      </c>
      <c r="J930" s="5">
        <v>3951</v>
      </c>
      <c r="K930" s="5">
        <v>1657</v>
      </c>
      <c r="L930" s="5">
        <f t="shared" si="45"/>
        <v>5655.2000000000007</v>
      </c>
      <c r="M930" s="5">
        <v>6786.24</v>
      </c>
      <c r="N930" s="5">
        <f t="shared" si="46"/>
        <v>395.86400000000003</v>
      </c>
      <c r="O930" s="5">
        <v>609</v>
      </c>
      <c r="P930" s="5">
        <v>6561</v>
      </c>
      <c r="Q930" s="5">
        <v>3511</v>
      </c>
      <c r="R930" s="5">
        <f t="shared" si="47"/>
        <v>1905.2</v>
      </c>
    </row>
    <row r="931" spans="1:18" x14ac:dyDescent="0.3">
      <c r="A931" s="7" t="s">
        <v>1873</v>
      </c>
      <c r="B931" s="4" t="s">
        <v>1874</v>
      </c>
      <c r="C931" s="4">
        <v>30</v>
      </c>
      <c r="D931" s="4" t="s">
        <v>41</v>
      </c>
      <c r="E931" s="4" t="s">
        <v>32</v>
      </c>
      <c r="F931" s="4" t="s">
        <v>2049</v>
      </c>
      <c r="G931" s="4" t="s">
        <v>29</v>
      </c>
      <c r="H931" s="4" t="s">
        <v>25</v>
      </c>
      <c r="I931" s="5">
        <v>69848</v>
      </c>
      <c r="J931" s="5">
        <v>3124</v>
      </c>
      <c r="K931" s="5">
        <v>1254</v>
      </c>
      <c r="L931" s="5">
        <f t="shared" si="45"/>
        <v>6984.8</v>
      </c>
      <c r="M931" s="5">
        <v>8381.76</v>
      </c>
      <c r="N931" s="5">
        <f t="shared" si="46"/>
        <v>488.93600000000004</v>
      </c>
      <c r="O931" s="5">
        <v>689</v>
      </c>
      <c r="P931" s="5">
        <v>3781</v>
      </c>
      <c r="Q931" s="5">
        <v>2291</v>
      </c>
      <c r="R931" s="5">
        <f t="shared" si="47"/>
        <v>3234.8000000000006</v>
      </c>
    </row>
    <row r="932" spans="1:18" x14ac:dyDescent="0.3">
      <c r="A932" s="7" t="s">
        <v>1875</v>
      </c>
      <c r="B932" s="4" t="s">
        <v>1876</v>
      </c>
      <c r="C932" s="4">
        <v>34</v>
      </c>
      <c r="D932" s="4" t="s">
        <v>41</v>
      </c>
      <c r="E932" s="4" t="s">
        <v>32</v>
      </c>
      <c r="F932" s="4" t="s">
        <v>2053</v>
      </c>
      <c r="G932" s="4" t="s">
        <v>29</v>
      </c>
      <c r="H932" s="4" t="s">
        <v>21</v>
      </c>
      <c r="I932" s="5">
        <v>139681</v>
      </c>
      <c r="J932" s="5">
        <v>0</v>
      </c>
      <c r="K932" s="5">
        <v>3967</v>
      </c>
      <c r="L932" s="5">
        <f t="shared" si="45"/>
        <v>13968.1</v>
      </c>
      <c r="M932" s="5">
        <v>16761.72</v>
      </c>
      <c r="N932" s="5">
        <f t="shared" si="46"/>
        <v>977.76700000000005</v>
      </c>
      <c r="O932" s="5">
        <v>584</v>
      </c>
      <c r="P932" s="5">
        <v>3390</v>
      </c>
      <c r="Q932" s="5">
        <v>3132</v>
      </c>
      <c r="R932" s="5">
        <f t="shared" si="47"/>
        <v>16904.3</v>
      </c>
    </row>
    <row r="933" spans="1:18" x14ac:dyDescent="0.3">
      <c r="A933" s="7" t="s">
        <v>1877</v>
      </c>
      <c r="B933" s="4" t="s">
        <v>1878</v>
      </c>
      <c r="C933" s="4">
        <v>34</v>
      </c>
      <c r="D933" s="4" t="s">
        <v>41</v>
      </c>
      <c r="E933" s="4" t="s">
        <v>36</v>
      </c>
      <c r="F933" s="4" t="s">
        <v>2053</v>
      </c>
      <c r="G933" s="4" t="s">
        <v>29</v>
      </c>
      <c r="H933" s="4" t="s">
        <v>21</v>
      </c>
      <c r="I933" s="5">
        <v>23125</v>
      </c>
      <c r="J933" s="5">
        <v>0</v>
      </c>
      <c r="K933" s="5">
        <v>4647</v>
      </c>
      <c r="L933" s="5">
        <f t="shared" si="45"/>
        <v>2312.5</v>
      </c>
      <c r="M933" s="5">
        <v>2775</v>
      </c>
      <c r="N933" s="5">
        <f t="shared" si="46"/>
        <v>161.875</v>
      </c>
      <c r="O933" s="5">
        <v>741</v>
      </c>
      <c r="P933" s="5">
        <v>5751</v>
      </c>
      <c r="Q933" s="5">
        <v>3504</v>
      </c>
      <c r="R933" s="5">
        <f t="shared" si="47"/>
        <v>0</v>
      </c>
    </row>
    <row r="934" spans="1:18" x14ac:dyDescent="0.3">
      <c r="A934" s="7" t="s">
        <v>1879</v>
      </c>
      <c r="B934" s="4" t="s">
        <v>1880</v>
      </c>
      <c r="C934" s="4">
        <v>24</v>
      </c>
      <c r="D934" s="4" t="s">
        <v>41</v>
      </c>
      <c r="E934" s="4" t="s">
        <v>19</v>
      </c>
      <c r="F934" s="4" t="s">
        <v>2051</v>
      </c>
      <c r="G934" s="4" t="s">
        <v>20</v>
      </c>
      <c r="H934" s="4" t="s">
        <v>33</v>
      </c>
      <c r="I934" s="5">
        <v>52843</v>
      </c>
      <c r="J934" s="5">
        <v>0</v>
      </c>
      <c r="K934" s="5">
        <v>2532</v>
      </c>
      <c r="L934" s="5">
        <f t="shared" si="45"/>
        <v>5284.3</v>
      </c>
      <c r="M934" s="5">
        <v>6341.16</v>
      </c>
      <c r="N934" s="5">
        <f t="shared" si="46"/>
        <v>369.90100000000001</v>
      </c>
      <c r="O934" s="5">
        <v>906</v>
      </c>
      <c r="P934" s="5">
        <v>7420</v>
      </c>
      <c r="Q934" s="5">
        <v>2513</v>
      </c>
      <c r="R934" s="5">
        <f t="shared" si="47"/>
        <v>1534.3</v>
      </c>
    </row>
    <row r="935" spans="1:18" x14ac:dyDescent="0.3">
      <c r="A935" s="7" t="s">
        <v>1881</v>
      </c>
      <c r="B935" s="4" t="s">
        <v>1882</v>
      </c>
      <c r="C935" s="4">
        <v>30</v>
      </c>
      <c r="D935" s="4" t="s">
        <v>18</v>
      </c>
      <c r="E935" s="4" t="s">
        <v>65</v>
      </c>
      <c r="F935" s="4" t="s">
        <v>2045</v>
      </c>
      <c r="G935" s="4" t="s">
        <v>29</v>
      </c>
      <c r="H935" s="4" t="s">
        <v>33</v>
      </c>
      <c r="I935" s="5">
        <v>89763</v>
      </c>
      <c r="J935" s="5">
        <v>586</v>
      </c>
      <c r="K935" s="5">
        <v>3773</v>
      </c>
      <c r="L935" s="5">
        <f t="shared" si="45"/>
        <v>8976.3000000000011</v>
      </c>
      <c r="M935" s="5">
        <v>10771.56</v>
      </c>
      <c r="N935" s="5">
        <f t="shared" si="46"/>
        <v>628.34100000000001</v>
      </c>
      <c r="O935" s="5">
        <v>1350</v>
      </c>
      <c r="P935" s="5">
        <v>3767</v>
      </c>
      <c r="Q935" s="5">
        <v>3018</v>
      </c>
      <c r="R935" s="5">
        <f t="shared" si="47"/>
        <v>5964.45</v>
      </c>
    </row>
    <row r="936" spans="1:18" x14ac:dyDescent="0.3">
      <c r="A936" s="7" t="s">
        <v>1883</v>
      </c>
      <c r="B936" s="4" t="s">
        <v>1884</v>
      </c>
      <c r="C936" s="4">
        <v>26</v>
      </c>
      <c r="D936" s="4" t="s">
        <v>18</v>
      </c>
      <c r="E936" s="4" t="s">
        <v>42</v>
      </c>
      <c r="F936" s="4" t="s">
        <v>2043</v>
      </c>
      <c r="G936" s="4" t="s">
        <v>24</v>
      </c>
      <c r="H936" s="4" t="s">
        <v>21</v>
      </c>
      <c r="I936" s="5">
        <v>84864</v>
      </c>
      <c r="J936" s="5">
        <v>4762</v>
      </c>
      <c r="K936" s="5">
        <v>4776</v>
      </c>
      <c r="L936" s="5">
        <f t="shared" si="45"/>
        <v>8486.4</v>
      </c>
      <c r="M936" s="5">
        <v>10183.68</v>
      </c>
      <c r="N936" s="5">
        <f t="shared" si="46"/>
        <v>594.048</v>
      </c>
      <c r="O936" s="5">
        <v>1474</v>
      </c>
      <c r="P936" s="5">
        <v>6127</v>
      </c>
      <c r="Q936" s="5">
        <v>3685</v>
      </c>
      <c r="R936" s="5">
        <f t="shared" si="47"/>
        <v>5229.5999999999995</v>
      </c>
    </row>
    <row r="937" spans="1:18" x14ac:dyDescent="0.3">
      <c r="A937" s="7" t="s">
        <v>1885</v>
      </c>
      <c r="B937" s="4" t="s">
        <v>1886</v>
      </c>
      <c r="C937" s="4">
        <v>29</v>
      </c>
      <c r="D937" s="4" t="s">
        <v>18</v>
      </c>
      <c r="E937" s="4" t="s">
        <v>65</v>
      </c>
      <c r="F937" s="4" t="s">
        <v>2057</v>
      </c>
      <c r="G937" s="4" t="s">
        <v>24</v>
      </c>
      <c r="H937" s="4" t="s">
        <v>33</v>
      </c>
      <c r="I937" s="5">
        <v>198428</v>
      </c>
      <c r="J937" s="5">
        <v>3432</v>
      </c>
      <c r="K937" s="5">
        <v>3422</v>
      </c>
      <c r="L937" s="5">
        <f t="shared" si="45"/>
        <v>19842.800000000003</v>
      </c>
      <c r="M937" s="5">
        <v>23811.360000000001</v>
      </c>
      <c r="N937" s="5">
        <f t="shared" si="46"/>
        <v>1388.9960000000001</v>
      </c>
      <c r="O937" s="5">
        <v>1453</v>
      </c>
      <c r="P937" s="5">
        <v>6254</v>
      </c>
      <c r="Q937" s="5">
        <v>3428</v>
      </c>
      <c r="R937" s="5">
        <f t="shared" si="47"/>
        <v>34528.400000000001</v>
      </c>
    </row>
    <row r="938" spans="1:18" x14ac:dyDescent="0.3">
      <c r="A938" s="7" t="s">
        <v>1887</v>
      </c>
      <c r="B938" s="4" t="s">
        <v>1888</v>
      </c>
      <c r="C938" s="4">
        <v>28</v>
      </c>
      <c r="D938" s="4" t="s">
        <v>41</v>
      </c>
      <c r="E938" s="4" t="s">
        <v>36</v>
      </c>
      <c r="F938" s="4" t="s">
        <v>2048</v>
      </c>
      <c r="G938" s="4" t="s">
        <v>24</v>
      </c>
      <c r="H938" s="4" t="s">
        <v>25</v>
      </c>
      <c r="I938" s="5">
        <v>46596</v>
      </c>
      <c r="J938" s="5">
        <v>2116</v>
      </c>
      <c r="K938" s="5">
        <v>2236</v>
      </c>
      <c r="L938" s="5">
        <f t="shared" si="45"/>
        <v>4659.6000000000004</v>
      </c>
      <c r="M938" s="5">
        <v>5591.52</v>
      </c>
      <c r="N938" s="5">
        <f t="shared" si="46"/>
        <v>326.17200000000003</v>
      </c>
      <c r="O938" s="5">
        <v>569</v>
      </c>
      <c r="P938" s="5">
        <v>6330</v>
      </c>
      <c r="Q938" s="5">
        <v>3589</v>
      </c>
      <c r="R938" s="5">
        <f t="shared" si="47"/>
        <v>1079.8</v>
      </c>
    </row>
    <row r="939" spans="1:18" x14ac:dyDescent="0.3">
      <c r="A939" s="7" t="s">
        <v>1889</v>
      </c>
      <c r="B939" s="4" t="s">
        <v>1890</v>
      </c>
      <c r="C939" s="4">
        <v>35</v>
      </c>
      <c r="D939" s="4" t="s">
        <v>18</v>
      </c>
      <c r="E939" s="4" t="s">
        <v>65</v>
      </c>
      <c r="F939" s="4" t="s">
        <v>2056</v>
      </c>
      <c r="G939" s="4" t="s">
        <v>29</v>
      </c>
      <c r="H939" s="4" t="s">
        <v>21</v>
      </c>
      <c r="I939" s="5">
        <v>108597</v>
      </c>
      <c r="J939" s="5">
        <v>1532</v>
      </c>
      <c r="K939" s="5">
        <v>1756</v>
      </c>
      <c r="L939" s="5">
        <f t="shared" si="45"/>
        <v>10859.7</v>
      </c>
      <c r="M939" s="5">
        <v>13031.64</v>
      </c>
      <c r="N939" s="5">
        <f t="shared" si="46"/>
        <v>760.17899999999997</v>
      </c>
      <c r="O939" s="5">
        <v>1461</v>
      </c>
      <c r="P939" s="5">
        <v>2146</v>
      </c>
      <c r="Q939" s="5">
        <v>3552</v>
      </c>
      <c r="R939" s="5">
        <f t="shared" si="47"/>
        <v>9219.4</v>
      </c>
    </row>
    <row r="940" spans="1:18" x14ac:dyDescent="0.3">
      <c r="A940" s="7" t="s">
        <v>1891</v>
      </c>
      <c r="B940" s="4" t="s">
        <v>1892</v>
      </c>
      <c r="C940" s="4">
        <v>39</v>
      </c>
      <c r="D940" s="4" t="s">
        <v>18</v>
      </c>
      <c r="E940" s="4" t="s">
        <v>65</v>
      </c>
      <c r="F940" s="4" t="s">
        <v>2044</v>
      </c>
      <c r="G940" s="4" t="s">
        <v>29</v>
      </c>
      <c r="H940" s="4" t="s">
        <v>25</v>
      </c>
      <c r="I940" s="5">
        <v>93384</v>
      </c>
      <c r="J940" s="5">
        <v>3261</v>
      </c>
      <c r="K940" s="5">
        <v>1446</v>
      </c>
      <c r="L940" s="5">
        <f t="shared" si="45"/>
        <v>9338.4</v>
      </c>
      <c r="M940" s="5">
        <v>11206.08</v>
      </c>
      <c r="N940" s="5">
        <f t="shared" si="46"/>
        <v>653.68799999999999</v>
      </c>
      <c r="O940" s="5">
        <v>1032</v>
      </c>
      <c r="P940" s="5">
        <v>7185</v>
      </c>
      <c r="Q940" s="5">
        <v>3548</v>
      </c>
      <c r="R940" s="5">
        <f t="shared" si="47"/>
        <v>6507.5999999999995</v>
      </c>
    </row>
    <row r="941" spans="1:18" x14ac:dyDescent="0.3">
      <c r="A941" s="7" t="s">
        <v>1893</v>
      </c>
      <c r="B941" s="4" t="s">
        <v>1894</v>
      </c>
      <c r="C941" s="4">
        <v>29</v>
      </c>
      <c r="D941" s="4" t="s">
        <v>18</v>
      </c>
      <c r="E941" s="4" t="s">
        <v>42</v>
      </c>
      <c r="F941" s="4" t="s">
        <v>2045</v>
      </c>
      <c r="G941" s="4" t="s">
        <v>29</v>
      </c>
      <c r="H941" s="4" t="s">
        <v>25</v>
      </c>
      <c r="I941" s="5">
        <v>89196</v>
      </c>
      <c r="J941" s="5">
        <v>886</v>
      </c>
      <c r="K941" s="5">
        <v>4662</v>
      </c>
      <c r="L941" s="5">
        <f t="shared" si="45"/>
        <v>8919.6</v>
      </c>
      <c r="M941" s="5">
        <v>10703.52</v>
      </c>
      <c r="N941" s="5">
        <f t="shared" si="46"/>
        <v>624.37199999999996</v>
      </c>
      <c r="O941" s="5">
        <v>954</v>
      </c>
      <c r="P941" s="5">
        <v>5276</v>
      </c>
      <c r="Q941" s="5">
        <v>3578</v>
      </c>
      <c r="R941" s="5">
        <f t="shared" si="47"/>
        <v>5879.4000000000005</v>
      </c>
    </row>
    <row r="942" spans="1:18" x14ac:dyDescent="0.3">
      <c r="A942" s="7" t="s">
        <v>1895</v>
      </c>
      <c r="B942" s="4" t="s">
        <v>1896</v>
      </c>
      <c r="C942" s="4">
        <v>29</v>
      </c>
      <c r="D942" s="4" t="s">
        <v>41</v>
      </c>
      <c r="E942" s="4" t="s">
        <v>32</v>
      </c>
      <c r="F942" s="4" t="s">
        <v>2054</v>
      </c>
      <c r="G942" s="4" t="s">
        <v>24</v>
      </c>
      <c r="H942" s="4" t="s">
        <v>25</v>
      </c>
      <c r="I942" s="5">
        <v>151815</v>
      </c>
      <c r="J942" s="5">
        <v>0</v>
      </c>
      <c r="K942" s="5">
        <v>4335</v>
      </c>
      <c r="L942" s="5">
        <f t="shared" si="45"/>
        <v>15181.5</v>
      </c>
      <c r="M942" s="5">
        <v>18217.8</v>
      </c>
      <c r="N942" s="5">
        <f t="shared" si="46"/>
        <v>1062.7049999999999</v>
      </c>
      <c r="O942" s="5">
        <v>1350</v>
      </c>
      <c r="P942" s="5">
        <v>4784</v>
      </c>
      <c r="Q942" s="5">
        <v>2819</v>
      </c>
      <c r="R942" s="5">
        <f t="shared" si="47"/>
        <v>20544.5</v>
      </c>
    </row>
    <row r="943" spans="1:18" x14ac:dyDescent="0.3">
      <c r="A943" s="7" t="s">
        <v>1897</v>
      </c>
      <c r="B943" s="4" t="s">
        <v>1898</v>
      </c>
      <c r="C943" s="4">
        <v>26</v>
      </c>
      <c r="D943" s="4" t="s">
        <v>41</v>
      </c>
      <c r="E943" s="4" t="s">
        <v>28</v>
      </c>
      <c r="F943" s="4" t="s">
        <v>2057</v>
      </c>
      <c r="G943" s="4" t="s">
        <v>24</v>
      </c>
      <c r="H943" s="4" t="s">
        <v>25</v>
      </c>
      <c r="I943" s="5">
        <v>68842</v>
      </c>
      <c r="J943" s="5">
        <v>4475</v>
      </c>
      <c r="K943" s="5">
        <v>4466</v>
      </c>
      <c r="L943" s="5">
        <f t="shared" si="45"/>
        <v>6884.2000000000007</v>
      </c>
      <c r="M943" s="5">
        <v>8261.0400000000009</v>
      </c>
      <c r="N943" s="5">
        <f t="shared" si="46"/>
        <v>481.89400000000001</v>
      </c>
      <c r="O943" s="5">
        <v>1030</v>
      </c>
      <c r="P943" s="5">
        <v>4871</v>
      </c>
      <c r="Q943" s="5">
        <v>3471</v>
      </c>
      <c r="R943" s="5">
        <f t="shared" si="47"/>
        <v>3134.2000000000003</v>
      </c>
    </row>
    <row r="944" spans="1:18" x14ac:dyDescent="0.3">
      <c r="A944" s="7" t="s">
        <v>1899</v>
      </c>
      <c r="B944" s="4" t="s">
        <v>1900</v>
      </c>
      <c r="C944" s="4">
        <v>25</v>
      </c>
      <c r="D944" s="4" t="s">
        <v>41</v>
      </c>
      <c r="E944" s="4" t="s">
        <v>36</v>
      </c>
      <c r="F944" s="4" t="s">
        <v>2057</v>
      </c>
      <c r="G944" s="4" t="s">
        <v>24</v>
      </c>
      <c r="H944" s="4" t="s">
        <v>25</v>
      </c>
      <c r="I944" s="5">
        <v>163454</v>
      </c>
      <c r="J944" s="5">
        <v>3956</v>
      </c>
      <c r="K944" s="5">
        <v>1870</v>
      </c>
      <c r="L944" s="5">
        <f t="shared" si="45"/>
        <v>16345.400000000001</v>
      </c>
      <c r="M944" s="5">
        <v>19614.48</v>
      </c>
      <c r="N944" s="5">
        <f t="shared" si="46"/>
        <v>1144.1780000000001</v>
      </c>
      <c r="O944" s="5">
        <v>1097</v>
      </c>
      <c r="P944" s="5">
        <v>3833</v>
      </c>
      <c r="Q944" s="5">
        <v>3920</v>
      </c>
      <c r="R944" s="5">
        <f t="shared" si="47"/>
        <v>24036.2</v>
      </c>
    </row>
    <row r="945" spans="1:18" x14ac:dyDescent="0.3">
      <c r="A945" s="7" t="s">
        <v>1901</v>
      </c>
      <c r="B945" s="4" t="s">
        <v>1902</v>
      </c>
      <c r="C945" s="4">
        <v>37</v>
      </c>
      <c r="D945" s="4" t="s">
        <v>41</v>
      </c>
      <c r="E945" s="4" t="s">
        <v>28</v>
      </c>
      <c r="F945" s="4" t="s">
        <v>2056</v>
      </c>
      <c r="G945" s="4" t="s">
        <v>29</v>
      </c>
      <c r="H945" s="4" t="s">
        <v>21</v>
      </c>
      <c r="I945" s="5">
        <v>126941</v>
      </c>
      <c r="J945" s="5">
        <v>0</v>
      </c>
      <c r="K945" s="5">
        <v>3761</v>
      </c>
      <c r="L945" s="5">
        <f t="shared" si="45"/>
        <v>12694.1</v>
      </c>
      <c r="M945" s="5">
        <v>15232.92</v>
      </c>
      <c r="N945" s="5">
        <f t="shared" si="46"/>
        <v>888.58699999999999</v>
      </c>
      <c r="O945" s="5">
        <v>617</v>
      </c>
      <c r="P945" s="5">
        <v>3197</v>
      </c>
      <c r="Q945" s="5">
        <v>2357</v>
      </c>
      <c r="R945" s="5">
        <f t="shared" si="47"/>
        <v>13082.300000000001</v>
      </c>
    </row>
    <row r="946" spans="1:18" x14ac:dyDescent="0.3">
      <c r="A946" s="7" t="s">
        <v>1903</v>
      </c>
      <c r="B946" s="4" t="s">
        <v>1904</v>
      </c>
      <c r="C946" s="4">
        <v>31</v>
      </c>
      <c r="D946" s="4" t="s">
        <v>18</v>
      </c>
      <c r="E946" s="4" t="s">
        <v>28</v>
      </c>
      <c r="F946" s="4" t="s">
        <v>2055</v>
      </c>
      <c r="G946" s="4" t="s">
        <v>29</v>
      </c>
      <c r="H946" s="4" t="s">
        <v>21</v>
      </c>
      <c r="I946" s="5">
        <v>26666</v>
      </c>
      <c r="J946" s="5">
        <v>1101</v>
      </c>
      <c r="K946" s="5">
        <v>1632</v>
      </c>
      <c r="L946" s="5">
        <f t="shared" si="45"/>
        <v>2666.6000000000004</v>
      </c>
      <c r="M946" s="5">
        <v>3199.92</v>
      </c>
      <c r="N946" s="5">
        <f t="shared" si="46"/>
        <v>186.66200000000001</v>
      </c>
      <c r="O946" s="5">
        <v>521</v>
      </c>
      <c r="P946" s="5">
        <v>6636</v>
      </c>
      <c r="Q946" s="5">
        <v>3405</v>
      </c>
      <c r="R946" s="5">
        <f t="shared" si="47"/>
        <v>83.3</v>
      </c>
    </row>
    <row r="947" spans="1:18" x14ac:dyDescent="0.3">
      <c r="A947" s="7" t="s">
        <v>1905</v>
      </c>
      <c r="B947" s="4" t="s">
        <v>1906</v>
      </c>
      <c r="C947" s="4">
        <v>38</v>
      </c>
      <c r="D947" s="4" t="s">
        <v>41</v>
      </c>
      <c r="E947" s="4" t="s">
        <v>19</v>
      </c>
      <c r="F947" s="4" t="s">
        <v>2044</v>
      </c>
      <c r="G947" s="4" t="s">
        <v>29</v>
      </c>
      <c r="H947" s="4" t="s">
        <v>25</v>
      </c>
      <c r="I947" s="5">
        <v>118389</v>
      </c>
      <c r="J947" s="5">
        <v>473</v>
      </c>
      <c r="K947" s="5">
        <v>1565</v>
      </c>
      <c r="L947" s="5">
        <f t="shared" si="45"/>
        <v>11838.900000000001</v>
      </c>
      <c r="M947" s="5">
        <v>14206.68</v>
      </c>
      <c r="N947" s="5">
        <f t="shared" si="46"/>
        <v>828.72300000000007</v>
      </c>
      <c r="O947" s="5">
        <v>1156</v>
      </c>
      <c r="P947" s="5">
        <v>6619</v>
      </c>
      <c r="Q947" s="5">
        <v>3829</v>
      </c>
      <c r="R947" s="5">
        <f t="shared" si="47"/>
        <v>11177.800000000001</v>
      </c>
    </row>
    <row r="948" spans="1:18" x14ac:dyDescent="0.3">
      <c r="A948" s="7" t="s">
        <v>1907</v>
      </c>
      <c r="B948" s="4" t="s">
        <v>1908</v>
      </c>
      <c r="C948" s="4">
        <v>27</v>
      </c>
      <c r="D948" s="4" t="s">
        <v>41</v>
      </c>
      <c r="E948" s="4" t="s">
        <v>36</v>
      </c>
      <c r="F948" s="4" t="s">
        <v>2047</v>
      </c>
      <c r="G948" s="4" t="s">
        <v>20</v>
      </c>
      <c r="H948" s="4" t="s">
        <v>33</v>
      </c>
      <c r="I948" s="5">
        <v>113213</v>
      </c>
      <c r="J948" s="5">
        <v>0</v>
      </c>
      <c r="K948" s="5">
        <v>4093</v>
      </c>
      <c r="L948" s="5">
        <f t="shared" si="45"/>
        <v>11321.300000000001</v>
      </c>
      <c r="M948" s="5">
        <v>13585.56</v>
      </c>
      <c r="N948" s="5">
        <f t="shared" si="46"/>
        <v>792.49099999999999</v>
      </c>
      <c r="O948" s="5">
        <v>1202</v>
      </c>
      <c r="P948" s="5">
        <v>4048</v>
      </c>
      <c r="Q948" s="5">
        <v>2899</v>
      </c>
      <c r="R948" s="5">
        <f t="shared" si="47"/>
        <v>10142.6</v>
      </c>
    </row>
    <row r="949" spans="1:18" x14ac:dyDescent="0.3">
      <c r="A949" s="7" t="s">
        <v>1909</v>
      </c>
      <c r="B949" s="4" t="s">
        <v>1910</v>
      </c>
      <c r="C949" s="4">
        <v>38</v>
      </c>
      <c r="D949" s="4" t="s">
        <v>41</v>
      </c>
      <c r="E949" s="4" t="s">
        <v>42</v>
      </c>
      <c r="F949" s="4" t="s">
        <v>2046</v>
      </c>
      <c r="G949" s="4" t="s">
        <v>29</v>
      </c>
      <c r="H949" s="4" t="s">
        <v>21</v>
      </c>
      <c r="I949" s="5">
        <v>44703</v>
      </c>
      <c r="J949" s="5">
        <v>452</v>
      </c>
      <c r="K949" s="5">
        <v>2297</v>
      </c>
      <c r="L949" s="5">
        <f t="shared" si="45"/>
        <v>4470.3</v>
      </c>
      <c r="M949" s="5">
        <v>5364.36</v>
      </c>
      <c r="N949" s="5">
        <f t="shared" si="46"/>
        <v>312.92099999999999</v>
      </c>
      <c r="O949" s="5">
        <v>1293</v>
      </c>
      <c r="P949" s="5">
        <v>6846</v>
      </c>
      <c r="Q949" s="5">
        <v>2547</v>
      </c>
      <c r="R949" s="5">
        <f t="shared" si="47"/>
        <v>985.15000000000009</v>
      </c>
    </row>
    <row r="950" spans="1:18" x14ac:dyDescent="0.3">
      <c r="A950" s="7" t="s">
        <v>1911</v>
      </c>
      <c r="B950" s="4" t="s">
        <v>1912</v>
      </c>
      <c r="C950" s="4">
        <v>33</v>
      </c>
      <c r="D950" s="4" t="s">
        <v>41</v>
      </c>
      <c r="E950" s="4" t="s">
        <v>65</v>
      </c>
      <c r="F950" s="4" t="s">
        <v>2056</v>
      </c>
      <c r="G950" s="4" t="s">
        <v>29</v>
      </c>
      <c r="H950" s="4" t="s">
        <v>21</v>
      </c>
      <c r="I950" s="5">
        <v>119006</v>
      </c>
      <c r="J950" s="5">
        <v>3713</v>
      </c>
      <c r="K950" s="5">
        <v>1144</v>
      </c>
      <c r="L950" s="5">
        <f t="shared" si="45"/>
        <v>11900.6</v>
      </c>
      <c r="M950" s="5">
        <v>14280.72</v>
      </c>
      <c r="N950" s="5">
        <f t="shared" si="46"/>
        <v>833.04200000000003</v>
      </c>
      <c r="O950" s="5">
        <v>630</v>
      </c>
      <c r="P950" s="5">
        <v>2148</v>
      </c>
      <c r="Q950" s="5">
        <v>2910</v>
      </c>
      <c r="R950" s="5">
        <f t="shared" si="47"/>
        <v>11301.199999999999</v>
      </c>
    </row>
    <row r="951" spans="1:18" x14ac:dyDescent="0.3">
      <c r="A951" s="7" t="s">
        <v>1913</v>
      </c>
      <c r="B951" s="4" t="s">
        <v>1914</v>
      </c>
      <c r="C951" s="4">
        <v>26</v>
      </c>
      <c r="D951" s="4" t="s">
        <v>41</v>
      </c>
      <c r="E951" s="4" t="s">
        <v>19</v>
      </c>
      <c r="F951" s="4" t="s">
        <v>2057</v>
      </c>
      <c r="G951" s="4" t="s">
        <v>24</v>
      </c>
      <c r="H951" s="4" t="s">
        <v>21</v>
      </c>
      <c r="I951" s="5">
        <v>53552</v>
      </c>
      <c r="J951" s="5">
        <v>4238</v>
      </c>
      <c r="K951" s="5">
        <v>4147</v>
      </c>
      <c r="L951" s="5">
        <f t="shared" si="45"/>
        <v>5355.2000000000007</v>
      </c>
      <c r="M951" s="5">
        <v>6426.24</v>
      </c>
      <c r="N951" s="5">
        <f t="shared" si="46"/>
        <v>374.86400000000003</v>
      </c>
      <c r="O951" s="5">
        <v>865</v>
      </c>
      <c r="P951" s="5">
        <v>1602</v>
      </c>
      <c r="Q951" s="5">
        <v>3473</v>
      </c>
      <c r="R951" s="5">
        <f t="shared" si="47"/>
        <v>1605.2</v>
      </c>
    </row>
    <row r="952" spans="1:18" x14ac:dyDescent="0.3">
      <c r="A952" s="7" t="s">
        <v>1915</v>
      </c>
      <c r="B952" s="4" t="s">
        <v>1916</v>
      </c>
      <c r="C952" s="4">
        <v>28</v>
      </c>
      <c r="D952" s="4" t="s">
        <v>41</v>
      </c>
      <c r="E952" s="4" t="s">
        <v>32</v>
      </c>
      <c r="F952" s="4" t="s">
        <v>2057</v>
      </c>
      <c r="G952" s="4" t="s">
        <v>24</v>
      </c>
      <c r="H952" s="4" t="s">
        <v>25</v>
      </c>
      <c r="I952" s="5">
        <v>44837</v>
      </c>
      <c r="J952" s="5">
        <v>0</v>
      </c>
      <c r="K952" s="5">
        <v>1260</v>
      </c>
      <c r="L952" s="5">
        <f t="shared" si="45"/>
        <v>4483.7</v>
      </c>
      <c r="M952" s="5">
        <v>5380.44</v>
      </c>
      <c r="N952" s="5">
        <f t="shared" si="46"/>
        <v>313.85899999999998</v>
      </c>
      <c r="O952" s="5">
        <v>1256</v>
      </c>
      <c r="P952" s="5">
        <v>3992</v>
      </c>
      <c r="Q952" s="5">
        <v>2779</v>
      </c>
      <c r="R952" s="5">
        <f t="shared" si="47"/>
        <v>991.85</v>
      </c>
    </row>
    <row r="953" spans="1:18" x14ac:dyDescent="0.3">
      <c r="A953" s="7" t="s">
        <v>1917</v>
      </c>
      <c r="B953" s="4" t="s">
        <v>1918</v>
      </c>
      <c r="C953" s="4">
        <v>32</v>
      </c>
      <c r="D953" s="4" t="s">
        <v>18</v>
      </c>
      <c r="E953" s="4" t="s">
        <v>65</v>
      </c>
      <c r="F953" s="4" t="s">
        <v>2045</v>
      </c>
      <c r="G953" s="4" t="s">
        <v>29</v>
      </c>
      <c r="H953" s="4" t="s">
        <v>25</v>
      </c>
      <c r="I953" s="5">
        <v>171476</v>
      </c>
      <c r="J953" s="5">
        <v>0</v>
      </c>
      <c r="K953" s="5">
        <v>3798</v>
      </c>
      <c r="L953" s="5">
        <f t="shared" si="45"/>
        <v>17147.600000000002</v>
      </c>
      <c r="M953" s="5">
        <v>20577.12</v>
      </c>
      <c r="N953" s="5">
        <f t="shared" si="46"/>
        <v>1200.3320000000001</v>
      </c>
      <c r="O953" s="5">
        <v>851</v>
      </c>
      <c r="P953" s="5">
        <v>1494</v>
      </c>
      <c r="Q953" s="5">
        <v>3604</v>
      </c>
      <c r="R953" s="5">
        <f t="shared" si="47"/>
        <v>26442.799999999999</v>
      </c>
    </row>
    <row r="954" spans="1:18" x14ac:dyDescent="0.3">
      <c r="A954" s="7" t="s">
        <v>1919</v>
      </c>
      <c r="B954" s="4" t="s">
        <v>1920</v>
      </c>
      <c r="C954" s="4">
        <v>31</v>
      </c>
      <c r="D954" s="4" t="s">
        <v>41</v>
      </c>
      <c r="E954" s="4" t="s">
        <v>19</v>
      </c>
      <c r="F954" s="4" t="s">
        <v>2054</v>
      </c>
      <c r="G954" s="4" t="s">
        <v>24</v>
      </c>
      <c r="H954" s="4" t="s">
        <v>33</v>
      </c>
      <c r="I954" s="5">
        <v>195652</v>
      </c>
      <c r="J954" s="5">
        <v>4415</v>
      </c>
      <c r="K954" s="5">
        <v>2752</v>
      </c>
      <c r="L954" s="5">
        <f t="shared" si="45"/>
        <v>19565.2</v>
      </c>
      <c r="M954" s="5">
        <v>23478.240000000002</v>
      </c>
      <c r="N954" s="5">
        <f t="shared" si="46"/>
        <v>1369.5640000000001</v>
      </c>
      <c r="O954" s="5">
        <v>938</v>
      </c>
      <c r="P954" s="5">
        <v>5968</v>
      </c>
      <c r="Q954" s="5">
        <v>2809</v>
      </c>
      <c r="R954" s="5">
        <f t="shared" si="47"/>
        <v>33695.599999999999</v>
      </c>
    </row>
    <row r="955" spans="1:18" x14ac:dyDescent="0.3">
      <c r="A955" s="7" t="s">
        <v>1921</v>
      </c>
      <c r="B955" s="4" t="s">
        <v>1922</v>
      </c>
      <c r="C955" s="4">
        <v>36</v>
      </c>
      <c r="D955" s="4" t="s">
        <v>18</v>
      </c>
      <c r="E955" s="4" t="s">
        <v>32</v>
      </c>
      <c r="F955" s="4" t="s">
        <v>2052</v>
      </c>
      <c r="G955" s="4" t="s">
        <v>29</v>
      </c>
      <c r="H955" s="4" t="s">
        <v>33</v>
      </c>
      <c r="I955" s="5">
        <v>82490</v>
      </c>
      <c r="J955" s="5">
        <v>3499</v>
      </c>
      <c r="K955" s="5">
        <v>4395</v>
      </c>
      <c r="L955" s="5">
        <f t="shared" si="45"/>
        <v>8249</v>
      </c>
      <c r="M955" s="5">
        <v>9898.7999999999993</v>
      </c>
      <c r="N955" s="5">
        <f t="shared" si="46"/>
        <v>577.43000000000006</v>
      </c>
      <c r="O955" s="5">
        <v>750</v>
      </c>
      <c r="P955" s="5">
        <v>1862</v>
      </c>
      <c r="Q955" s="5">
        <v>2537</v>
      </c>
      <c r="R955" s="5">
        <f t="shared" si="47"/>
        <v>4873.5</v>
      </c>
    </row>
    <row r="956" spans="1:18" x14ac:dyDescent="0.3">
      <c r="A956" s="7" t="s">
        <v>1923</v>
      </c>
      <c r="B956" s="4" t="s">
        <v>1924</v>
      </c>
      <c r="C956" s="4">
        <v>36</v>
      </c>
      <c r="D956" s="4" t="s">
        <v>41</v>
      </c>
      <c r="E956" s="4" t="s">
        <v>36</v>
      </c>
      <c r="F956" s="4" t="s">
        <v>2044</v>
      </c>
      <c r="G956" s="4" t="s">
        <v>29</v>
      </c>
      <c r="H956" s="4" t="s">
        <v>25</v>
      </c>
      <c r="I956" s="5">
        <v>181600</v>
      </c>
      <c r="J956" s="5">
        <v>2596</v>
      </c>
      <c r="K956" s="5">
        <v>3609</v>
      </c>
      <c r="L956" s="5">
        <f t="shared" si="45"/>
        <v>18160</v>
      </c>
      <c r="M956" s="5">
        <v>21792</v>
      </c>
      <c r="N956" s="5">
        <f t="shared" si="46"/>
        <v>1271.2</v>
      </c>
      <c r="O956" s="5">
        <v>1321</v>
      </c>
      <c r="P956" s="5">
        <v>6938</v>
      </c>
      <c r="Q956" s="5">
        <v>2135</v>
      </c>
      <c r="R956" s="5">
        <f t="shared" si="47"/>
        <v>29480</v>
      </c>
    </row>
    <row r="957" spans="1:18" x14ac:dyDescent="0.3">
      <c r="A957" s="7" t="s">
        <v>1925</v>
      </c>
      <c r="B957" s="4" t="s">
        <v>1926</v>
      </c>
      <c r="C957" s="4">
        <v>32</v>
      </c>
      <c r="D957" s="4" t="s">
        <v>18</v>
      </c>
      <c r="E957" s="4" t="s">
        <v>28</v>
      </c>
      <c r="F957" s="4" t="s">
        <v>2053</v>
      </c>
      <c r="G957" s="4" t="s">
        <v>29</v>
      </c>
      <c r="H957" s="4" t="s">
        <v>21</v>
      </c>
      <c r="I957" s="5">
        <v>44858</v>
      </c>
      <c r="J957" s="5">
        <v>1287</v>
      </c>
      <c r="K957" s="5">
        <v>4394</v>
      </c>
      <c r="L957" s="5">
        <f t="shared" si="45"/>
        <v>4485.8</v>
      </c>
      <c r="M957" s="5">
        <v>5382.96</v>
      </c>
      <c r="N957" s="5">
        <f t="shared" si="46"/>
        <v>314.00600000000003</v>
      </c>
      <c r="O957" s="5">
        <v>1364</v>
      </c>
      <c r="P957" s="5">
        <v>7382</v>
      </c>
      <c r="Q957" s="5">
        <v>2560</v>
      </c>
      <c r="R957" s="5">
        <f t="shared" si="47"/>
        <v>992.90000000000009</v>
      </c>
    </row>
    <row r="958" spans="1:18" x14ac:dyDescent="0.3">
      <c r="A958" s="7" t="s">
        <v>1927</v>
      </c>
      <c r="B958" s="4" t="s">
        <v>1928</v>
      </c>
      <c r="C958" s="4">
        <v>30</v>
      </c>
      <c r="D958" s="4" t="s">
        <v>41</v>
      </c>
      <c r="E958" s="4" t="s">
        <v>32</v>
      </c>
      <c r="F958" s="4" t="s">
        <v>2048</v>
      </c>
      <c r="G958" s="4" t="s">
        <v>24</v>
      </c>
      <c r="H958" s="4" t="s">
        <v>21</v>
      </c>
      <c r="I958" s="5">
        <v>52489</v>
      </c>
      <c r="J958" s="5">
        <v>0</v>
      </c>
      <c r="K958" s="5">
        <v>3301</v>
      </c>
      <c r="L958" s="5">
        <f t="shared" si="45"/>
        <v>5248.9000000000005</v>
      </c>
      <c r="M958" s="5">
        <v>6298.68</v>
      </c>
      <c r="N958" s="5">
        <f t="shared" si="46"/>
        <v>367.423</v>
      </c>
      <c r="O958" s="5">
        <v>741</v>
      </c>
      <c r="P958" s="5">
        <v>3734</v>
      </c>
      <c r="Q958" s="5">
        <v>3117</v>
      </c>
      <c r="R958" s="5">
        <f t="shared" si="47"/>
        <v>1498.8999999999999</v>
      </c>
    </row>
    <row r="959" spans="1:18" x14ac:dyDescent="0.3">
      <c r="A959" s="7" t="s">
        <v>1929</v>
      </c>
      <c r="B959" s="4" t="s">
        <v>1930</v>
      </c>
      <c r="C959" s="4">
        <v>29</v>
      </c>
      <c r="D959" s="4" t="s">
        <v>41</v>
      </c>
      <c r="E959" s="4" t="s">
        <v>32</v>
      </c>
      <c r="F959" s="4" t="s">
        <v>2054</v>
      </c>
      <c r="G959" s="4" t="s">
        <v>24</v>
      </c>
      <c r="H959" s="4" t="s">
        <v>33</v>
      </c>
      <c r="I959" s="5">
        <v>113265</v>
      </c>
      <c r="J959" s="5">
        <v>3209</v>
      </c>
      <c r="K959" s="5">
        <v>1705</v>
      </c>
      <c r="L959" s="5">
        <f t="shared" si="45"/>
        <v>11326.5</v>
      </c>
      <c r="M959" s="5">
        <v>13591.8</v>
      </c>
      <c r="N959" s="5">
        <f t="shared" si="46"/>
        <v>792.85500000000002</v>
      </c>
      <c r="O959" s="5">
        <v>1029</v>
      </c>
      <c r="P959" s="5">
        <v>3350</v>
      </c>
      <c r="Q959" s="5">
        <v>2237</v>
      </c>
      <c r="R959" s="5">
        <f t="shared" si="47"/>
        <v>10153</v>
      </c>
    </row>
    <row r="960" spans="1:18" x14ac:dyDescent="0.3">
      <c r="A960" s="7" t="s">
        <v>1931</v>
      </c>
      <c r="B960" s="4" t="s">
        <v>1932</v>
      </c>
      <c r="C960" s="4">
        <v>26</v>
      </c>
      <c r="D960" s="4" t="s">
        <v>41</v>
      </c>
      <c r="E960" s="4" t="s">
        <v>28</v>
      </c>
      <c r="F960" s="4" t="s">
        <v>2057</v>
      </c>
      <c r="G960" s="4" t="s">
        <v>24</v>
      </c>
      <c r="H960" s="4" t="s">
        <v>33</v>
      </c>
      <c r="I960" s="5">
        <v>109458</v>
      </c>
      <c r="J960" s="5">
        <v>0</v>
      </c>
      <c r="K960" s="5">
        <v>4763</v>
      </c>
      <c r="L960" s="5">
        <f t="shared" si="45"/>
        <v>10945.800000000001</v>
      </c>
      <c r="M960" s="5">
        <v>13134.96</v>
      </c>
      <c r="N960" s="5">
        <f t="shared" si="46"/>
        <v>766.20600000000002</v>
      </c>
      <c r="O960" s="5">
        <v>685</v>
      </c>
      <c r="P960" s="5">
        <v>4665</v>
      </c>
      <c r="Q960" s="5">
        <v>2750</v>
      </c>
      <c r="R960" s="5">
        <f t="shared" si="47"/>
        <v>9391.6</v>
      </c>
    </row>
    <row r="961" spans="1:18" x14ac:dyDescent="0.3">
      <c r="A961" s="7" t="s">
        <v>1933</v>
      </c>
      <c r="B961" s="4" t="s">
        <v>1934</v>
      </c>
      <c r="C961" s="4">
        <v>33</v>
      </c>
      <c r="D961" s="4" t="s">
        <v>18</v>
      </c>
      <c r="E961" s="4" t="s">
        <v>32</v>
      </c>
      <c r="F961" s="4" t="s">
        <v>2045</v>
      </c>
      <c r="G961" s="4" t="s">
        <v>29</v>
      </c>
      <c r="H961" s="4" t="s">
        <v>21</v>
      </c>
      <c r="I961" s="5">
        <v>46775</v>
      </c>
      <c r="J961" s="5">
        <v>3298</v>
      </c>
      <c r="K961" s="5">
        <v>2186</v>
      </c>
      <c r="L961" s="5">
        <f t="shared" si="45"/>
        <v>4677.5</v>
      </c>
      <c r="M961" s="5">
        <v>5613</v>
      </c>
      <c r="N961" s="5">
        <f t="shared" si="46"/>
        <v>327.42500000000001</v>
      </c>
      <c r="O961" s="5">
        <v>824</v>
      </c>
      <c r="P961" s="5">
        <v>1766</v>
      </c>
      <c r="Q961" s="5">
        <v>2886</v>
      </c>
      <c r="R961" s="5">
        <f t="shared" si="47"/>
        <v>1088.75</v>
      </c>
    </row>
    <row r="962" spans="1:18" x14ac:dyDescent="0.3">
      <c r="A962" s="7" t="s">
        <v>1935</v>
      </c>
      <c r="B962" s="4" t="s">
        <v>1936</v>
      </c>
      <c r="C962" s="4">
        <v>35</v>
      </c>
      <c r="D962" s="4" t="s">
        <v>41</v>
      </c>
      <c r="E962" s="4" t="s">
        <v>65</v>
      </c>
      <c r="F962" s="4" t="s">
        <v>2046</v>
      </c>
      <c r="G962" s="4" t="s">
        <v>29</v>
      </c>
      <c r="H962" s="4" t="s">
        <v>33</v>
      </c>
      <c r="I962" s="5">
        <v>102061</v>
      </c>
      <c r="J962" s="5">
        <v>0</v>
      </c>
      <c r="K962" s="5">
        <v>1581</v>
      </c>
      <c r="L962" s="5">
        <f t="shared" si="45"/>
        <v>10206.1</v>
      </c>
      <c r="M962" s="5">
        <v>12247.32</v>
      </c>
      <c r="N962" s="5">
        <f t="shared" si="46"/>
        <v>714.42700000000002</v>
      </c>
      <c r="O962" s="5">
        <v>1322</v>
      </c>
      <c r="P962" s="5">
        <v>5737</v>
      </c>
      <c r="Q962" s="5">
        <v>2547</v>
      </c>
      <c r="R962" s="5">
        <f t="shared" si="47"/>
        <v>7912.2</v>
      </c>
    </row>
    <row r="963" spans="1:18" x14ac:dyDescent="0.3">
      <c r="A963" s="7" t="s">
        <v>1937</v>
      </c>
      <c r="B963" s="4" t="s">
        <v>1938</v>
      </c>
      <c r="C963" s="4">
        <v>31</v>
      </c>
      <c r="D963" s="4" t="s">
        <v>41</v>
      </c>
      <c r="E963" s="4" t="s">
        <v>28</v>
      </c>
      <c r="F963" s="4" t="s">
        <v>2049</v>
      </c>
      <c r="G963" s="4" t="s">
        <v>29</v>
      </c>
      <c r="H963" s="4" t="s">
        <v>21</v>
      </c>
      <c r="I963" s="5">
        <v>147322</v>
      </c>
      <c r="J963" s="5">
        <v>4857</v>
      </c>
      <c r="K963" s="5">
        <v>4093</v>
      </c>
      <c r="L963" s="5">
        <f t="shared" si="45"/>
        <v>14732.2</v>
      </c>
      <c r="M963" s="5">
        <v>17678.64</v>
      </c>
      <c r="N963" s="5">
        <f t="shared" si="46"/>
        <v>1031.2540000000001</v>
      </c>
      <c r="O963" s="5">
        <v>1437</v>
      </c>
      <c r="P963" s="5">
        <v>3555</v>
      </c>
      <c r="Q963" s="5">
        <v>3171</v>
      </c>
      <c r="R963" s="5">
        <f t="shared" si="47"/>
        <v>19196.600000000002</v>
      </c>
    </row>
    <row r="964" spans="1:18" x14ac:dyDescent="0.3">
      <c r="A964" s="7" t="s">
        <v>1939</v>
      </c>
      <c r="B964" s="4" t="s">
        <v>1940</v>
      </c>
      <c r="C964" s="4">
        <v>35</v>
      </c>
      <c r="D964" s="4" t="s">
        <v>41</v>
      </c>
      <c r="E964" s="4" t="s">
        <v>28</v>
      </c>
      <c r="F964" s="4" t="s">
        <v>2052</v>
      </c>
      <c r="G964" s="4" t="s">
        <v>29</v>
      </c>
      <c r="H964" s="4" t="s">
        <v>25</v>
      </c>
      <c r="I964" s="5">
        <v>33813</v>
      </c>
      <c r="J964" s="5">
        <v>2817</v>
      </c>
      <c r="K964" s="5">
        <v>4335</v>
      </c>
      <c r="L964" s="5">
        <f t="shared" si="45"/>
        <v>3381.3</v>
      </c>
      <c r="M964" s="5">
        <v>4057.56</v>
      </c>
      <c r="N964" s="5">
        <f t="shared" si="46"/>
        <v>236.691</v>
      </c>
      <c r="O964" s="5">
        <v>675</v>
      </c>
      <c r="P964" s="5">
        <v>1998</v>
      </c>
      <c r="Q964" s="5">
        <v>3524</v>
      </c>
      <c r="R964" s="5">
        <f t="shared" si="47"/>
        <v>440.65000000000003</v>
      </c>
    </row>
    <row r="965" spans="1:18" x14ac:dyDescent="0.3">
      <c r="A965" s="7" t="s">
        <v>1941</v>
      </c>
      <c r="B965" s="4" t="s">
        <v>1942</v>
      </c>
      <c r="C965" s="4">
        <v>37</v>
      </c>
      <c r="D965" s="4" t="s">
        <v>18</v>
      </c>
      <c r="E965" s="4" t="s">
        <v>32</v>
      </c>
      <c r="F965" s="4" t="s">
        <v>2052</v>
      </c>
      <c r="G965" s="4" t="s">
        <v>29</v>
      </c>
      <c r="H965" s="4" t="s">
        <v>33</v>
      </c>
      <c r="I965" s="5">
        <v>80313</v>
      </c>
      <c r="J965" s="5">
        <v>0</v>
      </c>
      <c r="K965" s="5">
        <v>3977</v>
      </c>
      <c r="L965" s="5">
        <f t="shared" si="45"/>
        <v>8031.3</v>
      </c>
      <c r="M965" s="5">
        <v>9637.56</v>
      </c>
      <c r="N965" s="5">
        <f t="shared" si="46"/>
        <v>562.19100000000003</v>
      </c>
      <c r="O965" s="5">
        <v>1033</v>
      </c>
      <c r="P965" s="5">
        <v>7842</v>
      </c>
      <c r="Q965" s="5">
        <v>2239</v>
      </c>
      <c r="R965" s="5">
        <f t="shared" si="47"/>
        <v>4546.95</v>
      </c>
    </row>
    <row r="966" spans="1:18" x14ac:dyDescent="0.3">
      <c r="A966" s="7" t="s">
        <v>1943</v>
      </c>
      <c r="B966" s="4" t="s">
        <v>1944</v>
      </c>
      <c r="C966" s="4">
        <v>38</v>
      </c>
      <c r="D966" s="4" t="s">
        <v>18</v>
      </c>
      <c r="E966" s="4" t="s">
        <v>19</v>
      </c>
      <c r="F966" s="4" t="s">
        <v>2044</v>
      </c>
      <c r="G966" s="4" t="s">
        <v>29</v>
      </c>
      <c r="H966" s="4" t="s">
        <v>25</v>
      </c>
      <c r="I966" s="5">
        <v>175813</v>
      </c>
      <c r="J966" s="5">
        <v>2564</v>
      </c>
      <c r="K966" s="5">
        <v>3322</v>
      </c>
      <c r="L966" s="5">
        <f t="shared" si="45"/>
        <v>17581.3</v>
      </c>
      <c r="M966" s="5">
        <v>21097.56</v>
      </c>
      <c r="N966" s="5">
        <f t="shared" si="46"/>
        <v>1230.691</v>
      </c>
      <c r="O966" s="5">
        <v>985</v>
      </c>
      <c r="P966" s="5">
        <v>7946</v>
      </c>
      <c r="Q966" s="5">
        <v>2215</v>
      </c>
      <c r="R966" s="5">
        <f t="shared" si="47"/>
        <v>27743.899999999998</v>
      </c>
    </row>
    <row r="967" spans="1:18" x14ac:dyDescent="0.3">
      <c r="A967" s="7" t="s">
        <v>1945</v>
      </c>
      <c r="B967" s="4" t="s">
        <v>1946</v>
      </c>
      <c r="C967" s="4">
        <v>25</v>
      </c>
      <c r="D967" s="4" t="s">
        <v>18</v>
      </c>
      <c r="E967" s="4" t="s">
        <v>36</v>
      </c>
      <c r="F967" s="4" t="s">
        <v>2057</v>
      </c>
      <c r="G967" s="4" t="s">
        <v>24</v>
      </c>
      <c r="H967" s="4" t="s">
        <v>21</v>
      </c>
      <c r="I967" s="5">
        <v>67027</v>
      </c>
      <c r="J967" s="5">
        <v>3703</v>
      </c>
      <c r="K967" s="5">
        <v>1052</v>
      </c>
      <c r="L967" s="5">
        <f t="shared" si="45"/>
        <v>6702.7000000000007</v>
      </c>
      <c r="M967" s="5">
        <v>8043.24</v>
      </c>
      <c r="N967" s="5">
        <f t="shared" si="46"/>
        <v>469.18900000000002</v>
      </c>
      <c r="O967" s="5">
        <v>1015</v>
      </c>
      <c r="P967" s="5">
        <v>2686</v>
      </c>
      <c r="Q967" s="5">
        <v>2573</v>
      </c>
      <c r="R967" s="5">
        <f t="shared" si="47"/>
        <v>2952.7000000000003</v>
      </c>
    </row>
    <row r="968" spans="1:18" x14ac:dyDescent="0.3">
      <c r="A968" s="7" t="s">
        <v>1947</v>
      </c>
      <c r="B968" s="4" t="s">
        <v>1948</v>
      </c>
      <c r="C968" s="4">
        <v>33</v>
      </c>
      <c r="D968" s="4" t="s">
        <v>41</v>
      </c>
      <c r="E968" s="4" t="s">
        <v>42</v>
      </c>
      <c r="F968" s="4" t="s">
        <v>2055</v>
      </c>
      <c r="G968" s="4" t="s">
        <v>29</v>
      </c>
      <c r="H968" s="4" t="s">
        <v>25</v>
      </c>
      <c r="I968" s="5">
        <v>176713</v>
      </c>
      <c r="J968" s="5">
        <v>2127</v>
      </c>
      <c r="K968" s="5">
        <v>2325</v>
      </c>
      <c r="L968" s="5">
        <f t="shared" si="45"/>
        <v>17671.3</v>
      </c>
      <c r="M968" s="5">
        <v>21205.56</v>
      </c>
      <c r="N968" s="5">
        <f t="shared" si="46"/>
        <v>1236.991</v>
      </c>
      <c r="O968" s="5">
        <v>824</v>
      </c>
      <c r="P968" s="5">
        <v>2703</v>
      </c>
      <c r="Q968" s="5">
        <v>2196</v>
      </c>
      <c r="R968" s="5">
        <f t="shared" si="47"/>
        <v>28013.899999999998</v>
      </c>
    </row>
    <row r="969" spans="1:18" x14ac:dyDescent="0.3">
      <c r="A969" s="7" t="s">
        <v>1949</v>
      </c>
      <c r="B969" s="4" t="s">
        <v>1950</v>
      </c>
      <c r="C969" s="4">
        <v>27</v>
      </c>
      <c r="D969" s="4" t="s">
        <v>41</v>
      </c>
      <c r="E969" s="4" t="s">
        <v>36</v>
      </c>
      <c r="F969" s="4" t="s">
        <v>2054</v>
      </c>
      <c r="G969" s="4" t="s">
        <v>24</v>
      </c>
      <c r="H969" s="4" t="s">
        <v>33</v>
      </c>
      <c r="I969" s="5">
        <v>76488</v>
      </c>
      <c r="J969" s="5">
        <v>1650</v>
      </c>
      <c r="K969" s="5">
        <v>1214</v>
      </c>
      <c r="L969" s="5">
        <f t="shared" si="45"/>
        <v>7648.8</v>
      </c>
      <c r="M969" s="5">
        <v>9178.56</v>
      </c>
      <c r="N969" s="5">
        <f t="shared" si="46"/>
        <v>535.41600000000005</v>
      </c>
      <c r="O969" s="5">
        <v>776</v>
      </c>
      <c r="P969" s="5">
        <v>1265</v>
      </c>
      <c r="Q969" s="5">
        <v>2328</v>
      </c>
      <c r="R969" s="5">
        <f t="shared" si="47"/>
        <v>3973.2000000000003</v>
      </c>
    </row>
    <row r="970" spans="1:18" x14ac:dyDescent="0.3">
      <c r="A970" s="7" t="s">
        <v>1951</v>
      </c>
      <c r="B970" s="4" t="s">
        <v>1952</v>
      </c>
      <c r="C970" s="4">
        <v>30</v>
      </c>
      <c r="D970" s="4" t="s">
        <v>41</v>
      </c>
      <c r="E970" s="4" t="s">
        <v>42</v>
      </c>
      <c r="F970" s="4" t="s">
        <v>2043</v>
      </c>
      <c r="G970" s="4" t="s">
        <v>24</v>
      </c>
      <c r="H970" s="4" t="s">
        <v>21</v>
      </c>
      <c r="I970" s="5">
        <v>37959</v>
      </c>
      <c r="J970" s="5">
        <v>0</v>
      </c>
      <c r="K970" s="5">
        <v>3048</v>
      </c>
      <c r="L970" s="5">
        <f t="shared" ref="L970:L1008" si="48">I970*0.1</f>
        <v>3795.9</v>
      </c>
      <c r="M970" s="5">
        <v>4555.08</v>
      </c>
      <c r="N970" s="5">
        <f t="shared" ref="N970:N1008" si="49">I970*0.007</f>
        <v>265.71300000000002</v>
      </c>
      <c r="O970" s="5">
        <v>996</v>
      </c>
      <c r="P970" s="5">
        <v>5069</v>
      </c>
      <c r="Q970" s="5">
        <v>2592</v>
      </c>
      <c r="R970" s="5">
        <f t="shared" ref="R970:R1008" si="50">IF(I970*12&lt;=300000, 0,
     IF(I970*12&lt;=600000, ((I970*12-300000)*0.05)/12,
     IF(I970*12&lt;=900000, (15000+(I970*12-600000)*0.1)/12,
     IF(I970*12&lt;=1200000, (45000+(I970*12-900000)*0.15)/12,
     IF(I970*12&lt;=1500000, (90000+(I970*12-1200000)*0.2)/12,
     (150000+(I970*12-1500000)*0.3)/12)))))</f>
        <v>647.95000000000005</v>
      </c>
    </row>
    <row r="971" spans="1:18" x14ac:dyDescent="0.3">
      <c r="A971" s="7" t="s">
        <v>1953</v>
      </c>
      <c r="B971" s="4" t="s">
        <v>1954</v>
      </c>
      <c r="C971" s="4">
        <v>29</v>
      </c>
      <c r="D971" s="4" t="s">
        <v>41</v>
      </c>
      <c r="E971" s="4" t="s">
        <v>28</v>
      </c>
      <c r="F971" s="4" t="s">
        <v>2045</v>
      </c>
      <c r="G971" s="4" t="s">
        <v>29</v>
      </c>
      <c r="H971" s="4" t="s">
        <v>25</v>
      </c>
      <c r="I971" s="5">
        <v>154071</v>
      </c>
      <c r="J971" s="5">
        <v>3813</v>
      </c>
      <c r="K971" s="5">
        <v>2276</v>
      </c>
      <c r="L971" s="5">
        <f t="shared" si="48"/>
        <v>15407.1</v>
      </c>
      <c r="M971" s="5">
        <v>18488.52</v>
      </c>
      <c r="N971" s="5">
        <f t="shared" si="49"/>
        <v>1078.4970000000001</v>
      </c>
      <c r="O971" s="5">
        <v>1440</v>
      </c>
      <c r="P971" s="5">
        <v>1319</v>
      </c>
      <c r="Q971" s="5">
        <v>3538</v>
      </c>
      <c r="R971" s="5">
        <f t="shared" si="50"/>
        <v>21221.3</v>
      </c>
    </row>
    <row r="972" spans="1:18" x14ac:dyDescent="0.3">
      <c r="A972" s="7" t="s">
        <v>1955</v>
      </c>
      <c r="B972" s="4" t="s">
        <v>1956</v>
      </c>
      <c r="C972" s="4">
        <v>29</v>
      </c>
      <c r="D972" s="4" t="s">
        <v>41</v>
      </c>
      <c r="E972" s="4" t="s">
        <v>32</v>
      </c>
      <c r="F972" s="4" t="s">
        <v>2043</v>
      </c>
      <c r="G972" s="4" t="s">
        <v>24</v>
      </c>
      <c r="H972" s="4" t="s">
        <v>33</v>
      </c>
      <c r="I972" s="5">
        <v>35828</v>
      </c>
      <c r="J972" s="5">
        <v>2575</v>
      </c>
      <c r="K972" s="5">
        <v>2183</v>
      </c>
      <c r="L972" s="5">
        <f t="shared" si="48"/>
        <v>3582.8</v>
      </c>
      <c r="M972" s="5">
        <v>4299.3599999999997</v>
      </c>
      <c r="N972" s="5">
        <f t="shared" si="49"/>
        <v>250.79599999999999</v>
      </c>
      <c r="O972" s="5">
        <v>543</v>
      </c>
      <c r="P972" s="5">
        <v>2721</v>
      </c>
      <c r="Q972" s="5">
        <v>2480</v>
      </c>
      <c r="R972" s="5">
        <f t="shared" si="50"/>
        <v>541.4</v>
      </c>
    </row>
    <row r="973" spans="1:18" x14ac:dyDescent="0.3">
      <c r="A973" s="7" t="s">
        <v>1957</v>
      </c>
      <c r="B973" s="4" t="s">
        <v>1958</v>
      </c>
      <c r="C973" s="4">
        <v>35</v>
      </c>
      <c r="D973" s="4" t="s">
        <v>18</v>
      </c>
      <c r="E973" s="4" t="s">
        <v>28</v>
      </c>
      <c r="F973" s="4" t="s">
        <v>2046</v>
      </c>
      <c r="G973" s="4" t="s">
        <v>29</v>
      </c>
      <c r="H973" s="4" t="s">
        <v>25</v>
      </c>
      <c r="I973" s="5">
        <v>42999</v>
      </c>
      <c r="J973" s="5">
        <v>0</v>
      </c>
      <c r="K973" s="5">
        <v>2386</v>
      </c>
      <c r="L973" s="5">
        <f t="shared" si="48"/>
        <v>4299.9000000000005</v>
      </c>
      <c r="M973" s="5">
        <v>5159.88</v>
      </c>
      <c r="N973" s="5">
        <f t="shared" si="49"/>
        <v>300.99299999999999</v>
      </c>
      <c r="O973" s="5">
        <v>1061</v>
      </c>
      <c r="P973" s="5">
        <v>2300</v>
      </c>
      <c r="Q973" s="5">
        <v>3692</v>
      </c>
      <c r="R973" s="5">
        <f t="shared" si="50"/>
        <v>899.95000000000016</v>
      </c>
    </row>
    <row r="974" spans="1:18" x14ac:dyDescent="0.3">
      <c r="A974" s="7" t="s">
        <v>1959</v>
      </c>
      <c r="B974" s="4" t="s">
        <v>1816</v>
      </c>
      <c r="C974" s="4">
        <v>31</v>
      </c>
      <c r="D974" s="4" t="s">
        <v>41</v>
      </c>
      <c r="E974" s="4" t="s">
        <v>32</v>
      </c>
      <c r="F974" s="4" t="s">
        <v>2048</v>
      </c>
      <c r="G974" s="4" t="s">
        <v>24</v>
      </c>
      <c r="H974" s="4" t="s">
        <v>25</v>
      </c>
      <c r="I974" s="5">
        <v>180250</v>
      </c>
      <c r="J974" s="5">
        <v>0</v>
      </c>
      <c r="K974" s="5">
        <v>2664</v>
      </c>
      <c r="L974" s="5">
        <f t="shared" si="48"/>
        <v>18025</v>
      </c>
      <c r="M974" s="5">
        <v>21630</v>
      </c>
      <c r="N974" s="5">
        <f t="shared" si="49"/>
        <v>1261.75</v>
      </c>
      <c r="O974" s="5">
        <v>1279</v>
      </c>
      <c r="P974" s="5">
        <v>1828</v>
      </c>
      <c r="Q974" s="5">
        <v>3288</v>
      </c>
      <c r="R974" s="5">
        <f t="shared" si="50"/>
        <v>29075</v>
      </c>
    </row>
    <row r="975" spans="1:18" x14ac:dyDescent="0.3">
      <c r="A975" s="7" t="s">
        <v>1960</v>
      </c>
      <c r="B975" s="4" t="s">
        <v>1961</v>
      </c>
      <c r="C975" s="4">
        <v>31</v>
      </c>
      <c r="D975" s="4" t="s">
        <v>18</v>
      </c>
      <c r="E975" s="4" t="s">
        <v>65</v>
      </c>
      <c r="F975" s="4" t="s">
        <v>2055</v>
      </c>
      <c r="G975" s="4" t="s">
        <v>29</v>
      </c>
      <c r="H975" s="4" t="s">
        <v>21</v>
      </c>
      <c r="I975" s="5">
        <v>97222</v>
      </c>
      <c r="J975" s="5">
        <v>2347</v>
      </c>
      <c r="K975" s="5">
        <v>4765</v>
      </c>
      <c r="L975" s="5">
        <f t="shared" si="48"/>
        <v>9722.2000000000007</v>
      </c>
      <c r="M975" s="5">
        <v>11666.64</v>
      </c>
      <c r="N975" s="5">
        <f t="shared" si="49"/>
        <v>680.55399999999997</v>
      </c>
      <c r="O975" s="5">
        <v>772</v>
      </c>
      <c r="P975" s="5">
        <v>4787</v>
      </c>
      <c r="Q975" s="5">
        <v>3277</v>
      </c>
      <c r="R975" s="5">
        <f t="shared" si="50"/>
        <v>7083.3</v>
      </c>
    </row>
    <row r="976" spans="1:18" x14ac:dyDescent="0.3">
      <c r="A976" s="7" t="s">
        <v>1962</v>
      </c>
      <c r="B976" s="4" t="s">
        <v>1963</v>
      </c>
      <c r="C976" s="4">
        <v>35</v>
      </c>
      <c r="D976" s="4" t="s">
        <v>18</v>
      </c>
      <c r="E976" s="4" t="s">
        <v>36</v>
      </c>
      <c r="F976" s="4" t="s">
        <v>2056</v>
      </c>
      <c r="G976" s="4" t="s">
        <v>29</v>
      </c>
      <c r="H976" s="4" t="s">
        <v>21</v>
      </c>
      <c r="I976" s="5">
        <v>101325</v>
      </c>
      <c r="J976" s="5">
        <v>0</v>
      </c>
      <c r="K976" s="5">
        <v>1261</v>
      </c>
      <c r="L976" s="5">
        <f t="shared" si="48"/>
        <v>10132.5</v>
      </c>
      <c r="M976" s="5">
        <v>12159</v>
      </c>
      <c r="N976" s="5">
        <f t="shared" si="49"/>
        <v>709.27499999999998</v>
      </c>
      <c r="O976" s="5">
        <v>896</v>
      </c>
      <c r="P976" s="5">
        <v>1590</v>
      </c>
      <c r="Q976" s="5">
        <v>3854</v>
      </c>
      <c r="R976" s="5">
        <f t="shared" si="50"/>
        <v>7765</v>
      </c>
    </row>
    <row r="977" spans="1:18" x14ac:dyDescent="0.3">
      <c r="A977" s="7" t="s">
        <v>1964</v>
      </c>
      <c r="B977" s="4" t="s">
        <v>1965</v>
      </c>
      <c r="C977" s="4">
        <v>26</v>
      </c>
      <c r="D977" s="4" t="s">
        <v>18</v>
      </c>
      <c r="E977" s="4" t="s">
        <v>19</v>
      </c>
      <c r="F977" s="4" t="s">
        <v>2057</v>
      </c>
      <c r="G977" s="4" t="s">
        <v>24</v>
      </c>
      <c r="H977" s="4" t="s">
        <v>33</v>
      </c>
      <c r="I977" s="5">
        <v>107930</v>
      </c>
      <c r="J977" s="5">
        <v>0</v>
      </c>
      <c r="K977" s="5">
        <v>2809</v>
      </c>
      <c r="L977" s="5">
        <f t="shared" si="48"/>
        <v>10793</v>
      </c>
      <c r="M977" s="5">
        <v>12951.6</v>
      </c>
      <c r="N977" s="5">
        <f t="shared" si="49"/>
        <v>755.51</v>
      </c>
      <c r="O977" s="5">
        <v>1444</v>
      </c>
      <c r="P977" s="5">
        <v>5489</v>
      </c>
      <c r="Q977" s="5">
        <v>2540</v>
      </c>
      <c r="R977" s="5">
        <f t="shared" si="50"/>
        <v>9086</v>
      </c>
    </row>
    <row r="978" spans="1:18" x14ac:dyDescent="0.3">
      <c r="A978" s="7" t="s">
        <v>1966</v>
      </c>
      <c r="B978" s="4" t="s">
        <v>1967</v>
      </c>
      <c r="C978" s="4">
        <v>36</v>
      </c>
      <c r="D978" s="4" t="s">
        <v>18</v>
      </c>
      <c r="E978" s="4" t="s">
        <v>28</v>
      </c>
      <c r="F978" s="4" t="s">
        <v>2052</v>
      </c>
      <c r="G978" s="4" t="s">
        <v>29</v>
      </c>
      <c r="H978" s="4" t="s">
        <v>25</v>
      </c>
      <c r="I978" s="5">
        <v>192355</v>
      </c>
      <c r="J978" s="5">
        <v>1139</v>
      </c>
      <c r="K978" s="5">
        <v>3894</v>
      </c>
      <c r="L978" s="5">
        <f t="shared" si="48"/>
        <v>19235.5</v>
      </c>
      <c r="M978" s="5">
        <v>23082.6</v>
      </c>
      <c r="N978" s="5">
        <f t="shared" si="49"/>
        <v>1346.4850000000001</v>
      </c>
      <c r="O978" s="5">
        <v>1230</v>
      </c>
      <c r="P978" s="5">
        <v>7858</v>
      </c>
      <c r="Q978" s="5">
        <v>2557</v>
      </c>
      <c r="R978" s="5">
        <f t="shared" si="50"/>
        <v>32706.5</v>
      </c>
    </row>
    <row r="979" spans="1:18" x14ac:dyDescent="0.3">
      <c r="A979" s="7" t="s">
        <v>1968</v>
      </c>
      <c r="B979" s="4" t="s">
        <v>1969</v>
      </c>
      <c r="C979" s="4">
        <v>35</v>
      </c>
      <c r="D979" s="4" t="s">
        <v>18</v>
      </c>
      <c r="E979" s="4" t="s">
        <v>28</v>
      </c>
      <c r="F979" s="4" t="s">
        <v>2046</v>
      </c>
      <c r="G979" s="4" t="s">
        <v>29</v>
      </c>
      <c r="H979" s="4" t="s">
        <v>25</v>
      </c>
      <c r="I979" s="5">
        <v>174854</v>
      </c>
      <c r="J979" s="5">
        <v>2957</v>
      </c>
      <c r="K979" s="5">
        <v>1928</v>
      </c>
      <c r="L979" s="5">
        <f t="shared" si="48"/>
        <v>17485.400000000001</v>
      </c>
      <c r="M979" s="5">
        <v>20982.48</v>
      </c>
      <c r="N979" s="5">
        <f t="shared" si="49"/>
        <v>1223.9780000000001</v>
      </c>
      <c r="O979" s="5">
        <v>706</v>
      </c>
      <c r="P979" s="5">
        <v>1332</v>
      </c>
      <c r="Q979" s="5">
        <v>3278</v>
      </c>
      <c r="R979" s="5">
        <f t="shared" si="50"/>
        <v>27456.2</v>
      </c>
    </row>
    <row r="980" spans="1:18" x14ac:dyDescent="0.3">
      <c r="A980" s="7" t="s">
        <v>1970</v>
      </c>
      <c r="B980" s="4" t="s">
        <v>1971</v>
      </c>
      <c r="C980" s="4">
        <v>24</v>
      </c>
      <c r="D980" s="4" t="s">
        <v>18</v>
      </c>
      <c r="E980" s="4" t="s">
        <v>32</v>
      </c>
      <c r="F980" s="4" t="s">
        <v>2051</v>
      </c>
      <c r="G980" s="4" t="s">
        <v>20</v>
      </c>
      <c r="H980" s="4" t="s">
        <v>25</v>
      </c>
      <c r="I980" s="5">
        <v>102457</v>
      </c>
      <c r="J980" s="5">
        <v>1307</v>
      </c>
      <c r="K980" s="5">
        <v>2830</v>
      </c>
      <c r="L980" s="5">
        <f t="shared" si="48"/>
        <v>10245.700000000001</v>
      </c>
      <c r="M980" s="5">
        <v>12294.84</v>
      </c>
      <c r="N980" s="5">
        <f t="shared" si="49"/>
        <v>717.19900000000007</v>
      </c>
      <c r="O980" s="5">
        <v>730</v>
      </c>
      <c r="P980" s="5">
        <v>1861</v>
      </c>
      <c r="Q980" s="5">
        <v>2633</v>
      </c>
      <c r="R980" s="5">
        <f t="shared" si="50"/>
        <v>7991.4000000000005</v>
      </c>
    </row>
    <row r="981" spans="1:18" x14ac:dyDescent="0.3">
      <c r="A981" s="7" t="s">
        <v>1972</v>
      </c>
      <c r="B981" s="4" t="s">
        <v>1973</v>
      </c>
      <c r="C981" s="4">
        <v>37</v>
      </c>
      <c r="D981" s="4" t="s">
        <v>41</v>
      </c>
      <c r="E981" s="4" t="s">
        <v>19</v>
      </c>
      <c r="F981" s="4" t="s">
        <v>2052</v>
      </c>
      <c r="G981" s="4" t="s">
        <v>29</v>
      </c>
      <c r="H981" s="4" t="s">
        <v>33</v>
      </c>
      <c r="I981" s="5">
        <v>18294</v>
      </c>
      <c r="J981" s="5">
        <v>3230</v>
      </c>
      <c r="K981" s="5">
        <v>1897</v>
      </c>
      <c r="L981" s="5">
        <f t="shared" si="48"/>
        <v>1829.4</v>
      </c>
      <c r="M981" s="5">
        <v>2195.2800000000002</v>
      </c>
      <c r="N981" s="5">
        <f t="shared" si="49"/>
        <v>128.05799999999999</v>
      </c>
      <c r="O981" s="5">
        <v>883</v>
      </c>
      <c r="P981" s="5">
        <v>7500</v>
      </c>
      <c r="Q981" s="5">
        <v>2227</v>
      </c>
      <c r="R981" s="5">
        <f t="shared" si="50"/>
        <v>0</v>
      </c>
    </row>
    <row r="982" spans="1:18" x14ac:dyDescent="0.3">
      <c r="A982" s="7" t="s">
        <v>1974</v>
      </c>
      <c r="B982" s="4" t="s">
        <v>1975</v>
      </c>
      <c r="C982" s="4">
        <v>37</v>
      </c>
      <c r="D982" s="4" t="s">
        <v>18</v>
      </c>
      <c r="E982" s="4" t="s">
        <v>19</v>
      </c>
      <c r="F982" s="4" t="s">
        <v>2046</v>
      </c>
      <c r="G982" s="4" t="s">
        <v>29</v>
      </c>
      <c r="H982" s="4" t="s">
        <v>33</v>
      </c>
      <c r="I982" s="5">
        <v>194475</v>
      </c>
      <c r="J982" s="5">
        <v>0</v>
      </c>
      <c r="K982" s="5">
        <v>3388</v>
      </c>
      <c r="L982" s="5">
        <f t="shared" si="48"/>
        <v>19447.5</v>
      </c>
      <c r="M982" s="5">
        <v>23337</v>
      </c>
      <c r="N982" s="5">
        <f t="shared" si="49"/>
        <v>1361.325</v>
      </c>
      <c r="O982" s="5">
        <v>1342</v>
      </c>
      <c r="P982" s="5">
        <v>6773</v>
      </c>
      <c r="Q982" s="5">
        <v>2304</v>
      </c>
      <c r="R982" s="5">
        <f t="shared" si="50"/>
        <v>33342.5</v>
      </c>
    </row>
    <row r="983" spans="1:18" x14ac:dyDescent="0.3">
      <c r="A983" s="7" t="s">
        <v>1976</v>
      </c>
      <c r="B983" s="4" t="s">
        <v>1977</v>
      </c>
      <c r="C983" s="4">
        <v>36</v>
      </c>
      <c r="D983" s="4" t="s">
        <v>18</v>
      </c>
      <c r="E983" s="4" t="s">
        <v>28</v>
      </c>
      <c r="F983" s="4" t="s">
        <v>2056</v>
      </c>
      <c r="G983" s="4" t="s">
        <v>29</v>
      </c>
      <c r="H983" s="4" t="s">
        <v>25</v>
      </c>
      <c r="I983" s="5">
        <v>47450</v>
      </c>
      <c r="J983" s="5">
        <v>4936</v>
      </c>
      <c r="K983" s="5">
        <v>1373</v>
      </c>
      <c r="L983" s="5">
        <f t="shared" si="48"/>
        <v>4745</v>
      </c>
      <c r="M983" s="5">
        <v>5694</v>
      </c>
      <c r="N983" s="5">
        <f t="shared" si="49"/>
        <v>332.15000000000003</v>
      </c>
      <c r="O983" s="5">
        <v>599</v>
      </c>
      <c r="P983" s="5">
        <v>1546</v>
      </c>
      <c r="Q983" s="5">
        <v>2935</v>
      </c>
      <c r="R983" s="5">
        <f t="shared" si="50"/>
        <v>1122.5</v>
      </c>
    </row>
    <row r="984" spans="1:18" x14ac:dyDescent="0.3">
      <c r="A984" s="7" t="s">
        <v>1978</v>
      </c>
      <c r="B984" s="4" t="s">
        <v>1979</v>
      </c>
      <c r="C984" s="4">
        <v>32</v>
      </c>
      <c r="D984" s="4" t="s">
        <v>41</v>
      </c>
      <c r="E984" s="4" t="s">
        <v>28</v>
      </c>
      <c r="F984" s="4" t="s">
        <v>2055</v>
      </c>
      <c r="G984" s="4" t="s">
        <v>29</v>
      </c>
      <c r="H984" s="4" t="s">
        <v>25</v>
      </c>
      <c r="I984" s="5">
        <v>150461</v>
      </c>
      <c r="J984" s="5">
        <v>4408</v>
      </c>
      <c r="K984" s="5">
        <v>2437</v>
      </c>
      <c r="L984" s="5">
        <f t="shared" si="48"/>
        <v>15046.1</v>
      </c>
      <c r="M984" s="5">
        <v>18055.32</v>
      </c>
      <c r="N984" s="5">
        <f t="shared" si="49"/>
        <v>1053.2270000000001</v>
      </c>
      <c r="O984" s="5">
        <v>849</v>
      </c>
      <c r="P984" s="5">
        <v>1154</v>
      </c>
      <c r="Q984" s="5">
        <v>3261</v>
      </c>
      <c r="R984" s="5">
        <f t="shared" si="50"/>
        <v>20138.3</v>
      </c>
    </row>
    <row r="985" spans="1:18" x14ac:dyDescent="0.3">
      <c r="A985" s="7" t="s">
        <v>1980</v>
      </c>
      <c r="B985" s="4" t="s">
        <v>1981</v>
      </c>
      <c r="C985" s="4">
        <v>34</v>
      </c>
      <c r="D985" s="4" t="s">
        <v>41</v>
      </c>
      <c r="E985" s="4" t="s">
        <v>36</v>
      </c>
      <c r="F985" s="4" t="s">
        <v>2055</v>
      </c>
      <c r="G985" s="4" t="s">
        <v>29</v>
      </c>
      <c r="H985" s="4" t="s">
        <v>21</v>
      </c>
      <c r="I985" s="5">
        <v>182488</v>
      </c>
      <c r="J985" s="5">
        <v>0</v>
      </c>
      <c r="K985" s="5">
        <v>1334</v>
      </c>
      <c r="L985" s="5">
        <f t="shared" si="48"/>
        <v>18248.8</v>
      </c>
      <c r="M985" s="5">
        <v>21898.560000000001</v>
      </c>
      <c r="N985" s="5">
        <f t="shared" si="49"/>
        <v>1277.4159999999999</v>
      </c>
      <c r="O985" s="5">
        <v>1290</v>
      </c>
      <c r="P985" s="5">
        <v>1748</v>
      </c>
      <c r="Q985" s="5">
        <v>3703</v>
      </c>
      <c r="R985" s="5">
        <f t="shared" si="50"/>
        <v>29746.399999999998</v>
      </c>
    </row>
    <row r="986" spans="1:18" x14ac:dyDescent="0.3">
      <c r="A986" s="7" t="s">
        <v>1982</v>
      </c>
      <c r="B986" s="4" t="s">
        <v>1983</v>
      </c>
      <c r="C986" s="4">
        <v>38</v>
      </c>
      <c r="D986" s="4" t="s">
        <v>41</v>
      </c>
      <c r="E986" s="4" t="s">
        <v>65</v>
      </c>
      <c r="F986" s="4" t="s">
        <v>2052</v>
      </c>
      <c r="G986" s="4" t="s">
        <v>29</v>
      </c>
      <c r="H986" s="4" t="s">
        <v>25</v>
      </c>
      <c r="I986" s="5">
        <v>46255</v>
      </c>
      <c r="J986" s="5">
        <v>0</v>
      </c>
      <c r="K986" s="5">
        <v>3964</v>
      </c>
      <c r="L986" s="5">
        <f t="shared" si="48"/>
        <v>4625.5</v>
      </c>
      <c r="M986" s="5">
        <v>5550.6</v>
      </c>
      <c r="N986" s="5">
        <f t="shared" si="49"/>
        <v>323.78500000000003</v>
      </c>
      <c r="O986" s="5">
        <v>1275</v>
      </c>
      <c r="P986" s="5">
        <v>4791</v>
      </c>
      <c r="Q986" s="5">
        <v>3620</v>
      </c>
      <c r="R986" s="5">
        <f t="shared" si="50"/>
        <v>1062.75</v>
      </c>
    </row>
    <row r="987" spans="1:18" x14ac:dyDescent="0.3">
      <c r="A987" s="7" t="s">
        <v>1984</v>
      </c>
      <c r="B987" s="4" t="s">
        <v>1985</v>
      </c>
      <c r="C987" s="4">
        <v>38</v>
      </c>
      <c r="D987" s="4" t="s">
        <v>41</v>
      </c>
      <c r="E987" s="4" t="s">
        <v>36</v>
      </c>
      <c r="F987" s="4" t="s">
        <v>2052</v>
      </c>
      <c r="G987" s="4" t="s">
        <v>29</v>
      </c>
      <c r="H987" s="4" t="s">
        <v>25</v>
      </c>
      <c r="I987" s="5">
        <v>23569</v>
      </c>
      <c r="J987" s="5">
        <v>217</v>
      </c>
      <c r="K987" s="5">
        <v>2163</v>
      </c>
      <c r="L987" s="5">
        <f t="shared" si="48"/>
        <v>2356.9</v>
      </c>
      <c r="M987" s="5">
        <v>2828.28</v>
      </c>
      <c r="N987" s="5">
        <f t="shared" si="49"/>
        <v>164.983</v>
      </c>
      <c r="O987" s="5">
        <v>1062</v>
      </c>
      <c r="P987" s="5">
        <v>7661</v>
      </c>
      <c r="Q987" s="5">
        <v>3397</v>
      </c>
      <c r="R987" s="5">
        <f t="shared" si="50"/>
        <v>0</v>
      </c>
    </row>
    <row r="988" spans="1:18" x14ac:dyDescent="0.3">
      <c r="A988" s="7" t="s">
        <v>1986</v>
      </c>
      <c r="B988" s="4" t="s">
        <v>1987</v>
      </c>
      <c r="C988" s="4">
        <v>29</v>
      </c>
      <c r="D988" s="4" t="s">
        <v>18</v>
      </c>
      <c r="E988" s="4" t="s">
        <v>28</v>
      </c>
      <c r="F988" s="4" t="s">
        <v>2057</v>
      </c>
      <c r="G988" s="4" t="s">
        <v>24</v>
      </c>
      <c r="H988" s="4" t="s">
        <v>25</v>
      </c>
      <c r="I988" s="5">
        <v>50491</v>
      </c>
      <c r="J988" s="5">
        <v>1082</v>
      </c>
      <c r="K988" s="5">
        <v>4672</v>
      </c>
      <c r="L988" s="5">
        <f t="shared" si="48"/>
        <v>5049.1000000000004</v>
      </c>
      <c r="M988" s="5">
        <v>6058.92</v>
      </c>
      <c r="N988" s="5">
        <f t="shared" si="49"/>
        <v>353.43700000000001</v>
      </c>
      <c r="O988" s="5">
        <v>1463</v>
      </c>
      <c r="P988" s="5">
        <v>5768</v>
      </c>
      <c r="Q988" s="5">
        <v>2675</v>
      </c>
      <c r="R988" s="5">
        <f t="shared" si="50"/>
        <v>1299.1000000000001</v>
      </c>
    </row>
    <row r="989" spans="1:18" x14ac:dyDescent="0.3">
      <c r="A989" s="7" t="s">
        <v>1988</v>
      </c>
      <c r="B989" s="4" t="s">
        <v>1989</v>
      </c>
      <c r="C989" s="4">
        <v>34</v>
      </c>
      <c r="D989" s="4" t="s">
        <v>41</v>
      </c>
      <c r="E989" s="4" t="s">
        <v>32</v>
      </c>
      <c r="F989" s="4" t="s">
        <v>2052</v>
      </c>
      <c r="G989" s="4" t="s">
        <v>29</v>
      </c>
      <c r="H989" s="4" t="s">
        <v>25</v>
      </c>
      <c r="I989" s="5">
        <v>127766</v>
      </c>
      <c r="J989" s="5">
        <v>1047</v>
      </c>
      <c r="K989" s="5">
        <v>2599</v>
      </c>
      <c r="L989" s="5">
        <f t="shared" si="48"/>
        <v>12776.6</v>
      </c>
      <c r="M989" s="5">
        <v>15331.92</v>
      </c>
      <c r="N989" s="5">
        <f t="shared" si="49"/>
        <v>894.36199999999997</v>
      </c>
      <c r="O989" s="5">
        <v>1324</v>
      </c>
      <c r="P989" s="5">
        <v>2126</v>
      </c>
      <c r="Q989" s="5">
        <v>2150</v>
      </c>
      <c r="R989" s="5">
        <f t="shared" si="50"/>
        <v>13329.800000000001</v>
      </c>
    </row>
    <row r="990" spans="1:18" x14ac:dyDescent="0.3">
      <c r="A990" s="7" t="s">
        <v>1990</v>
      </c>
      <c r="B990" s="4" t="s">
        <v>1991</v>
      </c>
      <c r="C990" s="4">
        <v>28</v>
      </c>
      <c r="D990" s="4" t="s">
        <v>18</v>
      </c>
      <c r="E990" s="4" t="s">
        <v>36</v>
      </c>
      <c r="F990" s="4" t="s">
        <v>2048</v>
      </c>
      <c r="G990" s="4" t="s">
        <v>24</v>
      </c>
      <c r="H990" s="4" t="s">
        <v>21</v>
      </c>
      <c r="I990" s="5">
        <v>117785</v>
      </c>
      <c r="J990" s="5">
        <v>4409</v>
      </c>
      <c r="K990" s="5">
        <v>2155</v>
      </c>
      <c r="L990" s="5">
        <f t="shared" si="48"/>
        <v>11778.5</v>
      </c>
      <c r="M990" s="5">
        <v>14134.2</v>
      </c>
      <c r="N990" s="5">
        <f t="shared" si="49"/>
        <v>824.495</v>
      </c>
      <c r="O990" s="5">
        <v>993</v>
      </c>
      <c r="P990" s="5">
        <v>2497</v>
      </c>
      <c r="Q990" s="5">
        <v>2074</v>
      </c>
      <c r="R990" s="5">
        <f t="shared" si="50"/>
        <v>11057</v>
      </c>
    </row>
    <row r="991" spans="1:18" x14ac:dyDescent="0.3">
      <c r="A991" s="7" t="s">
        <v>1992</v>
      </c>
      <c r="B991" s="4" t="s">
        <v>1993</v>
      </c>
      <c r="C991" s="4">
        <v>26</v>
      </c>
      <c r="D991" s="4" t="s">
        <v>41</v>
      </c>
      <c r="E991" s="4" t="s">
        <v>28</v>
      </c>
      <c r="F991" s="4" t="s">
        <v>2050</v>
      </c>
      <c r="G991" s="4" t="s">
        <v>20</v>
      </c>
      <c r="H991" s="4" t="s">
        <v>33</v>
      </c>
      <c r="I991" s="5">
        <v>193588</v>
      </c>
      <c r="J991" s="5">
        <v>0</v>
      </c>
      <c r="K991" s="5">
        <v>2617</v>
      </c>
      <c r="L991" s="5">
        <f t="shared" si="48"/>
        <v>19358.8</v>
      </c>
      <c r="M991" s="5">
        <v>23230.560000000001</v>
      </c>
      <c r="N991" s="5">
        <f t="shared" si="49"/>
        <v>1355.116</v>
      </c>
      <c r="O991" s="5">
        <v>1158</v>
      </c>
      <c r="P991" s="5">
        <v>4339</v>
      </c>
      <c r="Q991" s="5">
        <v>3418</v>
      </c>
      <c r="R991" s="5">
        <f t="shared" si="50"/>
        <v>33076.400000000001</v>
      </c>
    </row>
    <row r="992" spans="1:18" x14ac:dyDescent="0.3">
      <c r="A992" s="7" t="s">
        <v>1994</v>
      </c>
      <c r="B992" s="4" t="s">
        <v>1995</v>
      </c>
      <c r="C992" s="4">
        <v>22</v>
      </c>
      <c r="D992" s="4" t="s">
        <v>18</v>
      </c>
      <c r="E992" s="4" t="s">
        <v>28</v>
      </c>
      <c r="F992" s="4" t="s">
        <v>2050</v>
      </c>
      <c r="G992" s="4" t="s">
        <v>20</v>
      </c>
      <c r="H992" s="4" t="s">
        <v>33</v>
      </c>
      <c r="I992" s="5">
        <v>148180</v>
      </c>
      <c r="J992" s="5">
        <v>3027</v>
      </c>
      <c r="K992" s="5">
        <v>1014</v>
      </c>
      <c r="L992" s="5">
        <f t="shared" si="48"/>
        <v>14818</v>
      </c>
      <c r="M992" s="5">
        <v>17781.599999999999</v>
      </c>
      <c r="N992" s="5">
        <f t="shared" si="49"/>
        <v>1037.26</v>
      </c>
      <c r="O992" s="5">
        <v>633</v>
      </c>
      <c r="P992" s="5">
        <v>6753</v>
      </c>
      <c r="Q992" s="5">
        <v>2301</v>
      </c>
      <c r="R992" s="5">
        <f t="shared" si="50"/>
        <v>19454</v>
      </c>
    </row>
    <row r="993" spans="1:18" x14ac:dyDescent="0.3">
      <c r="A993" s="7" t="s">
        <v>1996</v>
      </c>
      <c r="B993" s="4" t="s">
        <v>1997</v>
      </c>
      <c r="C993" s="4">
        <v>35</v>
      </c>
      <c r="D993" s="4" t="s">
        <v>41</v>
      </c>
      <c r="E993" s="4" t="s">
        <v>28</v>
      </c>
      <c r="F993" s="4" t="s">
        <v>2046</v>
      </c>
      <c r="G993" s="4" t="s">
        <v>29</v>
      </c>
      <c r="H993" s="4" t="s">
        <v>25</v>
      </c>
      <c r="I993" s="5">
        <v>137441</v>
      </c>
      <c r="J993" s="5">
        <v>2127</v>
      </c>
      <c r="K993" s="5">
        <v>1217</v>
      </c>
      <c r="L993" s="5">
        <f t="shared" si="48"/>
        <v>13744.1</v>
      </c>
      <c r="M993" s="5">
        <v>16492.919999999998</v>
      </c>
      <c r="N993" s="5">
        <f t="shared" si="49"/>
        <v>962.08699999999999</v>
      </c>
      <c r="O993" s="5">
        <v>670</v>
      </c>
      <c r="P993" s="5">
        <v>6133</v>
      </c>
      <c r="Q993" s="5">
        <v>3555</v>
      </c>
      <c r="R993" s="5">
        <f t="shared" si="50"/>
        <v>16232.300000000001</v>
      </c>
    </row>
    <row r="994" spans="1:18" x14ac:dyDescent="0.3">
      <c r="A994" s="7" t="s">
        <v>1998</v>
      </c>
      <c r="B994" s="4" t="s">
        <v>1999</v>
      </c>
      <c r="C994" s="4">
        <v>31</v>
      </c>
      <c r="D994" s="4" t="s">
        <v>18</v>
      </c>
      <c r="E994" s="4" t="s">
        <v>19</v>
      </c>
      <c r="F994" s="4" t="s">
        <v>2048</v>
      </c>
      <c r="G994" s="4" t="s">
        <v>24</v>
      </c>
      <c r="H994" s="4" t="s">
        <v>25</v>
      </c>
      <c r="I994" s="5">
        <v>87780</v>
      </c>
      <c r="J994" s="5">
        <v>0</v>
      </c>
      <c r="K994" s="5">
        <v>1550</v>
      </c>
      <c r="L994" s="5">
        <f t="shared" si="48"/>
        <v>8778</v>
      </c>
      <c r="M994" s="5">
        <v>10533.6</v>
      </c>
      <c r="N994" s="5">
        <f t="shared" si="49"/>
        <v>614.46</v>
      </c>
      <c r="O994" s="5">
        <v>1198</v>
      </c>
      <c r="P994" s="5">
        <v>1002</v>
      </c>
      <c r="Q994" s="5">
        <v>3128</v>
      </c>
      <c r="R994" s="5">
        <f t="shared" si="50"/>
        <v>5667</v>
      </c>
    </row>
    <row r="995" spans="1:18" x14ac:dyDescent="0.3">
      <c r="A995" s="7" t="s">
        <v>2000</v>
      </c>
      <c r="B995" s="4" t="s">
        <v>2001</v>
      </c>
      <c r="C995" s="4">
        <v>38</v>
      </c>
      <c r="D995" s="4" t="s">
        <v>18</v>
      </c>
      <c r="E995" s="4" t="s">
        <v>36</v>
      </c>
      <c r="F995" s="4" t="s">
        <v>2044</v>
      </c>
      <c r="G995" s="4" t="s">
        <v>29</v>
      </c>
      <c r="H995" s="4" t="s">
        <v>25</v>
      </c>
      <c r="I995" s="5">
        <v>79906</v>
      </c>
      <c r="J995" s="5">
        <v>3070</v>
      </c>
      <c r="K995" s="5">
        <v>2485</v>
      </c>
      <c r="L995" s="5">
        <f t="shared" si="48"/>
        <v>7990.6</v>
      </c>
      <c r="M995" s="5">
        <v>9588.7199999999993</v>
      </c>
      <c r="N995" s="5">
        <f t="shared" si="49"/>
        <v>559.34199999999998</v>
      </c>
      <c r="O995" s="5">
        <v>701</v>
      </c>
      <c r="P995" s="5">
        <v>7346</v>
      </c>
      <c r="Q995" s="5">
        <v>3998</v>
      </c>
      <c r="R995" s="5">
        <f t="shared" si="50"/>
        <v>4485.9000000000005</v>
      </c>
    </row>
    <row r="996" spans="1:18" x14ac:dyDescent="0.3">
      <c r="A996" s="7" t="s">
        <v>2002</v>
      </c>
      <c r="B996" s="4" t="s">
        <v>2003</v>
      </c>
      <c r="C996" s="4">
        <v>28</v>
      </c>
      <c r="D996" s="4" t="s">
        <v>41</v>
      </c>
      <c r="E996" s="4" t="s">
        <v>19</v>
      </c>
      <c r="F996" s="4" t="s">
        <v>2051</v>
      </c>
      <c r="G996" s="4" t="s">
        <v>20</v>
      </c>
      <c r="H996" s="4" t="s">
        <v>21</v>
      </c>
      <c r="I996" s="5">
        <v>55920</v>
      </c>
      <c r="J996" s="5">
        <v>1592</v>
      </c>
      <c r="K996" s="5">
        <v>4601</v>
      </c>
      <c r="L996" s="5">
        <f t="shared" si="48"/>
        <v>5592</v>
      </c>
      <c r="M996" s="5">
        <v>6710.4</v>
      </c>
      <c r="N996" s="5">
        <f t="shared" si="49"/>
        <v>391.44</v>
      </c>
      <c r="O996" s="5">
        <v>720</v>
      </c>
      <c r="P996" s="5">
        <v>1345</v>
      </c>
      <c r="Q996" s="5">
        <v>3315</v>
      </c>
      <c r="R996" s="5">
        <f t="shared" si="50"/>
        <v>1842</v>
      </c>
    </row>
    <row r="997" spans="1:18" x14ac:dyDescent="0.3">
      <c r="A997" s="7" t="s">
        <v>2004</v>
      </c>
      <c r="B997" s="4" t="s">
        <v>2005</v>
      </c>
      <c r="C997" s="4">
        <v>36</v>
      </c>
      <c r="D997" s="4" t="s">
        <v>18</v>
      </c>
      <c r="E997" s="4" t="s">
        <v>32</v>
      </c>
      <c r="F997" s="4" t="s">
        <v>2056</v>
      </c>
      <c r="G997" s="4" t="s">
        <v>29</v>
      </c>
      <c r="H997" s="4" t="s">
        <v>33</v>
      </c>
      <c r="I997" s="5">
        <v>104347</v>
      </c>
      <c r="J997" s="5">
        <v>4102</v>
      </c>
      <c r="K997" s="5">
        <v>4812</v>
      </c>
      <c r="L997" s="5">
        <f t="shared" si="48"/>
        <v>10434.700000000001</v>
      </c>
      <c r="M997" s="5">
        <v>12521.64</v>
      </c>
      <c r="N997" s="5">
        <f t="shared" si="49"/>
        <v>730.42899999999997</v>
      </c>
      <c r="O997" s="5">
        <v>1142</v>
      </c>
      <c r="P997" s="5">
        <v>2626</v>
      </c>
      <c r="Q997" s="5">
        <v>3055</v>
      </c>
      <c r="R997" s="5">
        <f t="shared" si="50"/>
        <v>8369.4</v>
      </c>
    </row>
    <row r="998" spans="1:18" x14ac:dyDescent="0.3">
      <c r="A998" s="7" t="s">
        <v>2006</v>
      </c>
      <c r="B998" s="4" t="s">
        <v>2007</v>
      </c>
      <c r="C998" s="4">
        <v>31</v>
      </c>
      <c r="D998" s="4" t="s">
        <v>18</v>
      </c>
      <c r="E998" s="4" t="s">
        <v>32</v>
      </c>
      <c r="F998" s="4" t="s">
        <v>2048</v>
      </c>
      <c r="G998" s="4" t="s">
        <v>24</v>
      </c>
      <c r="H998" s="4" t="s">
        <v>33</v>
      </c>
      <c r="I998" s="5">
        <v>71919</v>
      </c>
      <c r="J998" s="5">
        <v>0</v>
      </c>
      <c r="K998" s="5">
        <v>2901</v>
      </c>
      <c r="L998" s="5">
        <f t="shared" si="48"/>
        <v>7191.9000000000005</v>
      </c>
      <c r="M998" s="5">
        <v>8630.2800000000007</v>
      </c>
      <c r="N998" s="5">
        <f t="shared" si="49"/>
        <v>503.43299999999999</v>
      </c>
      <c r="O998" s="5">
        <v>798</v>
      </c>
      <c r="P998" s="5">
        <v>1819</v>
      </c>
      <c r="Q998" s="5">
        <v>3466</v>
      </c>
      <c r="R998" s="5">
        <f t="shared" si="50"/>
        <v>3441.9</v>
      </c>
    </row>
    <row r="999" spans="1:18" x14ac:dyDescent="0.3">
      <c r="A999" s="7" t="s">
        <v>2008</v>
      </c>
      <c r="B999" s="4" t="s">
        <v>2009</v>
      </c>
      <c r="C999" s="4">
        <v>27</v>
      </c>
      <c r="D999" s="4" t="s">
        <v>18</v>
      </c>
      <c r="E999" s="4" t="s">
        <v>36</v>
      </c>
      <c r="F999" s="4" t="s">
        <v>2051</v>
      </c>
      <c r="G999" s="4" t="s">
        <v>20</v>
      </c>
      <c r="H999" s="4" t="s">
        <v>21</v>
      </c>
      <c r="I999" s="5">
        <v>183843</v>
      </c>
      <c r="J999" s="5">
        <v>0</v>
      </c>
      <c r="K999" s="5">
        <v>4279</v>
      </c>
      <c r="L999" s="5">
        <f t="shared" si="48"/>
        <v>18384.3</v>
      </c>
      <c r="M999" s="5">
        <v>22061.16</v>
      </c>
      <c r="N999" s="5">
        <f t="shared" si="49"/>
        <v>1286.9010000000001</v>
      </c>
      <c r="O999" s="5">
        <v>1323</v>
      </c>
      <c r="P999" s="5">
        <v>6584</v>
      </c>
      <c r="Q999" s="5">
        <v>2748</v>
      </c>
      <c r="R999" s="5">
        <f t="shared" si="50"/>
        <v>30152.899999999998</v>
      </c>
    </row>
    <row r="1000" spans="1:18" x14ac:dyDescent="0.3">
      <c r="A1000" s="7" t="s">
        <v>2010</v>
      </c>
      <c r="B1000" s="4" t="s">
        <v>2011</v>
      </c>
      <c r="C1000" s="4">
        <v>32</v>
      </c>
      <c r="D1000" s="4" t="s">
        <v>18</v>
      </c>
      <c r="E1000" s="4" t="s">
        <v>32</v>
      </c>
      <c r="F1000" s="4" t="s">
        <v>2048</v>
      </c>
      <c r="G1000" s="4" t="s">
        <v>24</v>
      </c>
      <c r="H1000" s="4" t="s">
        <v>33</v>
      </c>
      <c r="I1000" s="5">
        <v>175248</v>
      </c>
      <c r="J1000" s="5">
        <v>926</v>
      </c>
      <c r="K1000" s="5">
        <v>4661</v>
      </c>
      <c r="L1000" s="5">
        <f t="shared" si="48"/>
        <v>17524.8</v>
      </c>
      <c r="M1000" s="5">
        <v>21029.759999999998</v>
      </c>
      <c r="N1000" s="5">
        <f t="shared" si="49"/>
        <v>1226.7360000000001</v>
      </c>
      <c r="O1000" s="5">
        <v>870</v>
      </c>
      <c r="P1000" s="5">
        <v>6169</v>
      </c>
      <c r="Q1000" s="5">
        <v>3858</v>
      </c>
      <c r="R1000" s="5">
        <f t="shared" si="50"/>
        <v>27574.399999999998</v>
      </c>
    </row>
    <row r="1001" spans="1:18" x14ac:dyDescent="0.3">
      <c r="A1001" s="7" t="s">
        <v>2012</v>
      </c>
      <c r="B1001" s="4" t="s">
        <v>2013</v>
      </c>
      <c r="C1001" s="4">
        <v>38</v>
      </c>
      <c r="D1001" s="4" t="s">
        <v>18</v>
      </c>
      <c r="E1001" s="4" t="s">
        <v>42</v>
      </c>
      <c r="F1001" s="4" t="s">
        <v>2046</v>
      </c>
      <c r="G1001" s="4" t="s">
        <v>29</v>
      </c>
      <c r="H1001" s="4" t="s">
        <v>33</v>
      </c>
      <c r="I1001" s="5">
        <v>121435</v>
      </c>
      <c r="J1001" s="5">
        <v>0</v>
      </c>
      <c r="K1001" s="5">
        <v>2312</v>
      </c>
      <c r="L1001" s="5">
        <f t="shared" si="48"/>
        <v>12143.5</v>
      </c>
      <c r="M1001" s="5">
        <v>14572.2</v>
      </c>
      <c r="N1001" s="5">
        <f t="shared" si="49"/>
        <v>850.04500000000007</v>
      </c>
      <c r="O1001" s="5">
        <v>920</v>
      </c>
      <c r="P1001" s="5">
        <v>4310</v>
      </c>
      <c r="Q1001" s="5">
        <v>3067</v>
      </c>
      <c r="R1001" s="5">
        <f t="shared" si="50"/>
        <v>11787</v>
      </c>
    </row>
    <row r="1002" spans="1:18" x14ac:dyDescent="0.3">
      <c r="A1002" s="7" t="s">
        <v>2014</v>
      </c>
      <c r="B1002" s="4" t="s">
        <v>2015</v>
      </c>
      <c r="C1002" s="4">
        <v>31</v>
      </c>
      <c r="D1002" s="4" t="s">
        <v>41</v>
      </c>
      <c r="E1002" s="4" t="s">
        <v>36</v>
      </c>
      <c r="F1002" s="4" t="s">
        <v>2048</v>
      </c>
      <c r="G1002" s="4" t="s">
        <v>24</v>
      </c>
      <c r="H1002" s="4" t="s">
        <v>33</v>
      </c>
      <c r="I1002" s="5">
        <v>28728</v>
      </c>
      <c r="J1002" s="5">
        <v>1671</v>
      </c>
      <c r="K1002" s="5">
        <v>2725</v>
      </c>
      <c r="L1002" s="5">
        <f t="shared" si="48"/>
        <v>2872.8</v>
      </c>
      <c r="M1002" s="5">
        <v>3447.36</v>
      </c>
      <c r="N1002" s="5">
        <f t="shared" si="49"/>
        <v>201.096</v>
      </c>
      <c r="O1002" s="5">
        <v>1149</v>
      </c>
      <c r="P1002" s="5">
        <v>4621</v>
      </c>
      <c r="Q1002" s="5">
        <v>3673</v>
      </c>
      <c r="R1002" s="5">
        <f t="shared" si="50"/>
        <v>186.4</v>
      </c>
    </row>
    <row r="1003" spans="1:18" x14ac:dyDescent="0.3">
      <c r="A1003" s="7" t="s">
        <v>2016</v>
      </c>
      <c r="B1003" s="4" t="s">
        <v>2017</v>
      </c>
      <c r="C1003" s="4">
        <v>34</v>
      </c>
      <c r="D1003" s="4" t="s">
        <v>18</v>
      </c>
      <c r="E1003" s="4" t="s">
        <v>28</v>
      </c>
      <c r="F1003" s="4" t="s">
        <v>2052</v>
      </c>
      <c r="G1003" s="4" t="s">
        <v>29</v>
      </c>
      <c r="H1003" s="4" t="s">
        <v>21</v>
      </c>
      <c r="I1003" s="5">
        <v>135869</v>
      </c>
      <c r="J1003" s="5">
        <v>0</v>
      </c>
      <c r="K1003" s="5">
        <v>2973</v>
      </c>
      <c r="L1003" s="5">
        <f t="shared" si="48"/>
        <v>13586.900000000001</v>
      </c>
      <c r="M1003" s="5">
        <v>16304.28</v>
      </c>
      <c r="N1003" s="5">
        <f t="shared" si="49"/>
        <v>951.08299999999997</v>
      </c>
      <c r="O1003" s="5">
        <v>682</v>
      </c>
      <c r="P1003" s="5">
        <v>6900</v>
      </c>
      <c r="Q1003" s="5">
        <v>3126</v>
      </c>
      <c r="R1003" s="5">
        <f t="shared" si="50"/>
        <v>15760.699999999999</v>
      </c>
    </row>
    <row r="1004" spans="1:18" x14ac:dyDescent="0.3">
      <c r="A1004" s="7" t="s">
        <v>2018</v>
      </c>
      <c r="B1004" s="4" t="s">
        <v>2019</v>
      </c>
      <c r="C1004" s="4">
        <v>37</v>
      </c>
      <c r="D1004" s="4" t="s">
        <v>18</v>
      </c>
      <c r="E1004" s="4" t="s">
        <v>32</v>
      </c>
      <c r="F1004" s="4" t="s">
        <v>2044</v>
      </c>
      <c r="G1004" s="4" t="s">
        <v>29</v>
      </c>
      <c r="H1004" s="4" t="s">
        <v>33</v>
      </c>
      <c r="I1004" s="5">
        <v>60503</v>
      </c>
      <c r="J1004" s="5">
        <v>1915</v>
      </c>
      <c r="K1004" s="5">
        <v>3732</v>
      </c>
      <c r="L1004" s="5">
        <f t="shared" si="48"/>
        <v>6050.3</v>
      </c>
      <c r="M1004" s="5">
        <v>7260.36</v>
      </c>
      <c r="N1004" s="5">
        <f t="shared" si="49"/>
        <v>423.52100000000002</v>
      </c>
      <c r="O1004" s="5">
        <v>1264</v>
      </c>
      <c r="P1004" s="5">
        <v>5620</v>
      </c>
      <c r="Q1004" s="5">
        <v>2871</v>
      </c>
      <c r="R1004" s="5">
        <f t="shared" si="50"/>
        <v>2300.2999999999997</v>
      </c>
    </row>
    <row r="1005" spans="1:18" x14ac:dyDescent="0.3">
      <c r="A1005" s="7" t="s">
        <v>2020</v>
      </c>
      <c r="B1005" s="4" t="s">
        <v>2021</v>
      </c>
      <c r="C1005" s="4">
        <v>31</v>
      </c>
      <c r="D1005" s="4" t="s">
        <v>41</v>
      </c>
      <c r="E1005" s="4" t="s">
        <v>36</v>
      </c>
      <c r="F1005" s="4" t="s">
        <v>2045</v>
      </c>
      <c r="G1005" s="4" t="s">
        <v>29</v>
      </c>
      <c r="H1005" s="4" t="s">
        <v>25</v>
      </c>
      <c r="I1005" s="5">
        <v>113075</v>
      </c>
      <c r="J1005" s="5">
        <v>0</v>
      </c>
      <c r="K1005" s="5">
        <v>4339</v>
      </c>
      <c r="L1005" s="5">
        <f t="shared" si="48"/>
        <v>11307.5</v>
      </c>
      <c r="M1005" s="5">
        <v>13569</v>
      </c>
      <c r="N1005" s="5">
        <f t="shared" si="49"/>
        <v>791.52499999999998</v>
      </c>
      <c r="O1005" s="5">
        <v>1333</v>
      </c>
      <c r="P1005" s="5">
        <v>6558</v>
      </c>
      <c r="Q1005" s="5">
        <v>2118</v>
      </c>
      <c r="R1005" s="5">
        <f t="shared" si="50"/>
        <v>10115</v>
      </c>
    </row>
    <row r="1006" spans="1:18" x14ac:dyDescent="0.3">
      <c r="A1006" s="7" t="s">
        <v>2022</v>
      </c>
      <c r="B1006" s="4" t="s">
        <v>2023</v>
      </c>
      <c r="C1006" s="4">
        <v>34</v>
      </c>
      <c r="D1006" s="4" t="s">
        <v>41</v>
      </c>
      <c r="E1006" s="4" t="s">
        <v>19</v>
      </c>
      <c r="F1006" s="4" t="s">
        <v>2055</v>
      </c>
      <c r="G1006" s="4" t="s">
        <v>29</v>
      </c>
      <c r="H1006" s="4" t="s">
        <v>33</v>
      </c>
      <c r="I1006" s="5">
        <v>158156</v>
      </c>
      <c r="J1006" s="5">
        <v>3389</v>
      </c>
      <c r="K1006" s="5">
        <v>3449</v>
      </c>
      <c r="L1006" s="5">
        <f t="shared" si="48"/>
        <v>15815.6</v>
      </c>
      <c r="M1006" s="5">
        <v>18978.72</v>
      </c>
      <c r="N1006" s="5">
        <f t="shared" si="49"/>
        <v>1107.0920000000001</v>
      </c>
      <c r="O1006" s="5">
        <v>1432</v>
      </c>
      <c r="P1006" s="5">
        <v>3656</v>
      </c>
      <c r="Q1006" s="5">
        <v>2267</v>
      </c>
      <c r="R1006" s="5">
        <f t="shared" si="50"/>
        <v>22446.799999999999</v>
      </c>
    </row>
    <row r="1007" spans="1:18" x14ac:dyDescent="0.3">
      <c r="A1007" s="7" t="s">
        <v>2024</v>
      </c>
      <c r="B1007" s="4" t="s">
        <v>2025</v>
      </c>
      <c r="C1007" s="4">
        <v>22</v>
      </c>
      <c r="D1007" s="4" t="s">
        <v>41</v>
      </c>
      <c r="E1007" s="4" t="s">
        <v>65</v>
      </c>
      <c r="F1007" s="4" t="s">
        <v>2050</v>
      </c>
      <c r="G1007" s="4" t="s">
        <v>20</v>
      </c>
      <c r="H1007" s="4" t="s">
        <v>33</v>
      </c>
      <c r="I1007" s="5">
        <v>168291</v>
      </c>
      <c r="J1007" s="5">
        <v>1753</v>
      </c>
      <c r="K1007" s="5">
        <v>4871</v>
      </c>
      <c r="L1007" s="5">
        <f t="shared" si="48"/>
        <v>16829.100000000002</v>
      </c>
      <c r="M1007" s="5">
        <v>20194.919999999998</v>
      </c>
      <c r="N1007" s="5">
        <f t="shared" si="49"/>
        <v>1178.037</v>
      </c>
      <c r="O1007" s="5">
        <v>1464</v>
      </c>
      <c r="P1007" s="5">
        <v>1200</v>
      </c>
      <c r="Q1007" s="5">
        <v>3044</v>
      </c>
      <c r="R1007" s="5">
        <f t="shared" si="50"/>
        <v>25487.3</v>
      </c>
    </row>
    <row r="1008" spans="1:18" x14ac:dyDescent="0.3">
      <c r="A1008" s="7" t="s">
        <v>2026</v>
      </c>
      <c r="B1008" s="4" t="s">
        <v>2027</v>
      </c>
      <c r="C1008" s="4">
        <v>28</v>
      </c>
      <c r="D1008" s="4" t="s">
        <v>41</v>
      </c>
      <c r="E1008" s="4" t="s">
        <v>28</v>
      </c>
      <c r="F1008" s="4" t="s">
        <v>2057</v>
      </c>
      <c r="G1008" s="4" t="s">
        <v>24</v>
      </c>
      <c r="H1008" s="4" t="s">
        <v>25</v>
      </c>
      <c r="I1008" s="5">
        <v>111098</v>
      </c>
      <c r="J1008" s="5">
        <v>4053</v>
      </c>
      <c r="K1008" s="5">
        <v>2840</v>
      </c>
      <c r="L1008" s="5">
        <f t="shared" si="48"/>
        <v>11109.800000000001</v>
      </c>
      <c r="M1008" s="5">
        <v>13331.76</v>
      </c>
      <c r="N1008" s="5">
        <f t="shared" si="49"/>
        <v>777.68600000000004</v>
      </c>
      <c r="O1008" s="5">
        <v>645</v>
      </c>
      <c r="P1008" s="5">
        <v>3963</v>
      </c>
      <c r="Q1008" s="5">
        <v>2704</v>
      </c>
      <c r="R1008" s="5">
        <f t="shared" si="50"/>
        <v>9719.6</v>
      </c>
    </row>
  </sheetData>
  <mergeCells count="66">
    <mergeCell ref="AA16:AB16"/>
    <mergeCell ref="Y13:AB14"/>
    <mergeCell ref="T18:U18"/>
    <mergeCell ref="V18:W18"/>
    <mergeCell ref="T23:AB24"/>
    <mergeCell ref="Y19:Z19"/>
    <mergeCell ref="AA19:AB19"/>
    <mergeCell ref="Y20:Z20"/>
    <mergeCell ref="AA20:AB20"/>
    <mergeCell ref="Y17:Z17"/>
    <mergeCell ref="AA17:AB17"/>
    <mergeCell ref="T19:U19"/>
    <mergeCell ref="AA18:AB18"/>
    <mergeCell ref="Y18:Z18"/>
    <mergeCell ref="Y15:Z15"/>
    <mergeCell ref="AA15:AB15"/>
    <mergeCell ref="AA21:AB22"/>
    <mergeCell ref="T2:AB6"/>
    <mergeCell ref="T9:T10"/>
    <mergeCell ref="U9:V10"/>
    <mergeCell ref="W7:W8"/>
    <mergeCell ref="W9:W10"/>
    <mergeCell ref="X7:Y8"/>
    <mergeCell ref="X9:Y10"/>
    <mergeCell ref="T11:AB12"/>
    <mergeCell ref="T13:W14"/>
    <mergeCell ref="Z7:Z8"/>
    <mergeCell ref="Z9:Z10"/>
    <mergeCell ref="AA7:AB8"/>
    <mergeCell ref="AA9:AB10"/>
    <mergeCell ref="V20:W20"/>
    <mergeCell ref="V19:W19"/>
    <mergeCell ref="U7:V8"/>
    <mergeCell ref="T21:U22"/>
    <mergeCell ref="V21:W22"/>
    <mergeCell ref="X13:X22"/>
    <mergeCell ref="Y21:Z22"/>
    <mergeCell ref="T20:U20"/>
    <mergeCell ref="T15:U15"/>
    <mergeCell ref="T16:U16"/>
    <mergeCell ref="T17:U17"/>
    <mergeCell ref="V15:W15"/>
    <mergeCell ref="V16:W16"/>
    <mergeCell ref="V17:W17"/>
    <mergeCell ref="Y16:Z16"/>
    <mergeCell ref="N7:N8"/>
    <mergeCell ref="P7:P8"/>
    <mergeCell ref="Q7:Q8"/>
    <mergeCell ref="R7:R8"/>
    <mergeCell ref="T7:T8"/>
    <mergeCell ref="O7:O8"/>
    <mergeCell ref="L7:L8"/>
    <mergeCell ref="A2:R4"/>
    <mergeCell ref="A5:R6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M7:M8"/>
  </mergeCells>
  <phoneticPr fontId="11" type="noConversion"/>
  <dataValidations count="1">
    <dataValidation type="list" allowBlank="1" showInputMessage="1" showErrorMessage="1" sqref="U7:V8" xr:uid="{FCECD09C-FFBA-4EC3-B78E-4EAA17994E5A}">
      <formula1>$A$9:$A$1008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EE1B7-1A7C-4A3A-AAEF-89E926E04DCC}">
  <dimension ref="A1:V1016"/>
  <sheetViews>
    <sheetView topLeftCell="A3" workbookViewId="0">
      <selection sqref="A1:K2"/>
    </sheetView>
  </sheetViews>
  <sheetFormatPr defaultRowHeight="14.4" x14ac:dyDescent="0.3"/>
  <cols>
    <col min="1" max="1" width="16" bestFit="1" customWidth="1"/>
    <col min="2" max="2" width="11" bestFit="1" customWidth="1"/>
    <col min="3" max="3" width="12.109375" bestFit="1" customWidth="1"/>
    <col min="4" max="4" width="15.33203125" bestFit="1" customWidth="1"/>
    <col min="5" max="5" width="20.88671875" bestFit="1" customWidth="1"/>
    <col min="6" max="6" width="10.33203125" bestFit="1" customWidth="1"/>
    <col min="7" max="7" width="12.109375" bestFit="1" customWidth="1"/>
    <col min="8" max="8" width="17.21875" bestFit="1" customWidth="1"/>
    <col min="9" max="9" width="19.33203125" bestFit="1" customWidth="1"/>
    <col min="10" max="10" width="11.33203125" style="22" bestFit="1" customWidth="1"/>
    <col min="11" max="11" width="11.33203125" customWidth="1"/>
    <col min="12" max="12" width="13.44140625" bestFit="1" customWidth="1"/>
    <col min="13" max="13" width="15.33203125" bestFit="1" customWidth="1"/>
    <col min="14" max="14" width="12.33203125" bestFit="1" customWidth="1"/>
    <col min="15" max="16" width="10.33203125" bestFit="1" customWidth="1"/>
    <col min="17" max="17" width="17.21875" bestFit="1" customWidth="1"/>
    <col min="18" max="18" width="19.33203125" bestFit="1" customWidth="1"/>
    <col min="19" max="19" width="11.33203125" bestFit="1" customWidth="1"/>
    <col min="20" max="20" width="11.33203125" customWidth="1"/>
    <col min="21" max="21" width="16" bestFit="1" customWidth="1"/>
    <col min="22" max="22" width="12.33203125" style="20" bestFit="1" customWidth="1"/>
    <col min="24" max="24" width="12.109375" bestFit="1" customWidth="1"/>
    <col min="25" max="25" width="20.88671875" bestFit="1" customWidth="1"/>
  </cols>
  <sheetData>
    <row r="1" spans="1:22" ht="14.4" customHeight="1" x14ac:dyDescent="0.3">
      <c r="A1" s="98" t="s">
        <v>2074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22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22" ht="15.6" customHeight="1" x14ac:dyDescent="0.3">
      <c r="A3" s="13"/>
      <c r="B3" s="14"/>
      <c r="C3" s="10"/>
      <c r="D3" s="10"/>
      <c r="E3" s="10"/>
      <c r="F3" s="10"/>
      <c r="G3" s="10"/>
      <c r="H3" s="10"/>
      <c r="I3" s="10"/>
      <c r="J3" s="10"/>
      <c r="K3" s="10"/>
    </row>
    <row r="4" spans="1:22" ht="15.6" x14ac:dyDescent="0.3">
      <c r="A4" s="53" t="s">
        <v>4</v>
      </c>
      <c r="B4" s="53" t="s">
        <v>2066</v>
      </c>
      <c r="C4" s="99"/>
      <c r="D4" s="94" t="s">
        <v>5</v>
      </c>
      <c r="E4" s="94" t="s">
        <v>2064</v>
      </c>
      <c r="F4" s="100"/>
      <c r="G4" s="94" t="s">
        <v>2065</v>
      </c>
      <c r="H4" s="94" t="s">
        <v>2066</v>
      </c>
      <c r="J4" s="96" t="s">
        <v>6</v>
      </c>
      <c r="K4" s="53" t="s">
        <v>2066</v>
      </c>
      <c r="L4" s="18"/>
      <c r="M4" s="19"/>
      <c r="N4" s="19"/>
      <c r="O4" s="19"/>
      <c r="P4" s="19"/>
      <c r="Q4" s="19"/>
      <c r="R4" s="19"/>
      <c r="S4" s="19"/>
      <c r="T4" s="19"/>
    </row>
    <row r="5" spans="1:22" ht="15.6" x14ac:dyDescent="0.3">
      <c r="A5" s="53"/>
      <c r="B5" s="53"/>
      <c r="C5" s="99"/>
      <c r="D5" s="95"/>
      <c r="E5" s="95"/>
      <c r="F5" s="100"/>
      <c r="G5" s="95"/>
      <c r="H5" s="95"/>
      <c r="J5" s="97"/>
      <c r="K5" s="53"/>
      <c r="L5" s="18"/>
      <c r="M5" s="19"/>
      <c r="N5" s="19"/>
      <c r="O5" s="19"/>
      <c r="P5" s="19"/>
      <c r="Q5" s="19"/>
      <c r="R5" s="19"/>
      <c r="S5" s="19"/>
      <c r="T5" s="19"/>
    </row>
    <row r="6" spans="1:22" x14ac:dyDescent="0.3">
      <c r="A6" s="4" t="s">
        <v>19</v>
      </c>
      <c r="B6" s="23">
        <f>COUNTIF('Salary Slip'!E:E,A6)</f>
        <v>169</v>
      </c>
      <c r="C6" s="2"/>
      <c r="D6" s="4" t="s">
        <v>20</v>
      </c>
      <c r="E6" s="15">
        <f>COUNTIF('Salary Slip'!G:G,D6)</f>
        <v>192</v>
      </c>
      <c r="F6" s="2"/>
      <c r="G6" s="15" t="s">
        <v>2067</v>
      </c>
      <c r="H6" s="15">
        <f>COUNTIFS('Salary Slip'!C:C, "&gt;=20", 'Salary Slip'!C:C, "&lt;=24")</f>
        <v>67</v>
      </c>
      <c r="J6" s="24" t="s">
        <v>33</v>
      </c>
      <c r="K6" s="25">
        <f>Dashboard!C11</f>
        <v>334</v>
      </c>
      <c r="L6" s="17"/>
      <c r="M6" s="17"/>
      <c r="N6" s="17"/>
      <c r="O6" s="17"/>
      <c r="P6" s="17"/>
      <c r="Q6" s="17"/>
      <c r="R6" s="17"/>
      <c r="S6" s="17"/>
      <c r="T6" s="17"/>
    </row>
    <row r="7" spans="1:22" x14ac:dyDescent="0.3">
      <c r="A7" s="4" t="s">
        <v>28</v>
      </c>
      <c r="B7" s="23">
        <f>COUNTIF('Salary Slip'!E:E,A7)</f>
        <v>166</v>
      </c>
      <c r="C7" s="2"/>
      <c r="D7" s="4" t="s">
        <v>24</v>
      </c>
      <c r="E7" s="15">
        <f>COUNTIF('Salary Slip'!G:G,D7)</f>
        <v>279</v>
      </c>
      <c r="F7" s="2"/>
      <c r="G7" s="15" t="s">
        <v>2068</v>
      </c>
      <c r="H7" s="15">
        <f>COUNTIFS('Salary Slip'!C:C, "&gt;=25", 'Salary Slip'!C:C, "&lt;=29")</f>
        <v>335</v>
      </c>
      <c r="J7" s="26" t="s">
        <v>21</v>
      </c>
      <c r="K7" s="27">
        <f>Dashboard!F11</f>
        <v>319</v>
      </c>
      <c r="L7" s="17"/>
      <c r="M7" s="17"/>
      <c r="N7" s="17"/>
      <c r="O7" s="17"/>
      <c r="P7" s="17"/>
      <c r="Q7" s="17"/>
      <c r="R7" s="17"/>
      <c r="S7" s="17"/>
      <c r="T7" s="17"/>
    </row>
    <row r="8" spans="1:22" x14ac:dyDescent="0.3">
      <c r="A8" s="4" t="s">
        <v>32</v>
      </c>
      <c r="B8" s="23">
        <f>COUNTIF('Salary Slip'!E:E,A8)</f>
        <v>182</v>
      </c>
      <c r="C8" s="2"/>
      <c r="D8" s="4" t="s">
        <v>29</v>
      </c>
      <c r="E8" s="15">
        <f>COUNTIF('Salary Slip'!G:G,D8)</f>
        <v>529</v>
      </c>
      <c r="F8" s="2"/>
      <c r="G8" s="15" t="s">
        <v>2069</v>
      </c>
      <c r="H8" s="15">
        <f>COUNTIFS('Salary Slip'!C:C, "&gt;=30", 'Salary Slip'!C:C, "&lt;=34")</f>
        <v>324</v>
      </c>
      <c r="J8" s="28" t="s">
        <v>25</v>
      </c>
      <c r="K8" s="29">
        <f>Dashboard!J11</f>
        <v>347</v>
      </c>
      <c r="L8" s="17"/>
      <c r="M8" s="17"/>
      <c r="N8" s="17"/>
      <c r="O8" s="17"/>
      <c r="P8" s="17"/>
      <c r="Q8" s="17"/>
      <c r="R8" s="17"/>
      <c r="S8" s="17"/>
      <c r="T8" s="17"/>
    </row>
    <row r="9" spans="1:22" x14ac:dyDescent="0.3">
      <c r="A9" s="4" t="s">
        <v>36</v>
      </c>
      <c r="B9" s="23">
        <f>COUNTIF('Salary Slip'!E:E,A9)</f>
        <v>153</v>
      </c>
      <c r="C9" s="2"/>
      <c r="D9" s="2"/>
      <c r="E9" s="2"/>
      <c r="F9" s="2"/>
      <c r="G9" s="15" t="s">
        <v>2070</v>
      </c>
      <c r="H9" s="15">
        <f>COUNTIFS('Salary Slip'!C:C, "&gt;=35", 'Salary Slip'!C:C, "&lt;=39")</f>
        <v>260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2" ht="15.6" customHeight="1" x14ac:dyDescent="0.3">
      <c r="A10" s="4" t="s">
        <v>42</v>
      </c>
      <c r="B10" s="23">
        <f>COUNTIF('Salary Slip'!E:E,A10)</f>
        <v>147</v>
      </c>
      <c r="C10" s="2"/>
      <c r="D10" s="2"/>
      <c r="E10" s="2"/>
      <c r="F10" s="2"/>
      <c r="G10" s="15" t="s">
        <v>2071</v>
      </c>
      <c r="H10" s="15">
        <f>COUNTIFS('Salary Slip'!C:C, "&gt;=40", 'Salary Slip'!C:C, "&lt;=44")</f>
        <v>14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spans="1:22" ht="15.6" customHeight="1" x14ac:dyDescent="0.3">
      <c r="A11" s="4" t="s">
        <v>65</v>
      </c>
      <c r="B11" s="23">
        <f>COUNTIF('Salary Slip'!E:E,A11)</f>
        <v>183</v>
      </c>
      <c r="C11" s="2"/>
      <c r="D11" s="2"/>
      <c r="E11" s="2"/>
      <c r="F11" s="2"/>
      <c r="G11" s="2"/>
      <c r="H11" s="2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2" ht="15.6" customHeight="1" x14ac:dyDescent="0.3">
      <c r="A12" s="2"/>
      <c r="B12" s="12"/>
      <c r="C12" s="2"/>
      <c r="D12" s="2"/>
      <c r="E12" s="2"/>
      <c r="F12" s="2"/>
      <c r="G12" s="2"/>
      <c r="H12" s="2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</row>
    <row r="13" spans="1:22" ht="15.6" customHeight="1" x14ac:dyDescent="0.3">
      <c r="A13" s="90" t="s">
        <v>2072</v>
      </c>
      <c r="B13" s="91"/>
      <c r="C13" s="91"/>
      <c r="D13" s="91"/>
      <c r="E13" s="91"/>
      <c r="F13" s="91"/>
      <c r="G13" s="91"/>
      <c r="H13" s="91"/>
      <c r="I13" s="91"/>
      <c r="J13" s="55"/>
      <c r="K13" s="17"/>
      <c r="L13" s="90" t="s">
        <v>2073</v>
      </c>
      <c r="M13" s="91"/>
      <c r="N13" s="91"/>
      <c r="O13" s="17"/>
      <c r="P13" s="17"/>
      <c r="Q13" s="17"/>
      <c r="R13" s="17"/>
      <c r="S13" s="17"/>
      <c r="T13" s="17"/>
    </row>
    <row r="14" spans="1:22" ht="15.6" customHeight="1" x14ac:dyDescent="0.3">
      <c r="A14" s="92"/>
      <c r="B14" s="93"/>
      <c r="C14" s="93"/>
      <c r="D14" s="93"/>
      <c r="E14" s="93"/>
      <c r="F14" s="93"/>
      <c r="G14" s="93"/>
      <c r="H14" s="93"/>
      <c r="I14" s="93"/>
      <c r="J14" s="57"/>
      <c r="K14" s="17"/>
      <c r="L14" s="92"/>
      <c r="M14" s="93"/>
      <c r="N14" s="93"/>
      <c r="O14" s="17"/>
      <c r="P14" s="17"/>
      <c r="Q14" s="17"/>
      <c r="R14" s="17"/>
      <c r="S14" s="17"/>
      <c r="T14" s="17"/>
    </row>
    <row r="15" spans="1:22" ht="15.6" x14ac:dyDescent="0.3">
      <c r="A15" s="89" t="s">
        <v>7</v>
      </c>
      <c r="B15" s="89" t="s">
        <v>8</v>
      </c>
      <c r="C15" s="30" t="s">
        <v>9</v>
      </c>
      <c r="D15" s="30" t="s">
        <v>2040</v>
      </c>
      <c r="E15" s="30" t="s">
        <v>10</v>
      </c>
      <c r="F15" s="30" t="s">
        <v>11</v>
      </c>
      <c r="G15" s="30" t="s">
        <v>15</v>
      </c>
      <c r="H15" s="30" t="s">
        <v>12</v>
      </c>
      <c r="I15" s="49" t="s">
        <v>2031</v>
      </c>
      <c r="J15" s="30" t="s">
        <v>14</v>
      </c>
      <c r="K15" s="16"/>
      <c r="L15" s="89" t="s">
        <v>2035</v>
      </c>
      <c r="M15" s="89" t="s">
        <v>2038</v>
      </c>
      <c r="N15" s="89" t="s">
        <v>2039</v>
      </c>
      <c r="O15" s="17"/>
      <c r="P15" s="17"/>
      <c r="Q15" s="17"/>
      <c r="R15" s="17"/>
      <c r="S15" s="17"/>
      <c r="T15" s="17"/>
      <c r="U15" s="17"/>
      <c r="V15" s="12"/>
    </row>
    <row r="16" spans="1:22" ht="15.6" x14ac:dyDescent="0.3">
      <c r="A16" s="89"/>
      <c r="B16" s="89"/>
      <c r="C16" s="31"/>
      <c r="D16" s="31"/>
      <c r="E16" s="31"/>
      <c r="F16" s="31"/>
      <c r="G16" s="31"/>
      <c r="H16" s="31"/>
      <c r="I16" s="50"/>
      <c r="J16" s="31"/>
      <c r="K16" s="16"/>
      <c r="L16" s="89"/>
      <c r="M16" s="89"/>
      <c r="N16" s="89"/>
      <c r="O16" s="17"/>
      <c r="P16" s="17"/>
      <c r="Q16" s="17"/>
      <c r="R16" s="17"/>
      <c r="S16" s="17"/>
      <c r="T16" s="17"/>
      <c r="U16" s="17"/>
      <c r="V16" s="12"/>
    </row>
    <row r="17" spans="1:22" x14ac:dyDescent="0.3">
      <c r="A17" s="5">
        <v>73759</v>
      </c>
      <c r="B17" s="5">
        <v>2771</v>
      </c>
      <c r="C17" s="5">
        <v>4356</v>
      </c>
      <c r="D17" s="5">
        <f t="shared" ref="D17:D48" si="0">A17*0.1</f>
        <v>7375.9000000000005</v>
      </c>
      <c r="E17" s="5">
        <v>8851.08</v>
      </c>
      <c r="F17" s="5">
        <f t="shared" ref="F17:F48" si="1">A17*0.007</f>
        <v>516.31299999999999</v>
      </c>
      <c r="G17" s="5">
        <v>709</v>
      </c>
      <c r="H17" s="5">
        <v>2195</v>
      </c>
      <c r="I17" s="8">
        <v>3135</v>
      </c>
      <c r="J17" s="5">
        <f t="shared" ref="J17:J80" si="2">IF(A17*12&lt;=300000, 0,
     IF(A17*12&lt;=600000, ((A17*12-300000)*0.05)/12,
     IF(A17*12&lt;=900000, (15000+(A17*12-600000)*0.1)/12,
     IF(A17*12&lt;=1200000, (45000+(A17*12-900000)*0.15)/12,
     IF(A17*12&lt;=1500000, (90000+(A17*12-1200000)*0.2)/12,
     (150000+(A17*12-1500000)*0.3)/12)))))</f>
        <v>3625.9</v>
      </c>
      <c r="K17" s="17"/>
      <c r="L17" s="5">
        <f t="shared" ref="L17:L80" si="3">A17 + B17 + C17 + D17 + H17</f>
        <v>90456.9</v>
      </c>
      <c r="M17" s="21">
        <f t="shared" ref="M17:M80" si="4">E17+F17+G17+I17+J17</f>
        <v>16837.293000000001</v>
      </c>
      <c r="N17" s="5">
        <f>L17-M17</f>
        <v>73619.606999999989</v>
      </c>
      <c r="O17" s="17"/>
      <c r="P17" s="17"/>
      <c r="Q17" s="17"/>
      <c r="R17" s="17"/>
      <c r="S17" s="17"/>
      <c r="T17" s="17"/>
      <c r="U17" s="17"/>
      <c r="V17" s="12"/>
    </row>
    <row r="18" spans="1:22" x14ac:dyDescent="0.3">
      <c r="A18" s="5">
        <v>121654</v>
      </c>
      <c r="B18" s="5">
        <v>3183</v>
      </c>
      <c r="C18" s="5">
        <v>3866</v>
      </c>
      <c r="D18" s="5">
        <f t="shared" si="0"/>
        <v>12165.400000000001</v>
      </c>
      <c r="E18" s="5">
        <v>14598.48</v>
      </c>
      <c r="F18" s="5">
        <f t="shared" si="1"/>
        <v>851.57799999999997</v>
      </c>
      <c r="G18" s="5">
        <v>528</v>
      </c>
      <c r="H18" s="5">
        <v>3347</v>
      </c>
      <c r="I18" s="8">
        <v>3320</v>
      </c>
      <c r="J18" s="5">
        <f t="shared" si="2"/>
        <v>11830.800000000001</v>
      </c>
      <c r="K18" s="17"/>
      <c r="L18" s="5">
        <f t="shared" si="3"/>
        <v>144215.4</v>
      </c>
      <c r="M18" s="21">
        <f t="shared" si="4"/>
        <v>31128.858</v>
      </c>
      <c r="N18" s="5">
        <f t="shared" ref="N18:N81" si="5">L18-M18</f>
        <v>113086.54199999999</v>
      </c>
      <c r="O18" s="17"/>
      <c r="P18" s="17"/>
      <c r="Q18" s="17"/>
      <c r="R18" s="17"/>
      <c r="S18" s="17"/>
      <c r="T18" s="17"/>
      <c r="U18" s="17"/>
      <c r="V18" s="12"/>
    </row>
    <row r="19" spans="1:22" x14ac:dyDescent="0.3">
      <c r="A19" s="5">
        <v>52000</v>
      </c>
      <c r="B19" s="5">
        <v>0</v>
      </c>
      <c r="C19" s="5">
        <v>1819</v>
      </c>
      <c r="D19" s="5">
        <f t="shared" si="0"/>
        <v>5200</v>
      </c>
      <c r="E19" s="5">
        <v>6240</v>
      </c>
      <c r="F19" s="5">
        <f t="shared" si="1"/>
        <v>364</v>
      </c>
      <c r="G19" s="5">
        <v>1056</v>
      </c>
      <c r="H19" s="5">
        <v>2102</v>
      </c>
      <c r="I19" s="8">
        <v>2387</v>
      </c>
      <c r="J19" s="5">
        <f t="shared" si="2"/>
        <v>1450</v>
      </c>
      <c r="K19" s="17"/>
      <c r="L19" s="5">
        <f t="shared" si="3"/>
        <v>61121</v>
      </c>
      <c r="M19" s="21">
        <f t="shared" si="4"/>
        <v>11497</v>
      </c>
      <c r="N19" s="5">
        <f t="shared" si="5"/>
        <v>49624</v>
      </c>
      <c r="O19" s="17"/>
      <c r="P19" s="17"/>
      <c r="Q19" s="17"/>
      <c r="R19" s="17"/>
      <c r="S19" s="17"/>
      <c r="T19" s="17"/>
      <c r="U19" s="17"/>
      <c r="V19" s="12"/>
    </row>
    <row r="20" spans="1:22" x14ac:dyDescent="0.3">
      <c r="A20" s="5">
        <v>145275</v>
      </c>
      <c r="B20" s="5">
        <v>0</v>
      </c>
      <c r="C20" s="5">
        <v>1425</v>
      </c>
      <c r="D20" s="5">
        <f t="shared" si="0"/>
        <v>14527.5</v>
      </c>
      <c r="E20" s="5">
        <v>17433</v>
      </c>
      <c r="F20" s="5">
        <f t="shared" si="1"/>
        <v>1016.9250000000001</v>
      </c>
      <c r="G20" s="5">
        <v>732</v>
      </c>
      <c r="H20" s="5">
        <v>5594</v>
      </c>
      <c r="I20" s="8">
        <v>3563</v>
      </c>
      <c r="J20" s="5">
        <f t="shared" si="2"/>
        <v>18582.5</v>
      </c>
      <c r="K20" s="17"/>
      <c r="L20" s="5">
        <f t="shared" si="3"/>
        <v>166821.5</v>
      </c>
      <c r="M20" s="21">
        <f t="shared" si="4"/>
        <v>41327.425000000003</v>
      </c>
      <c r="N20" s="5">
        <f t="shared" si="5"/>
        <v>125494.075</v>
      </c>
      <c r="O20" s="17"/>
      <c r="P20" s="17"/>
      <c r="Q20" s="17"/>
      <c r="R20" s="17"/>
      <c r="S20" s="17"/>
      <c r="T20" s="17"/>
      <c r="U20" s="17"/>
      <c r="V20" s="12"/>
    </row>
    <row r="21" spans="1:22" x14ac:dyDescent="0.3">
      <c r="A21" s="5">
        <v>49558</v>
      </c>
      <c r="B21" s="5">
        <v>0</v>
      </c>
      <c r="C21" s="5">
        <v>4834</v>
      </c>
      <c r="D21" s="5">
        <f t="shared" si="0"/>
        <v>4955.8</v>
      </c>
      <c r="E21" s="5">
        <v>5946.96</v>
      </c>
      <c r="F21" s="5">
        <f t="shared" si="1"/>
        <v>346.90600000000001</v>
      </c>
      <c r="G21" s="5">
        <v>991</v>
      </c>
      <c r="H21" s="5">
        <v>4518</v>
      </c>
      <c r="I21" s="8">
        <v>2720</v>
      </c>
      <c r="J21" s="5">
        <f t="shared" si="2"/>
        <v>1227.9000000000001</v>
      </c>
      <c r="K21" s="17"/>
      <c r="L21" s="5">
        <f t="shared" si="3"/>
        <v>63865.8</v>
      </c>
      <c r="M21" s="21">
        <f t="shared" si="4"/>
        <v>11232.766</v>
      </c>
      <c r="N21" s="5">
        <f t="shared" si="5"/>
        <v>52633.034</v>
      </c>
      <c r="O21" s="17"/>
      <c r="P21" s="17"/>
      <c r="Q21" s="17"/>
      <c r="R21" s="17"/>
      <c r="S21" s="17"/>
      <c r="T21" s="17"/>
      <c r="U21" s="17"/>
      <c r="V21" s="12"/>
    </row>
    <row r="22" spans="1:22" x14ac:dyDescent="0.3">
      <c r="A22" s="5">
        <v>147884</v>
      </c>
      <c r="B22" s="5">
        <v>1373</v>
      </c>
      <c r="C22" s="5">
        <v>4439</v>
      </c>
      <c r="D22" s="5">
        <f t="shared" si="0"/>
        <v>14788.400000000001</v>
      </c>
      <c r="E22" s="5">
        <v>17746.080000000002</v>
      </c>
      <c r="F22" s="5">
        <f t="shared" si="1"/>
        <v>1035.1880000000001</v>
      </c>
      <c r="G22" s="5">
        <v>937</v>
      </c>
      <c r="H22" s="5">
        <v>1574</v>
      </c>
      <c r="I22" s="8">
        <v>3850</v>
      </c>
      <c r="J22" s="5">
        <f t="shared" si="2"/>
        <v>19365.2</v>
      </c>
      <c r="K22" s="17"/>
      <c r="L22" s="5">
        <f t="shared" si="3"/>
        <v>170058.4</v>
      </c>
      <c r="M22" s="21">
        <f t="shared" si="4"/>
        <v>42933.468000000008</v>
      </c>
      <c r="N22" s="5">
        <f t="shared" si="5"/>
        <v>127124.93199999999</v>
      </c>
      <c r="O22" s="17"/>
      <c r="P22" s="17"/>
      <c r="Q22" s="17"/>
      <c r="R22" s="17"/>
      <c r="S22" s="17"/>
      <c r="T22" s="17"/>
      <c r="U22" s="17"/>
      <c r="V22" s="12"/>
    </row>
    <row r="23" spans="1:22" x14ac:dyDescent="0.3">
      <c r="A23" s="5">
        <v>24623</v>
      </c>
      <c r="B23" s="5">
        <v>3769</v>
      </c>
      <c r="C23" s="5">
        <v>4392</v>
      </c>
      <c r="D23" s="5">
        <f t="shared" si="0"/>
        <v>2462.3000000000002</v>
      </c>
      <c r="E23" s="5">
        <v>2954.76</v>
      </c>
      <c r="F23" s="5">
        <f t="shared" si="1"/>
        <v>172.36099999999999</v>
      </c>
      <c r="G23" s="5">
        <v>501</v>
      </c>
      <c r="H23" s="5">
        <v>3567</v>
      </c>
      <c r="I23" s="8">
        <v>3023</v>
      </c>
      <c r="J23" s="5">
        <f t="shared" si="2"/>
        <v>0</v>
      </c>
      <c r="K23" s="17"/>
      <c r="L23" s="5">
        <f t="shared" si="3"/>
        <v>38813.300000000003</v>
      </c>
      <c r="M23" s="21">
        <f t="shared" si="4"/>
        <v>6651.1210000000001</v>
      </c>
      <c r="N23" s="5">
        <f t="shared" si="5"/>
        <v>32162.179000000004</v>
      </c>
      <c r="O23" s="17"/>
      <c r="P23" s="17"/>
      <c r="Q23" s="17"/>
      <c r="R23" s="17"/>
      <c r="S23" s="17"/>
      <c r="T23" s="17"/>
      <c r="U23" s="17"/>
      <c r="V23" s="12"/>
    </row>
    <row r="24" spans="1:22" x14ac:dyDescent="0.3">
      <c r="A24" s="5">
        <v>126159</v>
      </c>
      <c r="B24" s="5">
        <v>4588</v>
      </c>
      <c r="C24" s="5">
        <v>3001</v>
      </c>
      <c r="D24" s="5">
        <f t="shared" si="0"/>
        <v>12615.900000000001</v>
      </c>
      <c r="E24" s="5">
        <v>15139.08</v>
      </c>
      <c r="F24" s="5">
        <f t="shared" si="1"/>
        <v>883.11300000000006</v>
      </c>
      <c r="G24" s="5">
        <v>701</v>
      </c>
      <c r="H24" s="5">
        <v>1656</v>
      </c>
      <c r="I24" s="8">
        <v>2804</v>
      </c>
      <c r="J24" s="5">
        <f t="shared" si="2"/>
        <v>12847.699999999999</v>
      </c>
      <c r="K24" s="17"/>
      <c r="L24" s="5">
        <f t="shared" si="3"/>
        <v>148019.9</v>
      </c>
      <c r="M24" s="21">
        <f t="shared" si="4"/>
        <v>32374.892999999996</v>
      </c>
      <c r="N24" s="5">
        <f t="shared" si="5"/>
        <v>115645.007</v>
      </c>
      <c r="O24" s="17"/>
      <c r="P24" s="17"/>
      <c r="Q24" s="17"/>
      <c r="R24" s="17"/>
      <c r="S24" s="17"/>
      <c r="T24" s="17"/>
      <c r="U24" s="17"/>
      <c r="V24" s="12"/>
    </row>
    <row r="25" spans="1:22" x14ac:dyDescent="0.3">
      <c r="A25" s="5">
        <v>65868</v>
      </c>
      <c r="B25" s="5">
        <v>88</v>
      </c>
      <c r="C25" s="5">
        <v>2258</v>
      </c>
      <c r="D25" s="5">
        <f t="shared" si="0"/>
        <v>6586.8</v>
      </c>
      <c r="E25" s="5">
        <v>7904.16</v>
      </c>
      <c r="F25" s="5">
        <f t="shared" si="1"/>
        <v>461.07600000000002</v>
      </c>
      <c r="G25" s="5">
        <v>545</v>
      </c>
      <c r="H25" s="5">
        <v>7135</v>
      </c>
      <c r="I25" s="8">
        <v>2891</v>
      </c>
      <c r="J25" s="5">
        <f t="shared" si="2"/>
        <v>2836.8000000000006</v>
      </c>
      <c r="K25" s="17"/>
      <c r="L25" s="5">
        <f t="shared" si="3"/>
        <v>81935.8</v>
      </c>
      <c r="M25" s="21">
        <f t="shared" si="4"/>
        <v>14638.036000000002</v>
      </c>
      <c r="N25" s="5">
        <f t="shared" si="5"/>
        <v>67297.763999999996</v>
      </c>
      <c r="O25" s="17"/>
      <c r="P25" s="17"/>
      <c r="Q25" s="17"/>
      <c r="R25" s="17"/>
      <c r="S25" s="17"/>
      <c r="T25" s="17"/>
      <c r="U25" s="17"/>
      <c r="V25" s="12"/>
    </row>
    <row r="26" spans="1:22" x14ac:dyDescent="0.3">
      <c r="A26" s="5">
        <v>36836</v>
      </c>
      <c r="B26" s="5">
        <v>4774</v>
      </c>
      <c r="C26" s="5">
        <v>2398</v>
      </c>
      <c r="D26" s="5">
        <f t="shared" si="0"/>
        <v>3683.6000000000004</v>
      </c>
      <c r="E26" s="5">
        <v>4420.32</v>
      </c>
      <c r="F26" s="5">
        <f t="shared" si="1"/>
        <v>257.85200000000003</v>
      </c>
      <c r="G26" s="5">
        <v>1245</v>
      </c>
      <c r="H26" s="5">
        <v>3305</v>
      </c>
      <c r="I26" s="8">
        <v>3539</v>
      </c>
      <c r="J26" s="5">
        <f t="shared" si="2"/>
        <v>591.80000000000007</v>
      </c>
      <c r="K26" s="17"/>
      <c r="L26" s="5">
        <f t="shared" si="3"/>
        <v>50996.6</v>
      </c>
      <c r="M26" s="21">
        <f t="shared" si="4"/>
        <v>10053.971999999998</v>
      </c>
      <c r="N26" s="5">
        <f t="shared" si="5"/>
        <v>40942.627999999997</v>
      </c>
      <c r="O26" s="17"/>
      <c r="P26" s="17"/>
      <c r="Q26" s="17"/>
      <c r="R26" s="17"/>
      <c r="S26" s="17"/>
      <c r="T26" s="17"/>
      <c r="U26" s="17"/>
      <c r="V26" s="12"/>
    </row>
    <row r="27" spans="1:22" x14ac:dyDescent="0.3">
      <c r="A27" s="5">
        <v>90083</v>
      </c>
      <c r="B27" s="5">
        <v>1460</v>
      </c>
      <c r="C27" s="5">
        <v>2760</v>
      </c>
      <c r="D27" s="5">
        <f t="shared" si="0"/>
        <v>9008.3000000000011</v>
      </c>
      <c r="E27" s="5">
        <v>10809.96</v>
      </c>
      <c r="F27" s="5">
        <f t="shared" si="1"/>
        <v>630.58100000000002</v>
      </c>
      <c r="G27" s="5">
        <v>1104</v>
      </c>
      <c r="H27" s="5">
        <v>3418</v>
      </c>
      <c r="I27" s="8">
        <v>3487</v>
      </c>
      <c r="J27" s="5">
        <f t="shared" si="2"/>
        <v>6012.45</v>
      </c>
      <c r="K27" s="17"/>
      <c r="L27" s="5">
        <f t="shared" si="3"/>
        <v>106729.3</v>
      </c>
      <c r="M27" s="21">
        <f t="shared" si="4"/>
        <v>22043.990999999998</v>
      </c>
      <c r="N27" s="5">
        <f t="shared" si="5"/>
        <v>84685.309000000008</v>
      </c>
      <c r="O27" s="17"/>
      <c r="P27" s="17"/>
      <c r="Q27" s="17"/>
      <c r="R27" s="17"/>
      <c r="S27" s="17"/>
      <c r="T27" s="17"/>
      <c r="U27" s="17"/>
      <c r="V27" s="12"/>
    </row>
    <row r="28" spans="1:22" x14ac:dyDescent="0.3">
      <c r="A28" s="5">
        <v>178377</v>
      </c>
      <c r="B28" s="5">
        <v>407</v>
      </c>
      <c r="C28" s="5">
        <v>2416</v>
      </c>
      <c r="D28" s="5">
        <f t="shared" si="0"/>
        <v>17837.7</v>
      </c>
      <c r="E28" s="5">
        <v>21405.24</v>
      </c>
      <c r="F28" s="5">
        <f t="shared" si="1"/>
        <v>1248.6390000000001</v>
      </c>
      <c r="G28" s="5">
        <v>1483</v>
      </c>
      <c r="H28" s="5">
        <v>7475</v>
      </c>
      <c r="I28" s="8">
        <v>3079</v>
      </c>
      <c r="J28" s="5">
        <f t="shared" si="2"/>
        <v>28513.099999999995</v>
      </c>
      <c r="K28" s="17"/>
      <c r="L28" s="5">
        <f t="shared" si="3"/>
        <v>206512.7</v>
      </c>
      <c r="M28" s="21">
        <f t="shared" si="4"/>
        <v>55728.978999999992</v>
      </c>
      <c r="N28" s="5">
        <f t="shared" si="5"/>
        <v>150783.72100000002</v>
      </c>
      <c r="O28" s="17"/>
      <c r="P28" s="17"/>
      <c r="Q28" s="17"/>
      <c r="R28" s="17"/>
      <c r="S28" s="17"/>
      <c r="T28" s="17"/>
      <c r="U28" s="17"/>
      <c r="V28" s="12"/>
    </row>
    <row r="29" spans="1:22" x14ac:dyDescent="0.3">
      <c r="A29" s="5">
        <v>44173</v>
      </c>
      <c r="B29" s="5">
        <v>666</v>
      </c>
      <c r="C29" s="5">
        <v>2530</v>
      </c>
      <c r="D29" s="5">
        <f t="shared" si="0"/>
        <v>4417.3</v>
      </c>
      <c r="E29" s="5">
        <v>5300.76</v>
      </c>
      <c r="F29" s="5">
        <f t="shared" si="1"/>
        <v>309.21100000000001</v>
      </c>
      <c r="G29" s="5">
        <v>557</v>
      </c>
      <c r="H29" s="5">
        <v>3256</v>
      </c>
      <c r="I29" s="8">
        <v>2720</v>
      </c>
      <c r="J29" s="5">
        <f t="shared" si="2"/>
        <v>958.65000000000009</v>
      </c>
      <c r="K29" s="17"/>
      <c r="L29" s="5">
        <f t="shared" si="3"/>
        <v>55042.3</v>
      </c>
      <c r="M29" s="21">
        <f t="shared" si="4"/>
        <v>9845.621000000001</v>
      </c>
      <c r="N29" s="5">
        <f t="shared" si="5"/>
        <v>45196.679000000004</v>
      </c>
      <c r="O29" s="17"/>
      <c r="P29" s="17"/>
      <c r="Q29" s="17"/>
      <c r="R29" s="17"/>
      <c r="S29" s="17"/>
      <c r="T29" s="17"/>
      <c r="U29" s="17"/>
      <c r="V29" s="12"/>
    </row>
    <row r="30" spans="1:22" x14ac:dyDescent="0.3">
      <c r="A30" s="5">
        <v>101827</v>
      </c>
      <c r="B30" s="5">
        <v>3205</v>
      </c>
      <c r="C30" s="5">
        <v>2584</v>
      </c>
      <c r="D30" s="5">
        <f t="shared" si="0"/>
        <v>10182.700000000001</v>
      </c>
      <c r="E30" s="5">
        <v>12219.24</v>
      </c>
      <c r="F30" s="5">
        <f t="shared" si="1"/>
        <v>712.78899999999999</v>
      </c>
      <c r="G30" s="5">
        <v>994</v>
      </c>
      <c r="H30" s="5">
        <v>6080</v>
      </c>
      <c r="I30" s="8">
        <v>3957</v>
      </c>
      <c r="J30" s="5">
        <f t="shared" si="2"/>
        <v>7865.4000000000005</v>
      </c>
      <c r="K30" s="17"/>
      <c r="L30" s="5">
        <f t="shared" si="3"/>
        <v>123878.7</v>
      </c>
      <c r="M30" s="21">
        <f t="shared" si="4"/>
        <v>25748.429000000004</v>
      </c>
      <c r="N30" s="5">
        <f t="shared" si="5"/>
        <v>98130.270999999993</v>
      </c>
      <c r="O30" s="17"/>
      <c r="P30" s="17"/>
      <c r="Q30" s="17"/>
      <c r="R30" s="17"/>
      <c r="S30" s="17"/>
      <c r="T30" s="17"/>
      <c r="U30" s="17"/>
      <c r="V30" s="12"/>
    </row>
    <row r="31" spans="1:22" x14ac:dyDescent="0.3">
      <c r="A31" s="5">
        <v>192250</v>
      </c>
      <c r="B31" s="5">
        <v>0</v>
      </c>
      <c r="C31" s="5">
        <v>2945</v>
      </c>
      <c r="D31" s="5">
        <f t="shared" si="0"/>
        <v>19225</v>
      </c>
      <c r="E31" s="5">
        <v>23070</v>
      </c>
      <c r="F31" s="5">
        <f t="shared" si="1"/>
        <v>1345.75</v>
      </c>
      <c r="G31" s="5">
        <v>1148</v>
      </c>
      <c r="H31" s="5">
        <v>4019</v>
      </c>
      <c r="I31" s="8">
        <v>2797</v>
      </c>
      <c r="J31" s="5">
        <f t="shared" si="2"/>
        <v>32675</v>
      </c>
      <c r="K31" s="17"/>
      <c r="L31" s="5">
        <f t="shared" si="3"/>
        <v>218439</v>
      </c>
      <c r="M31" s="21">
        <f t="shared" si="4"/>
        <v>61035.75</v>
      </c>
      <c r="N31" s="5">
        <f t="shared" si="5"/>
        <v>157403.25</v>
      </c>
      <c r="O31" s="17"/>
      <c r="P31" s="17"/>
      <c r="Q31" s="17"/>
      <c r="R31" s="17"/>
      <c r="S31" s="17"/>
      <c r="T31" s="17"/>
      <c r="U31" s="17"/>
      <c r="V31" s="12"/>
    </row>
    <row r="32" spans="1:22" x14ac:dyDescent="0.3">
      <c r="A32" s="5">
        <v>163762</v>
      </c>
      <c r="B32" s="5">
        <v>1179</v>
      </c>
      <c r="C32" s="5">
        <v>2992</v>
      </c>
      <c r="D32" s="5">
        <f t="shared" si="0"/>
        <v>16376.2</v>
      </c>
      <c r="E32" s="5">
        <v>19651.439999999999</v>
      </c>
      <c r="F32" s="5">
        <f t="shared" si="1"/>
        <v>1146.3340000000001</v>
      </c>
      <c r="G32" s="5">
        <v>1151</v>
      </c>
      <c r="H32" s="5">
        <v>4135</v>
      </c>
      <c r="I32" s="8">
        <v>2579</v>
      </c>
      <c r="J32" s="5">
        <f t="shared" si="2"/>
        <v>24128.599999999995</v>
      </c>
      <c r="K32" s="17"/>
      <c r="L32" s="5">
        <f t="shared" si="3"/>
        <v>188444.2</v>
      </c>
      <c r="M32" s="21">
        <f t="shared" si="4"/>
        <v>48656.373999999996</v>
      </c>
      <c r="N32" s="5">
        <f t="shared" si="5"/>
        <v>139787.826</v>
      </c>
      <c r="O32" s="17"/>
      <c r="P32" s="17"/>
      <c r="Q32" s="17"/>
      <c r="R32" s="17"/>
      <c r="S32" s="17"/>
      <c r="T32" s="17"/>
      <c r="U32" s="17"/>
      <c r="V32" s="12"/>
    </row>
    <row r="33" spans="1:22" x14ac:dyDescent="0.3">
      <c r="A33" s="5">
        <v>96283</v>
      </c>
      <c r="B33" s="5">
        <v>2709</v>
      </c>
      <c r="C33" s="5">
        <v>3208</v>
      </c>
      <c r="D33" s="5">
        <f t="shared" si="0"/>
        <v>9628.3000000000011</v>
      </c>
      <c r="E33" s="5">
        <v>11553.96</v>
      </c>
      <c r="F33" s="5">
        <f t="shared" si="1"/>
        <v>673.98099999999999</v>
      </c>
      <c r="G33" s="5">
        <v>802</v>
      </c>
      <c r="H33" s="5">
        <v>3238</v>
      </c>
      <c r="I33" s="8">
        <v>2532</v>
      </c>
      <c r="J33" s="5">
        <f t="shared" si="2"/>
        <v>6942.45</v>
      </c>
      <c r="K33" s="17"/>
      <c r="L33" s="5">
        <f t="shared" si="3"/>
        <v>115066.3</v>
      </c>
      <c r="M33" s="21">
        <f t="shared" si="4"/>
        <v>22504.391</v>
      </c>
      <c r="N33" s="5">
        <f t="shared" si="5"/>
        <v>92561.909</v>
      </c>
      <c r="O33" s="17"/>
      <c r="P33" s="17"/>
      <c r="Q33" s="17"/>
      <c r="R33" s="17"/>
      <c r="S33" s="17"/>
      <c r="T33" s="17"/>
      <c r="U33" s="17"/>
      <c r="V33" s="12"/>
    </row>
    <row r="34" spans="1:22" x14ac:dyDescent="0.3">
      <c r="A34" s="5">
        <v>50100</v>
      </c>
      <c r="B34" s="5">
        <v>916</v>
      </c>
      <c r="C34" s="5">
        <v>3639</v>
      </c>
      <c r="D34" s="5">
        <f t="shared" si="0"/>
        <v>5010</v>
      </c>
      <c r="E34" s="5">
        <v>6012</v>
      </c>
      <c r="F34" s="5">
        <f t="shared" si="1"/>
        <v>350.7</v>
      </c>
      <c r="G34" s="5">
        <v>908</v>
      </c>
      <c r="H34" s="5">
        <v>7591</v>
      </c>
      <c r="I34" s="8">
        <v>3376</v>
      </c>
      <c r="J34" s="5">
        <f t="shared" si="2"/>
        <v>1260</v>
      </c>
      <c r="K34" s="17"/>
      <c r="L34" s="5">
        <f t="shared" si="3"/>
        <v>67256</v>
      </c>
      <c r="M34" s="21">
        <f t="shared" si="4"/>
        <v>11906.7</v>
      </c>
      <c r="N34" s="5">
        <f t="shared" si="5"/>
        <v>55349.3</v>
      </c>
      <c r="O34" s="17"/>
      <c r="P34" s="17"/>
      <c r="Q34" s="17"/>
      <c r="R34" s="17"/>
      <c r="S34" s="17"/>
      <c r="T34" s="17"/>
      <c r="U34" s="17"/>
      <c r="V34" s="12"/>
    </row>
    <row r="35" spans="1:22" x14ac:dyDescent="0.3">
      <c r="A35" s="5">
        <v>68833</v>
      </c>
      <c r="B35" s="5">
        <v>0</v>
      </c>
      <c r="C35" s="5">
        <v>3985</v>
      </c>
      <c r="D35" s="5">
        <f t="shared" si="0"/>
        <v>6883.3</v>
      </c>
      <c r="E35" s="5">
        <v>8259.9599999999991</v>
      </c>
      <c r="F35" s="5">
        <f t="shared" si="1"/>
        <v>481.83100000000002</v>
      </c>
      <c r="G35" s="5">
        <v>622</v>
      </c>
      <c r="H35" s="5">
        <v>3875</v>
      </c>
      <c r="I35" s="8">
        <v>3923</v>
      </c>
      <c r="J35" s="5">
        <f t="shared" si="2"/>
        <v>3133.3000000000006</v>
      </c>
      <c r="K35" s="17"/>
      <c r="L35" s="5">
        <f t="shared" si="3"/>
        <v>83576.3</v>
      </c>
      <c r="M35" s="21">
        <f t="shared" si="4"/>
        <v>16420.091</v>
      </c>
      <c r="N35" s="5">
        <f t="shared" si="5"/>
        <v>67156.209000000003</v>
      </c>
      <c r="O35" s="17"/>
      <c r="P35" s="17"/>
      <c r="Q35" s="17"/>
      <c r="R35" s="17"/>
      <c r="S35" s="17"/>
      <c r="T35" s="17"/>
      <c r="U35" s="17"/>
      <c r="V35" s="12"/>
    </row>
    <row r="36" spans="1:22" x14ac:dyDescent="0.3">
      <c r="A36" s="5">
        <v>123728</v>
      </c>
      <c r="B36" s="5">
        <v>0</v>
      </c>
      <c r="C36" s="5">
        <v>4782</v>
      </c>
      <c r="D36" s="5">
        <f t="shared" si="0"/>
        <v>12372.800000000001</v>
      </c>
      <c r="E36" s="5">
        <v>14847.36</v>
      </c>
      <c r="F36" s="5">
        <f t="shared" si="1"/>
        <v>866.096</v>
      </c>
      <c r="G36" s="5">
        <v>842</v>
      </c>
      <c r="H36" s="5">
        <v>3861</v>
      </c>
      <c r="I36" s="8">
        <v>3277</v>
      </c>
      <c r="J36" s="5">
        <f t="shared" si="2"/>
        <v>12245.6</v>
      </c>
      <c r="K36" s="17"/>
      <c r="L36" s="5">
        <f t="shared" si="3"/>
        <v>144743.79999999999</v>
      </c>
      <c r="M36" s="21">
        <f t="shared" si="4"/>
        <v>32078.055999999997</v>
      </c>
      <c r="N36" s="5">
        <f t="shared" si="5"/>
        <v>112665.74399999999</v>
      </c>
      <c r="O36" s="17"/>
      <c r="P36" s="17"/>
      <c r="Q36" s="17"/>
      <c r="R36" s="17"/>
      <c r="S36" s="17"/>
      <c r="T36" s="17"/>
      <c r="U36" s="17"/>
      <c r="V36" s="12"/>
    </row>
    <row r="37" spans="1:22" x14ac:dyDescent="0.3">
      <c r="A37" s="5">
        <v>86032</v>
      </c>
      <c r="B37" s="5">
        <v>0</v>
      </c>
      <c r="C37" s="5">
        <v>1667</v>
      </c>
      <c r="D37" s="5">
        <f t="shared" si="0"/>
        <v>8603.2000000000007</v>
      </c>
      <c r="E37" s="5">
        <v>10323.84</v>
      </c>
      <c r="F37" s="5">
        <f t="shared" si="1"/>
        <v>602.22400000000005</v>
      </c>
      <c r="G37" s="5">
        <v>1181</v>
      </c>
      <c r="H37" s="5">
        <v>6475</v>
      </c>
      <c r="I37" s="8">
        <v>3128</v>
      </c>
      <c r="J37" s="5">
        <f t="shared" si="2"/>
        <v>5404.8</v>
      </c>
      <c r="K37" s="17"/>
      <c r="L37" s="5">
        <f t="shared" si="3"/>
        <v>102777.2</v>
      </c>
      <c r="M37" s="21">
        <f t="shared" si="4"/>
        <v>20639.864000000001</v>
      </c>
      <c r="N37" s="5">
        <f t="shared" si="5"/>
        <v>82137.335999999996</v>
      </c>
      <c r="O37" s="17"/>
      <c r="P37" s="17"/>
      <c r="Q37" s="17"/>
      <c r="R37" s="17"/>
      <c r="S37" s="17"/>
      <c r="T37" s="17"/>
      <c r="U37" s="17"/>
      <c r="V37" s="12"/>
    </row>
    <row r="38" spans="1:22" x14ac:dyDescent="0.3">
      <c r="A38" s="5">
        <v>35682</v>
      </c>
      <c r="B38" s="5">
        <v>3870</v>
      </c>
      <c r="C38" s="5">
        <v>4908</v>
      </c>
      <c r="D38" s="5">
        <f t="shared" si="0"/>
        <v>3568.2000000000003</v>
      </c>
      <c r="E38" s="5">
        <v>4281.84</v>
      </c>
      <c r="F38" s="5">
        <f t="shared" si="1"/>
        <v>249.774</v>
      </c>
      <c r="G38" s="5">
        <v>1123</v>
      </c>
      <c r="H38" s="5">
        <v>7483</v>
      </c>
      <c r="I38" s="8">
        <v>2156</v>
      </c>
      <c r="J38" s="5">
        <f t="shared" si="2"/>
        <v>534.1</v>
      </c>
      <c r="K38" s="17"/>
      <c r="L38" s="5">
        <f t="shared" si="3"/>
        <v>55511.199999999997</v>
      </c>
      <c r="M38" s="21">
        <f t="shared" si="4"/>
        <v>8344.7139999999999</v>
      </c>
      <c r="N38" s="5">
        <f t="shared" si="5"/>
        <v>47166.485999999997</v>
      </c>
      <c r="O38" s="17"/>
      <c r="P38" s="17"/>
      <c r="Q38" s="17"/>
      <c r="R38" s="17"/>
      <c r="S38" s="17"/>
      <c r="T38" s="17"/>
      <c r="U38" s="17"/>
      <c r="V38" s="12"/>
    </row>
    <row r="39" spans="1:22" x14ac:dyDescent="0.3">
      <c r="A39" s="5">
        <v>132162</v>
      </c>
      <c r="B39" s="5">
        <v>0</v>
      </c>
      <c r="C39" s="5">
        <v>3980</v>
      </c>
      <c r="D39" s="5">
        <f t="shared" si="0"/>
        <v>13216.2</v>
      </c>
      <c r="E39" s="5">
        <v>15859.44</v>
      </c>
      <c r="F39" s="5">
        <f t="shared" si="1"/>
        <v>925.13400000000001</v>
      </c>
      <c r="G39" s="5">
        <v>583</v>
      </c>
      <c r="H39" s="5">
        <v>2517</v>
      </c>
      <c r="I39" s="8">
        <v>3475</v>
      </c>
      <c r="J39" s="5">
        <f t="shared" si="2"/>
        <v>14648.6</v>
      </c>
      <c r="K39" s="17"/>
      <c r="L39" s="5">
        <f t="shared" si="3"/>
        <v>151875.20000000001</v>
      </c>
      <c r="M39" s="21">
        <f t="shared" si="4"/>
        <v>35491.173999999999</v>
      </c>
      <c r="N39" s="5">
        <f t="shared" si="5"/>
        <v>116384.02600000001</v>
      </c>
      <c r="O39" s="17"/>
      <c r="P39" s="17"/>
      <c r="Q39" s="17"/>
      <c r="R39" s="17"/>
      <c r="S39" s="17"/>
      <c r="T39" s="17"/>
      <c r="U39" s="17"/>
      <c r="V39" s="12"/>
    </row>
    <row r="40" spans="1:22" x14ac:dyDescent="0.3">
      <c r="A40" s="5">
        <v>193169</v>
      </c>
      <c r="B40" s="5">
        <v>0</v>
      </c>
      <c r="C40" s="5">
        <v>4131</v>
      </c>
      <c r="D40" s="5">
        <f t="shared" si="0"/>
        <v>19316.900000000001</v>
      </c>
      <c r="E40" s="5">
        <v>23180.28</v>
      </c>
      <c r="F40" s="5">
        <f t="shared" si="1"/>
        <v>1352.183</v>
      </c>
      <c r="G40" s="5">
        <v>669</v>
      </c>
      <c r="H40" s="5">
        <v>3473</v>
      </c>
      <c r="I40" s="8">
        <v>3410</v>
      </c>
      <c r="J40" s="5">
        <f t="shared" si="2"/>
        <v>32950.700000000004</v>
      </c>
      <c r="K40" s="17"/>
      <c r="L40" s="5">
        <f t="shared" si="3"/>
        <v>220089.9</v>
      </c>
      <c r="M40" s="21">
        <f t="shared" si="4"/>
        <v>61562.163</v>
      </c>
      <c r="N40" s="5">
        <f t="shared" si="5"/>
        <v>158527.73699999999</v>
      </c>
      <c r="O40" s="17"/>
      <c r="P40" s="17"/>
      <c r="Q40" s="17"/>
      <c r="R40" s="17"/>
      <c r="S40" s="17"/>
      <c r="T40" s="17"/>
      <c r="U40" s="17"/>
      <c r="V40" s="12"/>
    </row>
    <row r="41" spans="1:22" x14ac:dyDescent="0.3">
      <c r="A41" s="5">
        <v>63100</v>
      </c>
      <c r="B41" s="5">
        <v>893</v>
      </c>
      <c r="C41" s="5">
        <v>1275</v>
      </c>
      <c r="D41" s="5">
        <f t="shared" si="0"/>
        <v>6310</v>
      </c>
      <c r="E41" s="5">
        <v>7572</v>
      </c>
      <c r="F41" s="5">
        <f t="shared" si="1"/>
        <v>441.7</v>
      </c>
      <c r="G41" s="5">
        <v>565</v>
      </c>
      <c r="H41" s="5">
        <v>1491</v>
      </c>
      <c r="I41" s="8">
        <v>3190</v>
      </c>
      <c r="J41" s="5">
        <f t="shared" si="2"/>
        <v>2560</v>
      </c>
      <c r="K41" s="17"/>
      <c r="L41" s="5">
        <f t="shared" si="3"/>
        <v>73069</v>
      </c>
      <c r="M41" s="21">
        <f t="shared" si="4"/>
        <v>14328.7</v>
      </c>
      <c r="N41" s="5">
        <f t="shared" si="5"/>
        <v>58740.3</v>
      </c>
      <c r="O41" s="17"/>
      <c r="P41" s="17"/>
      <c r="Q41" s="17"/>
      <c r="R41" s="17"/>
      <c r="S41" s="17"/>
      <c r="T41" s="17"/>
      <c r="U41" s="17"/>
      <c r="V41" s="12"/>
    </row>
    <row r="42" spans="1:22" x14ac:dyDescent="0.3">
      <c r="A42" s="5">
        <v>182233</v>
      </c>
      <c r="B42" s="5">
        <v>3937</v>
      </c>
      <c r="C42" s="5">
        <v>2134</v>
      </c>
      <c r="D42" s="5">
        <f t="shared" si="0"/>
        <v>18223.3</v>
      </c>
      <c r="E42" s="5">
        <v>21867.96</v>
      </c>
      <c r="F42" s="5">
        <f t="shared" si="1"/>
        <v>1275.6310000000001</v>
      </c>
      <c r="G42" s="5">
        <v>541</v>
      </c>
      <c r="H42" s="5">
        <v>5455</v>
      </c>
      <c r="I42" s="8">
        <v>3208</v>
      </c>
      <c r="J42" s="5">
        <f t="shared" si="2"/>
        <v>29669.899999999998</v>
      </c>
      <c r="K42" s="17"/>
      <c r="L42" s="5">
        <f t="shared" si="3"/>
        <v>211982.3</v>
      </c>
      <c r="M42" s="21">
        <f t="shared" si="4"/>
        <v>56562.490999999995</v>
      </c>
      <c r="N42" s="5">
        <f t="shared" si="5"/>
        <v>155419.80900000001</v>
      </c>
      <c r="O42" s="17"/>
      <c r="P42" s="17"/>
      <c r="Q42" s="17"/>
      <c r="R42" s="17"/>
      <c r="S42" s="17"/>
      <c r="T42" s="17"/>
      <c r="U42" s="17"/>
      <c r="V42" s="12"/>
    </row>
    <row r="43" spans="1:22" x14ac:dyDescent="0.3">
      <c r="A43" s="5">
        <v>62863</v>
      </c>
      <c r="B43" s="5">
        <v>437</v>
      </c>
      <c r="C43" s="5">
        <v>1324</v>
      </c>
      <c r="D43" s="5">
        <f t="shared" si="0"/>
        <v>6286.3</v>
      </c>
      <c r="E43" s="5">
        <v>7543.56</v>
      </c>
      <c r="F43" s="5">
        <f t="shared" si="1"/>
        <v>440.041</v>
      </c>
      <c r="G43" s="5">
        <v>649</v>
      </c>
      <c r="H43" s="5">
        <v>5632</v>
      </c>
      <c r="I43" s="8">
        <v>3613</v>
      </c>
      <c r="J43" s="5">
        <f t="shared" si="2"/>
        <v>2536.2999999999997</v>
      </c>
      <c r="K43" s="17"/>
      <c r="L43" s="5">
        <f t="shared" si="3"/>
        <v>76542.3</v>
      </c>
      <c r="M43" s="21">
        <f t="shared" si="4"/>
        <v>14781.901</v>
      </c>
      <c r="N43" s="5">
        <f t="shared" si="5"/>
        <v>61760.399000000005</v>
      </c>
      <c r="O43" s="17"/>
      <c r="P43" s="17"/>
      <c r="Q43" s="17"/>
      <c r="R43" s="17"/>
      <c r="S43" s="17"/>
      <c r="T43" s="17"/>
      <c r="U43" s="17"/>
      <c r="V43" s="12"/>
    </row>
    <row r="44" spans="1:22" x14ac:dyDescent="0.3">
      <c r="A44" s="5">
        <v>98066</v>
      </c>
      <c r="B44" s="5">
        <v>0</v>
      </c>
      <c r="C44" s="5">
        <v>3539</v>
      </c>
      <c r="D44" s="5">
        <f t="shared" si="0"/>
        <v>9806.6</v>
      </c>
      <c r="E44" s="5">
        <v>11767.92</v>
      </c>
      <c r="F44" s="5">
        <f t="shared" si="1"/>
        <v>686.46199999999999</v>
      </c>
      <c r="G44" s="5">
        <v>560</v>
      </c>
      <c r="H44" s="5">
        <v>6729</v>
      </c>
      <c r="I44" s="8">
        <v>3636</v>
      </c>
      <c r="J44" s="5">
        <f t="shared" si="2"/>
        <v>7209.8999999999987</v>
      </c>
      <c r="K44" s="17"/>
      <c r="L44" s="5">
        <f t="shared" si="3"/>
        <v>118140.6</v>
      </c>
      <c r="M44" s="21">
        <f t="shared" si="4"/>
        <v>23860.281999999996</v>
      </c>
      <c r="N44" s="5">
        <f t="shared" si="5"/>
        <v>94280.318000000014</v>
      </c>
      <c r="O44" s="17"/>
      <c r="P44" s="17"/>
      <c r="Q44" s="17"/>
      <c r="R44" s="17"/>
      <c r="S44" s="17"/>
      <c r="T44" s="17"/>
      <c r="U44" s="17"/>
      <c r="V44" s="12"/>
    </row>
    <row r="45" spans="1:22" x14ac:dyDescent="0.3">
      <c r="A45" s="5">
        <v>99816</v>
      </c>
      <c r="B45" s="5">
        <v>1559</v>
      </c>
      <c r="C45" s="5">
        <v>3557</v>
      </c>
      <c r="D45" s="5">
        <f t="shared" si="0"/>
        <v>9981.6</v>
      </c>
      <c r="E45" s="5">
        <v>11977.92</v>
      </c>
      <c r="F45" s="5">
        <f t="shared" si="1"/>
        <v>698.71199999999999</v>
      </c>
      <c r="G45" s="5">
        <v>792</v>
      </c>
      <c r="H45" s="5">
        <v>7794</v>
      </c>
      <c r="I45" s="8">
        <v>3322</v>
      </c>
      <c r="J45" s="5">
        <f t="shared" si="2"/>
        <v>7472.3999999999987</v>
      </c>
      <c r="K45" s="17"/>
      <c r="L45" s="5">
        <f t="shared" si="3"/>
        <v>122707.6</v>
      </c>
      <c r="M45" s="21">
        <f t="shared" si="4"/>
        <v>24263.031999999996</v>
      </c>
      <c r="N45" s="5">
        <f t="shared" si="5"/>
        <v>98444.568000000014</v>
      </c>
      <c r="O45" s="17"/>
      <c r="P45" s="17"/>
      <c r="Q45" s="17"/>
      <c r="R45" s="17"/>
      <c r="S45" s="17"/>
      <c r="T45" s="17"/>
      <c r="U45" s="17"/>
      <c r="V45" s="12"/>
    </row>
    <row r="46" spans="1:22" x14ac:dyDescent="0.3">
      <c r="A46" s="5">
        <v>96758</v>
      </c>
      <c r="B46" s="5">
        <v>0</v>
      </c>
      <c r="C46" s="5">
        <v>4989</v>
      </c>
      <c r="D46" s="5">
        <f t="shared" si="0"/>
        <v>9675.8000000000011</v>
      </c>
      <c r="E46" s="5">
        <v>11610.96</v>
      </c>
      <c r="F46" s="5">
        <f t="shared" si="1"/>
        <v>677.30600000000004</v>
      </c>
      <c r="G46" s="5">
        <v>580</v>
      </c>
      <c r="H46" s="5">
        <v>1349</v>
      </c>
      <c r="I46" s="8">
        <v>3952</v>
      </c>
      <c r="J46" s="5">
        <f t="shared" si="2"/>
        <v>7013.7</v>
      </c>
      <c r="K46" s="17"/>
      <c r="L46" s="5">
        <f t="shared" si="3"/>
        <v>112771.8</v>
      </c>
      <c r="M46" s="21">
        <f t="shared" si="4"/>
        <v>23833.966</v>
      </c>
      <c r="N46" s="5">
        <f t="shared" si="5"/>
        <v>88937.834000000003</v>
      </c>
      <c r="O46" s="17"/>
      <c r="P46" s="17"/>
      <c r="Q46" s="17"/>
      <c r="R46" s="17"/>
      <c r="S46" s="17"/>
      <c r="T46" s="17"/>
      <c r="U46" s="17"/>
      <c r="V46" s="12"/>
    </row>
    <row r="47" spans="1:22" x14ac:dyDescent="0.3">
      <c r="A47" s="5">
        <v>55403</v>
      </c>
      <c r="B47" s="5">
        <v>1764</v>
      </c>
      <c r="C47" s="5">
        <v>3817</v>
      </c>
      <c r="D47" s="5">
        <f t="shared" si="0"/>
        <v>5540.3</v>
      </c>
      <c r="E47" s="5">
        <v>6648.36</v>
      </c>
      <c r="F47" s="5">
        <f t="shared" si="1"/>
        <v>387.82100000000003</v>
      </c>
      <c r="G47" s="5">
        <v>1070</v>
      </c>
      <c r="H47" s="5">
        <v>4649</v>
      </c>
      <c r="I47" s="8">
        <v>3639</v>
      </c>
      <c r="J47" s="5">
        <f t="shared" si="2"/>
        <v>1790.3</v>
      </c>
      <c r="K47" s="17"/>
      <c r="L47" s="5">
        <f t="shared" si="3"/>
        <v>71173.3</v>
      </c>
      <c r="M47" s="21">
        <f t="shared" si="4"/>
        <v>13535.481</v>
      </c>
      <c r="N47" s="5">
        <f t="shared" si="5"/>
        <v>57637.819000000003</v>
      </c>
      <c r="O47" s="17"/>
      <c r="P47" s="17"/>
      <c r="Q47" s="17"/>
      <c r="R47" s="17"/>
      <c r="S47" s="17"/>
      <c r="T47" s="17"/>
      <c r="U47" s="17"/>
      <c r="V47" s="12"/>
    </row>
    <row r="48" spans="1:22" x14ac:dyDescent="0.3">
      <c r="A48" s="5">
        <v>93631</v>
      </c>
      <c r="B48" s="5">
        <v>49</v>
      </c>
      <c r="C48" s="5">
        <v>2250</v>
      </c>
      <c r="D48" s="5">
        <f t="shared" si="0"/>
        <v>9363.1</v>
      </c>
      <c r="E48" s="5">
        <v>11235.72</v>
      </c>
      <c r="F48" s="5">
        <f t="shared" si="1"/>
        <v>655.41700000000003</v>
      </c>
      <c r="G48" s="5">
        <v>695</v>
      </c>
      <c r="H48" s="5">
        <v>4107</v>
      </c>
      <c r="I48" s="8">
        <v>2986</v>
      </c>
      <c r="J48" s="5">
        <f t="shared" si="2"/>
        <v>6544.6499999999987</v>
      </c>
      <c r="K48" s="17"/>
      <c r="L48" s="5">
        <f t="shared" si="3"/>
        <v>109400.1</v>
      </c>
      <c r="M48" s="21">
        <f t="shared" si="4"/>
        <v>22116.786999999997</v>
      </c>
      <c r="N48" s="5">
        <f t="shared" si="5"/>
        <v>87283.313000000009</v>
      </c>
      <c r="O48" s="17"/>
      <c r="P48" s="17"/>
      <c r="Q48" s="17"/>
      <c r="R48" s="17"/>
      <c r="S48" s="17"/>
      <c r="T48" s="17"/>
      <c r="U48" s="17"/>
      <c r="V48" s="12"/>
    </row>
    <row r="49" spans="1:22" x14ac:dyDescent="0.3">
      <c r="A49" s="5">
        <v>33821</v>
      </c>
      <c r="B49" s="5">
        <v>0</v>
      </c>
      <c r="C49" s="5">
        <v>4625</v>
      </c>
      <c r="D49" s="5">
        <f t="shared" ref="D49:D81" si="6">A49*0.1</f>
        <v>3382.1000000000004</v>
      </c>
      <c r="E49" s="5">
        <v>4058.52</v>
      </c>
      <c r="F49" s="5">
        <f t="shared" ref="F49:F81" si="7">A49*0.007</f>
        <v>236.74700000000001</v>
      </c>
      <c r="G49" s="5">
        <v>1162</v>
      </c>
      <c r="H49" s="5">
        <v>4917</v>
      </c>
      <c r="I49" s="8">
        <v>3924</v>
      </c>
      <c r="J49" s="5">
        <f t="shared" si="2"/>
        <v>441.05</v>
      </c>
      <c r="K49" s="17"/>
      <c r="L49" s="5">
        <f t="shared" si="3"/>
        <v>46745.1</v>
      </c>
      <c r="M49" s="21">
        <f t="shared" si="4"/>
        <v>9822.3169999999991</v>
      </c>
      <c r="N49" s="5">
        <f t="shared" si="5"/>
        <v>36922.782999999996</v>
      </c>
      <c r="O49" s="17"/>
      <c r="P49" s="17"/>
      <c r="Q49" s="17"/>
      <c r="R49" s="17"/>
      <c r="S49" s="17"/>
      <c r="T49" s="17"/>
      <c r="U49" s="17"/>
      <c r="V49" s="12"/>
    </row>
    <row r="50" spans="1:22" x14ac:dyDescent="0.3">
      <c r="A50" s="5">
        <v>24240</v>
      </c>
      <c r="B50" s="5">
        <v>0</v>
      </c>
      <c r="C50" s="5">
        <v>2923</v>
      </c>
      <c r="D50" s="5">
        <f t="shared" si="6"/>
        <v>2424</v>
      </c>
      <c r="E50" s="5">
        <v>2908.8</v>
      </c>
      <c r="F50" s="5">
        <f t="shared" si="7"/>
        <v>169.68</v>
      </c>
      <c r="G50" s="5">
        <v>1232</v>
      </c>
      <c r="H50" s="5">
        <v>2018</v>
      </c>
      <c r="I50" s="8">
        <v>2800</v>
      </c>
      <c r="J50" s="5">
        <f t="shared" si="2"/>
        <v>0</v>
      </c>
      <c r="K50" s="17"/>
      <c r="L50" s="5">
        <f t="shared" si="3"/>
        <v>31605</v>
      </c>
      <c r="M50" s="21">
        <f t="shared" si="4"/>
        <v>7110.48</v>
      </c>
      <c r="N50" s="5">
        <f t="shared" si="5"/>
        <v>24494.52</v>
      </c>
      <c r="O50" s="17"/>
      <c r="P50" s="17"/>
      <c r="Q50" s="17"/>
      <c r="R50" s="17"/>
      <c r="S50" s="17"/>
      <c r="T50" s="17"/>
      <c r="U50" s="17"/>
      <c r="V50" s="12"/>
    </row>
    <row r="51" spans="1:22" x14ac:dyDescent="0.3">
      <c r="A51" s="5">
        <v>182205</v>
      </c>
      <c r="B51" s="5">
        <v>0</v>
      </c>
      <c r="C51" s="5">
        <v>1209</v>
      </c>
      <c r="D51" s="5">
        <f t="shared" si="6"/>
        <v>18220.5</v>
      </c>
      <c r="E51" s="5">
        <v>21864.6</v>
      </c>
      <c r="F51" s="5">
        <f t="shared" si="7"/>
        <v>1275.4349999999999</v>
      </c>
      <c r="G51" s="5">
        <v>890</v>
      </c>
      <c r="H51" s="5">
        <v>1716</v>
      </c>
      <c r="I51" s="8">
        <v>3665</v>
      </c>
      <c r="J51" s="5">
        <f t="shared" si="2"/>
        <v>29661.5</v>
      </c>
      <c r="K51" s="17"/>
      <c r="L51" s="5">
        <f t="shared" si="3"/>
        <v>203350.5</v>
      </c>
      <c r="M51" s="21">
        <f t="shared" si="4"/>
        <v>57356.535000000003</v>
      </c>
      <c r="N51" s="5">
        <f t="shared" si="5"/>
        <v>145993.965</v>
      </c>
      <c r="O51" s="17"/>
      <c r="P51" s="17"/>
      <c r="Q51" s="17"/>
      <c r="R51" s="17"/>
      <c r="S51" s="17"/>
      <c r="T51" s="17"/>
      <c r="U51" s="17"/>
      <c r="V51" s="12"/>
    </row>
    <row r="52" spans="1:22" x14ac:dyDescent="0.3">
      <c r="A52" s="5">
        <v>195309</v>
      </c>
      <c r="B52" s="5">
        <v>0</v>
      </c>
      <c r="C52" s="5">
        <v>3087</v>
      </c>
      <c r="D52" s="5">
        <f t="shared" si="6"/>
        <v>19530.900000000001</v>
      </c>
      <c r="E52" s="5">
        <v>23437.08</v>
      </c>
      <c r="F52" s="5">
        <f t="shared" si="7"/>
        <v>1367.163</v>
      </c>
      <c r="G52" s="5">
        <v>620</v>
      </c>
      <c r="H52" s="5">
        <v>2996</v>
      </c>
      <c r="I52" s="8">
        <v>3300</v>
      </c>
      <c r="J52" s="5">
        <f t="shared" si="2"/>
        <v>33592.700000000004</v>
      </c>
      <c r="K52" s="17"/>
      <c r="L52" s="5">
        <f t="shared" si="3"/>
        <v>220922.9</v>
      </c>
      <c r="M52" s="21">
        <f t="shared" si="4"/>
        <v>62316.943000000007</v>
      </c>
      <c r="N52" s="5">
        <f t="shared" si="5"/>
        <v>158605.95699999999</v>
      </c>
      <c r="O52" s="17"/>
      <c r="P52" s="17"/>
      <c r="Q52" s="17"/>
      <c r="R52" s="17"/>
      <c r="S52" s="17"/>
      <c r="T52" s="17"/>
      <c r="U52" s="17"/>
      <c r="V52" s="12"/>
    </row>
    <row r="53" spans="1:22" x14ac:dyDescent="0.3">
      <c r="A53" s="5">
        <v>122250</v>
      </c>
      <c r="B53" s="5">
        <v>0</v>
      </c>
      <c r="C53" s="5">
        <v>2279</v>
      </c>
      <c r="D53" s="5">
        <f t="shared" si="6"/>
        <v>12225</v>
      </c>
      <c r="E53" s="5">
        <v>14670</v>
      </c>
      <c r="F53" s="5">
        <f t="shared" si="7"/>
        <v>855.75</v>
      </c>
      <c r="G53" s="5">
        <v>1124</v>
      </c>
      <c r="H53" s="5">
        <v>4910</v>
      </c>
      <c r="I53" s="8">
        <v>2258</v>
      </c>
      <c r="J53" s="5">
        <f t="shared" si="2"/>
        <v>11950</v>
      </c>
      <c r="K53" s="17"/>
      <c r="L53" s="5">
        <f t="shared" si="3"/>
        <v>141664</v>
      </c>
      <c r="M53" s="21">
        <f t="shared" si="4"/>
        <v>30857.75</v>
      </c>
      <c r="N53" s="5">
        <f t="shared" si="5"/>
        <v>110806.25</v>
      </c>
      <c r="O53" s="17"/>
      <c r="P53" s="17"/>
      <c r="Q53" s="17"/>
      <c r="R53" s="17"/>
      <c r="S53" s="17"/>
      <c r="T53" s="17"/>
      <c r="U53" s="17"/>
      <c r="V53" s="12"/>
    </row>
    <row r="54" spans="1:22" x14ac:dyDescent="0.3">
      <c r="A54" s="5">
        <v>117352</v>
      </c>
      <c r="B54" s="5">
        <v>2336</v>
      </c>
      <c r="C54" s="5">
        <v>3102</v>
      </c>
      <c r="D54" s="5">
        <f t="shared" si="6"/>
        <v>11735.2</v>
      </c>
      <c r="E54" s="5">
        <v>14082.24</v>
      </c>
      <c r="F54" s="5">
        <f t="shared" si="7"/>
        <v>821.46400000000006</v>
      </c>
      <c r="G54" s="5">
        <v>1026</v>
      </c>
      <c r="H54" s="5">
        <v>1066</v>
      </c>
      <c r="I54" s="8">
        <v>2673</v>
      </c>
      <c r="J54" s="5">
        <f t="shared" si="2"/>
        <v>10970.4</v>
      </c>
      <c r="K54" s="17"/>
      <c r="L54" s="5">
        <f t="shared" si="3"/>
        <v>135591.20000000001</v>
      </c>
      <c r="M54" s="21">
        <f t="shared" si="4"/>
        <v>29573.103999999999</v>
      </c>
      <c r="N54" s="5">
        <f t="shared" si="5"/>
        <v>106018.09600000002</v>
      </c>
      <c r="O54" s="17"/>
      <c r="P54" s="17"/>
      <c r="Q54" s="17"/>
      <c r="R54" s="17"/>
      <c r="S54" s="17"/>
      <c r="T54" s="17"/>
      <c r="U54" s="17"/>
      <c r="V54" s="12"/>
    </row>
    <row r="55" spans="1:22" x14ac:dyDescent="0.3">
      <c r="A55" s="5">
        <v>36681</v>
      </c>
      <c r="B55" s="5">
        <v>46</v>
      </c>
      <c r="C55" s="5">
        <v>2149</v>
      </c>
      <c r="D55" s="5">
        <f t="shared" si="6"/>
        <v>3668.1000000000004</v>
      </c>
      <c r="E55" s="5">
        <v>4401.72</v>
      </c>
      <c r="F55" s="5">
        <f t="shared" si="7"/>
        <v>256.767</v>
      </c>
      <c r="G55" s="5">
        <v>900</v>
      </c>
      <c r="H55" s="5">
        <v>5005</v>
      </c>
      <c r="I55" s="8">
        <v>3866</v>
      </c>
      <c r="J55" s="5">
        <f t="shared" si="2"/>
        <v>584.05000000000007</v>
      </c>
      <c r="K55" s="17"/>
      <c r="L55" s="5">
        <f t="shared" si="3"/>
        <v>47549.1</v>
      </c>
      <c r="M55" s="21">
        <f t="shared" si="4"/>
        <v>10008.537</v>
      </c>
      <c r="N55" s="5">
        <f t="shared" si="5"/>
        <v>37540.562999999995</v>
      </c>
      <c r="O55" s="17"/>
      <c r="P55" s="17"/>
      <c r="Q55" s="17"/>
      <c r="R55" s="17"/>
      <c r="S55" s="17"/>
      <c r="T55" s="17"/>
      <c r="U55" s="17"/>
      <c r="V55" s="12"/>
    </row>
    <row r="56" spans="1:22" x14ac:dyDescent="0.3">
      <c r="A56" s="5">
        <v>107914</v>
      </c>
      <c r="B56" s="5">
        <v>1937</v>
      </c>
      <c r="C56" s="5">
        <v>3202</v>
      </c>
      <c r="D56" s="5">
        <f t="shared" si="6"/>
        <v>10791.400000000001</v>
      </c>
      <c r="E56" s="5">
        <v>12949.68</v>
      </c>
      <c r="F56" s="5">
        <f t="shared" si="7"/>
        <v>755.39800000000002</v>
      </c>
      <c r="G56" s="5">
        <v>1123</v>
      </c>
      <c r="H56" s="5">
        <v>5781</v>
      </c>
      <c r="I56" s="8">
        <v>3403</v>
      </c>
      <c r="J56" s="5">
        <f t="shared" si="2"/>
        <v>9082.8000000000011</v>
      </c>
      <c r="K56" s="17"/>
      <c r="L56" s="5">
        <f t="shared" si="3"/>
        <v>129625.4</v>
      </c>
      <c r="M56" s="21">
        <f t="shared" si="4"/>
        <v>27313.878000000004</v>
      </c>
      <c r="N56" s="5">
        <f t="shared" si="5"/>
        <v>102311.522</v>
      </c>
      <c r="O56" s="17"/>
      <c r="P56" s="17"/>
      <c r="Q56" s="17"/>
      <c r="R56" s="17"/>
      <c r="S56" s="17"/>
      <c r="T56" s="17"/>
      <c r="U56" s="17"/>
      <c r="V56" s="12"/>
    </row>
    <row r="57" spans="1:22" x14ac:dyDescent="0.3">
      <c r="A57" s="5">
        <v>178421</v>
      </c>
      <c r="B57" s="5">
        <v>1100</v>
      </c>
      <c r="C57" s="5">
        <v>3217</v>
      </c>
      <c r="D57" s="5">
        <f t="shared" si="6"/>
        <v>17842.100000000002</v>
      </c>
      <c r="E57" s="5">
        <v>21410.52</v>
      </c>
      <c r="F57" s="5">
        <f t="shared" si="7"/>
        <v>1248.9470000000001</v>
      </c>
      <c r="G57" s="5">
        <v>1138</v>
      </c>
      <c r="H57" s="5">
        <v>5281</v>
      </c>
      <c r="I57" s="8">
        <v>3418</v>
      </c>
      <c r="J57" s="5">
        <f t="shared" si="2"/>
        <v>28526.3</v>
      </c>
      <c r="K57" s="17"/>
      <c r="L57" s="5">
        <f t="shared" si="3"/>
        <v>205861.1</v>
      </c>
      <c r="M57" s="21">
        <f t="shared" si="4"/>
        <v>55741.767</v>
      </c>
      <c r="N57" s="5">
        <f t="shared" si="5"/>
        <v>150119.33300000001</v>
      </c>
      <c r="O57" s="17"/>
      <c r="P57" s="17"/>
      <c r="Q57" s="17"/>
      <c r="R57" s="17"/>
      <c r="S57" s="17"/>
      <c r="T57" s="17"/>
      <c r="U57" s="17"/>
      <c r="V57" s="12"/>
    </row>
    <row r="58" spans="1:22" x14ac:dyDescent="0.3">
      <c r="A58" s="5">
        <v>94681</v>
      </c>
      <c r="B58" s="5">
        <v>0</v>
      </c>
      <c r="C58" s="5">
        <v>2292</v>
      </c>
      <c r="D58" s="5">
        <f t="shared" si="6"/>
        <v>9468.1</v>
      </c>
      <c r="E58" s="5">
        <v>11361.72</v>
      </c>
      <c r="F58" s="5">
        <f t="shared" si="7"/>
        <v>662.76700000000005</v>
      </c>
      <c r="G58" s="5">
        <v>983</v>
      </c>
      <c r="H58" s="5">
        <v>6676</v>
      </c>
      <c r="I58" s="8">
        <v>2375</v>
      </c>
      <c r="J58" s="5">
        <f t="shared" si="2"/>
        <v>6702.1499999999987</v>
      </c>
      <c r="K58" s="17"/>
      <c r="L58" s="5">
        <f t="shared" si="3"/>
        <v>113117.1</v>
      </c>
      <c r="M58" s="21">
        <f t="shared" si="4"/>
        <v>22084.636999999999</v>
      </c>
      <c r="N58" s="5">
        <f t="shared" si="5"/>
        <v>91032.463000000003</v>
      </c>
      <c r="O58" s="17"/>
      <c r="P58" s="17"/>
      <c r="Q58" s="17"/>
      <c r="R58" s="17"/>
      <c r="S58" s="17"/>
      <c r="T58" s="17"/>
      <c r="U58" s="17"/>
      <c r="V58" s="12"/>
    </row>
    <row r="59" spans="1:22" x14ac:dyDescent="0.3">
      <c r="A59" s="5">
        <v>106979</v>
      </c>
      <c r="B59" s="5">
        <v>0</v>
      </c>
      <c r="C59" s="5">
        <v>2570</v>
      </c>
      <c r="D59" s="5">
        <f t="shared" si="6"/>
        <v>10697.900000000001</v>
      </c>
      <c r="E59" s="5">
        <v>12837.48</v>
      </c>
      <c r="F59" s="5">
        <f t="shared" si="7"/>
        <v>748.85300000000007</v>
      </c>
      <c r="G59" s="5">
        <v>694</v>
      </c>
      <c r="H59" s="5">
        <v>1049</v>
      </c>
      <c r="I59" s="8">
        <v>2263</v>
      </c>
      <c r="J59" s="5">
        <f t="shared" si="2"/>
        <v>8895.8000000000011</v>
      </c>
      <c r="K59" s="17"/>
      <c r="L59" s="5">
        <f t="shared" si="3"/>
        <v>121295.9</v>
      </c>
      <c r="M59" s="21">
        <f t="shared" si="4"/>
        <v>25439.133000000002</v>
      </c>
      <c r="N59" s="5">
        <f t="shared" si="5"/>
        <v>95856.766999999993</v>
      </c>
      <c r="O59" s="17"/>
      <c r="P59" s="17"/>
      <c r="Q59" s="17"/>
      <c r="R59" s="17"/>
      <c r="S59" s="17"/>
      <c r="T59" s="17"/>
      <c r="U59" s="17"/>
      <c r="V59" s="12"/>
    </row>
    <row r="60" spans="1:22" x14ac:dyDescent="0.3">
      <c r="A60" s="5">
        <v>184969</v>
      </c>
      <c r="B60" s="5">
        <v>1798</v>
      </c>
      <c r="C60" s="5">
        <v>3709</v>
      </c>
      <c r="D60" s="5">
        <f t="shared" si="6"/>
        <v>18496.900000000001</v>
      </c>
      <c r="E60" s="5">
        <v>22196.28</v>
      </c>
      <c r="F60" s="5">
        <f t="shared" si="7"/>
        <v>1294.7830000000001</v>
      </c>
      <c r="G60" s="5">
        <v>620</v>
      </c>
      <c r="H60" s="5">
        <v>2516</v>
      </c>
      <c r="I60" s="8">
        <v>3078</v>
      </c>
      <c r="J60" s="5">
        <f t="shared" si="2"/>
        <v>30490.7</v>
      </c>
      <c r="K60" s="17"/>
      <c r="L60" s="5">
        <f t="shared" si="3"/>
        <v>211488.9</v>
      </c>
      <c r="M60" s="21">
        <f t="shared" si="4"/>
        <v>57679.762999999999</v>
      </c>
      <c r="N60" s="5">
        <f t="shared" si="5"/>
        <v>153809.13699999999</v>
      </c>
      <c r="O60" s="17"/>
      <c r="P60" s="17"/>
      <c r="Q60" s="17"/>
      <c r="R60" s="17"/>
      <c r="S60" s="17"/>
      <c r="T60" s="17"/>
      <c r="U60" s="17"/>
      <c r="V60" s="12"/>
    </row>
    <row r="61" spans="1:22" x14ac:dyDescent="0.3">
      <c r="A61" s="5">
        <v>143029</v>
      </c>
      <c r="B61" s="5">
        <v>1457</v>
      </c>
      <c r="C61" s="5">
        <v>2342</v>
      </c>
      <c r="D61" s="5">
        <f t="shared" si="6"/>
        <v>14302.900000000001</v>
      </c>
      <c r="E61" s="5">
        <v>17163.48</v>
      </c>
      <c r="F61" s="5">
        <f t="shared" si="7"/>
        <v>1001.203</v>
      </c>
      <c r="G61" s="5">
        <v>775</v>
      </c>
      <c r="H61" s="5">
        <v>6008</v>
      </c>
      <c r="I61" s="8">
        <v>3766</v>
      </c>
      <c r="J61" s="5">
        <f t="shared" si="2"/>
        <v>17908.7</v>
      </c>
      <c r="K61" s="17"/>
      <c r="L61" s="5">
        <f t="shared" si="3"/>
        <v>167138.9</v>
      </c>
      <c r="M61" s="21">
        <f t="shared" si="4"/>
        <v>40614.383000000002</v>
      </c>
      <c r="N61" s="5">
        <f t="shared" si="5"/>
        <v>126524.51699999999</v>
      </c>
      <c r="O61" s="17"/>
      <c r="P61" s="17"/>
      <c r="Q61" s="17"/>
      <c r="R61" s="17"/>
      <c r="S61" s="17"/>
      <c r="T61" s="17"/>
      <c r="U61" s="17"/>
      <c r="V61" s="12"/>
    </row>
    <row r="62" spans="1:22" x14ac:dyDescent="0.3">
      <c r="A62" s="5">
        <v>123408</v>
      </c>
      <c r="B62" s="5">
        <v>4581</v>
      </c>
      <c r="C62" s="5">
        <v>2325</v>
      </c>
      <c r="D62" s="5">
        <f t="shared" si="6"/>
        <v>12340.800000000001</v>
      </c>
      <c r="E62" s="5">
        <v>14808.96</v>
      </c>
      <c r="F62" s="5">
        <f t="shared" si="7"/>
        <v>863.85599999999999</v>
      </c>
      <c r="G62" s="5">
        <v>1287</v>
      </c>
      <c r="H62" s="5">
        <v>1960</v>
      </c>
      <c r="I62" s="8">
        <v>3566</v>
      </c>
      <c r="J62" s="5">
        <f t="shared" si="2"/>
        <v>12181.6</v>
      </c>
      <c r="K62" s="17"/>
      <c r="L62" s="5">
        <f t="shared" si="3"/>
        <v>144614.79999999999</v>
      </c>
      <c r="M62" s="21">
        <f t="shared" si="4"/>
        <v>32707.415999999997</v>
      </c>
      <c r="N62" s="5">
        <f t="shared" si="5"/>
        <v>111907.38399999999</v>
      </c>
      <c r="O62" s="17"/>
      <c r="P62" s="17"/>
      <c r="Q62" s="17"/>
      <c r="R62" s="17"/>
      <c r="S62" s="17"/>
      <c r="T62" s="17"/>
      <c r="U62" s="17"/>
      <c r="V62" s="12"/>
    </row>
    <row r="63" spans="1:22" x14ac:dyDescent="0.3">
      <c r="A63" s="5">
        <v>97093</v>
      </c>
      <c r="B63" s="5">
        <v>2529</v>
      </c>
      <c r="C63" s="5">
        <v>4547</v>
      </c>
      <c r="D63" s="5">
        <f t="shared" si="6"/>
        <v>9709.3000000000011</v>
      </c>
      <c r="E63" s="5">
        <v>11651.16</v>
      </c>
      <c r="F63" s="5">
        <f t="shared" si="7"/>
        <v>679.65100000000007</v>
      </c>
      <c r="G63" s="5">
        <v>1234</v>
      </c>
      <c r="H63" s="5">
        <v>4692</v>
      </c>
      <c r="I63" s="8">
        <v>3486</v>
      </c>
      <c r="J63" s="5">
        <f t="shared" si="2"/>
        <v>7063.95</v>
      </c>
      <c r="K63" s="17"/>
      <c r="L63" s="5">
        <f t="shared" si="3"/>
        <v>118570.3</v>
      </c>
      <c r="M63" s="21">
        <f t="shared" si="4"/>
        <v>24114.761000000002</v>
      </c>
      <c r="N63" s="5">
        <f t="shared" si="5"/>
        <v>94455.539000000004</v>
      </c>
      <c r="O63" s="17"/>
      <c r="P63" s="17"/>
      <c r="Q63" s="17"/>
      <c r="R63" s="17"/>
      <c r="S63" s="17"/>
      <c r="T63" s="17"/>
      <c r="U63" s="17"/>
      <c r="V63" s="12"/>
    </row>
    <row r="64" spans="1:22" x14ac:dyDescent="0.3">
      <c r="A64" s="5">
        <v>133965</v>
      </c>
      <c r="B64" s="5">
        <v>0</v>
      </c>
      <c r="C64" s="5">
        <v>2916</v>
      </c>
      <c r="D64" s="5">
        <f t="shared" si="6"/>
        <v>13396.5</v>
      </c>
      <c r="E64" s="5">
        <v>16075.8</v>
      </c>
      <c r="F64" s="5">
        <f t="shared" si="7"/>
        <v>937.755</v>
      </c>
      <c r="G64" s="5">
        <v>511</v>
      </c>
      <c r="H64" s="5">
        <v>5553</v>
      </c>
      <c r="I64" s="8">
        <v>2526</v>
      </c>
      <c r="J64" s="5">
        <f t="shared" si="2"/>
        <v>15189.5</v>
      </c>
      <c r="K64" s="17"/>
      <c r="L64" s="5">
        <f t="shared" si="3"/>
        <v>155830.5</v>
      </c>
      <c r="M64" s="21">
        <f t="shared" si="4"/>
        <v>35240.055</v>
      </c>
      <c r="N64" s="5">
        <f t="shared" si="5"/>
        <v>120590.44500000001</v>
      </c>
      <c r="O64" s="17"/>
      <c r="P64" s="17"/>
      <c r="Q64" s="17"/>
      <c r="R64" s="17"/>
      <c r="S64" s="17"/>
      <c r="T64" s="17"/>
      <c r="U64" s="17"/>
      <c r="V64" s="12"/>
    </row>
    <row r="65" spans="1:22" x14ac:dyDescent="0.3">
      <c r="A65" s="5">
        <v>76965</v>
      </c>
      <c r="B65" s="5">
        <v>215</v>
      </c>
      <c r="C65" s="5">
        <v>2464</v>
      </c>
      <c r="D65" s="5">
        <f t="shared" si="6"/>
        <v>7696.5</v>
      </c>
      <c r="E65" s="5">
        <v>9235.7999999999993</v>
      </c>
      <c r="F65" s="5">
        <f t="shared" si="7"/>
        <v>538.755</v>
      </c>
      <c r="G65" s="5">
        <v>687</v>
      </c>
      <c r="H65" s="5">
        <v>3595</v>
      </c>
      <c r="I65" s="8">
        <v>3045</v>
      </c>
      <c r="J65" s="5">
        <f t="shared" si="2"/>
        <v>4044.75</v>
      </c>
      <c r="K65" s="17"/>
      <c r="L65" s="5">
        <f t="shared" si="3"/>
        <v>90935.5</v>
      </c>
      <c r="M65" s="21">
        <f t="shared" si="4"/>
        <v>17551.305</v>
      </c>
      <c r="N65" s="5">
        <f t="shared" si="5"/>
        <v>73384.195000000007</v>
      </c>
      <c r="O65" s="17"/>
      <c r="P65" s="17"/>
      <c r="Q65" s="17"/>
      <c r="R65" s="17"/>
      <c r="S65" s="17"/>
      <c r="T65" s="17"/>
      <c r="U65" s="17"/>
      <c r="V65" s="12"/>
    </row>
    <row r="66" spans="1:22" x14ac:dyDescent="0.3">
      <c r="A66" s="5">
        <v>27953</v>
      </c>
      <c r="B66" s="5">
        <v>0</v>
      </c>
      <c r="C66" s="5">
        <v>1419</v>
      </c>
      <c r="D66" s="5">
        <f t="shared" si="6"/>
        <v>2795.3</v>
      </c>
      <c r="E66" s="5">
        <v>3354.36</v>
      </c>
      <c r="F66" s="5">
        <f t="shared" si="7"/>
        <v>195.67099999999999</v>
      </c>
      <c r="G66" s="5">
        <v>862</v>
      </c>
      <c r="H66" s="5">
        <v>6448</v>
      </c>
      <c r="I66" s="8">
        <v>3482</v>
      </c>
      <c r="J66" s="5">
        <f t="shared" si="2"/>
        <v>147.65</v>
      </c>
      <c r="K66" s="17"/>
      <c r="L66" s="5">
        <f t="shared" si="3"/>
        <v>38615.300000000003</v>
      </c>
      <c r="M66" s="21">
        <f t="shared" si="4"/>
        <v>8041.6809999999996</v>
      </c>
      <c r="N66" s="5">
        <f t="shared" si="5"/>
        <v>30573.619000000002</v>
      </c>
      <c r="O66" s="17"/>
      <c r="P66" s="17"/>
      <c r="Q66" s="17"/>
      <c r="R66" s="17"/>
      <c r="S66" s="17"/>
      <c r="T66" s="17"/>
      <c r="U66" s="17"/>
      <c r="V66" s="12"/>
    </row>
    <row r="67" spans="1:22" x14ac:dyDescent="0.3">
      <c r="A67" s="5">
        <v>35151</v>
      </c>
      <c r="B67" s="5">
        <v>0</v>
      </c>
      <c r="C67" s="5">
        <v>1813</v>
      </c>
      <c r="D67" s="5">
        <f t="shared" si="6"/>
        <v>3515.1000000000004</v>
      </c>
      <c r="E67" s="5">
        <v>4218.12</v>
      </c>
      <c r="F67" s="5">
        <f t="shared" si="7"/>
        <v>246.05700000000002</v>
      </c>
      <c r="G67" s="5">
        <v>510</v>
      </c>
      <c r="H67" s="5">
        <v>4099</v>
      </c>
      <c r="I67" s="8">
        <v>3797</v>
      </c>
      <c r="J67" s="5">
        <f t="shared" si="2"/>
        <v>507.55</v>
      </c>
      <c r="K67" s="17"/>
      <c r="L67" s="5">
        <f t="shared" si="3"/>
        <v>44578.1</v>
      </c>
      <c r="M67" s="21">
        <f t="shared" si="4"/>
        <v>9278.726999999999</v>
      </c>
      <c r="N67" s="5">
        <f t="shared" si="5"/>
        <v>35299.373</v>
      </c>
      <c r="O67" s="17"/>
      <c r="P67" s="17"/>
      <c r="Q67" s="17"/>
      <c r="R67" s="17"/>
      <c r="S67" s="17"/>
      <c r="T67" s="17"/>
      <c r="U67" s="17"/>
      <c r="V67" s="12"/>
    </row>
    <row r="68" spans="1:22" x14ac:dyDescent="0.3">
      <c r="A68" s="5">
        <v>181778</v>
      </c>
      <c r="B68" s="5">
        <v>39</v>
      </c>
      <c r="C68" s="5">
        <v>3246</v>
      </c>
      <c r="D68" s="5">
        <f t="shared" si="6"/>
        <v>18177.8</v>
      </c>
      <c r="E68" s="5">
        <v>21813.360000000001</v>
      </c>
      <c r="F68" s="5">
        <f t="shared" si="7"/>
        <v>1272.4460000000001</v>
      </c>
      <c r="G68" s="5">
        <v>1048</v>
      </c>
      <c r="H68" s="5">
        <v>5401</v>
      </c>
      <c r="I68" s="8">
        <v>3829</v>
      </c>
      <c r="J68" s="5">
        <f t="shared" si="2"/>
        <v>29533.399999999998</v>
      </c>
      <c r="K68" s="17"/>
      <c r="L68" s="5">
        <f t="shared" si="3"/>
        <v>208641.8</v>
      </c>
      <c r="M68" s="21">
        <f t="shared" si="4"/>
        <v>57496.205999999998</v>
      </c>
      <c r="N68" s="5">
        <f t="shared" si="5"/>
        <v>151145.59399999998</v>
      </c>
      <c r="O68" s="17"/>
      <c r="P68" s="17"/>
      <c r="Q68" s="17"/>
      <c r="R68" s="17"/>
      <c r="S68" s="17"/>
      <c r="T68" s="17"/>
      <c r="U68" s="17"/>
      <c r="V68" s="12"/>
    </row>
    <row r="69" spans="1:22" x14ac:dyDescent="0.3">
      <c r="A69" s="5">
        <v>122084</v>
      </c>
      <c r="B69" s="5">
        <v>0</v>
      </c>
      <c r="C69" s="5">
        <v>2072</v>
      </c>
      <c r="D69" s="5">
        <f t="shared" si="6"/>
        <v>12208.400000000001</v>
      </c>
      <c r="E69" s="5">
        <v>14650.08</v>
      </c>
      <c r="F69" s="5">
        <f t="shared" si="7"/>
        <v>854.58799999999997</v>
      </c>
      <c r="G69" s="5">
        <v>940</v>
      </c>
      <c r="H69" s="5">
        <v>2988</v>
      </c>
      <c r="I69" s="8">
        <v>2367</v>
      </c>
      <c r="J69" s="5">
        <f t="shared" si="2"/>
        <v>11916.800000000001</v>
      </c>
      <c r="K69" s="17"/>
      <c r="L69" s="5">
        <f t="shared" si="3"/>
        <v>139352.4</v>
      </c>
      <c r="M69" s="21">
        <f t="shared" si="4"/>
        <v>30728.468000000001</v>
      </c>
      <c r="N69" s="5">
        <f t="shared" si="5"/>
        <v>108623.932</v>
      </c>
      <c r="O69" s="17"/>
      <c r="P69" s="17"/>
      <c r="Q69" s="17"/>
      <c r="R69" s="17"/>
      <c r="S69" s="17"/>
      <c r="T69" s="17"/>
      <c r="U69" s="17"/>
      <c r="V69" s="12"/>
    </row>
    <row r="70" spans="1:22" x14ac:dyDescent="0.3">
      <c r="A70" s="5">
        <v>131855</v>
      </c>
      <c r="B70" s="5">
        <v>2855</v>
      </c>
      <c r="C70" s="5">
        <v>3429</v>
      </c>
      <c r="D70" s="5">
        <f t="shared" si="6"/>
        <v>13185.5</v>
      </c>
      <c r="E70" s="5">
        <v>15822.6</v>
      </c>
      <c r="F70" s="5">
        <f t="shared" si="7"/>
        <v>922.98500000000001</v>
      </c>
      <c r="G70" s="5">
        <v>877</v>
      </c>
      <c r="H70" s="5">
        <v>3012</v>
      </c>
      <c r="I70" s="8">
        <v>2505</v>
      </c>
      <c r="J70" s="5">
        <f t="shared" si="2"/>
        <v>14556.5</v>
      </c>
      <c r="K70" s="17"/>
      <c r="L70" s="5">
        <f t="shared" si="3"/>
        <v>154336.5</v>
      </c>
      <c r="M70" s="21">
        <f t="shared" si="4"/>
        <v>34684.084999999999</v>
      </c>
      <c r="N70" s="5">
        <f t="shared" si="5"/>
        <v>119652.41500000001</v>
      </c>
      <c r="O70" s="17"/>
      <c r="P70" s="17"/>
      <c r="Q70" s="17"/>
      <c r="R70" s="17"/>
      <c r="S70" s="17"/>
      <c r="T70" s="17"/>
      <c r="U70" s="17"/>
      <c r="V70" s="12"/>
    </row>
    <row r="71" spans="1:22" x14ac:dyDescent="0.3">
      <c r="A71" s="5">
        <v>150901</v>
      </c>
      <c r="B71" s="5">
        <v>1032</v>
      </c>
      <c r="C71" s="5">
        <v>1716</v>
      </c>
      <c r="D71" s="5">
        <f t="shared" si="6"/>
        <v>15090.1</v>
      </c>
      <c r="E71" s="5">
        <v>18108.12</v>
      </c>
      <c r="F71" s="5">
        <f t="shared" si="7"/>
        <v>1056.307</v>
      </c>
      <c r="G71" s="5">
        <v>612</v>
      </c>
      <c r="H71" s="5">
        <v>1200</v>
      </c>
      <c r="I71" s="8">
        <v>2844</v>
      </c>
      <c r="J71" s="5">
        <f t="shared" si="2"/>
        <v>20270.3</v>
      </c>
      <c r="K71" s="17"/>
      <c r="L71" s="5">
        <f t="shared" si="3"/>
        <v>169939.1</v>
      </c>
      <c r="M71" s="21">
        <f t="shared" si="4"/>
        <v>42890.726999999999</v>
      </c>
      <c r="N71" s="5">
        <f t="shared" si="5"/>
        <v>127048.37300000001</v>
      </c>
      <c r="O71" s="17"/>
      <c r="P71" s="17"/>
      <c r="Q71" s="17"/>
      <c r="R71" s="17"/>
      <c r="S71" s="17"/>
      <c r="T71" s="17"/>
      <c r="U71" s="17"/>
      <c r="V71" s="12"/>
    </row>
    <row r="72" spans="1:22" x14ac:dyDescent="0.3">
      <c r="A72" s="5">
        <v>161512</v>
      </c>
      <c r="B72" s="5">
        <v>1266</v>
      </c>
      <c r="C72" s="5">
        <v>1540</v>
      </c>
      <c r="D72" s="5">
        <f t="shared" si="6"/>
        <v>16151.2</v>
      </c>
      <c r="E72" s="5">
        <v>19381.439999999999</v>
      </c>
      <c r="F72" s="5">
        <f t="shared" si="7"/>
        <v>1130.5840000000001</v>
      </c>
      <c r="G72" s="5">
        <v>729</v>
      </c>
      <c r="H72" s="5">
        <v>1440</v>
      </c>
      <c r="I72" s="8">
        <v>3782</v>
      </c>
      <c r="J72" s="5">
        <f t="shared" si="2"/>
        <v>23453.599999999995</v>
      </c>
      <c r="K72" s="17"/>
      <c r="L72" s="5">
        <f t="shared" si="3"/>
        <v>181909.2</v>
      </c>
      <c r="M72" s="21">
        <f t="shared" si="4"/>
        <v>48476.623999999996</v>
      </c>
      <c r="N72" s="5">
        <f t="shared" si="5"/>
        <v>133432.576</v>
      </c>
      <c r="O72" s="17"/>
      <c r="P72" s="17"/>
      <c r="Q72" s="17"/>
      <c r="R72" s="17"/>
      <c r="S72" s="17"/>
      <c r="T72" s="17"/>
      <c r="U72" s="17"/>
      <c r="V72" s="12"/>
    </row>
    <row r="73" spans="1:22" x14ac:dyDescent="0.3">
      <c r="A73" s="5">
        <v>116915</v>
      </c>
      <c r="B73" s="5">
        <v>1870</v>
      </c>
      <c r="C73" s="5">
        <v>2659</v>
      </c>
      <c r="D73" s="5">
        <f t="shared" si="6"/>
        <v>11691.5</v>
      </c>
      <c r="E73" s="5">
        <v>14029.8</v>
      </c>
      <c r="F73" s="5">
        <f t="shared" si="7"/>
        <v>818.40499999999997</v>
      </c>
      <c r="G73" s="5">
        <v>637</v>
      </c>
      <c r="H73" s="5">
        <v>5597</v>
      </c>
      <c r="I73" s="8">
        <v>2955</v>
      </c>
      <c r="J73" s="5">
        <f t="shared" si="2"/>
        <v>10883</v>
      </c>
      <c r="K73" s="17"/>
      <c r="L73" s="5">
        <f t="shared" si="3"/>
        <v>138732.5</v>
      </c>
      <c r="M73" s="21">
        <f t="shared" si="4"/>
        <v>29323.205000000002</v>
      </c>
      <c r="N73" s="5">
        <f t="shared" si="5"/>
        <v>109409.295</v>
      </c>
      <c r="O73" s="17"/>
      <c r="P73" s="17"/>
      <c r="Q73" s="17"/>
      <c r="R73" s="17"/>
      <c r="S73" s="17"/>
      <c r="T73" s="17"/>
      <c r="U73" s="17"/>
      <c r="V73" s="12"/>
    </row>
    <row r="74" spans="1:22" x14ac:dyDescent="0.3">
      <c r="A74" s="5">
        <v>147611</v>
      </c>
      <c r="B74" s="5">
        <v>1844</v>
      </c>
      <c r="C74" s="5">
        <v>2589</v>
      </c>
      <c r="D74" s="5">
        <f t="shared" si="6"/>
        <v>14761.1</v>
      </c>
      <c r="E74" s="5">
        <v>17713.32</v>
      </c>
      <c r="F74" s="5">
        <f t="shared" si="7"/>
        <v>1033.277</v>
      </c>
      <c r="G74" s="5">
        <v>1133</v>
      </c>
      <c r="H74" s="5">
        <v>2728</v>
      </c>
      <c r="I74" s="8">
        <v>2939</v>
      </c>
      <c r="J74" s="5">
        <f t="shared" si="2"/>
        <v>19283.3</v>
      </c>
      <c r="K74" s="17"/>
      <c r="L74" s="5">
        <f t="shared" si="3"/>
        <v>169533.1</v>
      </c>
      <c r="M74" s="21">
        <f t="shared" si="4"/>
        <v>42101.896999999997</v>
      </c>
      <c r="N74" s="5">
        <f t="shared" si="5"/>
        <v>127431.20300000001</v>
      </c>
      <c r="O74" s="17"/>
      <c r="P74" s="17"/>
      <c r="Q74" s="17"/>
      <c r="R74" s="17"/>
      <c r="S74" s="17"/>
      <c r="T74" s="17"/>
      <c r="U74" s="17"/>
      <c r="V74" s="12"/>
    </row>
    <row r="75" spans="1:22" x14ac:dyDescent="0.3">
      <c r="A75" s="5">
        <v>114643</v>
      </c>
      <c r="B75" s="5">
        <v>1869</v>
      </c>
      <c r="C75" s="5">
        <v>2096</v>
      </c>
      <c r="D75" s="5">
        <f t="shared" si="6"/>
        <v>11464.300000000001</v>
      </c>
      <c r="E75" s="5">
        <v>13757.16</v>
      </c>
      <c r="F75" s="5">
        <f t="shared" si="7"/>
        <v>802.50099999999998</v>
      </c>
      <c r="G75" s="5">
        <v>1276</v>
      </c>
      <c r="H75" s="5">
        <v>4113</v>
      </c>
      <c r="I75" s="8">
        <v>3760</v>
      </c>
      <c r="J75" s="5">
        <f t="shared" si="2"/>
        <v>10428.6</v>
      </c>
      <c r="K75" s="17"/>
      <c r="L75" s="5">
        <f t="shared" si="3"/>
        <v>134185.29999999999</v>
      </c>
      <c r="M75" s="21">
        <f t="shared" si="4"/>
        <v>30024.260999999999</v>
      </c>
      <c r="N75" s="5">
        <f t="shared" si="5"/>
        <v>104161.03899999999</v>
      </c>
      <c r="O75" s="17"/>
      <c r="P75" s="17"/>
      <c r="Q75" s="17"/>
      <c r="R75" s="17"/>
      <c r="S75" s="17"/>
      <c r="T75" s="17"/>
      <c r="U75" s="17"/>
      <c r="V75" s="12"/>
    </row>
    <row r="76" spans="1:22" x14ac:dyDescent="0.3">
      <c r="A76" s="5">
        <v>170596</v>
      </c>
      <c r="B76" s="5">
        <v>409</v>
      </c>
      <c r="C76" s="5">
        <v>1765</v>
      </c>
      <c r="D76" s="5">
        <f t="shared" si="6"/>
        <v>17059.600000000002</v>
      </c>
      <c r="E76" s="5">
        <v>20471.52</v>
      </c>
      <c r="F76" s="5">
        <f t="shared" si="7"/>
        <v>1194.172</v>
      </c>
      <c r="G76" s="5">
        <v>882</v>
      </c>
      <c r="H76" s="5">
        <v>5431</v>
      </c>
      <c r="I76" s="8">
        <v>2184</v>
      </c>
      <c r="J76" s="5">
        <f t="shared" si="2"/>
        <v>26178.799999999999</v>
      </c>
      <c r="K76" s="17"/>
      <c r="L76" s="5">
        <f t="shared" si="3"/>
        <v>195260.6</v>
      </c>
      <c r="M76" s="21">
        <f t="shared" si="4"/>
        <v>50910.491999999998</v>
      </c>
      <c r="N76" s="5">
        <f t="shared" si="5"/>
        <v>144350.10800000001</v>
      </c>
      <c r="O76" s="17"/>
      <c r="P76" s="17"/>
      <c r="Q76" s="17"/>
      <c r="R76" s="17"/>
      <c r="S76" s="17"/>
      <c r="T76" s="17"/>
      <c r="U76" s="17"/>
      <c r="V76" s="12"/>
    </row>
    <row r="77" spans="1:22" x14ac:dyDescent="0.3">
      <c r="A77" s="5">
        <v>20888</v>
      </c>
      <c r="B77" s="5">
        <v>1386</v>
      </c>
      <c r="C77" s="5">
        <v>1452</v>
      </c>
      <c r="D77" s="5">
        <f t="shared" si="6"/>
        <v>2088.8000000000002</v>
      </c>
      <c r="E77" s="5">
        <v>2506.56</v>
      </c>
      <c r="F77" s="5">
        <f t="shared" si="7"/>
        <v>146.21600000000001</v>
      </c>
      <c r="G77" s="5">
        <v>1099</v>
      </c>
      <c r="H77" s="5">
        <v>3278</v>
      </c>
      <c r="I77" s="8">
        <v>2008</v>
      </c>
      <c r="J77" s="5">
        <f t="shared" si="2"/>
        <v>0</v>
      </c>
      <c r="K77" s="17"/>
      <c r="L77" s="5">
        <f t="shared" si="3"/>
        <v>29092.799999999999</v>
      </c>
      <c r="M77" s="21">
        <f t="shared" si="4"/>
        <v>5759.7759999999998</v>
      </c>
      <c r="N77" s="5">
        <f t="shared" si="5"/>
        <v>23333.023999999998</v>
      </c>
      <c r="O77" s="17"/>
      <c r="P77" s="17"/>
      <c r="Q77" s="17"/>
      <c r="R77" s="17"/>
      <c r="S77" s="17"/>
      <c r="T77" s="17"/>
      <c r="U77" s="17"/>
      <c r="V77" s="12"/>
    </row>
    <row r="78" spans="1:22" x14ac:dyDescent="0.3">
      <c r="A78" s="5">
        <v>116993</v>
      </c>
      <c r="B78" s="5">
        <v>3890</v>
      </c>
      <c r="C78" s="5">
        <v>3265</v>
      </c>
      <c r="D78" s="5">
        <f t="shared" si="6"/>
        <v>11699.300000000001</v>
      </c>
      <c r="E78" s="5">
        <v>14039.16</v>
      </c>
      <c r="F78" s="5">
        <f t="shared" si="7"/>
        <v>818.95100000000002</v>
      </c>
      <c r="G78" s="5">
        <v>1059</v>
      </c>
      <c r="H78" s="5">
        <v>4589</v>
      </c>
      <c r="I78" s="8">
        <v>2360</v>
      </c>
      <c r="J78" s="5">
        <f t="shared" si="2"/>
        <v>10898.6</v>
      </c>
      <c r="K78" s="17"/>
      <c r="L78" s="5">
        <f t="shared" si="3"/>
        <v>140436.29999999999</v>
      </c>
      <c r="M78" s="21">
        <f t="shared" si="4"/>
        <v>29175.711000000003</v>
      </c>
      <c r="N78" s="5">
        <f t="shared" si="5"/>
        <v>111260.58899999998</v>
      </c>
      <c r="O78" s="17"/>
      <c r="P78" s="17"/>
      <c r="Q78" s="17"/>
      <c r="R78" s="17"/>
      <c r="S78" s="17"/>
      <c r="T78" s="17"/>
      <c r="U78" s="17"/>
      <c r="V78" s="12"/>
    </row>
    <row r="79" spans="1:22" x14ac:dyDescent="0.3">
      <c r="A79" s="5">
        <v>86883</v>
      </c>
      <c r="B79" s="5">
        <v>3376</v>
      </c>
      <c r="C79" s="5">
        <v>2088</v>
      </c>
      <c r="D79" s="5">
        <f t="shared" si="6"/>
        <v>8688.3000000000011</v>
      </c>
      <c r="E79" s="5">
        <v>10425.959999999999</v>
      </c>
      <c r="F79" s="5">
        <f t="shared" si="7"/>
        <v>608.18100000000004</v>
      </c>
      <c r="G79" s="5">
        <v>994</v>
      </c>
      <c r="H79" s="5">
        <v>2266</v>
      </c>
      <c r="I79" s="8">
        <v>3329</v>
      </c>
      <c r="J79" s="5">
        <f t="shared" si="2"/>
        <v>5532.45</v>
      </c>
      <c r="K79" s="17"/>
      <c r="L79" s="5">
        <f t="shared" si="3"/>
        <v>103301.3</v>
      </c>
      <c r="M79" s="21">
        <f t="shared" si="4"/>
        <v>20889.591</v>
      </c>
      <c r="N79" s="5">
        <f t="shared" si="5"/>
        <v>82411.709000000003</v>
      </c>
      <c r="O79" s="17"/>
      <c r="P79" s="17"/>
      <c r="Q79" s="17"/>
      <c r="R79" s="17"/>
      <c r="S79" s="17"/>
      <c r="T79" s="17"/>
      <c r="U79" s="17"/>
      <c r="V79" s="12"/>
    </row>
    <row r="80" spans="1:22" x14ac:dyDescent="0.3">
      <c r="A80" s="5">
        <v>18013</v>
      </c>
      <c r="B80" s="5">
        <v>3355</v>
      </c>
      <c r="C80" s="5">
        <v>4894</v>
      </c>
      <c r="D80" s="5">
        <f t="shared" si="6"/>
        <v>1801.3000000000002</v>
      </c>
      <c r="E80" s="5">
        <v>2161.56</v>
      </c>
      <c r="F80" s="5">
        <f t="shared" si="7"/>
        <v>126.09100000000001</v>
      </c>
      <c r="G80" s="5">
        <v>680</v>
      </c>
      <c r="H80" s="5">
        <v>7052</v>
      </c>
      <c r="I80" s="8">
        <v>2566</v>
      </c>
      <c r="J80" s="5">
        <f t="shared" si="2"/>
        <v>0</v>
      </c>
      <c r="K80" s="17"/>
      <c r="L80" s="5">
        <f t="shared" si="3"/>
        <v>35115.300000000003</v>
      </c>
      <c r="M80" s="21">
        <f t="shared" si="4"/>
        <v>5533.6509999999998</v>
      </c>
      <c r="N80" s="5">
        <f t="shared" si="5"/>
        <v>29581.649000000005</v>
      </c>
      <c r="O80" s="17"/>
      <c r="P80" s="17"/>
      <c r="Q80" s="17"/>
      <c r="R80" s="17"/>
      <c r="S80" s="17"/>
      <c r="T80" s="17"/>
      <c r="U80" s="17"/>
      <c r="V80" s="12"/>
    </row>
    <row r="81" spans="1:22" x14ac:dyDescent="0.3">
      <c r="A81" s="5">
        <v>181936</v>
      </c>
      <c r="B81" s="5">
        <v>4639</v>
      </c>
      <c r="C81" s="5">
        <v>2015</v>
      </c>
      <c r="D81" s="5">
        <f t="shared" si="6"/>
        <v>18193.600000000002</v>
      </c>
      <c r="E81" s="5">
        <v>21832.32</v>
      </c>
      <c r="F81" s="5">
        <f t="shared" si="7"/>
        <v>1273.5520000000001</v>
      </c>
      <c r="G81" s="5">
        <v>950</v>
      </c>
      <c r="H81" s="5">
        <v>7454</v>
      </c>
      <c r="I81" s="8">
        <v>3992</v>
      </c>
      <c r="J81" s="5">
        <f t="shared" ref="J81:J144" si="8">IF(A81*12&lt;=300000, 0,
     IF(A81*12&lt;=600000, ((A81*12-300000)*0.05)/12,
     IF(A81*12&lt;=900000, (15000+(A81*12-600000)*0.1)/12,
     IF(A81*12&lt;=1200000, (45000+(A81*12-900000)*0.15)/12,
     IF(A81*12&lt;=1500000, (90000+(A81*12-1200000)*0.2)/12,
     (150000+(A81*12-1500000)*0.3)/12)))))</f>
        <v>29580.799999999999</v>
      </c>
      <c r="K81" s="17"/>
      <c r="L81" s="5">
        <f t="shared" ref="L81:L144" si="9">A81 + B81 + C81 + D81 + H81</f>
        <v>214237.6</v>
      </c>
      <c r="M81" s="21">
        <f t="shared" ref="M81:M144" si="10">E81+F81+G81+I81+J81</f>
        <v>57628.671999999999</v>
      </c>
      <c r="N81" s="5">
        <f t="shared" si="5"/>
        <v>156608.92800000001</v>
      </c>
      <c r="O81" s="17"/>
      <c r="P81" s="17"/>
      <c r="Q81" s="17"/>
      <c r="R81" s="17"/>
      <c r="S81" s="17"/>
      <c r="T81" s="17"/>
      <c r="U81" s="17"/>
      <c r="V81" s="12"/>
    </row>
    <row r="82" spans="1:22" x14ac:dyDescent="0.3">
      <c r="A82" s="5">
        <v>89913</v>
      </c>
      <c r="B82" s="5">
        <v>4768</v>
      </c>
      <c r="C82" s="5">
        <v>3928</v>
      </c>
      <c r="D82" s="5">
        <f t="shared" ref="D82:D145" si="11">A82*0.1</f>
        <v>8991.3000000000011</v>
      </c>
      <c r="E82" s="5">
        <v>10789.56</v>
      </c>
      <c r="F82" s="5">
        <f t="shared" ref="F82:F145" si="12">A82*0.007</f>
        <v>629.39099999999996</v>
      </c>
      <c r="G82" s="5">
        <v>969</v>
      </c>
      <c r="H82" s="5">
        <v>3192</v>
      </c>
      <c r="I82" s="8">
        <v>2891</v>
      </c>
      <c r="J82" s="5">
        <f t="shared" si="8"/>
        <v>5986.95</v>
      </c>
      <c r="K82" s="17"/>
      <c r="L82" s="5">
        <f t="shared" si="9"/>
        <v>110792.3</v>
      </c>
      <c r="M82" s="21">
        <f t="shared" si="10"/>
        <v>21265.900999999998</v>
      </c>
      <c r="N82" s="5">
        <f t="shared" ref="N82:N145" si="13">L82-M82</f>
        <v>89526.399000000005</v>
      </c>
      <c r="O82" s="17"/>
      <c r="P82" s="17"/>
      <c r="Q82" s="17"/>
      <c r="R82" s="17"/>
      <c r="S82" s="17"/>
      <c r="T82" s="17"/>
      <c r="U82" s="17"/>
      <c r="V82" s="12"/>
    </row>
    <row r="83" spans="1:22" x14ac:dyDescent="0.3">
      <c r="A83" s="5">
        <v>116605</v>
      </c>
      <c r="B83" s="5">
        <v>0</v>
      </c>
      <c r="C83" s="5">
        <v>4097</v>
      </c>
      <c r="D83" s="5">
        <f t="shared" si="11"/>
        <v>11660.5</v>
      </c>
      <c r="E83" s="5">
        <v>13992.6</v>
      </c>
      <c r="F83" s="5">
        <f t="shared" si="12"/>
        <v>816.23500000000001</v>
      </c>
      <c r="G83" s="5">
        <v>1499</v>
      </c>
      <c r="H83" s="5">
        <v>5930</v>
      </c>
      <c r="I83" s="8">
        <v>3301</v>
      </c>
      <c r="J83" s="5">
        <f t="shared" si="8"/>
        <v>10821</v>
      </c>
      <c r="K83" s="17"/>
      <c r="L83" s="5">
        <f t="shared" si="9"/>
        <v>138292.5</v>
      </c>
      <c r="M83" s="21">
        <f t="shared" si="10"/>
        <v>30429.834999999999</v>
      </c>
      <c r="N83" s="5">
        <f t="shared" si="13"/>
        <v>107862.66500000001</v>
      </c>
      <c r="O83" s="17"/>
      <c r="P83" s="17"/>
      <c r="Q83" s="17"/>
      <c r="R83" s="17"/>
      <c r="S83" s="17"/>
      <c r="T83" s="17"/>
      <c r="U83" s="17"/>
      <c r="V83" s="12"/>
    </row>
    <row r="84" spans="1:22" x14ac:dyDescent="0.3">
      <c r="A84" s="5">
        <v>181032</v>
      </c>
      <c r="B84" s="5">
        <v>1898</v>
      </c>
      <c r="C84" s="5">
        <v>4291</v>
      </c>
      <c r="D84" s="5">
        <f t="shared" si="11"/>
        <v>18103.2</v>
      </c>
      <c r="E84" s="5">
        <v>21723.84</v>
      </c>
      <c r="F84" s="5">
        <f t="shared" si="12"/>
        <v>1267.2239999999999</v>
      </c>
      <c r="G84" s="5">
        <v>817</v>
      </c>
      <c r="H84" s="5">
        <v>1253</v>
      </c>
      <c r="I84" s="8">
        <v>2689</v>
      </c>
      <c r="J84" s="5">
        <f t="shared" si="8"/>
        <v>29309.599999999995</v>
      </c>
      <c r="K84" s="17"/>
      <c r="L84" s="5">
        <f t="shared" si="9"/>
        <v>206577.2</v>
      </c>
      <c r="M84" s="21">
        <f t="shared" si="10"/>
        <v>55806.66399999999</v>
      </c>
      <c r="N84" s="5">
        <f t="shared" si="13"/>
        <v>150770.53600000002</v>
      </c>
      <c r="O84" s="17"/>
      <c r="P84" s="17"/>
      <c r="Q84" s="17"/>
      <c r="R84" s="17"/>
      <c r="S84" s="17"/>
      <c r="T84" s="17"/>
      <c r="U84" s="17"/>
      <c r="V84" s="12"/>
    </row>
    <row r="85" spans="1:22" x14ac:dyDescent="0.3">
      <c r="A85" s="5">
        <v>72220</v>
      </c>
      <c r="B85" s="5">
        <v>0</v>
      </c>
      <c r="C85" s="5">
        <v>4427</v>
      </c>
      <c r="D85" s="5">
        <f t="shared" si="11"/>
        <v>7222</v>
      </c>
      <c r="E85" s="5">
        <v>8666.4</v>
      </c>
      <c r="F85" s="5">
        <f t="shared" si="12"/>
        <v>505.54</v>
      </c>
      <c r="G85" s="5">
        <v>799</v>
      </c>
      <c r="H85" s="5">
        <v>5870</v>
      </c>
      <c r="I85" s="8">
        <v>2922</v>
      </c>
      <c r="J85" s="5">
        <f t="shared" si="8"/>
        <v>3472</v>
      </c>
      <c r="K85" s="17"/>
      <c r="L85" s="5">
        <f t="shared" si="9"/>
        <v>89739</v>
      </c>
      <c r="M85" s="21">
        <f t="shared" si="10"/>
        <v>16364.94</v>
      </c>
      <c r="N85" s="5">
        <f t="shared" si="13"/>
        <v>73374.06</v>
      </c>
      <c r="O85" s="17"/>
      <c r="P85" s="17"/>
      <c r="Q85" s="17"/>
      <c r="R85" s="17"/>
      <c r="S85" s="17"/>
      <c r="T85" s="17"/>
      <c r="U85" s="17"/>
      <c r="V85" s="12"/>
    </row>
    <row r="86" spans="1:22" x14ac:dyDescent="0.3">
      <c r="A86" s="5">
        <v>64918</v>
      </c>
      <c r="B86" s="5">
        <v>2297</v>
      </c>
      <c r="C86" s="5">
        <v>2882</v>
      </c>
      <c r="D86" s="5">
        <f t="shared" si="11"/>
        <v>6491.8</v>
      </c>
      <c r="E86" s="5">
        <v>7790.16</v>
      </c>
      <c r="F86" s="5">
        <f t="shared" si="12"/>
        <v>454.42599999999999</v>
      </c>
      <c r="G86" s="5">
        <v>1022</v>
      </c>
      <c r="H86" s="5">
        <v>7910</v>
      </c>
      <c r="I86" s="8">
        <v>3001</v>
      </c>
      <c r="J86" s="5">
        <f t="shared" si="8"/>
        <v>2741.8000000000006</v>
      </c>
      <c r="K86" s="17"/>
      <c r="L86" s="5">
        <f t="shared" si="9"/>
        <v>84498.8</v>
      </c>
      <c r="M86" s="21">
        <f t="shared" si="10"/>
        <v>15009.386</v>
      </c>
      <c r="N86" s="5">
        <f t="shared" si="13"/>
        <v>69489.414000000004</v>
      </c>
      <c r="O86" s="17"/>
      <c r="P86" s="17"/>
      <c r="Q86" s="17"/>
      <c r="R86" s="17"/>
      <c r="S86" s="17"/>
      <c r="T86" s="17"/>
      <c r="U86" s="17"/>
      <c r="V86" s="12"/>
    </row>
    <row r="87" spans="1:22" x14ac:dyDescent="0.3">
      <c r="A87" s="5">
        <v>106601</v>
      </c>
      <c r="B87" s="5">
        <v>2911</v>
      </c>
      <c r="C87" s="5">
        <v>2053</v>
      </c>
      <c r="D87" s="5">
        <f t="shared" si="11"/>
        <v>10660.1</v>
      </c>
      <c r="E87" s="5">
        <v>12792.12</v>
      </c>
      <c r="F87" s="5">
        <f t="shared" si="12"/>
        <v>746.20699999999999</v>
      </c>
      <c r="G87" s="5">
        <v>1000</v>
      </c>
      <c r="H87" s="5">
        <v>2854</v>
      </c>
      <c r="I87" s="8">
        <v>2664</v>
      </c>
      <c r="J87" s="5">
        <f t="shared" si="8"/>
        <v>8820.1999999999989</v>
      </c>
      <c r="K87" s="17"/>
      <c r="L87" s="5">
        <f t="shared" si="9"/>
        <v>125079.1</v>
      </c>
      <c r="M87" s="21">
        <f t="shared" si="10"/>
        <v>26022.527000000002</v>
      </c>
      <c r="N87" s="5">
        <f t="shared" si="13"/>
        <v>99056.573000000004</v>
      </c>
      <c r="O87" s="17"/>
      <c r="P87" s="17"/>
      <c r="Q87" s="17"/>
      <c r="R87" s="17"/>
      <c r="S87" s="17"/>
      <c r="T87" s="17"/>
      <c r="U87" s="17"/>
      <c r="V87" s="12"/>
    </row>
    <row r="88" spans="1:22" x14ac:dyDescent="0.3">
      <c r="A88" s="5">
        <v>25742</v>
      </c>
      <c r="B88" s="5">
        <v>3018</v>
      </c>
      <c r="C88" s="5">
        <v>1639</v>
      </c>
      <c r="D88" s="5">
        <f t="shared" si="11"/>
        <v>2574.2000000000003</v>
      </c>
      <c r="E88" s="5">
        <v>3089.04</v>
      </c>
      <c r="F88" s="5">
        <f t="shared" si="12"/>
        <v>180.19400000000002</v>
      </c>
      <c r="G88" s="5">
        <v>1168</v>
      </c>
      <c r="H88" s="5">
        <v>7552</v>
      </c>
      <c r="I88" s="8">
        <v>3195</v>
      </c>
      <c r="J88" s="5">
        <f t="shared" si="8"/>
        <v>37.1</v>
      </c>
      <c r="K88" s="17"/>
      <c r="L88" s="5">
        <f t="shared" si="9"/>
        <v>40525.199999999997</v>
      </c>
      <c r="M88" s="21">
        <f t="shared" si="10"/>
        <v>7669.3340000000007</v>
      </c>
      <c r="N88" s="5">
        <f t="shared" si="13"/>
        <v>32855.865999999995</v>
      </c>
      <c r="O88" s="17"/>
      <c r="P88" s="17"/>
      <c r="Q88" s="17"/>
      <c r="R88" s="17"/>
      <c r="S88" s="17"/>
      <c r="T88" s="17"/>
      <c r="U88" s="17"/>
      <c r="V88" s="12"/>
    </row>
    <row r="89" spans="1:22" x14ac:dyDescent="0.3">
      <c r="A89" s="5">
        <v>22167</v>
      </c>
      <c r="B89" s="5">
        <v>3106</v>
      </c>
      <c r="C89" s="5">
        <v>1152</v>
      </c>
      <c r="D89" s="5">
        <f t="shared" si="11"/>
        <v>2216.7000000000003</v>
      </c>
      <c r="E89" s="5">
        <v>2660.04</v>
      </c>
      <c r="F89" s="5">
        <f t="shared" si="12"/>
        <v>155.16900000000001</v>
      </c>
      <c r="G89" s="5">
        <v>1182</v>
      </c>
      <c r="H89" s="5">
        <v>1622</v>
      </c>
      <c r="I89" s="8">
        <v>3294</v>
      </c>
      <c r="J89" s="5">
        <f t="shared" si="8"/>
        <v>0</v>
      </c>
      <c r="K89" s="17"/>
      <c r="L89" s="5">
        <f t="shared" si="9"/>
        <v>30263.7</v>
      </c>
      <c r="M89" s="21">
        <f t="shared" si="10"/>
        <v>7291.2089999999998</v>
      </c>
      <c r="N89" s="5">
        <f t="shared" si="13"/>
        <v>22972.491000000002</v>
      </c>
      <c r="O89" s="17"/>
      <c r="P89" s="17"/>
      <c r="Q89" s="17"/>
      <c r="R89" s="17"/>
      <c r="S89" s="17"/>
      <c r="T89" s="17"/>
      <c r="U89" s="17"/>
      <c r="V89" s="12"/>
    </row>
    <row r="90" spans="1:22" x14ac:dyDescent="0.3">
      <c r="A90" s="5">
        <v>193956</v>
      </c>
      <c r="B90" s="5">
        <v>0</v>
      </c>
      <c r="C90" s="5">
        <v>1988</v>
      </c>
      <c r="D90" s="5">
        <f t="shared" si="11"/>
        <v>19395.600000000002</v>
      </c>
      <c r="E90" s="5">
        <v>23274.720000000001</v>
      </c>
      <c r="F90" s="5">
        <f t="shared" si="12"/>
        <v>1357.692</v>
      </c>
      <c r="G90" s="5">
        <v>1026</v>
      </c>
      <c r="H90" s="5">
        <v>4717</v>
      </c>
      <c r="I90" s="8">
        <v>3475</v>
      </c>
      <c r="J90" s="5">
        <f t="shared" si="8"/>
        <v>33186.799999999996</v>
      </c>
      <c r="K90" s="17"/>
      <c r="L90" s="5">
        <f t="shared" si="9"/>
        <v>220056.6</v>
      </c>
      <c r="M90" s="21">
        <f t="shared" si="10"/>
        <v>62320.212</v>
      </c>
      <c r="N90" s="5">
        <f t="shared" si="13"/>
        <v>157736.38800000001</v>
      </c>
      <c r="O90" s="17"/>
      <c r="P90" s="17"/>
      <c r="Q90" s="17"/>
      <c r="R90" s="17"/>
      <c r="S90" s="17"/>
      <c r="T90" s="17"/>
      <c r="U90" s="17"/>
      <c r="V90" s="12"/>
    </row>
    <row r="91" spans="1:22" x14ac:dyDescent="0.3">
      <c r="A91" s="5">
        <v>19781</v>
      </c>
      <c r="B91" s="5">
        <v>2651</v>
      </c>
      <c r="C91" s="5">
        <v>3159</v>
      </c>
      <c r="D91" s="5">
        <f t="shared" si="11"/>
        <v>1978.1000000000001</v>
      </c>
      <c r="E91" s="5">
        <v>2373.7199999999998</v>
      </c>
      <c r="F91" s="5">
        <f t="shared" si="12"/>
        <v>138.46700000000001</v>
      </c>
      <c r="G91" s="5">
        <v>1217</v>
      </c>
      <c r="H91" s="5">
        <v>5321</v>
      </c>
      <c r="I91" s="8">
        <v>2263</v>
      </c>
      <c r="J91" s="5">
        <f t="shared" si="8"/>
        <v>0</v>
      </c>
      <c r="K91" s="17"/>
      <c r="L91" s="5">
        <f t="shared" si="9"/>
        <v>32890.1</v>
      </c>
      <c r="M91" s="21">
        <f t="shared" si="10"/>
        <v>5992.1869999999999</v>
      </c>
      <c r="N91" s="5">
        <f t="shared" si="13"/>
        <v>26897.913</v>
      </c>
      <c r="O91" s="17"/>
      <c r="P91" s="17"/>
      <c r="Q91" s="17"/>
      <c r="R91" s="17"/>
      <c r="S91" s="17"/>
      <c r="T91" s="17"/>
      <c r="U91" s="17"/>
      <c r="V91" s="12"/>
    </row>
    <row r="92" spans="1:22" x14ac:dyDescent="0.3">
      <c r="A92" s="5">
        <v>144856</v>
      </c>
      <c r="B92" s="5">
        <v>1475</v>
      </c>
      <c r="C92" s="5">
        <v>4530</v>
      </c>
      <c r="D92" s="5">
        <f t="shared" si="11"/>
        <v>14485.6</v>
      </c>
      <c r="E92" s="5">
        <v>17382.72</v>
      </c>
      <c r="F92" s="5">
        <f t="shared" si="12"/>
        <v>1013.9920000000001</v>
      </c>
      <c r="G92" s="5">
        <v>1037</v>
      </c>
      <c r="H92" s="5">
        <v>1944</v>
      </c>
      <c r="I92" s="8">
        <v>2811</v>
      </c>
      <c r="J92" s="5">
        <f t="shared" si="8"/>
        <v>18456.8</v>
      </c>
      <c r="K92" s="17"/>
      <c r="L92" s="5">
        <f t="shared" si="9"/>
        <v>167290.6</v>
      </c>
      <c r="M92" s="21">
        <f t="shared" si="10"/>
        <v>40701.512000000002</v>
      </c>
      <c r="N92" s="5">
        <f t="shared" si="13"/>
        <v>126589.088</v>
      </c>
      <c r="O92" s="17"/>
      <c r="P92" s="17"/>
      <c r="Q92" s="17"/>
      <c r="R92" s="17"/>
      <c r="S92" s="17"/>
      <c r="T92" s="17"/>
      <c r="U92" s="17"/>
      <c r="V92" s="12"/>
    </row>
    <row r="93" spans="1:22" x14ac:dyDescent="0.3">
      <c r="A93" s="5">
        <v>95917</v>
      </c>
      <c r="B93" s="5">
        <v>592</v>
      </c>
      <c r="C93" s="5">
        <v>4782</v>
      </c>
      <c r="D93" s="5">
        <f t="shared" si="11"/>
        <v>9591.7000000000007</v>
      </c>
      <c r="E93" s="5">
        <v>11510.04</v>
      </c>
      <c r="F93" s="5">
        <f t="shared" si="12"/>
        <v>671.41899999999998</v>
      </c>
      <c r="G93" s="5">
        <v>886</v>
      </c>
      <c r="H93" s="5">
        <v>6235</v>
      </c>
      <c r="I93" s="8">
        <v>3826</v>
      </c>
      <c r="J93" s="5">
        <f t="shared" si="8"/>
        <v>6887.55</v>
      </c>
      <c r="K93" s="17"/>
      <c r="L93" s="5">
        <f t="shared" si="9"/>
        <v>117117.7</v>
      </c>
      <c r="M93" s="21">
        <f t="shared" si="10"/>
        <v>23781.009000000002</v>
      </c>
      <c r="N93" s="5">
        <f t="shared" si="13"/>
        <v>93336.690999999992</v>
      </c>
      <c r="O93" s="17"/>
      <c r="P93" s="17"/>
      <c r="Q93" s="17"/>
      <c r="R93" s="17"/>
      <c r="S93" s="17"/>
      <c r="T93" s="17"/>
      <c r="U93" s="17"/>
      <c r="V93" s="12"/>
    </row>
    <row r="94" spans="1:22" x14ac:dyDescent="0.3">
      <c r="A94" s="5">
        <v>137241</v>
      </c>
      <c r="B94" s="5">
        <v>1557</v>
      </c>
      <c r="C94" s="5">
        <v>3316</v>
      </c>
      <c r="D94" s="5">
        <f t="shared" si="11"/>
        <v>13724.1</v>
      </c>
      <c r="E94" s="5">
        <v>16468.919999999998</v>
      </c>
      <c r="F94" s="5">
        <f t="shared" si="12"/>
        <v>960.68700000000001</v>
      </c>
      <c r="G94" s="5">
        <v>771</v>
      </c>
      <c r="H94" s="5">
        <v>2488</v>
      </c>
      <c r="I94" s="8">
        <v>2612</v>
      </c>
      <c r="J94" s="5">
        <f t="shared" si="8"/>
        <v>16172.300000000001</v>
      </c>
      <c r="K94" s="17"/>
      <c r="L94" s="5">
        <f t="shared" si="9"/>
        <v>158326.1</v>
      </c>
      <c r="M94" s="21">
        <f t="shared" si="10"/>
        <v>36984.906999999999</v>
      </c>
      <c r="N94" s="5">
        <f t="shared" si="13"/>
        <v>121341.193</v>
      </c>
      <c r="O94" s="17"/>
      <c r="P94" s="17"/>
      <c r="Q94" s="17"/>
      <c r="R94" s="17"/>
      <c r="S94" s="17"/>
      <c r="T94" s="17"/>
      <c r="U94" s="17"/>
      <c r="V94" s="12"/>
    </row>
    <row r="95" spans="1:22" x14ac:dyDescent="0.3">
      <c r="A95" s="5">
        <v>89749</v>
      </c>
      <c r="B95" s="5">
        <v>1295</v>
      </c>
      <c r="C95" s="5">
        <v>3764</v>
      </c>
      <c r="D95" s="5">
        <f t="shared" si="11"/>
        <v>8974.9</v>
      </c>
      <c r="E95" s="5">
        <v>10769.88</v>
      </c>
      <c r="F95" s="5">
        <f t="shared" si="12"/>
        <v>628.24300000000005</v>
      </c>
      <c r="G95" s="5">
        <v>619</v>
      </c>
      <c r="H95" s="5">
        <v>2336</v>
      </c>
      <c r="I95" s="8">
        <v>3251</v>
      </c>
      <c r="J95" s="5">
        <f t="shared" si="8"/>
        <v>5962.3499999999995</v>
      </c>
      <c r="K95" s="17"/>
      <c r="L95" s="5">
        <f t="shared" si="9"/>
        <v>106118.9</v>
      </c>
      <c r="M95" s="21">
        <f t="shared" si="10"/>
        <v>21230.472999999998</v>
      </c>
      <c r="N95" s="5">
        <f t="shared" si="13"/>
        <v>84888.426999999996</v>
      </c>
      <c r="O95" s="17"/>
      <c r="P95" s="17"/>
      <c r="Q95" s="17"/>
      <c r="R95" s="17"/>
      <c r="S95" s="17"/>
      <c r="T95" s="17"/>
      <c r="U95" s="17"/>
      <c r="V95" s="12"/>
    </row>
    <row r="96" spans="1:22" x14ac:dyDescent="0.3">
      <c r="A96" s="5">
        <v>166574</v>
      </c>
      <c r="B96" s="5">
        <v>3330</v>
      </c>
      <c r="C96" s="5">
        <v>4173</v>
      </c>
      <c r="D96" s="5">
        <f t="shared" si="11"/>
        <v>16657.400000000001</v>
      </c>
      <c r="E96" s="5">
        <v>19988.88</v>
      </c>
      <c r="F96" s="5">
        <f t="shared" si="12"/>
        <v>1166.018</v>
      </c>
      <c r="G96" s="5">
        <v>1084</v>
      </c>
      <c r="H96" s="5">
        <v>3051</v>
      </c>
      <c r="I96" s="8">
        <v>3545</v>
      </c>
      <c r="J96" s="5">
        <f t="shared" si="8"/>
        <v>24972.2</v>
      </c>
      <c r="K96" s="17"/>
      <c r="L96" s="5">
        <f t="shared" si="9"/>
        <v>193785.4</v>
      </c>
      <c r="M96" s="21">
        <f t="shared" si="10"/>
        <v>50756.097999999998</v>
      </c>
      <c r="N96" s="5">
        <f t="shared" si="13"/>
        <v>143029.302</v>
      </c>
      <c r="O96" s="17"/>
      <c r="P96" s="17"/>
      <c r="Q96" s="17"/>
      <c r="R96" s="17"/>
      <c r="S96" s="17"/>
      <c r="T96" s="17"/>
      <c r="U96" s="17"/>
      <c r="V96" s="12"/>
    </row>
    <row r="97" spans="1:22" x14ac:dyDescent="0.3">
      <c r="A97" s="5">
        <v>170772</v>
      </c>
      <c r="B97" s="5">
        <v>4469</v>
      </c>
      <c r="C97" s="5">
        <v>4656</v>
      </c>
      <c r="D97" s="5">
        <f t="shared" si="11"/>
        <v>17077.2</v>
      </c>
      <c r="E97" s="5">
        <v>20492.64</v>
      </c>
      <c r="F97" s="5">
        <f t="shared" si="12"/>
        <v>1195.404</v>
      </c>
      <c r="G97" s="5">
        <v>706</v>
      </c>
      <c r="H97" s="5">
        <v>7938</v>
      </c>
      <c r="I97" s="8">
        <v>2138</v>
      </c>
      <c r="J97" s="5">
        <f t="shared" si="8"/>
        <v>26231.599999999995</v>
      </c>
      <c r="K97" s="17"/>
      <c r="L97" s="5">
        <f t="shared" si="9"/>
        <v>204912.2</v>
      </c>
      <c r="M97" s="21">
        <f t="shared" si="10"/>
        <v>50763.643999999993</v>
      </c>
      <c r="N97" s="5">
        <f t="shared" si="13"/>
        <v>154148.55600000001</v>
      </c>
      <c r="O97" s="17"/>
      <c r="P97" s="17"/>
      <c r="Q97" s="17"/>
      <c r="R97" s="17"/>
      <c r="S97" s="17"/>
      <c r="T97" s="17"/>
      <c r="U97" s="17"/>
      <c r="V97" s="12"/>
    </row>
    <row r="98" spans="1:22" x14ac:dyDescent="0.3">
      <c r="A98" s="5">
        <v>108195</v>
      </c>
      <c r="B98" s="5">
        <v>4556</v>
      </c>
      <c r="C98" s="5">
        <v>4392</v>
      </c>
      <c r="D98" s="5">
        <f t="shared" si="11"/>
        <v>10819.5</v>
      </c>
      <c r="E98" s="5">
        <v>12983.4</v>
      </c>
      <c r="F98" s="5">
        <f t="shared" si="12"/>
        <v>757.36500000000001</v>
      </c>
      <c r="G98" s="5">
        <v>822</v>
      </c>
      <c r="H98" s="5">
        <v>2058</v>
      </c>
      <c r="I98" s="8">
        <v>3312</v>
      </c>
      <c r="J98" s="5">
        <f t="shared" si="8"/>
        <v>9139</v>
      </c>
      <c r="K98" s="17"/>
      <c r="L98" s="5">
        <f t="shared" si="9"/>
        <v>130020.5</v>
      </c>
      <c r="M98" s="21">
        <f t="shared" si="10"/>
        <v>27013.764999999999</v>
      </c>
      <c r="N98" s="5">
        <f t="shared" si="13"/>
        <v>103006.735</v>
      </c>
      <c r="O98" s="17"/>
      <c r="P98" s="17"/>
      <c r="Q98" s="17"/>
      <c r="R98" s="17"/>
      <c r="S98" s="17"/>
      <c r="T98" s="17"/>
      <c r="U98" s="17"/>
      <c r="V98" s="12"/>
    </row>
    <row r="99" spans="1:22" x14ac:dyDescent="0.3">
      <c r="A99" s="5">
        <v>110913</v>
      </c>
      <c r="B99" s="5">
        <v>0</v>
      </c>
      <c r="C99" s="5">
        <v>1314</v>
      </c>
      <c r="D99" s="5">
        <f t="shared" si="11"/>
        <v>11091.300000000001</v>
      </c>
      <c r="E99" s="5">
        <v>13309.56</v>
      </c>
      <c r="F99" s="5">
        <f t="shared" si="12"/>
        <v>776.39099999999996</v>
      </c>
      <c r="G99" s="5">
        <v>832</v>
      </c>
      <c r="H99" s="5">
        <v>1866</v>
      </c>
      <c r="I99" s="8">
        <v>3332</v>
      </c>
      <c r="J99" s="5">
        <f t="shared" si="8"/>
        <v>9682.6</v>
      </c>
      <c r="K99" s="17"/>
      <c r="L99" s="5">
        <f t="shared" si="9"/>
        <v>125184.3</v>
      </c>
      <c r="M99" s="21">
        <f t="shared" si="10"/>
        <v>27932.550999999999</v>
      </c>
      <c r="N99" s="5">
        <f t="shared" si="13"/>
        <v>97251.749000000011</v>
      </c>
      <c r="O99" s="17"/>
      <c r="P99" s="17"/>
      <c r="Q99" s="17"/>
      <c r="R99" s="17"/>
      <c r="S99" s="17"/>
      <c r="T99" s="17"/>
      <c r="U99" s="17"/>
      <c r="V99" s="12"/>
    </row>
    <row r="100" spans="1:22" x14ac:dyDescent="0.3">
      <c r="A100" s="5">
        <v>98718</v>
      </c>
      <c r="B100" s="5">
        <v>1975</v>
      </c>
      <c r="C100" s="5">
        <v>1211</v>
      </c>
      <c r="D100" s="5">
        <f t="shared" si="11"/>
        <v>9871.8000000000011</v>
      </c>
      <c r="E100" s="5">
        <v>11846.16</v>
      </c>
      <c r="F100" s="5">
        <f t="shared" si="12"/>
        <v>691.02600000000007</v>
      </c>
      <c r="G100" s="5">
        <v>778</v>
      </c>
      <c r="H100" s="5">
        <v>3150</v>
      </c>
      <c r="I100" s="8">
        <v>2997</v>
      </c>
      <c r="J100" s="5">
        <f t="shared" si="8"/>
        <v>7307.7</v>
      </c>
      <c r="K100" s="17"/>
      <c r="L100" s="5">
        <f t="shared" si="9"/>
        <v>114925.8</v>
      </c>
      <c r="M100" s="21">
        <f t="shared" si="10"/>
        <v>23619.885999999999</v>
      </c>
      <c r="N100" s="5">
        <f t="shared" si="13"/>
        <v>91305.914000000004</v>
      </c>
      <c r="O100" s="17"/>
      <c r="P100" s="17"/>
      <c r="Q100" s="17"/>
      <c r="R100" s="17"/>
      <c r="S100" s="17"/>
      <c r="T100" s="17"/>
      <c r="U100" s="17"/>
      <c r="V100" s="12"/>
    </row>
    <row r="101" spans="1:22" x14ac:dyDescent="0.3">
      <c r="A101" s="5">
        <v>132850</v>
      </c>
      <c r="B101" s="5">
        <v>0</v>
      </c>
      <c r="C101" s="5">
        <v>2893</v>
      </c>
      <c r="D101" s="5">
        <f t="shared" si="11"/>
        <v>13285</v>
      </c>
      <c r="E101" s="5">
        <v>15942</v>
      </c>
      <c r="F101" s="5">
        <f t="shared" si="12"/>
        <v>929.95</v>
      </c>
      <c r="G101" s="5">
        <v>1000</v>
      </c>
      <c r="H101" s="5">
        <v>6347</v>
      </c>
      <c r="I101" s="8">
        <v>2781</v>
      </c>
      <c r="J101" s="5">
        <f t="shared" si="8"/>
        <v>14855</v>
      </c>
      <c r="K101" s="17"/>
      <c r="L101" s="5">
        <f t="shared" si="9"/>
        <v>155375</v>
      </c>
      <c r="M101" s="21">
        <f t="shared" si="10"/>
        <v>35507.949999999997</v>
      </c>
      <c r="N101" s="5">
        <f t="shared" si="13"/>
        <v>119867.05</v>
      </c>
      <c r="O101" s="17"/>
      <c r="P101" s="17"/>
      <c r="Q101" s="17"/>
      <c r="R101" s="17"/>
      <c r="S101" s="17"/>
      <c r="T101" s="17"/>
      <c r="U101" s="17"/>
      <c r="V101" s="12"/>
    </row>
    <row r="102" spans="1:22" x14ac:dyDescent="0.3">
      <c r="A102" s="5">
        <v>164142</v>
      </c>
      <c r="B102" s="5">
        <v>1997</v>
      </c>
      <c r="C102" s="5">
        <v>2817</v>
      </c>
      <c r="D102" s="5">
        <f t="shared" si="11"/>
        <v>16414.2</v>
      </c>
      <c r="E102" s="5">
        <v>19697.04</v>
      </c>
      <c r="F102" s="5">
        <f t="shared" si="12"/>
        <v>1148.9939999999999</v>
      </c>
      <c r="G102" s="5">
        <v>1259</v>
      </c>
      <c r="H102" s="5">
        <v>7697</v>
      </c>
      <c r="I102" s="8">
        <v>2095</v>
      </c>
      <c r="J102" s="5">
        <f t="shared" si="8"/>
        <v>24242.599999999995</v>
      </c>
      <c r="K102" s="17"/>
      <c r="L102" s="5">
        <f t="shared" si="9"/>
        <v>193067.2</v>
      </c>
      <c r="M102" s="21">
        <f t="shared" si="10"/>
        <v>48442.633999999991</v>
      </c>
      <c r="N102" s="5">
        <f t="shared" si="13"/>
        <v>144624.56600000002</v>
      </c>
      <c r="O102" s="17"/>
      <c r="P102" s="17"/>
      <c r="Q102" s="17"/>
      <c r="R102" s="17"/>
      <c r="S102" s="17"/>
      <c r="T102" s="17"/>
      <c r="U102" s="17"/>
      <c r="V102" s="12"/>
    </row>
    <row r="103" spans="1:22" x14ac:dyDescent="0.3">
      <c r="A103" s="5">
        <v>182204</v>
      </c>
      <c r="B103" s="5">
        <v>1437</v>
      </c>
      <c r="C103" s="5">
        <v>1486</v>
      </c>
      <c r="D103" s="5">
        <f t="shared" si="11"/>
        <v>18220.400000000001</v>
      </c>
      <c r="E103" s="5">
        <v>21864.48</v>
      </c>
      <c r="F103" s="5">
        <f t="shared" si="12"/>
        <v>1275.4280000000001</v>
      </c>
      <c r="G103" s="5">
        <v>792</v>
      </c>
      <c r="H103" s="5">
        <v>3217</v>
      </c>
      <c r="I103" s="8">
        <v>2175</v>
      </c>
      <c r="J103" s="5">
        <f t="shared" si="8"/>
        <v>29661.200000000001</v>
      </c>
      <c r="K103" s="17"/>
      <c r="L103" s="5">
        <f t="shared" si="9"/>
        <v>206564.4</v>
      </c>
      <c r="M103" s="21">
        <f t="shared" si="10"/>
        <v>55768.108</v>
      </c>
      <c r="N103" s="5">
        <f t="shared" si="13"/>
        <v>150796.29199999999</v>
      </c>
      <c r="O103" s="17"/>
      <c r="P103" s="17"/>
      <c r="Q103" s="17"/>
      <c r="R103" s="17"/>
      <c r="S103" s="17"/>
      <c r="T103" s="17"/>
      <c r="U103" s="17"/>
      <c r="V103" s="12"/>
    </row>
    <row r="104" spans="1:22" x14ac:dyDescent="0.3">
      <c r="A104" s="5">
        <v>27322</v>
      </c>
      <c r="B104" s="5">
        <v>0</v>
      </c>
      <c r="C104" s="5">
        <v>4749</v>
      </c>
      <c r="D104" s="5">
        <f t="shared" si="11"/>
        <v>2732.2000000000003</v>
      </c>
      <c r="E104" s="5">
        <v>3278.64</v>
      </c>
      <c r="F104" s="5">
        <f t="shared" si="12"/>
        <v>191.25399999999999</v>
      </c>
      <c r="G104" s="5">
        <v>1491</v>
      </c>
      <c r="H104" s="5">
        <v>7984</v>
      </c>
      <c r="I104" s="8">
        <v>3948</v>
      </c>
      <c r="J104" s="5">
        <f t="shared" si="8"/>
        <v>116.10000000000001</v>
      </c>
      <c r="K104" s="17"/>
      <c r="L104" s="5">
        <f t="shared" si="9"/>
        <v>42787.199999999997</v>
      </c>
      <c r="M104" s="21">
        <f t="shared" si="10"/>
        <v>9024.9940000000006</v>
      </c>
      <c r="N104" s="5">
        <f t="shared" si="13"/>
        <v>33762.205999999998</v>
      </c>
      <c r="O104" s="17"/>
      <c r="P104" s="17"/>
      <c r="Q104" s="17"/>
      <c r="R104" s="17"/>
      <c r="S104" s="17"/>
      <c r="T104" s="17"/>
      <c r="U104" s="17"/>
      <c r="V104" s="12"/>
    </row>
    <row r="105" spans="1:22" x14ac:dyDescent="0.3">
      <c r="A105" s="5">
        <v>71202</v>
      </c>
      <c r="B105" s="5">
        <v>4468</v>
      </c>
      <c r="C105" s="5">
        <v>4228</v>
      </c>
      <c r="D105" s="5">
        <f t="shared" si="11"/>
        <v>7120.2000000000007</v>
      </c>
      <c r="E105" s="5">
        <v>8544.24</v>
      </c>
      <c r="F105" s="5">
        <f t="shared" si="12"/>
        <v>498.41399999999999</v>
      </c>
      <c r="G105" s="5">
        <v>742</v>
      </c>
      <c r="H105" s="5">
        <v>3815</v>
      </c>
      <c r="I105" s="8">
        <v>3515</v>
      </c>
      <c r="J105" s="5">
        <f t="shared" si="8"/>
        <v>3370.2000000000003</v>
      </c>
      <c r="K105" s="17"/>
      <c r="L105" s="5">
        <f t="shared" si="9"/>
        <v>90833.2</v>
      </c>
      <c r="M105" s="21">
        <f t="shared" si="10"/>
        <v>16669.853999999999</v>
      </c>
      <c r="N105" s="5">
        <f t="shared" si="13"/>
        <v>74163.34599999999</v>
      </c>
      <c r="O105" s="17"/>
      <c r="P105" s="17"/>
      <c r="Q105" s="17"/>
      <c r="R105" s="17"/>
      <c r="S105" s="17"/>
      <c r="T105" s="17"/>
      <c r="U105" s="17"/>
      <c r="V105" s="12"/>
    </row>
    <row r="106" spans="1:22" x14ac:dyDescent="0.3">
      <c r="A106" s="5">
        <v>31167</v>
      </c>
      <c r="B106" s="5">
        <v>0</v>
      </c>
      <c r="C106" s="5">
        <v>1092</v>
      </c>
      <c r="D106" s="5">
        <f t="shared" si="11"/>
        <v>3116.7000000000003</v>
      </c>
      <c r="E106" s="5">
        <v>3740.04</v>
      </c>
      <c r="F106" s="5">
        <f t="shared" si="12"/>
        <v>218.16900000000001</v>
      </c>
      <c r="G106" s="5">
        <v>910</v>
      </c>
      <c r="H106" s="5">
        <v>3344</v>
      </c>
      <c r="I106" s="8">
        <v>3605</v>
      </c>
      <c r="J106" s="5">
        <f t="shared" si="8"/>
        <v>308.35000000000002</v>
      </c>
      <c r="K106" s="17"/>
      <c r="L106" s="5">
        <f t="shared" si="9"/>
        <v>38719.699999999997</v>
      </c>
      <c r="M106" s="21">
        <f t="shared" si="10"/>
        <v>8781.5589999999993</v>
      </c>
      <c r="N106" s="5">
        <f t="shared" si="13"/>
        <v>29938.140999999996</v>
      </c>
      <c r="O106" s="17"/>
      <c r="P106" s="17"/>
      <c r="Q106" s="17"/>
      <c r="R106" s="17"/>
      <c r="S106" s="17"/>
      <c r="T106" s="17"/>
      <c r="U106" s="17"/>
      <c r="V106" s="12"/>
    </row>
    <row r="107" spans="1:22" x14ac:dyDescent="0.3">
      <c r="A107" s="5">
        <v>69941</v>
      </c>
      <c r="B107" s="5">
        <v>867</v>
      </c>
      <c r="C107" s="5">
        <v>1105</v>
      </c>
      <c r="D107" s="5">
        <f t="shared" si="11"/>
        <v>6994.1</v>
      </c>
      <c r="E107" s="5">
        <v>8392.92</v>
      </c>
      <c r="F107" s="5">
        <f t="shared" si="12"/>
        <v>489.58699999999999</v>
      </c>
      <c r="G107" s="5">
        <v>1099</v>
      </c>
      <c r="H107" s="5">
        <v>1236</v>
      </c>
      <c r="I107" s="8">
        <v>2537</v>
      </c>
      <c r="J107" s="5">
        <f t="shared" si="8"/>
        <v>3244.1</v>
      </c>
      <c r="K107" s="17"/>
      <c r="L107" s="5">
        <f t="shared" si="9"/>
        <v>80143.100000000006</v>
      </c>
      <c r="M107" s="21">
        <f t="shared" si="10"/>
        <v>15762.607</v>
      </c>
      <c r="N107" s="5">
        <f t="shared" si="13"/>
        <v>64380.493000000002</v>
      </c>
      <c r="O107" s="17"/>
      <c r="P107" s="17"/>
      <c r="Q107" s="17"/>
      <c r="R107" s="17"/>
      <c r="S107" s="17"/>
      <c r="T107" s="17"/>
      <c r="U107" s="17"/>
      <c r="V107" s="12"/>
    </row>
    <row r="108" spans="1:22" x14ac:dyDescent="0.3">
      <c r="A108" s="5">
        <v>56906</v>
      </c>
      <c r="B108" s="5">
        <v>0</v>
      </c>
      <c r="C108" s="5">
        <v>2940</v>
      </c>
      <c r="D108" s="5">
        <f t="shared" si="11"/>
        <v>5690.6</v>
      </c>
      <c r="E108" s="5">
        <v>6828.72</v>
      </c>
      <c r="F108" s="5">
        <f t="shared" si="12"/>
        <v>398.34199999999998</v>
      </c>
      <c r="G108" s="5">
        <v>1418</v>
      </c>
      <c r="H108" s="5">
        <v>2614</v>
      </c>
      <c r="I108" s="8">
        <v>3937</v>
      </c>
      <c r="J108" s="5">
        <f t="shared" si="8"/>
        <v>1940.6000000000001</v>
      </c>
      <c r="K108" s="17"/>
      <c r="L108" s="5">
        <f t="shared" si="9"/>
        <v>68150.600000000006</v>
      </c>
      <c r="M108" s="21">
        <f t="shared" si="10"/>
        <v>14522.662</v>
      </c>
      <c r="N108" s="5">
        <f t="shared" si="13"/>
        <v>53627.938000000009</v>
      </c>
      <c r="O108" s="17"/>
      <c r="P108" s="17"/>
      <c r="Q108" s="17"/>
      <c r="R108" s="17"/>
      <c r="S108" s="17"/>
      <c r="T108" s="17"/>
      <c r="U108" s="17"/>
      <c r="V108" s="12"/>
    </row>
    <row r="109" spans="1:22" x14ac:dyDescent="0.3">
      <c r="A109" s="5">
        <v>89445</v>
      </c>
      <c r="B109" s="5">
        <v>760</v>
      </c>
      <c r="C109" s="5">
        <v>3879</v>
      </c>
      <c r="D109" s="5">
        <f t="shared" si="11"/>
        <v>8944.5</v>
      </c>
      <c r="E109" s="5">
        <v>10733.4</v>
      </c>
      <c r="F109" s="5">
        <f t="shared" si="12"/>
        <v>626.11500000000001</v>
      </c>
      <c r="G109" s="5">
        <v>1389</v>
      </c>
      <c r="H109" s="5">
        <v>5833</v>
      </c>
      <c r="I109" s="8">
        <v>2435</v>
      </c>
      <c r="J109" s="5">
        <f t="shared" si="8"/>
        <v>5916.75</v>
      </c>
      <c r="K109" s="17"/>
      <c r="L109" s="5">
        <f t="shared" si="9"/>
        <v>108861.5</v>
      </c>
      <c r="M109" s="21">
        <f t="shared" si="10"/>
        <v>21100.264999999999</v>
      </c>
      <c r="N109" s="5">
        <f t="shared" si="13"/>
        <v>87761.235000000001</v>
      </c>
      <c r="O109" s="17"/>
      <c r="P109" s="17"/>
      <c r="Q109" s="17"/>
      <c r="R109" s="17"/>
      <c r="S109" s="17"/>
      <c r="T109" s="17"/>
      <c r="U109" s="17"/>
      <c r="V109" s="12"/>
    </row>
    <row r="110" spans="1:22" x14ac:dyDescent="0.3">
      <c r="A110" s="5">
        <v>98510</v>
      </c>
      <c r="B110" s="5">
        <v>0</v>
      </c>
      <c r="C110" s="5">
        <v>1494</v>
      </c>
      <c r="D110" s="5">
        <f t="shared" si="11"/>
        <v>9851</v>
      </c>
      <c r="E110" s="5">
        <v>11821.2</v>
      </c>
      <c r="F110" s="5">
        <f t="shared" si="12"/>
        <v>689.57</v>
      </c>
      <c r="G110" s="5">
        <v>505</v>
      </c>
      <c r="H110" s="5">
        <v>2982</v>
      </c>
      <c r="I110" s="8">
        <v>2334</v>
      </c>
      <c r="J110" s="5">
        <f t="shared" si="8"/>
        <v>7276.5</v>
      </c>
      <c r="K110" s="17"/>
      <c r="L110" s="5">
        <f t="shared" si="9"/>
        <v>112837</v>
      </c>
      <c r="M110" s="21">
        <f t="shared" si="10"/>
        <v>22626.27</v>
      </c>
      <c r="N110" s="5">
        <f t="shared" si="13"/>
        <v>90210.73</v>
      </c>
      <c r="O110" s="17"/>
      <c r="P110" s="17"/>
      <c r="Q110" s="17"/>
      <c r="R110" s="17"/>
      <c r="S110" s="17"/>
      <c r="T110" s="17"/>
      <c r="U110" s="17"/>
      <c r="V110" s="12"/>
    </row>
    <row r="111" spans="1:22" x14ac:dyDescent="0.3">
      <c r="A111" s="5">
        <v>168755</v>
      </c>
      <c r="B111" s="5">
        <v>1877</v>
      </c>
      <c r="C111" s="5">
        <v>1443</v>
      </c>
      <c r="D111" s="5">
        <f t="shared" si="11"/>
        <v>16875.5</v>
      </c>
      <c r="E111" s="5">
        <v>20250.599999999999</v>
      </c>
      <c r="F111" s="5">
        <f t="shared" si="12"/>
        <v>1181.2850000000001</v>
      </c>
      <c r="G111" s="5">
        <v>1442</v>
      </c>
      <c r="H111" s="5">
        <v>7404</v>
      </c>
      <c r="I111" s="8">
        <v>2879</v>
      </c>
      <c r="J111" s="5">
        <f t="shared" si="8"/>
        <v>25626.5</v>
      </c>
      <c r="K111" s="17"/>
      <c r="L111" s="5">
        <f t="shared" si="9"/>
        <v>196354.5</v>
      </c>
      <c r="M111" s="21">
        <f t="shared" si="10"/>
        <v>51379.384999999995</v>
      </c>
      <c r="N111" s="5">
        <f t="shared" si="13"/>
        <v>144975.11499999999</v>
      </c>
      <c r="O111" s="17"/>
      <c r="P111" s="17"/>
      <c r="Q111" s="17"/>
      <c r="R111" s="17"/>
      <c r="S111" s="17"/>
      <c r="T111" s="17"/>
      <c r="U111" s="17"/>
      <c r="V111" s="12"/>
    </row>
    <row r="112" spans="1:22" x14ac:dyDescent="0.3">
      <c r="A112" s="5">
        <v>147200</v>
      </c>
      <c r="B112" s="5">
        <v>0</v>
      </c>
      <c r="C112" s="5">
        <v>2580</v>
      </c>
      <c r="D112" s="5">
        <f t="shared" si="11"/>
        <v>14720</v>
      </c>
      <c r="E112" s="5">
        <v>17664</v>
      </c>
      <c r="F112" s="5">
        <f t="shared" si="12"/>
        <v>1030.4000000000001</v>
      </c>
      <c r="G112" s="5">
        <v>923</v>
      </c>
      <c r="H112" s="5">
        <v>4862</v>
      </c>
      <c r="I112" s="8">
        <v>3285</v>
      </c>
      <c r="J112" s="5">
        <f t="shared" si="8"/>
        <v>19160</v>
      </c>
      <c r="K112" s="17"/>
      <c r="L112" s="5">
        <f t="shared" si="9"/>
        <v>169362</v>
      </c>
      <c r="M112" s="21">
        <f t="shared" si="10"/>
        <v>42062.400000000001</v>
      </c>
      <c r="N112" s="5">
        <f t="shared" si="13"/>
        <v>127299.6</v>
      </c>
      <c r="O112" s="17"/>
      <c r="P112" s="17"/>
      <c r="Q112" s="17"/>
      <c r="R112" s="17"/>
      <c r="S112" s="17"/>
      <c r="T112" s="17"/>
      <c r="U112" s="17"/>
      <c r="V112" s="12"/>
    </row>
    <row r="113" spans="1:22" x14ac:dyDescent="0.3">
      <c r="A113" s="5">
        <v>39757</v>
      </c>
      <c r="B113" s="5">
        <v>4433</v>
      </c>
      <c r="C113" s="5">
        <v>3031</v>
      </c>
      <c r="D113" s="5">
        <f t="shared" si="11"/>
        <v>3975.7000000000003</v>
      </c>
      <c r="E113" s="5">
        <v>4770.84</v>
      </c>
      <c r="F113" s="5">
        <f t="shared" si="12"/>
        <v>278.29899999999998</v>
      </c>
      <c r="G113" s="5">
        <v>824</v>
      </c>
      <c r="H113" s="5">
        <v>7903</v>
      </c>
      <c r="I113" s="8">
        <v>3789</v>
      </c>
      <c r="J113" s="5">
        <f t="shared" si="8"/>
        <v>737.85</v>
      </c>
      <c r="K113" s="17"/>
      <c r="L113" s="5">
        <f t="shared" si="9"/>
        <v>59099.7</v>
      </c>
      <c r="M113" s="21">
        <f t="shared" si="10"/>
        <v>10399.989</v>
      </c>
      <c r="N113" s="5">
        <f t="shared" si="13"/>
        <v>48699.710999999996</v>
      </c>
      <c r="O113" s="17"/>
      <c r="P113" s="17"/>
      <c r="Q113" s="17"/>
      <c r="R113" s="17"/>
      <c r="S113" s="17"/>
      <c r="T113" s="17"/>
      <c r="U113" s="17"/>
      <c r="V113" s="12"/>
    </row>
    <row r="114" spans="1:22" x14ac:dyDescent="0.3">
      <c r="A114" s="5">
        <v>118863</v>
      </c>
      <c r="B114" s="5">
        <v>4765</v>
      </c>
      <c r="C114" s="5">
        <v>4279</v>
      </c>
      <c r="D114" s="5">
        <f t="shared" si="11"/>
        <v>11886.300000000001</v>
      </c>
      <c r="E114" s="5">
        <v>14263.56</v>
      </c>
      <c r="F114" s="5">
        <f t="shared" si="12"/>
        <v>832.04100000000005</v>
      </c>
      <c r="G114" s="5">
        <v>1302</v>
      </c>
      <c r="H114" s="5">
        <v>1928</v>
      </c>
      <c r="I114" s="8">
        <v>3299</v>
      </c>
      <c r="J114" s="5">
        <f t="shared" si="8"/>
        <v>11272.6</v>
      </c>
      <c r="K114" s="17"/>
      <c r="L114" s="5">
        <f t="shared" si="9"/>
        <v>141721.29999999999</v>
      </c>
      <c r="M114" s="21">
        <f t="shared" si="10"/>
        <v>30969.201000000001</v>
      </c>
      <c r="N114" s="5">
        <f t="shared" si="13"/>
        <v>110752.09899999999</v>
      </c>
      <c r="O114" s="17"/>
      <c r="P114" s="17"/>
      <c r="Q114" s="17"/>
      <c r="R114" s="17"/>
      <c r="S114" s="17"/>
      <c r="T114" s="17"/>
      <c r="U114" s="17"/>
      <c r="V114" s="12"/>
    </row>
    <row r="115" spans="1:22" x14ac:dyDescent="0.3">
      <c r="A115" s="5">
        <v>40579</v>
      </c>
      <c r="B115" s="5">
        <v>2934</v>
      </c>
      <c r="C115" s="5">
        <v>4287</v>
      </c>
      <c r="D115" s="5">
        <f t="shared" si="11"/>
        <v>4057.9</v>
      </c>
      <c r="E115" s="5">
        <v>4869.4799999999996</v>
      </c>
      <c r="F115" s="5">
        <f t="shared" si="12"/>
        <v>284.053</v>
      </c>
      <c r="G115" s="5">
        <v>1307</v>
      </c>
      <c r="H115" s="5">
        <v>1804</v>
      </c>
      <c r="I115" s="8">
        <v>2084</v>
      </c>
      <c r="J115" s="5">
        <f t="shared" si="8"/>
        <v>778.94999999999993</v>
      </c>
      <c r="K115" s="17"/>
      <c r="L115" s="5">
        <f t="shared" si="9"/>
        <v>53661.9</v>
      </c>
      <c r="M115" s="21">
        <f t="shared" si="10"/>
        <v>9323.4830000000002</v>
      </c>
      <c r="N115" s="5">
        <f t="shared" si="13"/>
        <v>44338.417000000001</v>
      </c>
      <c r="O115" s="17"/>
      <c r="P115" s="17"/>
      <c r="Q115" s="17"/>
      <c r="R115" s="17"/>
      <c r="S115" s="17"/>
      <c r="T115" s="17"/>
      <c r="U115" s="17"/>
      <c r="V115" s="12"/>
    </row>
    <row r="116" spans="1:22" x14ac:dyDescent="0.3">
      <c r="A116" s="5">
        <v>103307</v>
      </c>
      <c r="B116" s="5">
        <v>0</v>
      </c>
      <c r="C116" s="5">
        <v>1097</v>
      </c>
      <c r="D116" s="5">
        <f t="shared" si="11"/>
        <v>10330.700000000001</v>
      </c>
      <c r="E116" s="5">
        <v>12396.84</v>
      </c>
      <c r="F116" s="5">
        <f t="shared" si="12"/>
        <v>723.149</v>
      </c>
      <c r="G116" s="5">
        <v>941</v>
      </c>
      <c r="H116" s="5">
        <v>4258</v>
      </c>
      <c r="I116" s="8">
        <v>2620</v>
      </c>
      <c r="J116" s="5">
        <f t="shared" si="8"/>
        <v>8161.4000000000005</v>
      </c>
      <c r="K116" s="17"/>
      <c r="L116" s="5">
        <f t="shared" si="9"/>
        <v>118992.7</v>
      </c>
      <c r="M116" s="21">
        <f t="shared" si="10"/>
        <v>24842.389000000003</v>
      </c>
      <c r="N116" s="5">
        <f t="shared" si="13"/>
        <v>94150.310999999987</v>
      </c>
      <c r="O116" s="17"/>
      <c r="P116" s="17"/>
      <c r="Q116" s="17"/>
      <c r="R116" s="17"/>
      <c r="S116" s="17"/>
      <c r="T116" s="17"/>
      <c r="U116" s="17"/>
      <c r="V116" s="12"/>
    </row>
    <row r="117" spans="1:22" x14ac:dyDescent="0.3">
      <c r="A117" s="5">
        <v>169998</v>
      </c>
      <c r="B117" s="5">
        <v>920</v>
      </c>
      <c r="C117" s="5">
        <v>3409</v>
      </c>
      <c r="D117" s="5">
        <f t="shared" si="11"/>
        <v>16999.8</v>
      </c>
      <c r="E117" s="5">
        <v>20399.759999999998</v>
      </c>
      <c r="F117" s="5">
        <f t="shared" si="12"/>
        <v>1189.9860000000001</v>
      </c>
      <c r="G117" s="5">
        <v>954</v>
      </c>
      <c r="H117" s="5">
        <v>2983</v>
      </c>
      <c r="I117" s="8">
        <v>2995</v>
      </c>
      <c r="J117" s="5">
        <f t="shared" si="8"/>
        <v>25999.399999999998</v>
      </c>
      <c r="K117" s="17"/>
      <c r="L117" s="5">
        <f t="shared" si="9"/>
        <v>194309.8</v>
      </c>
      <c r="M117" s="21">
        <f t="shared" si="10"/>
        <v>51538.145999999993</v>
      </c>
      <c r="N117" s="5">
        <f t="shared" si="13"/>
        <v>142771.65399999998</v>
      </c>
      <c r="O117" s="17"/>
      <c r="P117" s="17"/>
      <c r="Q117" s="17"/>
      <c r="R117" s="17"/>
      <c r="S117" s="17"/>
      <c r="T117" s="17"/>
      <c r="U117" s="17"/>
      <c r="V117" s="12"/>
    </row>
    <row r="118" spans="1:22" x14ac:dyDescent="0.3">
      <c r="A118" s="5">
        <v>58428</v>
      </c>
      <c r="B118" s="5">
        <v>0</v>
      </c>
      <c r="C118" s="5">
        <v>2703</v>
      </c>
      <c r="D118" s="5">
        <f t="shared" si="11"/>
        <v>5842.8</v>
      </c>
      <c r="E118" s="5">
        <v>7011.36</v>
      </c>
      <c r="F118" s="5">
        <f t="shared" si="12"/>
        <v>408.99599999999998</v>
      </c>
      <c r="G118" s="5">
        <v>975</v>
      </c>
      <c r="H118" s="5">
        <v>3806</v>
      </c>
      <c r="I118" s="8">
        <v>3767</v>
      </c>
      <c r="J118" s="5">
        <f t="shared" si="8"/>
        <v>2092.7999999999997</v>
      </c>
      <c r="K118" s="17"/>
      <c r="L118" s="5">
        <f t="shared" si="9"/>
        <v>70779.8</v>
      </c>
      <c r="M118" s="21">
        <f t="shared" si="10"/>
        <v>14255.155999999999</v>
      </c>
      <c r="N118" s="5">
        <f t="shared" si="13"/>
        <v>56524.644</v>
      </c>
      <c r="O118" s="17"/>
      <c r="P118" s="17"/>
      <c r="Q118" s="17"/>
      <c r="R118" s="17"/>
      <c r="S118" s="17"/>
      <c r="T118" s="17"/>
      <c r="U118" s="17"/>
      <c r="V118" s="12"/>
    </row>
    <row r="119" spans="1:22" x14ac:dyDescent="0.3">
      <c r="A119" s="5">
        <v>26337</v>
      </c>
      <c r="B119" s="5">
        <v>846</v>
      </c>
      <c r="C119" s="5">
        <v>4714</v>
      </c>
      <c r="D119" s="5">
        <f t="shared" si="11"/>
        <v>2633.7000000000003</v>
      </c>
      <c r="E119" s="5">
        <v>3160.44</v>
      </c>
      <c r="F119" s="5">
        <f t="shared" si="12"/>
        <v>184.35900000000001</v>
      </c>
      <c r="G119" s="5">
        <v>965</v>
      </c>
      <c r="H119" s="5">
        <v>4583</v>
      </c>
      <c r="I119" s="8">
        <v>3309</v>
      </c>
      <c r="J119" s="5">
        <f t="shared" si="8"/>
        <v>66.850000000000009</v>
      </c>
      <c r="K119" s="17"/>
      <c r="L119" s="5">
        <f t="shared" si="9"/>
        <v>39113.699999999997</v>
      </c>
      <c r="M119" s="21">
        <f t="shared" si="10"/>
        <v>7685.6490000000003</v>
      </c>
      <c r="N119" s="5">
        <f t="shared" si="13"/>
        <v>31428.050999999996</v>
      </c>
      <c r="O119" s="17"/>
      <c r="P119" s="17"/>
      <c r="Q119" s="17"/>
      <c r="R119" s="17"/>
      <c r="S119" s="17"/>
      <c r="T119" s="17"/>
      <c r="U119" s="17"/>
      <c r="V119" s="12"/>
    </row>
    <row r="120" spans="1:22" x14ac:dyDescent="0.3">
      <c r="A120" s="5">
        <v>47345</v>
      </c>
      <c r="B120" s="5">
        <v>2793</v>
      </c>
      <c r="C120" s="5">
        <v>1309</v>
      </c>
      <c r="D120" s="5">
        <f t="shared" si="11"/>
        <v>4734.5</v>
      </c>
      <c r="E120" s="5">
        <v>5681.4</v>
      </c>
      <c r="F120" s="5">
        <f t="shared" si="12"/>
        <v>331.41500000000002</v>
      </c>
      <c r="G120" s="5">
        <v>1454</v>
      </c>
      <c r="H120" s="5">
        <v>4403</v>
      </c>
      <c r="I120" s="8">
        <v>3429</v>
      </c>
      <c r="J120" s="5">
        <f t="shared" si="8"/>
        <v>1117.25</v>
      </c>
      <c r="K120" s="17"/>
      <c r="L120" s="5">
        <f t="shared" si="9"/>
        <v>60584.5</v>
      </c>
      <c r="M120" s="21">
        <f t="shared" si="10"/>
        <v>12013.064999999999</v>
      </c>
      <c r="N120" s="5">
        <f t="shared" si="13"/>
        <v>48571.434999999998</v>
      </c>
      <c r="O120" s="17"/>
      <c r="P120" s="17"/>
      <c r="Q120" s="17"/>
      <c r="R120" s="17"/>
      <c r="S120" s="17"/>
      <c r="T120" s="17"/>
      <c r="U120" s="17"/>
      <c r="V120" s="12"/>
    </row>
    <row r="121" spans="1:22" x14ac:dyDescent="0.3">
      <c r="A121" s="5">
        <v>63856</v>
      </c>
      <c r="B121" s="5">
        <v>0</v>
      </c>
      <c r="C121" s="5">
        <v>3565</v>
      </c>
      <c r="D121" s="5">
        <f t="shared" si="11"/>
        <v>6385.6</v>
      </c>
      <c r="E121" s="5">
        <v>7662.72</v>
      </c>
      <c r="F121" s="5">
        <f t="shared" si="12"/>
        <v>446.99200000000002</v>
      </c>
      <c r="G121" s="5">
        <v>1146</v>
      </c>
      <c r="H121" s="5">
        <v>6603</v>
      </c>
      <c r="I121" s="8">
        <v>3049</v>
      </c>
      <c r="J121" s="5">
        <f t="shared" si="8"/>
        <v>2635.6</v>
      </c>
      <c r="K121" s="17"/>
      <c r="L121" s="5">
        <f t="shared" si="9"/>
        <v>80409.600000000006</v>
      </c>
      <c r="M121" s="21">
        <f t="shared" si="10"/>
        <v>14940.312</v>
      </c>
      <c r="N121" s="5">
        <f t="shared" si="13"/>
        <v>65469.288000000008</v>
      </c>
      <c r="O121" s="17"/>
      <c r="P121" s="17"/>
      <c r="Q121" s="17"/>
      <c r="R121" s="17"/>
      <c r="S121" s="17"/>
      <c r="T121" s="17"/>
      <c r="U121" s="17"/>
      <c r="V121" s="12"/>
    </row>
    <row r="122" spans="1:22" x14ac:dyDescent="0.3">
      <c r="A122" s="5">
        <v>18795</v>
      </c>
      <c r="B122" s="5">
        <v>0</v>
      </c>
      <c r="C122" s="5">
        <v>4579</v>
      </c>
      <c r="D122" s="5">
        <f t="shared" si="11"/>
        <v>1879.5</v>
      </c>
      <c r="E122" s="5">
        <v>2255.4</v>
      </c>
      <c r="F122" s="5">
        <f t="shared" si="12"/>
        <v>131.565</v>
      </c>
      <c r="G122" s="5">
        <v>700</v>
      </c>
      <c r="H122" s="5">
        <v>5392</v>
      </c>
      <c r="I122" s="8">
        <v>3708</v>
      </c>
      <c r="J122" s="5">
        <f t="shared" si="8"/>
        <v>0</v>
      </c>
      <c r="K122" s="17"/>
      <c r="L122" s="5">
        <f t="shared" si="9"/>
        <v>30645.5</v>
      </c>
      <c r="M122" s="21">
        <f t="shared" si="10"/>
        <v>6794.9650000000001</v>
      </c>
      <c r="N122" s="5">
        <f t="shared" si="13"/>
        <v>23850.535</v>
      </c>
      <c r="O122" s="17"/>
      <c r="P122" s="17"/>
      <c r="Q122" s="17"/>
      <c r="R122" s="17"/>
      <c r="S122" s="17"/>
      <c r="T122" s="17"/>
      <c r="U122" s="17"/>
      <c r="V122" s="12"/>
    </row>
    <row r="123" spans="1:22" x14ac:dyDescent="0.3">
      <c r="A123" s="5">
        <v>38557</v>
      </c>
      <c r="B123" s="5">
        <v>4209</v>
      </c>
      <c r="C123" s="5">
        <v>4799</v>
      </c>
      <c r="D123" s="5">
        <f t="shared" si="11"/>
        <v>3855.7000000000003</v>
      </c>
      <c r="E123" s="5">
        <v>4626.84</v>
      </c>
      <c r="F123" s="5">
        <f t="shared" si="12"/>
        <v>269.899</v>
      </c>
      <c r="G123" s="5">
        <v>1370</v>
      </c>
      <c r="H123" s="5">
        <v>2755</v>
      </c>
      <c r="I123" s="8">
        <v>3593</v>
      </c>
      <c r="J123" s="5">
        <f t="shared" si="8"/>
        <v>677.85</v>
      </c>
      <c r="K123" s="17"/>
      <c r="L123" s="5">
        <f t="shared" si="9"/>
        <v>54175.7</v>
      </c>
      <c r="M123" s="21">
        <f t="shared" si="10"/>
        <v>10537.589000000002</v>
      </c>
      <c r="N123" s="5">
        <f t="shared" si="13"/>
        <v>43638.110999999997</v>
      </c>
      <c r="O123" s="17"/>
      <c r="P123" s="17"/>
      <c r="Q123" s="17"/>
      <c r="R123" s="17"/>
      <c r="S123" s="17"/>
      <c r="T123" s="17"/>
      <c r="U123" s="17"/>
      <c r="V123" s="12"/>
    </row>
    <row r="124" spans="1:22" x14ac:dyDescent="0.3">
      <c r="A124" s="5">
        <v>116084</v>
      </c>
      <c r="B124" s="5">
        <v>0</v>
      </c>
      <c r="C124" s="5">
        <v>3944</v>
      </c>
      <c r="D124" s="5">
        <f t="shared" si="11"/>
        <v>11608.400000000001</v>
      </c>
      <c r="E124" s="5">
        <v>13930.08</v>
      </c>
      <c r="F124" s="5">
        <f t="shared" si="12"/>
        <v>812.58799999999997</v>
      </c>
      <c r="G124" s="5">
        <v>1259</v>
      </c>
      <c r="H124" s="5">
        <v>7147</v>
      </c>
      <c r="I124" s="8">
        <v>3348</v>
      </c>
      <c r="J124" s="5">
        <f t="shared" si="8"/>
        <v>10716.800000000001</v>
      </c>
      <c r="K124" s="17"/>
      <c r="L124" s="5">
        <f t="shared" si="9"/>
        <v>138783.4</v>
      </c>
      <c r="M124" s="21">
        <f t="shared" si="10"/>
        <v>30066.468000000001</v>
      </c>
      <c r="N124" s="5">
        <f t="shared" si="13"/>
        <v>108716.932</v>
      </c>
      <c r="O124" s="17"/>
      <c r="P124" s="17"/>
      <c r="Q124" s="17"/>
      <c r="R124" s="17"/>
      <c r="S124" s="17"/>
      <c r="T124" s="17"/>
      <c r="U124" s="17"/>
      <c r="V124" s="12"/>
    </row>
    <row r="125" spans="1:22" x14ac:dyDescent="0.3">
      <c r="A125" s="5">
        <v>158852</v>
      </c>
      <c r="B125" s="5">
        <v>3508</v>
      </c>
      <c r="C125" s="5">
        <v>1008</v>
      </c>
      <c r="D125" s="5">
        <f t="shared" si="11"/>
        <v>15885.2</v>
      </c>
      <c r="E125" s="5">
        <v>19062.240000000002</v>
      </c>
      <c r="F125" s="5">
        <f t="shared" si="12"/>
        <v>1111.9639999999999</v>
      </c>
      <c r="G125" s="5">
        <v>905</v>
      </c>
      <c r="H125" s="5">
        <v>4164</v>
      </c>
      <c r="I125" s="8">
        <v>2496</v>
      </c>
      <c r="J125" s="5">
        <f t="shared" si="8"/>
        <v>22655.600000000002</v>
      </c>
      <c r="K125" s="17"/>
      <c r="L125" s="5">
        <f t="shared" si="9"/>
        <v>183417.2</v>
      </c>
      <c r="M125" s="21">
        <f t="shared" si="10"/>
        <v>46230.804000000004</v>
      </c>
      <c r="N125" s="5">
        <f t="shared" si="13"/>
        <v>137186.39600000001</v>
      </c>
      <c r="O125" s="17"/>
      <c r="P125" s="17"/>
      <c r="Q125" s="17"/>
      <c r="R125" s="17"/>
      <c r="S125" s="17"/>
      <c r="T125" s="17"/>
      <c r="U125" s="17"/>
      <c r="V125" s="12"/>
    </row>
    <row r="126" spans="1:22" x14ac:dyDescent="0.3">
      <c r="A126" s="5">
        <v>161096</v>
      </c>
      <c r="B126" s="5">
        <v>913</v>
      </c>
      <c r="C126" s="5">
        <v>2196</v>
      </c>
      <c r="D126" s="5">
        <f t="shared" si="11"/>
        <v>16109.6</v>
      </c>
      <c r="E126" s="5">
        <v>19331.52</v>
      </c>
      <c r="F126" s="5">
        <f t="shared" si="12"/>
        <v>1127.672</v>
      </c>
      <c r="G126" s="5">
        <v>1230</v>
      </c>
      <c r="H126" s="5">
        <v>2673</v>
      </c>
      <c r="I126" s="8">
        <v>2960</v>
      </c>
      <c r="J126" s="5">
        <f t="shared" si="8"/>
        <v>23328.799999999999</v>
      </c>
      <c r="K126" s="17"/>
      <c r="L126" s="5">
        <f t="shared" si="9"/>
        <v>182987.6</v>
      </c>
      <c r="M126" s="21">
        <f t="shared" si="10"/>
        <v>47977.991999999998</v>
      </c>
      <c r="N126" s="5">
        <f t="shared" si="13"/>
        <v>135009.60800000001</v>
      </c>
      <c r="O126" s="17"/>
      <c r="P126" s="17"/>
      <c r="Q126" s="17"/>
      <c r="R126" s="17"/>
      <c r="S126" s="17"/>
      <c r="T126" s="17"/>
      <c r="U126" s="17"/>
      <c r="V126" s="12"/>
    </row>
    <row r="127" spans="1:22" x14ac:dyDescent="0.3">
      <c r="A127" s="5">
        <v>69819</v>
      </c>
      <c r="B127" s="5">
        <v>0</v>
      </c>
      <c r="C127" s="5">
        <v>2913</v>
      </c>
      <c r="D127" s="5">
        <f t="shared" si="11"/>
        <v>6981.9000000000005</v>
      </c>
      <c r="E127" s="5">
        <v>8378.2800000000007</v>
      </c>
      <c r="F127" s="5">
        <f t="shared" si="12"/>
        <v>488.733</v>
      </c>
      <c r="G127" s="5">
        <v>1080</v>
      </c>
      <c r="H127" s="5">
        <v>5571</v>
      </c>
      <c r="I127" s="8">
        <v>3988</v>
      </c>
      <c r="J127" s="5">
        <f t="shared" si="8"/>
        <v>3231.9</v>
      </c>
      <c r="K127" s="17"/>
      <c r="L127" s="5">
        <f t="shared" si="9"/>
        <v>85284.9</v>
      </c>
      <c r="M127" s="21">
        <f t="shared" si="10"/>
        <v>17166.913</v>
      </c>
      <c r="N127" s="5">
        <f t="shared" si="13"/>
        <v>68117.986999999994</v>
      </c>
      <c r="O127" s="17"/>
      <c r="P127" s="17"/>
      <c r="Q127" s="17"/>
      <c r="R127" s="17"/>
      <c r="S127" s="17"/>
      <c r="T127" s="17"/>
      <c r="U127" s="17"/>
      <c r="V127" s="12"/>
    </row>
    <row r="128" spans="1:22" x14ac:dyDescent="0.3">
      <c r="A128" s="5">
        <v>59252</v>
      </c>
      <c r="B128" s="5">
        <v>0</v>
      </c>
      <c r="C128" s="5">
        <v>4695</v>
      </c>
      <c r="D128" s="5">
        <f t="shared" si="11"/>
        <v>5925.2000000000007</v>
      </c>
      <c r="E128" s="5">
        <v>7110.24</v>
      </c>
      <c r="F128" s="5">
        <f t="shared" si="12"/>
        <v>414.76400000000001</v>
      </c>
      <c r="G128" s="5">
        <v>907</v>
      </c>
      <c r="H128" s="5">
        <v>1737</v>
      </c>
      <c r="I128" s="8">
        <v>2334</v>
      </c>
      <c r="J128" s="5">
        <f t="shared" si="8"/>
        <v>2175.2000000000003</v>
      </c>
      <c r="K128" s="17"/>
      <c r="L128" s="5">
        <f t="shared" si="9"/>
        <v>71609.2</v>
      </c>
      <c r="M128" s="21">
        <f t="shared" si="10"/>
        <v>12941.204000000002</v>
      </c>
      <c r="N128" s="5">
        <f t="shared" si="13"/>
        <v>58667.995999999999</v>
      </c>
      <c r="O128" s="17"/>
      <c r="P128" s="17"/>
      <c r="Q128" s="17"/>
      <c r="R128" s="17"/>
      <c r="S128" s="17"/>
      <c r="T128" s="17"/>
      <c r="U128" s="17"/>
      <c r="V128" s="12"/>
    </row>
    <row r="129" spans="1:22" x14ac:dyDescent="0.3">
      <c r="A129" s="5">
        <v>26875</v>
      </c>
      <c r="B129" s="5">
        <v>373</v>
      </c>
      <c r="C129" s="5">
        <v>2275</v>
      </c>
      <c r="D129" s="5">
        <f t="shared" si="11"/>
        <v>2687.5</v>
      </c>
      <c r="E129" s="5">
        <v>3225</v>
      </c>
      <c r="F129" s="5">
        <f t="shared" si="12"/>
        <v>188.125</v>
      </c>
      <c r="G129" s="5">
        <v>1429</v>
      </c>
      <c r="H129" s="5">
        <v>3313</v>
      </c>
      <c r="I129" s="8">
        <v>2330</v>
      </c>
      <c r="J129" s="5">
        <f t="shared" si="8"/>
        <v>93.75</v>
      </c>
      <c r="K129" s="17"/>
      <c r="L129" s="5">
        <f t="shared" si="9"/>
        <v>35523.5</v>
      </c>
      <c r="M129" s="21">
        <f t="shared" si="10"/>
        <v>7265.875</v>
      </c>
      <c r="N129" s="5">
        <f t="shared" si="13"/>
        <v>28257.625</v>
      </c>
      <c r="O129" s="17"/>
      <c r="P129" s="17"/>
      <c r="Q129" s="17"/>
      <c r="R129" s="17"/>
      <c r="S129" s="17"/>
      <c r="T129" s="17"/>
      <c r="U129" s="17"/>
      <c r="V129" s="12"/>
    </row>
    <row r="130" spans="1:22" x14ac:dyDescent="0.3">
      <c r="A130" s="5">
        <v>53523</v>
      </c>
      <c r="B130" s="5">
        <v>0</v>
      </c>
      <c r="C130" s="5">
        <v>2441</v>
      </c>
      <c r="D130" s="5">
        <f t="shared" si="11"/>
        <v>5352.3</v>
      </c>
      <c r="E130" s="5">
        <v>6422.76</v>
      </c>
      <c r="F130" s="5">
        <f t="shared" si="12"/>
        <v>374.661</v>
      </c>
      <c r="G130" s="5">
        <v>872</v>
      </c>
      <c r="H130" s="5">
        <v>3662</v>
      </c>
      <c r="I130" s="8">
        <v>3189</v>
      </c>
      <c r="J130" s="5">
        <f t="shared" si="8"/>
        <v>1602.3</v>
      </c>
      <c r="K130" s="17"/>
      <c r="L130" s="5">
        <f t="shared" si="9"/>
        <v>64978.3</v>
      </c>
      <c r="M130" s="21">
        <f t="shared" si="10"/>
        <v>12460.721</v>
      </c>
      <c r="N130" s="5">
        <f t="shared" si="13"/>
        <v>52517.579000000005</v>
      </c>
      <c r="O130" s="17"/>
      <c r="P130" s="17"/>
      <c r="Q130" s="17"/>
      <c r="R130" s="17"/>
      <c r="S130" s="17"/>
      <c r="T130" s="17"/>
      <c r="U130" s="17"/>
      <c r="V130" s="12"/>
    </row>
    <row r="131" spans="1:22" x14ac:dyDescent="0.3">
      <c r="A131" s="5">
        <v>56679</v>
      </c>
      <c r="B131" s="5">
        <v>0</v>
      </c>
      <c r="C131" s="5">
        <v>1921</v>
      </c>
      <c r="D131" s="5">
        <f t="shared" si="11"/>
        <v>5667.9000000000005</v>
      </c>
      <c r="E131" s="5">
        <v>6801.48</v>
      </c>
      <c r="F131" s="5">
        <f t="shared" si="12"/>
        <v>396.75299999999999</v>
      </c>
      <c r="G131" s="5">
        <v>609</v>
      </c>
      <c r="H131" s="5">
        <v>3594</v>
      </c>
      <c r="I131" s="8">
        <v>2125</v>
      </c>
      <c r="J131" s="5">
        <f t="shared" si="8"/>
        <v>1917.8999999999999</v>
      </c>
      <c r="K131" s="17"/>
      <c r="L131" s="5">
        <f t="shared" si="9"/>
        <v>67861.899999999994</v>
      </c>
      <c r="M131" s="21">
        <f t="shared" si="10"/>
        <v>11850.133</v>
      </c>
      <c r="N131" s="5">
        <f t="shared" si="13"/>
        <v>56011.766999999993</v>
      </c>
      <c r="O131" s="17"/>
      <c r="P131" s="17"/>
      <c r="Q131" s="17"/>
      <c r="R131" s="17"/>
      <c r="S131" s="17"/>
      <c r="T131" s="17"/>
      <c r="U131" s="17"/>
      <c r="V131" s="12"/>
    </row>
    <row r="132" spans="1:22" x14ac:dyDescent="0.3">
      <c r="A132" s="5">
        <v>125014</v>
      </c>
      <c r="B132" s="5">
        <v>0</v>
      </c>
      <c r="C132" s="5">
        <v>2966</v>
      </c>
      <c r="D132" s="5">
        <f t="shared" si="11"/>
        <v>12501.400000000001</v>
      </c>
      <c r="E132" s="5">
        <v>15001.68</v>
      </c>
      <c r="F132" s="5">
        <f t="shared" si="12"/>
        <v>875.09800000000007</v>
      </c>
      <c r="G132" s="5">
        <v>616</v>
      </c>
      <c r="H132" s="5">
        <v>2981</v>
      </c>
      <c r="I132" s="8">
        <v>2599</v>
      </c>
      <c r="J132" s="5">
        <f t="shared" si="8"/>
        <v>12504.199999999999</v>
      </c>
      <c r="K132" s="17"/>
      <c r="L132" s="5">
        <f t="shared" si="9"/>
        <v>143462.39999999999</v>
      </c>
      <c r="M132" s="21">
        <f t="shared" si="10"/>
        <v>31595.977999999996</v>
      </c>
      <c r="N132" s="5">
        <f t="shared" si="13"/>
        <v>111866.42199999999</v>
      </c>
      <c r="O132" s="17"/>
      <c r="P132" s="17"/>
      <c r="Q132" s="17"/>
      <c r="R132" s="17"/>
      <c r="S132" s="17"/>
      <c r="T132" s="17"/>
      <c r="U132" s="17"/>
      <c r="V132" s="12"/>
    </row>
    <row r="133" spans="1:22" x14ac:dyDescent="0.3">
      <c r="A133" s="5">
        <v>107075</v>
      </c>
      <c r="B133" s="5">
        <v>4319</v>
      </c>
      <c r="C133" s="5">
        <v>3215</v>
      </c>
      <c r="D133" s="5">
        <f t="shared" si="11"/>
        <v>10707.5</v>
      </c>
      <c r="E133" s="5">
        <v>12849</v>
      </c>
      <c r="F133" s="5">
        <f t="shared" si="12"/>
        <v>749.52499999999998</v>
      </c>
      <c r="G133" s="5">
        <v>1450</v>
      </c>
      <c r="H133" s="5">
        <v>5559</v>
      </c>
      <c r="I133" s="8">
        <v>2135</v>
      </c>
      <c r="J133" s="5">
        <f t="shared" si="8"/>
        <v>8915</v>
      </c>
      <c r="K133" s="17"/>
      <c r="L133" s="5">
        <f t="shared" si="9"/>
        <v>130875.5</v>
      </c>
      <c r="M133" s="21">
        <f t="shared" si="10"/>
        <v>26098.525000000001</v>
      </c>
      <c r="N133" s="5">
        <f t="shared" si="13"/>
        <v>104776.97500000001</v>
      </c>
      <c r="O133" s="17"/>
      <c r="P133" s="17"/>
      <c r="Q133" s="17"/>
      <c r="R133" s="17"/>
      <c r="S133" s="17"/>
      <c r="T133" s="17"/>
      <c r="U133" s="17"/>
      <c r="V133" s="12"/>
    </row>
    <row r="134" spans="1:22" x14ac:dyDescent="0.3">
      <c r="A134" s="5">
        <v>86739</v>
      </c>
      <c r="B134" s="5">
        <v>891</v>
      </c>
      <c r="C134" s="5">
        <v>1543</v>
      </c>
      <c r="D134" s="5">
        <f t="shared" si="11"/>
        <v>8673.9</v>
      </c>
      <c r="E134" s="5">
        <v>10408.68</v>
      </c>
      <c r="F134" s="5">
        <f t="shared" si="12"/>
        <v>607.173</v>
      </c>
      <c r="G134" s="5">
        <v>1176</v>
      </c>
      <c r="H134" s="5">
        <v>7926</v>
      </c>
      <c r="I134" s="8">
        <v>3503</v>
      </c>
      <c r="J134" s="5">
        <f t="shared" si="8"/>
        <v>5510.8499999999995</v>
      </c>
      <c r="K134" s="17"/>
      <c r="L134" s="5">
        <f t="shared" si="9"/>
        <v>105772.9</v>
      </c>
      <c r="M134" s="21">
        <f t="shared" si="10"/>
        <v>21205.703000000001</v>
      </c>
      <c r="N134" s="5">
        <f t="shared" si="13"/>
        <v>84567.196999999986</v>
      </c>
      <c r="O134" s="17"/>
      <c r="P134" s="17"/>
      <c r="Q134" s="17"/>
      <c r="R134" s="17"/>
      <c r="S134" s="17"/>
      <c r="T134" s="17"/>
      <c r="U134" s="17"/>
      <c r="V134" s="12"/>
    </row>
    <row r="135" spans="1:22" x14ac:dyDescent="0.3">
      <c r="A135" s="5">
        <v>171025</v>
      </c>
      <c r="B135" s="5">
        <v>4297</v>
      </c>
      <c r="C135" s="5">
        <v>2289</v>
      </c>
      <c r="D135" s="5">
        <f t="shared" si="11"/>
        <v>17102.5</v>
      </c>
      <c r="E135" s="5">
        <v>20523</v>
      </c>
      <c r="F135" s="5">
        <f t="shared" si="12"/>
        <v>1197.175</v>
      </c>
      <c r="G135" s="5">
        <v>602</v>
      </c>
      <c r="H135" s="5">
        <v>6201</v>
      </c>
      <c r="I135" s="8">
        <v>2920</v>
      </c>
      <c r="J135" s="5">
        <f t="shared" si="8"/>
        <v>26307.5</v>
      </c>
      <c r="K135" s="17"/>
      <c r="L135" s="5">
        <f t="shared" si="9"/>
        <v>200914.5</v>
      </c>
      <c r="M135" s="21">
        <f t="shared" si="10"/>
        <v>51549.675000000003</v>
      </c>
      <c r="N135" s="5">
        <f t="shared" si="13"/>
        <v>149364.82500000001</v>
      </c>
      <c r="O135" s="17"/>
      <c r="P135" s="17"/>
      <c r="Q135" s="17"/>
      <c r="R135" s="17"/>
      <c r="S135" s="17"/>
      <c r="T135" s="17"/>
      <c r="U135" s="17"/>
      <c r="V135" s="12"/>
    </row>
    <row r="136" spans="1:22" x14ac:dyDescent="0.3">
      <c r="A136" s="5">
        <v>185206</v>
      </c>
      <c r="B136" s="5">
        <v>4959</v>
      </c>
      <c r="C136" s="5">
        <v>1278</v>
      </c>
      <c r="D136" s="5">
        <f t="shared" si="11"/>
        <v>18520.600000000002</v>
      </c>
      <c r="E136" s="5">
        <v>22224.720000000001</v>
      </c>
      <c r="F136" s="5">
        <f t="shared" si="12"/>
        <v>1296.442</v>
      </c>
      <c r="G136" s="5">
        <v>965</v>
      </c>
      <c r="H136" s="5">
        <v>3212</v>
      </c>
      <c r="I136" s="8">
        <v>2444</v>
      </c>
      <c r="J136" s="5">
        <f t="shared" si="8"/>
        <v>30561.8</v>
      </c>
      <c r="K136" s="17"/>
      <c r="L136" s="5">
        <f t="shared" si="9"/>
        <v>213175.6</v>
      </c>
      <c r="M136" s="21">
        <f t="shared" si="10"/>
        <v>57491.962</v>
      </c>
      <c r="N136" s="5">
        <f t="shared" si="13"/>
        <v>155683.63800000001</v>
      </c>
      <c r="O136" s="17"/>
      <c r="P136" s="17"/>
      <c r="Q136" s="17"/>
      <c r="R136" s="17"/>
      <c r="S136" s="17"/>
      <c r="T136" s="17"/>
      <c r="U136" s="17"/>
      <c r="V136" s="12"/>
    </row>
    <row r="137" spans="1:22" x14ac:dyDescent="0.3">
      <c r="A137" s="5">
        <v>84967</v>
      </c>
      <c r="B137" s="5">
        <v>4090</v>
      </c>
      <c r="C137" s="5">
        <v>3945</v>
      </c>
      <c r="D137" s="5">
        <f t="shared" si="11"/>
        <v>8496.7000000000007</v>
      </c>
      <c r="E137" s="5">
        <v>10196.040000000001</v>
      </c>
      <c r="F137" s="5">
        <f t="shared" si="12"/>
        <v>594.76900000000001</v>
      </c>
      <c r="G137" s="5">
        <v>1023</v>
      </c>
      <c r="H137" s="5">
        <v>7566</v>
      </c>
      <c r="I137" s="8">
        <v>3949</v>
      </c>
      <c r="J137" s="5">
        <f t="shared" si="8"/>
        <v>5245.05</v>
      </c>
      <c r="K137" s="17"/>
      <c r="L137" s="5">
        <f t="shared" si="9"/>
        <v>109064.7</v>
      </c>
      <c r="M137" s="21">
        <f t="shared" si="10"/>
        <v>21007.859</v>
      </c>
      <c r="N137" s="5">
        <f t="shared" si="13"/>
        <v>88056.841</v>
      </c>
      <c r="O137" s="17"/>
      <c r="P137" s="17"/>
      <c r="Q137" s="17"/>
      <c r="R137" s="17"/>
      <c r="S137" s="17"/>
      <c r="T137" s="17"/>
      <c r="U137" s="17"/>
      <c r="V137" s="12"/>
    </row>
    <row r="138" spans="1:22" x14ac:dyDescent="0.3">
      <c r="A138" s="5">
        <v>117772</v>
      </c>
      <c r="B138" s="5">
        <v>2305</v>
      </c>
      <c r="C138" s="5">
        <v>2772</v>
      </c>
      <c r="D138" s="5">
        <f t="shared" si="11"/>
        <v>11777.2</v>
      </c>
      <c r="E138" s="5">
        <v>14132.64</v>
      </c>
      <c r="F138" s="5">
        <f t="shared" si="12"/>
        <v>824.404</v>
      </c>
      <c r="G138" s="5">
        <v>1268</v>
      </c>
      <c r="H138" s="5">
        <v>6323</v>
      </c>
      <c r="I138" s="8">
        <v>2807</v>
      </c>
      <c r="J138" s="5">
        <f t="shared" si="8"/>
        <v>11054.4</v>
      </c>
      <c r="K138" s="17"/>
      <c r="L138" s="5">
        <f t="shared" si="9"/>
        <v>140949.20000000001</v>
      </c>
      <c r="M138" s="21">
        <f t="shared" si="10"/>
        <v>30086.444000000003</v>
      </c>
      <c r="N138" s="5">
        <f t="shared" si="13"/>
        <v>110862.75600000001</v>
      </c>
      <c r="O138" s="17"/>
      <c r="P138" s="17"/>
      <c r="Q138" s="17"/>
      <c r="R138" s="17"/>
      <c r="S138" s="17"/>
      <c r="T138" s="17"/>
      <c r="U138" s="17"/>
      <c r="V138" s="12"/>
    </row>
    <row r="139" spans="1:22" x14ac:dyDescent="0.3">
      <c r="A139" s="5">
        <v>73693</v>
      </c>
      <c r="B139" s="5">
        <v>0</v>
      </c>
      <c r="C139" s="5">
        <v>2823</v>
      </c>
      <c r="D139" s="5">
        <f t="shared" si="11"/>
        <v>7369.3</v>
      </c>
      <c r="E139" s="5">
        <v>8843.16</v>
      </c>
      <c r="F139" s="5">
        <f t="shared" si="12"/>
        <v>515.851</v>
      </c>
      <c r="G139" s="5">
        <v>923</v>
      </c>
      <c r="H139" s="5">
        <v>3423</v>
      </c>
      <c r="I139" s="8">
        <v>2419</v>
      </c>
      <c r="J139" s="5">
        <f t="shared" si="8"/>
        <v>3619.3000000000006</v>
      </c>
      <c r="K139" s="17"/>
      <c r="L139" s="5">
        <f t="shared" si="9"/>
        <v>87308.3</v>
      </c>
      <c r="M139" s="21">
        <f t="shared" si="10"/>
        <v>16320.311000000002</v>
      </c>
      <c r="N139" s="5">
        <f t="shared" si="13"/>
        <v>70987.989000000001</v>
      </c>
      <c r="O139" s="17"/>
      <c r="P139" s="17"/>
      <c r="Q139" s="17"/>
      <c r="R139" s="17"/>
      <c r="S139" s="17"/>
      <c r="T139" s="17"/>
      <c r="U139" s="17"/>
      <c r="V139" s="12"/>
    </row>
    <row r="140" spans="1:22" x14ac:dyDescent="0.3">
      <c r="A140" s="5">
        <v>81350</v>
      </c>
      <c r="B140" s="5">
        <v>0</v>
      </c>
      <c r="C140" s="5">
        <v>1787</v>
      </c>
      <c r="D140" s="5">
        <f t="shared" si="11"/>
        <v>8135</v>
      </c>
      <c r="E140" s="5">
        <v>9762</v>
      </c>
      <c r="F140" s="5">
        <f t="shared" si="12"/>
        <v>569.45000000000005</v>
      </c>
      <c r="G140" s="5">
        <v>1266</v>
      </c>
      <c r="H140" s="5">
        <v>3427</v>
      </c>
      <c r="I140" s="8">
        <v>3498</v>
      </c>
      <c r="J140" s="5">
        <f t="shared" si="8"/>
        <v>4702.5</v>
      </c>
      <c r="K140" s="17"/>
      <c r="L140" s="5">
        <f t="shared" si="9"/>
        <v>94699</v>
      </c>
      <c r="M140" s="21">
        <f t="shared" si="10"/>
        <v>19797.95</v>
      </c>
      <c r="N140" s="5">
        <f t="shared" si="13"/>
        <v>74901.05</v>
      </c>
      <c r="O140" s="17"/>
      <c r="P140" s="17"/>
      <c r="Q140" s="17"/>
      <c r="R140" s="17"/>
      <c r="S140" s="17"/>
      <c r="T140" s="17"/>
      <c r="U140" s="17"/>
      <c r="V140" s="12"/>
    </row>
    <row r="141" spans="1:22" x14ac:dyDescent="0.3">
      <c r="A141" s="5">
        <v>156517</v>
      </c>
      <c r="B141" s="5">
        <v>2951</v>
      </c>
      <c r="C141" s="5">
        <v>4085</v>
      </c>
      <c r="D141" s="5">
        <f t="shared" si="11"/>
        <v>15651.7</v>
      </c>
      <c r="E141" s="5">
        <v>18782.04</v>
      </c>
      <c r="F141" s="5">
        <f t="shared" si="12"/>
        <v>1095.6189999999999</v>
      </c>
      <c r="G141" s="5">
        <v>1152</v>
      </c>
      <c r="H141" s="5">
        <v>5619</v>
      </c>
      <c r="I141" s="8">
        <v>2432</v>
      </c>
      <c r="J141" s="5">
        <f t="shared" si="8"/>
        <v>21955.100000000002</v>
      </c>
      <c r="K141" s="17"/>
      <c r="L141" s="5">
        <f t="shared" si="9"/>
        <v>184823.7</v>
      </c>
      <c r="M141" s="21">
        <f t="shared" si="10"/>
        <v>45416.759000000005</v>
      </c>
      <c r="N141" s="5">
        <f t="shared" si="13"/>
        <v>139406.94099999999</v>
      </c>
      <c r="O141" s="17"/>
      <c r="P141" s="17"/>
      <c r="Q141" s="17"/>
      <c r="R141" s="17"/>
      <c r="S141" s="17"/>
      <c r="T141" s="17"/>
      <c r="U141" s="17"/>
      <c r="V141" s="12"/>
    </row>
    <row r="142" spans="1:22" x14ac:dyDescent="0.3">
      <c r="A142" s="5">
        <v>170662</v>
      </c>
      <c r="B142" s="5">
        <v>3432</v>
      </c>
      <c r="C142" s="5">
        <v>4629</v>
      </c>
      <c r="D142" s="5">
        <f t="shared" si="11"/>
        <v>17066.2</v>
      </c>
      <c r="E142" s="5">
        <v>20479.439999999999</v>
      </c>
      <c r="F142" s="5">
        <f t="shared" si="12"/>
        <v>1194.634</v>
      </c>
      <c r="G142" s="5">
        <v>729</v>
      </c>
      <c r="H142" s="5">
        <v>3462</v>
      </c>
      <c r="I142" s="8">
        <v>2630</v>
      </c>
      <c r="J142" s="5">
        <f t="shared" si="8"/>
        <v>26198.599999999995</v>
      </c>
      <c r="K142" s="17"/>
      <c r="L142" s="5">
        <f t="shared" si="9"/>
        <v>199251.20000000001</v>
      </c>
      <c r="M142" s="21">
        <f t="shared" si="10"/>
        <v>51231.673999999999</v>
      </c>
      <c r="N142" s="5">
        <f t="shared" si="13"/>
        <v>148019.52600000001</v>
      </c>
      <c r="O142" s="17"/>
      <c r="P142" s="17"/>
      <c r="Q142" s="17"/>
      <c r="R142" s="17"/>
      <c r="S142" s="17"/>
      <c r="T142" s="17"/>
      <c r="U142" s="17"/>
      <c r="V142" s="12"/>
    </row>
    <row r="143" spans="1:22" x14ac:dyDescent="0.3">
      <c r="A143" s="5">
        <v>37407</v>
      </c>
      <c r="B143" s="5">
        <v>1548</v>
      </c>
      <c r="C143" s="5">
        <v>2890</v>
      </c>
      <c r="D143" s="5">
        <f t="shared" si="11"/>
        <v>3740.7000000000003</v>
      </c>
      <c r="E143" s="5">
        <v>4488.84</v>
      </c>
      <c r="F143" s="5">
        <f t="shared" si="12"/>
        <v>261.84899999999999</v>
      </c>
      <c r="G143" s="5">
        <v>1223</v>
      </c>
      <c r="H143" s="5">
        <v>4676</v>
      </c>
      <c r="I143" s="8">
        <v>2166</v>
      </c>
      <c r="J143" s="5">
        <f t="shared" si="8"/>
        <v>620.35</v>
      </c>
      <c r="K143" s="17"/>
      <c r="L143" s="5">
        <f t="shared" si="9"/>
        <v>50261.7</v>
      </c>
      <c r="M143" s="21">
        <f t="shared" si="10"/>
        <v>8760.0390000000007</v>
      </c>
      <c r="N143" s="5">
        <f t="shared" si="13"/>
        <v>41501.660999999993</v>
      </c>
      <c r="O143" s="17"/>
      <c r="P143" s="17"/>
      <c r="Q143" s="17"/>
      <c r="R143" s="17"/>
      <c r="S143" s="17"/>
      <c r="T143" s="17"/>
      <c r="U143" s="17"/>
      <c r="V143" s="12"/>
    </row>
    <row r="144" spans="1:22" x14ac:dyDescent="0.3">
      <c r="A144" s="5">
        <v>139663</v>
      </c>
      <c r="B144" s="5">
        <v>764</v>
      </c>
      <c r="C144" s="5">
        <v>2914</v>
      </c>
      <c r="D144" s="5">
        <f t="shared" si="11"/>
        <v>13966.300000000001</v>
      </c>
      <c r="E144" s="5">
        <v>16759.560000000001</v>
      </c>
      <c r="F144" s="5">
        <f t="shared" si="12"/>
        <v>977.64100000000008</v>
      </c>
      <c r="G144" s="5">
        <v>803</v>
      </c>
      <c r="H144" s="5">
        <v>5282</v>
      </c>
      <c r="I144" s="8">
        <v>3498</v>
      </c>
      <c r="J144" s="5">
        <f t="shared" si="8"/>
        <v>16898.899999999998</v>
      </c>
      <c r="K144" s="17"/>
      <c r="L144" s="5">
        <f t="shared" si="9"/>
        <v>162589.29999999999</v>
      </c>
      <c r="M144" s="21">
        <f t="shared" si="10"/>
        <v>38937.100999999995</v>
      </c>
      <c r="N144" s="5">
        <f t="shared" si="13"/>
        <v>123652.19899999999</v>
      </c>
      <c r="O144" s="17"/>
      <c r="P144" s="17"/>
      <c r="Q144" s="17"/>
      <c r="R144" s="17"/>
      <c r="S144" s="17"/>
      <c r="T144" s="17"/>
      <c r="U144" s="17"/>
      <c r="V144" s="12"/>
    </row>
    <row r="145" spans="1:22" x14ac:dyDescent="0.3">
      <c r="A145" s="5">
        <v>79742</v>
      </c>
      <c r="B145" s="5">
        <v>0</v>
      </c>
      <c r="C145" s="5">
        <v>2094</v>
      </c>
      <c r="D145" s="5">
        <f t="shared" si="11"/>
        <v>7974.2000000000007</v>
      </c>
      <c r="E145" s="5">
        <v>9569.0400000000009</v>
      </c>
      <c r="F145" s="5">
        <f t="shared" si="12"/>
        <v>558.19399999999996</v>
      </c>
      <c r="G145" s="5">
        <v>1147</v>
      </c>
      <c r="H145" s="5">
        <v>1410</v>
      </c>
      <c r="I145" s="8">
        <v>2232</v>
      </c>
      <c r="J145" s="5">
        <f t="shared" ref="J145:J208" si="14">IF(A145*12&lt;=300000, 0,
     IF(A145*12&lt;=600000, ((A145*12-300000)*0.05)/12,
     IF(A145*12&lt;=900000, (15000+(A145*12-600000)*0.1)/12,
     IF(A145*12&lt;=1200000, (45000+(A145*12-900000)*0.15)/12,
     IF(A145*12&lt;=1500000, (90000+(A145*12-1200000)*0.2)/12,
     (150000+(A145*12-1500000)*0.3)/12)))))</f>
        <v>4461.3</v>
      </c>
      <c r="K145" s="17"/>
      <c r="L145" s="5">
        <f t="shared" ref="L145:L208" si="15">A145 + B145 + C145 + D145 + H145</f>
        <v>91220.2</v>
      </c>
      <c r="M145" s="21">
        <f t="shared" ref="M145:M208" si="16">E145+F145+G145+I145+J145</f>
        <v>17967.534</v>
      </c>
      <c r="N145" s="5">
        <f t="shared" si="13"/>
        <v>73252.665999999997</v>
      </c>
      <c r="O145" s="17"/>
      <c r="P145" s="17"/>
      <c r="Q145" s="17"/>
      <c r="R145" s="17"/>
      <c r="S145" s="17"/>
      <c r="T145" s="17"/>
      <c r="U145" s="17"/>
      <c r="V145" s="12"/>
    </row>
    <row r="146" spans="1:22" x14ac:dyDescent="0.3">
      <c r="A146" s="5">
        <v>64057</v>
      </c>
      <c r="B146" s="5">
        <v>0</v>
      </c>
      <c r="C146" s="5">
        <v>2457</v>
      </c>
      <c r="D146" s="5">
        <f t="shared" ref="D146:D209" si="17">A146*0.1</f>
        <v>6405.7000000000007</v>
      </c>
      <c r="E146" s="5">
        <v>7686.84</v>
      </c>
      <c r="F146" s="5">
        <f t="shared" ref="F146:F209" si="18">A146*0.007</f>
        <v>448.399</v>
      </c>
      <c r="G146" s="5">
        <v>1077</v>
      </c>
      <c r="H146" s="5">
        <v>4406</v>
      </c>
      <c r="I146" s="8">
        <v>3315</v>
      </c>
      <c r="J146" s="5">
        <f t="shared" si="14"/>
        <v>2655.7000000000003</v>
      </c>
      <c r="K146" s="17"/>
      <c r="L146" s="5">
        <f t="shared" si="15"/>
        <v>77325.7</v>
      </c>
      <c r="M146" s="21">
        <f t="shared" si="16"/>
        <v>15182.939000000002</v>
      </c>
      <c r="N146" s="5">
        <f t="shared" ref="N146:N209" si="19">L146-M146</f>
        <v>62142.760999999999</v>
      </c>
      <c r="O146" s="17"/>
      <c r="P146" s="17"/>
      <c r="Q146" s="17"/>
      <c r="R146" s="17"/>
      <c r="S146" s="17"/>
      <c r="T146" s="17"/>
      <c r="U146" s="17"/>
      <c r="V146" s="12"/>
    </row>
    <row r="147" spans="1:22" x14ac:dyDescent="0.3">
      <c r="A147" s="5">
        <v>164829</v>
      </c>
      <c r="B147" s="5">
        <v>4831</v>
      </c>
      <c r="C147" s="5">
        <v>4182</v>
      </c>
      <c r="D147" s="5">
        <f t="shared" si="17"/>
        <v>16482.900000000001</v>
      </c>
      <c r="E147" s="5">
        <v>19779.48</v>
      </c>
      <c r="F147" s="5">
        <f t="shared" si="18"/>
        <v>1153.8030000000001</v>
      </c>
      <c r="G147" s="5">
        <v>1051</v>
      </c>
      <c r="H147" s="5">
        <v>2922</v>
      </c>
      <c r="I147" s="8">
        <v>3212</v>
      </c>
      <c r="J147" s="5">
        <f t="shared" si="14"/>
        <v>24448.7</v>
      </c>
      <c r="K147" s="17"/>
      <c r="L147" s="5">
        <f t="shared" si="15"/>
        <v>193246.9</v>
      </c>
      <c r="M147" s="21">
        <f t="shared" si="16"/>
        <v>49644.983</v>
      </c>
      <c r="N147" s="5">
        <f t="shared" si="19"/>
        <v>143601.91699999999</v>
      </c>
      <c r="O147" s="17"/>
      <c r="P147" s="17"/>
      <c r="Q147" s="17"/>
      <c r="R147" s="17"/>
      <c r="S147" s="17"/>
      <c r="T147" s="17"/>
      <c r="U147" s="17"/>
      <c r="V147" s="12"/>
    </row>
    <row r="148" spans="1:22" x14ac:dyDescent="0.3">
      <c r="A148" s="5">
        <v>191949</v>
      </c>
      <c r="B148" s="5">
        <v>0</v>
      </c>
      <c r="C148" s="5">
        <v>2616</v>
      </c>
      <c r="D148" s="5">
        <f t="shared" si="17"/>
        <v>19194.900000000001</v>
      </c>
      <c r="E148" s="5">
        <v>23033.88</v>
      </c>
      <c r="F148" s="5">
        <f t="shared" si="18"/>
        <v>1343.643</v>
      </c>
      <c r="G148" s="5">
        <v>1451</v>
      </c>
      <c r="H148" s="5">
        <v>3438</v>
      </c>
      <c r="I148" s="8">
        <v>2274</v>
      </c>
      <c r="J148" s="5">
        <f t="shared" si="14"/>
        <v>32584.7</v>
      </c>
      <c r="K148" s="17"/>
      <c r="L148" s="5">
        <f t="shared" si="15"/>
        <v>217197.9</v>
      </c>
      <c r="M148" s="21">
        <f t="shared" si="16"/>
        <v>60687.222999999998</v>
      </c>
      <c r="N148" s="5">
        <f t="shared" si="19"/>
        <v>156510.677</v>
      </c>
      <c r="O148" s="17"/>
      <c r="P148" s="17"/>
      <c r="Q148" s="17"/>
      <c r="R148" s="17"/>
      <c r="S148" s="17"/>
      <c r="T148" s="17"/>
      <c r="U148" s="17"/>
      <c r="V148" s="12"/>
    </row>
    <row r="149" spans="1:22" x14ac:dyDescent="0.3">
      <c r="A149" s="5">
        <v>56417</v>
      </c>
      <c r="B149" s="5">
        <v>4565</v>
      </c>
      <c r="C149" s="5">
        <v>4902</v>
      </c>
      <c r="D149" s="5">
        <f t="shared" si="17"/>
        <v>5641.7000000000007</v>
      </c>
      <c r="E149" s="5">
        <v>6770.04</v>
      </c>
      <c r="F149" s="5">
        <f t="shared" si="18"/>
        <v>394.91899999999998</v>
      </c>
      <c r="G149" s="5">
        <v>1466</v>
      </c>
      <c r="H149" s="5">
        <v>4496</v>
      </c>
      <c r="I149" s="8">
        <v>2453</v>
      </c>
      <c r="J149" s="5">
        <f t="shared" si="14"/>
        <v>1891.7</v>
      </c>
      <c r="K149" s="17"/>
      <c r="L149" s="5">
        <f t="shared" si="15"/>
        <v>76021.7</v>
      </c>
      <c r="M149" s="21">
        <f t="shared" si="16"/>
        <v>12975.659</v>
      </c>
      <c r="N149" s="5">
        <f t="shared" si="19"/>
        <v>63046.040999999997</v>
      </c>
      <c r="O149" s="17"/>
      <c r="P149" s="17"/>
      <c r="Q149" s="17"/>
      <c r="R149" s="17"/>
      <c r="S149" s="17"/>
      <c r="T149" s="17"/>
      <c r="U149" s="17"/>
      <c r="V149" s="12"/>
    </row>
    <row r="150" spans="1:22" x14ac:dyDescent="0.3">
      <c r="A150" s="5">
        <v>41968</v>
      </c>
      <c r="B150" s="5">
        <v>3915</v>
      </c>
      <c r="C150" s="5">
        <v>2400</v>
      </c>
      <c r="D150" s="5">
        <f t="shared" si="17"/>
        <v>4196.8</v>
      </c>
      <c r="E150" s="5">
        <v>5036.16</v>
      </c>
      <c r="F150" s="5">
        <f t="shared" si="18"/>
        <v>293.77600000000001</v>
      </c>
      <c r="G150" s="5">
        <v>1234</v>
      </c>
      <c r="H150" s="5">
        <v>1072</v>
      </c>
      <c r="I150" s="8">
        <v>3705</v>
      </c>
      <c r="J150" s="5">
        <f t="shared" si="14"/>
        <v>848.40000000000009</v>
      </c>
      <c r="K150" s="17"/>
      <c r="L150" s="5">
        <f t="shared" si="15"/>
        <v>53551.8</v>
      </c>
      <c r="M150" s="21">
        <f t="shared" si="16"/>
        <v>11117.335999999999</v>
      </c>
      <c r="N150" s="5">
        <f t="shared" si="19"/>
        <v>42434.464000000007</v>
      </c>
      <c r="O150" s="17"/>
      <c r="P150" s="17"/>
      <c r="Q150" s="17"/>
      <c r="R150" s="17"/>
      <c r="S150" s="17"/>
      <c r="T150" s="17"/>
      <c r="U150" s="17"/>
      <c r="V150" s="12"/>
    </row>
    <row r="151" spans="1:22" x14ac:dyDescent="0.3">
      <c r="A151" s="5">
        <v>178536</v>
      </c>
      <c r="B151" s="5">
        <v>0</v>
      </c>
      <c r="C151" s="5">
        <v>1128</v>
      </c>
      <c r="D151" s="5">
        <f t="shared" si="17"/>
        <v>17853.600000000002</v>
      </c>
      <c r="E151" s="5">
        <v>21424.32</v>
      </c>
      <c r="F151" s="5">
        <f t="shared" si="18"/>
        <v>1249.752</v>
      </c>
      <c r="G151" s="5">
        <v>1384</v>
      </c>
      <c r="H151" s="5">
        <v>5794</v>
      </c>
      <c r="I151" s="8">
        <v>2635</v>
      </c>
      <c r="J151" s="5">
        <f t="shared" si="14"/>
        <v>28560.799999999999</v>
      </c>
      <c r="K151" s="17"/>
      <c r="L151" s="5">
        <f t="shared" si="15"/>
        <v>203311.6</v>
      </c>
      <c r="M151" s="21">
        <f t="shared" si="16"/>
        <v>55253.872000000003</v>
      </c>
      <c r="N151" s="5">
        <f t="shared" si="19"/>
        <v>148057.728</v>
      </c>
      <c r="O151" s="17"/>
      <c r="P151" s="17"/>
      <c r="Q151" s="17"/>
      <c r="R151" s="17"/>
      <c r="S151" s="17"/>
      <c r="T151" s="17"/>
      <c r="U151" s="17"/>
      <c r="V151" s="12"/>
    </row>
    <row r="152" spans="1:22" x14ac:dyDescent="0.3">
      <c r="A152" s="5">
        <v>116741</v>
      </c>
      <c r="B152" s="5">
        <v>1857</v>
      </c>
      <c r="C152" s="5">
        <v>3238</v>
      </c>
      <c r="D152" s="5">
        <f t="shared" si="17"/>
        <v>11674.1</v>
      </c>
      <c r="E152" s="5">
        <v>14008.92</v>
      </c>
      <c r="F152" s="5">
        <f t="shared" si="18"/>
        <v>817.18700000000001</v>
      </c>
      <c r="G152" s="5">
        <v>938</v>
      </c>
      <c r="H152" s="5">
        <v>6791</v>
      </c>
      <c r="I152" s="8">
        <v>3568</v>
      </c>
      <c r="J152" s="5">
        <f t="shared" si="14"/>
        <v>10848.199999999999</v>
      </c>
      <c r="K152" s="17"/>
      <c r="L152" s="5">
        <f t="shared" si="15"/>
        <v>140301.1</v>
      </c>
      <c r="M152" s="21">
        <f t="shared" si="16"/>
        <v>30180.307000000001</v>
      </c>
      <c r="N152" s="5">
        <f t="shared" si="19"/>
        <v>110120.79300000001</v>
      </c>
      <c r="O152" s="17"/>
      <c r="P152" s="17"/>
      <c r="Q152" s="17"/>
      <c r="R152" s="17"/>
      <c r="S152" s="17"/>
      <c r="T152" s="17"/>
      <c r="U152" s="17"/>
      <c r="V152" s="12"/>
    </row>
    <row r="153" spans="1:22" x14ac:dyDescent="0.3">
      <c r="A153" s="5">
        <v>67781</v>
      </c>
      <c r="B153" s="5">
        <v>2591</v>
      </c>
      <c r="C153" s="5">
        <v>1103</v>
      </c>
      <c r="D153" s="5">
        <f t="shared" si="17"/>
        <v>6778.1</v>
      </c>
      <c r="E153" s="5">
        <v>8133.72</v>
      </c>
      <c r="F153" s="5">
        <f t="shared" si="18"/>
        <v>474.46699999999998</v>
      </c>
      <c r="G153" s="5">
        <v>1045</v>
      </c>
      <c r="H153" s="5">
        <v>3849</v>
      </c>
      <c r="I153" s="8">
        <v>2275</v>
      </c>
      <c r="J153" s="5">
        <f t="shared" si="14"/>
        <v>3028.1</v>
      </c>
      <c r="K153" s="17"/>
      <c r="L153" s="5">
        <f t="shared" si="15"/>
        <v>82102.100000000006</v>
      </c>
      <c r="M153" s="21">
        <f t="shared" si="16"/>
        <v>14956.287</v>
      </c>
      <c r="N153" s="5">
        <f t="shared" si="19"/>
        <v>67145.813000000009</v>
      </c>
      <c r="O153" s="17"/>
      <c r="P153" s="17"/>
      <c r="Q153" s="17"/>
      <c r="R153" s="17"/>
      <c r="S153" s="17"/>
      <c r="T153" s="17"/>
      <c r="U153" s="17"/>
      <c r="V153" s="12"/>
    </row>
    <row r="154" spans="1:22" x14ac:dyDescent="0.3">
      <c r="A154" s="5">
        <v>90352</v>
      </c>
      <c r="B154" s="5">
        <v>1296</v>
      </c>
      <c r="C154" s="5">
        <v>2508</v>
      </c>
      <c r="D154" s="5">
        <f t="shared" si="17"/>
        <v>9035.2000000000007</v>
      </c>
      <c r="E154" s="5">
        <v>10842.24</v>
      </c>
      <c r="F154" s="5">
        <f t="shared" si="18"/>
        <v>632.46400000000006</v>
      </c>
      <c r="G154" s="5">
        <v>992</v>
      </c>
      <c r="H154" s="5">
        <v>2367</v>
      </c>
      <c r="I154" s="8">
        <v>2855</v>
      </c>
      <c r="J154" s="5">
        <f t="shared" si="14"/>
        <v>6052.8</v>
      </c>
      <c r="K154" s="17"/>
      <c r="L154" s="5">
        <f t="shared" si="15"/>
        <v>105558.2</v>
      </c>
      <c r="M154" s="21">
        <f t="shared" si="16"/>
        <v>21374.504000000001</v>
      </c>
      <c r="N154" s="5">
        <f t="shared" si="19"/>
        <v>84183.695999999996</v>
      </c>
      <c r="O154" s="17"/>
      <c r="P154" s="17"/>
      <c r="Q154" s="17"/>
      <c r="R154" s="17"/>
      <c r="S154" s="17"/>
      <c r="T154" s="17"/>
      <c r="U154" s="17"/>
      <c r="V154" s="12"/>
    </row>
    <row r="155" spans="1:22" x14ac:dyDescent="0.3">
      <c r="A155" s="5">
        <v>42214</v>
      </c>
      <c r="B155" s="5">
        <v>2630</v>
      </c>
      <c r="C155" s="5">
        <v>1602</v>
      </c>
      <c r="D155" s="5">
        <f t="shared" si="17"/>
        <v>4221.4000000000005</v>
      </c>
      <c r="E155" s="5">
        <v>5065.68</v>
      </c>
      <c r="F155" s="5">
        <f t="shared" si="18"/>
        <v>295.49799999999999</v>
      </c>
      <c r="G155" s="5">
        <v>561</v>
      </c>
      <c r="H155" s="5">
        <v>3555</v>
      </c>
      <c r="I155" s="8">
        <v>3811</v>
      </c>
      <c r="J155" s="5">
        <f t="shared" si="14"/>
        <v>860.70000000000016</v>
      </c>
      <c r="K155" s="17"/>
      <c r="L155" s="5">
        <f t="shared" si="15"/>
        <v>54222.400000000001</v>
      </c>
      <c r="M155" s="21">
        <f t="shared" si="16"/>
        <v>10593.878000000001</v>
      </c>
      <c r="N155" s="5">
        <f t="shared" si="19"/>
        <v>43628.521999999997</v>
      </c>
      <c r="O155" s="17"/>
      <c r="P155" s="17"/>
      <c r="Q155" s="17"/>
      <c r="R155" s="17"/>
      <c r="S155" s="17"/>
      <c r="T155" s="17"/>
      <c r="U155" s="17"/>
      <c r="V155" s="12"/>
    </row>
    <row r="156" spans="1:22" x14ac:dyDescent="0.3">
      <c r="A156" s="5">
        <v>122774</v>
      </c>
      <c r="B156" s="5">
        <v>2463</v>
      </c>
      <c r="C156" s="5">
        <v>3530</v>
      </c>
      <c r="D156" s="5">
        <f t="shared" si="17"/>
        <v>12277.400000000001</v>
      </c>
      <c r="E156" s="5">
        <v>14732.88</v>
      </c>
      <c r="F156" s="5">
        <f t="shared" si="18"/>
        <v>859.41800000000001</v>
      </c>
      <c r="G156" s="5">
        <v>1272</v>
      </c>
      <c r="H156" s="5">
        <v>2041</v>
      </c>
      <c r="I156" s="8">
        <v>3883</v>
      </c>
      <c r="J156" s="5">
        <f t="shared" si="14"/>
        <v>12054.800000000001</v>
      </c>
      <c r="K156" s="17"/>
      <c r="L156" s="5">
        <f t="shared" si="15"/>
        <v>143085.4</v>
      </c>
      <c r="M156" s="21">
        <f t="shared" si="16"/>
        <v>32802.097999999998</v>
      </c>
      <c r="N156" s="5">
        <f t="shared" si="19"/>
        <v>110283.302</v>
      </c>
      <c r="O156" s="17"/>
      <c r="P156" s="17"/>
      <c r="Q156" s="17"/>
      <c r="R156" s="17"/>
      <c r="S156" s="17"/>
      <c r="T156" s="17"/>
      <c r="U156" s="17"/>
      <c r="V156" s="12"/>
    </row>
    <row r="157" spans="1:22" x14ac:dyDescent="0.3">
      <c r="A157" s="5">
        <v>162676</v>
      </c>
      <c r="B157" s="5">
        <v>0</v>
      </c>
      <c r="C157" s="5">
        <v>1544</v>
      </c>
      <c r="D157" s="5">
        <f t="shared" si="17"/>
        <v>16267.6</v>
      </c>
      <c r="E157" s="5">
        <v>19521.12</v>
      </c>
      <c r="F157" s="5">
        <f t="shared" si="18"/>
        <v>1138.732</v>
      </c>
      <c r="G157" s="5">
        <v>1490</v>
      </c>
      <c r="H157" s="5">
        <v>1218</v>
      </c>
      <c r="I157" s="8">
        <v>3461</v>
      </c>
      <c r="J157" s="5">
        <f t="shared" si="14"/>
        <v>23802.799999999999</v>
      </c>
      <c r="K157" s="17"/>
      <c r="L157" s="5">
        <f t="shared" si="15"/>
        <v>181705.60000000001</v>
      </c>
      <c r="M157" s="21">
        <f t="shared" si="16"/>
        <v>49413.652000000002</v>
      </c>
      <c r="N157" s="5">
        <f t="shared" si="19"/>
        <v>132291.948</v>
      </c>
      <c r="O157" s="17"/>
      <c r="P157" s="17"/>
      <c r="Q157" s="17"/>
      <c r="R157" s="17"/>
      <c r="S157" s="17"/>
      <c r="T157" s="17"/>
      <c r="U157" s="17"/>
      <c r="V157" s="12"/>
    </row>
    <row r="158" spans="1:22" x14ac:dyDescent="0.3">
      <c r="A158" s="5">
        <v>136015</v>
      </c>
      <c r="B158" s="5">
        <v>3602</v>
      </c>
      <c r="C158" s="5">
        <v>3694</v>
      </c>
      <c r="D158" s="5">
        <f t="shared" si="17"/>
        <v>13601.5</v>
      </c>
      <c r="E158" s="5">
        <v>16321.8</v>
      </c>
      <c r="F158" s="5">
        <f t="shared" si="18"/>
        <v>952.10500000000002</v>
      </c>
      <c r="G158" s="5">
        <v>814</v>
      </c>
      <c r="H158" s="5">
        <v>1660</v>
      </c>
      <c r="I158" s="8">
        <v>2784</v>
      </c>
      <c r="J158" s="5">
        <f t="shared" si="14"/>
        <v>15804.5</v>
      </c>
      <c r="K158" s="17"/>
      <c r="L158" s="5">
        <f t="shared" si="15"/>
        <v>158572.5</v>
      </c>
      <c r="M158" s="21">
        <f t="shared" si="16"/>
        <v>36676.404999999999</v>
      </c>
      <c r="N158" s="5">
        <f t="shared" si="19"/>
        <v>121896.095</v>
      </c>
      <c r="O158" s="17"/>
      <c r="P158" s="17"/>
      <c r="Q158" s="17"/>
      <c r="R158" s="17"/>
      <c r="S158" s="17"/>
      <c r="T158" s="17"/>
      <c r="U158" s="17"/>
      <c r="V158" s="12"/>
    </row>
    <row r="159" spans="1:22" x14ac:dyDescent="0.3">
      <c r="A159" s="5">
        <v>64486</v>
      </c>
      <c r="B159" s="5">
        <v>1806</v>
      </c>
      <c r="C159" s="5">
        <v>1045</v>
      </c>
      <c r="D159" s="5">
        <f t="shared" si="17"/>
        <v>6448.6</v>
      </c>
      <c r="E159" s="5">
        <v>7738.32</v>
      </c>
      <c r="F159" s="5">
        <f t="shared" si="18"/>
        <v>451.40199999999999</v>
      </c>
      <c r="G159" s="5">
        <v>1266</v>
      </c>
      <c r="H159" s="5">
        <v>2377</v>
      </c>
      <c r="I159" s="8">
        <v>3322</v>
      </c>
      <c r="J159" s="5">
        <f t="shared" si="14"/>
        <v>2698.6</v>
      </c>
      <c r="K159" s="17"/>
      <c r="L159" s="5">
        <f t="shared" si="15"/>
        <v>76162.600000000006</v>
      </c>
      <c r="M159" s="21">
        <f t="shared" si="16"/>
        <v>15476.322</v>
      </c>
      <c r="N159" s="5">
        <f t="shared" si="19"/>
        <v>60686.278000000006</v>
      </c>
      <c r="O159" s="17"/>
      <c r="P159" s="17"/>
      <c r="Q159" s="17"/>
      <c r="R159" s="17"/>
      <c r="S159" s="17"/>
      <c r="T159" s="17"/>
      <c r="U159" s="17"/>
      <c r="V159" s="12"/>
    </row>
    <row r="160" spans="1:22" x14ac:dyDescent="0.3">
      <c r="A160" s="5">
        <v>89005</v>
      </c>
      <c r="B160" s="5">
        <v>0</v>
      </c>
      <c r="C160" s="5">
        <v>1205</v>
      </c>
      <c r="D160" s="5">
        <f t="shared" si="17"/>
        <v>8900.5</v>
      </c>
      <c r="E160" s="5">
        <v>10680.6</v>
      </c>
      <c r="F160" s="5">
        <f t="shared" si="18"/>
        <v>623.03499999999997</v>
      </c>
      <c r="G160" s="5">
        <v>572</v>
      </c>
      <c r="H160" s="5">
        <v>3879</v>
      </c>
      <c r="I160" s="8">
        <v>3646</v>
      </c>
      <c r="J160" s="5">
        <f t="shared" si="14"/>
        <v>5850.75</v>
      </c>
      <c r="K160" s="17"/>
      <c r="L160" s="5">
        <f t="shared" si="15"/>
        <v>102989.5</v>
      </c>
      <c r="M160" s="21">
        <f t="shared" si="16"/>
        <v>21372.385000000002</v>
      </c>
      <c r="N160" s="5">
        <f t="shared" si="19"/>
        <v>81617.114999999991</v>
      </c>
      <c r="O160" s="17"/>
      <c r="P160" s="17"/>
      <c r="Q160" s="17"/>
      <c r="R160" s="17"/>
      <c r="S160" s="17"/>
      <c r="T160" s="17"/>
      <c r="U160" s="17"/>
      <c r="V160" s="12"/>
    </row>
    <row r="161" spans="1:22" x14ac:dyDescent="0.3">
      <c r="A161" s="5">
        <v>52830</v>
      </c>
      <c r="B161" s="5">
        <v>3838</v>
      </c>
      <c r="C161" s="5">
        <v>3433</v>
      </c>
      <c r="D161" s="5">
        <f t="shared" si="17"/>
        <v>5283</v>
      </c>
      <c r="E161" s="5">
        <v>6339.6</v>
      </c>
      <c r="F161" s="5">
        <f t="shared" si="18"/>
        <v>369.81</v>
      </c>
      <c r="G161" s="5">
        <v>1301</v>
      </c>
      <c r="H161" s="5">
        <v>3962</v>
      </c>
      <c r="I161" s="8">
        <v>3622</v>
      </c>
      <c r="J161" s="5">
        <f t="shared" si="14"/>
        <v>1533</v>
      </c>
      <c r="K161" s="17"/>
      <c r="L161" s="5">
        <f t="shared" si="15"/>
        <v>69346</v>
      </c>
      <c r="M161" s="21">
        <f t="shared" si="16"/>
        <v>13165.41</v>
      </c>
      <c r="N161" s="5">
        <f t="shared" si="19"/>
        <v>56180.59</v>
      </c>
      <c r="O161" s="17"/>
      <c r="P161" s="17"/>
      <c r="Q161" s="17"/>
      <c r="R161" s="17"/>
      <c r="S161" s="17"/>
      <c r="T161" s="17"/>
      <c r="U161" s="17"/>
      <c r="V161" s="12"/>
    </row>
    <row r="162" spans="1:22" x14ac:dyDescent="0.3">
      <c r="A162" s="5">
        <v>87390</v>
      </c>
      <c r="B162" s="5">
        <v>1194</v>
      </c>
      <c r="C162" s="5">
        <v>2720</v>
      </c>
      <c r="D162" s="5">
        <f t="shared" si="17"/>
        <v>8739</v>
      </c>
      <c r="E162" s="5">
        <v>10486.8</v>
      </c>
      <c r="F162" s="5">
        <f t="shared" si="18"/>
        <v>611.73</v>
      </c>
      <c r="G162" s="5">
        <v>573</v>
      </c>
      <c r="H162" s="5">
        <v>1326</v>
      </c>
      <c r="I162" s="8">
        <v>3781</v>
      </c>
      <c r="J162" s="5">
        <f t="shared" si="14"/>
        <v>5608.5</v>
      </c>
      <c r="K162" s="17"/>
      <c r="L162" s="5">
        <f t="shared" si="15"/>
        <v>101369</v>
      </c>
      <c r="M162" s="21">
        <f t="shared" si="16"/>
        <v>21061.03</v>
      </c>
      <c r="N162" s="5">
        <f t="shared" si="19"/>
        <v>80307.97</v>
      </c>
      <c r="O162" s="17"/>
      <c r="P162" s="17"/>
      <c r="Q162" s="17"/>
      <c r="R162" s="17"/>
      <c r="S162" s="17"/>
      <c r="T162" s="17"/>
      <c r="U162" s="17"/>
      <c r="V162" s="12"/>
    </row>
    <row r="163" spans="1:22" x14ac:dyDescent="0.3">
      <c r="A163" s="5">
        <v>36030</v>
      </c>
      <c r="B163" s="5">
        <v>988</v>
      </c>
      <c r="C163" s="5">
        <v>2490</v>
      </c>
      <c r="D163" s="5">
        <f t="shared" si="17"/>
        <v>3603</v>
      </c>
      <c r="E163" s="5">
        <v>4323.6000000000004</v>
      </c>
      <c r="F163" s="5">
        <f t="shared" si="18"/>
        <v>252.21</v>
      </c>
      <c r="G163" s="5">
        <v>1035</v>
      </c>
      <c r="H163" s="5">
        <v>6237</v>
      </c>
      <c r="I163" s="8">
        <v>3522</v>
      </c>
      <c r="J163" s="5">
        <f t="shared" si="14"/>
        <v>551.5</v>
      </c>
      <c r="K163" s="17"/>
      <c r="L163" s="5">
        <f t="shared" si="15"/>
        <v>49348</v>
      </c>
      <c r="M163" s="21">
        <f t="shared" si="16"/>
        <v>9684.3100000000013</v>
      </c>
      <c r="N163" s="5">
        <f t="shared" si="19"/>
        <v>39663.69</v>
      </c>
      <c r="O163" s="17"/>
      <c r="P163" s="17"/>
      <c r="Q163" s="17"/>
      <c r="R163" s="17"/>
      <c r="S163" s="17"/>
      <c r="T163" s="17"/>
      <c r="U163" s="17"/>
      <c r="V163" s="12"/>
    </row>
    <row r="164" spans="1:22" x14ac:dyDescent="0.3">
      <c r="A164" s="5">
        <v>155660</v>
      </c>
      <c r="B164" s="5">
        <v>1860</v>
      </c>
      <c r="C164" s="5">
        <v>2378</v>
      </c>
      <c r="D164" s="5">
        <f t="shared" si="17"/>
        <v>15566</v>
      </c>
      <c r="E164" s="5">
        <v>18679.2</v>
      </c>
      <c r="F164" s="5">
        <f t="shared" si="18"/>
        <v>1089.6200000000001</v>
      </c>
      <c r="G164" s="5">
        <v>1109</v>
      </c>
      <c r="H164" s="5">
        <v>7435</v>
      </c>
      <c r="I164" s="8">
        <v>3762</v>
      </c>
      <c r="J164" s="5">
        <f t="shared" si="14"/>
        <v>21698</v>
      </c>
      <c r="K164" s="17"/>
      <c r="L164" s="5">
        <f t="shared" si="15"/>
        <v>182899</v>
      </c>
      <c r="M164" s="21">
        <f t="shared" si="16"/>
        <v>46337.82</v>
      </c>
      <c r="N164" s="5">
        <f t="shared" si="19"/>
        <v>136561.18</v>
      </c>
      <c r="O164" s="17"/>
      <c r="P164" s="17"/>
      <c r="Q164" s="17"/>
      <c r="R164" s="17"/>
      <c r="S164" s="17"/>
      <c r="T164" s="17"/>
      <c r="U164" s="17"/>
      <c r="V164" s="12"/>
    </row>
    <row r="165" spans="1:22" x14ac:dyDescent="0.3">
      <c r="A165" s="5">
        <v>98899</v>
      </c>
      <c r="B165" s="5">
        <v>454</v>
      </c>
      <c r="C165" s="5">
        <v>3469</v>
      </c>
      <c r="D165" s="5">
        <f t="shared" si="17"/>
        <v>9889.9000000000015</v>
      </c>
      <c r="E165" s="5">
        <v>11867.88</v>
      </c>
      <c r="F165" s="5">
        <f t="shared" si="18"/>
        <v>692.29300000000001</v>
      </c>
      <c r="G165" s="5">
        <v>558</v>
      </c>
      <c r="H165" s="5">
        <v>4848</v>
      </c>
      <c r="I165" s="8">
        <v>3473</v>
      </c>
      <c r="J165" s="5">
        <f t="shared" si="14"/>
        <v>7334.8499999999995</v>
      </c>
      <c r="K165" s="17"/>
      <c r="L165" s="5">
        <f t="shared" si="15"/>
        <v>117559.9</v>
      </c>
      <c r="M165" s="21">
        <f t="shared" si="16"/>
        <v>23926.022999999997</v>
      </c>
      <c r="N165" s="5">
        <f t="shared" si="19"/>
        <v>93633.876999999993</v>
      </c>
      <c r="O165" s="17"/>
      <c r="P165" s="17"/>
      <c r="Q165" s="17"/>
      <c r="R165" s="17"/>
      <c r="S165" s="17"/>
      <c r="T165" s="17"/>
      <c r="U165" s="17"/>
      <c r="V165" s="12"/>
    </row>
    <row r="166" spans="1:22" x14ac:dyDescent="0.3">
      <c r="A166" s="5">
        <v>57729</v>
      </c>
      <c r="B166" s="5">
        <v>4404</v>
      </c>
      <c r="C166" s="5">
        <v>4433</v>
      </c>
      <c r="D166" s="5">
        <f t="shared" si="17"/>
        <v>5772.9000000000005</v>
      </c>
      <c r="E166" s="5">
        <v>6927.48</v>
      </c>
      <c r="F166" s="5">
        <f t="shared" si="18"/>
        <v>404.10300000000001</v>
      </c>
      <c r="G166" s="5">
        <v>963</v>
      </c>
      <c r="H166" s="5">
        <v>1489</v>
      </c>
      <c r="I166" s="8">
        <v>3693</v>
      </c>
      <c r="J166" s="5">
        <f t="shared" si="14"/>
        <v>2022.9000000000003</v>
      </c>
      <c r="K166" s="17"/>
      <c r="L166" s="5">
        <f t="shared" si="15"/>
        <v>73827.899999999994</v>
      </c>
      <c r="M166" s="21">
        <f t="shared" si="16"/>
        <v>14010.482999999998</v>
      </c>
      <c r="N166" s="5">
        <f t="shared" si="19"/>
        <v>59817.416999999994</v>
      </c>
      <c r="O166" s="17"/>
      <c r="P166" s="17"/>
      <c r="Q166" s="17"/>
      <c r="R166" s="17"/>
      <c r="S166" s="17"/>
      <c r="T166" s="17"/>
      <c r="U166" s="17"/>
      <c r="V166" s="12"/>
    </row>
    <row r="167" spans="1:22" x14ac:dyDescent="0.3">
      <c r="A167" s="5">
        <v>154648</v>
      </c>
      <c r="B167" s="5">
        <v>0</v>
      </c>
      <c r="C167" s="5">
        <v>4975</v>
      </c>
      <c r="D167" s="5">
        <f t="shared" si="17"/>
        <v>15464.800000000001</v>
      </c>
      <c r="E167" s="5">
        <v>18557.759999999998</v>
      </c>
      <c r="F167" s="5">
        <f t="shared" si="18"/>
        <v>1082.5360000000001</v>
      </c>
      <c r="G167" s="5">
        <v>1402</v>
      </c>
      <c r="H167" s="5">
        <v>5574</v>
      </c>
      <c r="I167" s="8">
        <v>2247</v>
      </c>
      <c r="J167" s="5">
        <f t="shared" si="14"/>
        <v>21394.399999999998</v>
      </c>
      <c r="K167" s="17"/>
      <c r="L167" s="5">
        <f t="shared" si="15"/>
        <v>180661.8</v>
      </c>
      <c r="M167" s="21">
        <f t="shared" si="16"/>
        <v>44683.695999999996</v>
      </c>
      <c r="N167" s="5">
        <f t="shared" si="19"/>
        <v>135978.10399999999</v>
      </c>
      <c r="O167" s="17"/>
      <c r="P167" s="17"/>
      <c r="Q167" s="17"/>
      <c r="R167" s="17"/>
      <c r="S167" s="17"/>
      <c r="T167" s="17"/>
      <c r="U167" s="17"/>
      <c r="V167" s="12"/>
    </row>
    <row r="168" spans="1:22" x14ac:dyDescent="0.3">
      <c r="A168" s="5">
        <v>31933</v>
      </c>
      <c r="B168" s="5">
        <v>2483</v>
      </c>
      <c r="C168" s="5">
        <v>4411</v>
      </c>
      <c r="D168" s="5">
        <f t="shared" si="17"/>
        <v>3193.3</v>
      </c>
      <c r="E168" s="5">
        <v>3831.96</v>
      </c>
      <c r="F168" s="5">
        <f t="shared" si="18"/>
        <v>223.53100000000001</v>
      </c>
      <c r="G168" s="5">
        <v>835</v>
      </c>
      <c r="H168" s="5">
        <v>7119</v>
      </c>
      <c r="I168" s="8">
        <v>2440</v>
      </c>
      <c r="J168" s="5">
        <f t="shared" si="14"/>
        <v>346.65000000000003</v>
      </c>
      <c r="K168" s="17"/>
      <c r="L168" s="5">
        <f t="shared" si="15"/>
        <v>49139.3</v>
      </c>
      <c r="M168" s="21">
        <f t="shared" si="16"/>
        <v>7677.1409999999996</v>
      </c>
      <c r="N168" s="5">
        <f t="shared" si="19"/>
        <v>41462.159</v>
      </c>
      <c r="O168" s="17"/>
      <c r="P168" s="17"/>
      <c r="Q168" s="17"/>
      <c r="R168" s="17"/>
      <c r="S168" s="17"/>
      <c r="T168" s="17"/>
      <c r="U168" s="17"/>
      <c r="V168" s="12"/>
    </row>
    <row r="169" spans="1:22" x14ac:dyDescent="0.3">
      <c r="A169" s="5">
        <v>35321</v>
      </c>
      <c r="B169" s="5">
        <v>967</v>
      </c>
      <c r="C169" s="5">
        <v>2782</v>
      </c>
      <c r="D169" s="5">
        <f t="shared" si="17"/>
        <v>3532.1000000000004</v>
      </c>
      <c r="E169" s="5">
        <v>4238.5200000000004</v>
      </c>
      <c r="F169" s="5">
        <f t="shared" si="18"/>
        <v>247.24700000000001</v>
      </c>
      <c r="G169" s="5">
        <v>1459</v>
      </c>
      <c r="H169" s="5">
        <v>3455</v>
      </c>
      <c r="I169" s="8">
        <v>2942</v>
      </c>
      <c r="J169" s="5">
        <f t="shared" si="14"/>
        <v>516.05000000000007</v>
      </c>
      <c r="K169" s="17"/>
      <c r="L169" s="5">
        <f t="shared" si="15"/>
        <v>46057.1</v>
      </c>
      <c r="M169" s="21">
        <f t="shared" si="16"/>
        <v>9402.8169999999991</v>
      </c>
      <c r="N169" s="5">
        <f t="shared" si="19"/>
        <v>36654.282999999996</v>
      </c>
      <c r="O169" s="17"/>
      <c r="P169" s="17"/>
      <c r="Q169" s="17"/>
      <c r="R169" s="17"/>
      <c r="S169" s="17"/>
      <c r="T169" s="17"/>
      <c r="U169" s="17"/>
      <c r="V169" s="12"/>
    </row>
    <row r="170" spans="1:22" x14ac:dyDescent="0.3">
      <c r="A170" s="5">
        <v>64808</v>
      </c>
      <c r="B170" s="5">
        <v>1465</v>
      </c>
      <c r="C170" s="5">
        <v>3534</v>
      </c>
      <c r="D170" s="5">
        <f t="shared" si="17"/>
        <v>6480.8</v>
      </c>
      <c r="E170" s="5">
        <v>7776.96</v>
      </c>
      <c r="F170" s="5">
        <f t="shared" si="18"/>
        <v>453.65600000000001</v>
      </c>
      <c r="G170" s="5">
        <v>856</v>
      </c>
      <c r="H170" s="5">
        <v>6974</v>
      </c>
      <c r="I170" s="8">
        <v>3184</v>
      </c>
      <c r="J170" s="5">
        <f t="shared" si="14"/>
        <v>2730.8000000000006</v>
      </c>
      <c r="K170" s="17"/>
      <c r="L170" s="5">
        <f t="shared" si="15"/>
        <v>83261.8</v>
      </c>
      <c r="M170" s="21">
        <f t="shared" si="16"/>
        <v>15001.416000000001</v>
      </c>
      <c r="N170" s="5">
        <f t="shared" si="19"/>
        <v>68260.384000000005</v>
      </c>
      <c r="O170" s="17"/>
      <c r="P170" s="17"/>
      <c r="Q170" s="17"/>
      <c r="R170" s="17"/>
      <c r="S170" s="17"/>
      <c r="T170" s="17"/>
      <c r="U170" s="17"/>
      <c r="V170" s="12"/>
    </row>
    <row r="171" spans="1:22" x14ac:dyDescent="0.3">
      <c r="A171" s="5">
        <v>162368</v>
      </c>
      <c r="B171" s="5">
        <v>0</v>
      </c>
      <c r="C171" s="5">
        <v>3672</v>
      </c>
      <c r="D171" s="5">
        <f t="shared" si="17"/>
        <v>16236.800000000001</v>
      </c>
      <c r="E171" s="5">
        <v>19484.16</v>
      </c>
      <c r="F171" s="5">
        <f t="shared" si="18"/>
        <v>1136.576</v>
      </c>
      <c r="G171" s="5">
        <v>1139</v>
      </c>
      <c r="H171" s="5">
        <v>1986</v>
      </c>
      <c r="I171" s="8">
        <v>3533</v>
      </c>
      <c r="J171" s="5">
        <f t="shared" si="14"/>
        <v>23710.399999999998</v>
      </c>
      <c r="K171" s="17"/>
      <c r="L171" s="5">
        <f t="shared" si="15"/>
        <v>184262.8</v>
      </c>
      <c r="M171" s="21">
        <f t="shared" si="16"/>
        <v>49003.135999999999</v>
      </c>
      <c r="N171" s="5">
        <f t="shared" si="19"/>
        <v>135259.66399999999</v>
      </c>
      <c r="O171" s="17"/>
      <c r="P171" s="17"/>
      <c r="Q171" s="17"/>
      <c r="R171" s="17"/>
      <c r="S171" s="17"/>
      <c r="T171" s="17"/>
      <c r="U171" s="17"/>
      <c r="V171" s="12"/>
    </row>
    <row r="172" spans="1:22" x14ac:dyDescent="0.3">
      <c r="A172" s="5">
        <v>155622</v>
      </c>
      <c r="B172" s="5">
        <v>3456</v>
      </c>
      <c r="C172" s="5">
        <v>3621</v>
      </c>
      <c r="D172" s="5">
        <f t="shared" si="17"/>
        <v>15562.2</v>
      </c>
      <c r="E172" s="5">
        <v>18674.64</v>
      </c>
      <c r="F172" s="5">
        <f t="shared" si="18"/>
        <v>1089.354</v>
      </c>
      <c r="G172" s="5">
        <v>1001</v>
      </c>
      <c r="H172" s="5">
        <v>7333</v>
      </c>
      <c r="I172" s="8">
        <v>3133</v>
      </c>
      <c r="J172" s="5">
        <f t="shared" si="14"/>
        <v>21686.600000000002</v>
      </c>
      <c r="K172" s="17"/>
      <c r="L172" s="5">
        <f t="shared" si="15"/>
        <v>185594.2</v>
      </c>
      <c r="M172" s="21">
        <f t="shared" si="16"/>
        <v>45584.593999999997</v>
      </c>
      <c r="N172" s="5">
        <f t="shared" si="19"/>
        <v>140009.60600000003</v>
      </c>
      <c r="O172" s="17"/>
      <c r="P172" s="17"/>
      <c r="Q172" s="17"/>
      <c r="R172" s="17"/>
      <c r="S172" s="17"/>
      <c r="T172" s="17"/>
      <c r="U172" s="17"/>
      <c r="V172" s="12"/>
    </row>
    <row r="173" spans="1:22" x14ac:dyDescent="0.3">
      <c r="A173" s="5">
        <v>32980</v>
      </c>
      <c r="B173" s="5">
        <v>0</v>
      </c>
      <c r="C173" s="5">
        <v>4216</v>
      </c>
      <c r="D173" s="5">
        <f t="shared" si="17"/>
        <v>3298</v>
      </c>
      <c r="E173" s="5">
        <v>3957.6</v>
      </c>
      <c r="F173" s="5">
        <f t="shared" si="18"/>
        <v>230.86</v>
      </c>
      <c r="G173" s="5">
        <v>1277</v>
      </c>
      <c r="H173" s="5">
        <v>3420</v>
      </c>
      <c r="I173" s="8">
        <v>3773</v>
      </c>
      <c r="J173" s="5">
        <f t="shared" si="14"/>
        <v>399</v>
      </c>
      <c r="K173" s="17"/>
      <c r="L173" s="5">
        <f t="shared" si="15"/>
        <v>43914</v>
      </c>
      <c r="M173" s="21">
        <f t="shared" si="16"/>
        <v>9637.4599999999991</v>
      </c>
      <c r="N173" s="5">
        <f t="shared" si="19"/>
        <v>34276.54</v>
      </c>
      <c r="O173" s="17"/>
      <c r="P173" s="17"/>
      <c r="Q173" s="17"/>
      <c r="R173" s="17"/>
      <c r="S173" s="17"/>
      <c r="T173" s="17"/>
      <c r="U173" s="17"/>
      <c r="V173" s="12"/>
    </row>
    <row r="174" spans="1:22" x14ac:dyDescent="0.3">
      <c r="A174" s="5">
        <v>146283</v>
      </c>
      <c r="B174" s="5">
        <v>2689</v>
      </c>
      <c r="C174" s="5">
        <v>1022</v>
      </c>
      <c r="D174" s="5">
        <f t="shared" si="17"/>
        <v>14628.300000000001</v>
      </c>
      <c r="E174" s="5">
        <v>17553.96</v>
      </c>
      <c r="F174" s="5">
        <f t="shared" si="18"/>
        <v>1023.981</v>
      </c>
      <c r="G174" s="5">
        <v>1304</v>
      </c>
      <c r="H174" s="5">
        <v>5091</v>
      </c>
      <c r="I174" s="8">
        <v>2553</v>
      </c>
      <c r="J174" s="5">
        <f t="shared" si="14"/>
        <v>18884.899999999998</v>
      </c>
      <c r="K174" s="17"/>
      <c r="L174" s="5">
        <f t="shared" si="15"/>
        <v>169713.3</v>
      </c>
      <c r="M174" s="21">
        <f t="shared" si="16"/>
        <v>41319.841</v>
      </c>
      <c r="N174" s="5">
        <f t="shared" si="19"/>
        <v>128393.45899999999</v>
      </c>
      <c r="O174" s="17"/>
      <c r="P174" s="17"/>
      <c r="Q174" s="17"/>
      <c r="R174" s="17"/>
      <c r="S174" s="17"/>
      <c r="T174" s="17"/>
      <c r="U174" s="17"/>
      <c r="V174" s="12"/>
    </row>
    <row r="175" spans="1:22" x14ac:dyDescent="0.3">
      <c r="A175" s="5">
        <v>35614</v>
      </c>
      <c r="B175" s="5">
        <v>0</v>
      </c>
      <c r="C175" s="5">
        <v>3919</v>
      </c>
      <c r="D175" s="5">
        <f t="shared" si="17"/>
        <v>3561.4</v>
      </c>
      <c r="E175" s="5">
        <v>4273.68</v>
      </c>
      <c r="F175" s="5">
        <f t="shared" si="18"/>
        <v>249.298</v>
      </c>
      <c r="G175" s="5">
        <v>1375</v>
      </c>
      <c r="H175" s="5">
        <v>7338</v>
      </c>
      <c r="I175" s="8">
        <v>3346</v>
      </c>
      <c r="J175" s="5">
        <f t="shared" si="14"/>
        <v>530.70000000000005</v>
      </c>
      <c r="K175" s="17"/>
      <c r="L175" s="5">
        <f t="shared" si="15"/>
        <v>50432.4</v>
      </c>
      <c r="M175" s="21">
        <f t="shared" si="16"/>
        <v>9774.6779999999999</v>
      </c>
      <c r="N175" s="5">
        <f t="shared" si="19"/>
        <v>40657.722000000002</v>
      </c>
      <c r="O175" s="17"/>
      <c r="P175" s="17"/>
      <c r="Q175" s="17"/>
      <c r="R175" s="17"/>
      <c r="S175" s="17"/>
      <c r="T175" s="17"/>
      <c r="U175" s="17"/>
      <c r="V175" s="12"/>
    </row>
    <row r="176" spans="1:22" x14ac:dyDescent="0.3">
      <c r="A176" s="5">
        <v>91840</v>
      </c>
      <c r="B176" s="5">
        <v>2580</v>
      </c>
      <c r="C176" s="5">
        <v>2703</v>
      </c>
      <c r="D176" s="5">
        <f t="shared" si="17"/>
        <v>9184</v>
      </c>
      <c r="E176" s="5">
        <v>11020.8</v>
      </c>
      <c r="F176" s="5">
        <f t="shared" si="18"/>
        <v>642.88</v>
      </c>
      <c r="G176" s="5">
        <v>1310</v>
      </c>
      <c r="H176" s="5">
        <v>3869</v>
      </c>
      <c r="I176" s="8">
        <v>2273</v>
      </c>
      <c r="J176" s="5">
        <f t="shared" si="14"/>
        <v>6276</v>
      </c>
      <c r="K176" s="17"/>
      <c r="L176" s="5">
        <f t="shared" si="15"/>
        <v>110176</v>
      </c>
      <c r="M176" s="21">
        <f t="shared" si="16"/>
        <v>21522.68</v>
      </c>
      <c r="N176" s="5">
        <f t="shared" si="19"/>
        <v>88653.32</v>
      </c>
      <c r="O176" s="17"/>
      <c r="P176" s="17"/>
      <c r="Q176" s="17"/>
      <c r="R176" s="17"/>
      <c r="S176" s="17"/>
      <c r="T176" s="17"/>
      <c r="U176" s="17"/>
      <c r="V176" s="12"/>
    </row>
    <row r="177" spans="1:22" x14ac:dyDescent="0.3">
      <c r="A177" s="5">
        <v>90133</v>
      </c>
      <c r="B177" s="5">
        <v>0</v>
      </c>
      <c r="C177" s="5">
        <v>1682</v>
      </c>
      <c r="D177" s="5">
        <f t="shared" si="17"/>
        <v>9013.3000000000011</v>
      </c>
      <c r="E177" s="5">
        <v>10815.96</v>
      </c>
      <c r="F177" s="5">
        <f t="shared" si="18"/>
        <v>630.93100000000004</v>
      </c>
      <c r="G177" s="5">
        <v>1085</v>
      </c>
      <c r="H177" s="5">
        <v>1498</v>
      </c>
      <c r="I177" s="8">
        <v>3187</v>
      </c>
      <c r="J177" s="5">
        <f t="shared" si="14"/>
        <v>6019.95</v>
      </c>
      <c r="K177" s="17"/>
      <c r="L177" s="5">
        <f t="shared" si="15"/>
        <v>102326.3</v>
      </c>
      <c r="M177" s="21">
        <f t="shared" si="16"/>
        <v>21738.841</v>
      </c>
      <c r="N177" s="5">
        <f t="shared" si="19"/>
        <v>80587.459000000003</v>
      </c>
      <c r="O177" s="17"/>
      <c r="P177" s="17"/>
      <c r="Q177" s="17"/>
      <c r="R177" s="17"/>
      <c r="S177" s="17"/>
      <c r="T177" s="17"/>
      <c r="U177" s="17"/>
      <c r="V177" s="12"/>
    </row>
    <row r="178" spans="1:22" x14ac:dyDescent="0.3">
      <c r="A178" s="5">
        <v>166889</v>
      </c>
      <c r="B178" s="5">
        <v>4696</v>
      </c>
      <c r="C178" s="5">
        <v>1373</v>
      </c>
      <c r="D178" s="5">
        <f t="shared" si="17"/>
        <v>16688.900000000001</v>
      </c>
      <c r="E178" s="5">
        <v>20026.68</v>
      </c>
      <c r="F178" s="5">
        <f t="shared" si="18"/>
        <v>1168.223</v>
      </c>
      <c r="G178" s="5">
        <v>1298</v>
      </c>
      <c r="H178" s="5">
        <v>2308</v>
      </c>
      <c r="I178" s="8">
        <v>2525</v>
      </c>
      <c r="J178" s="5">
        <f t="shared" si="14"/>
        <v>25066.7</v>
      </c>
      <c r="K178" s="17"/>
      <c r="L178" s="5">
        <f t="shared" si="15"/>
        <v>191954.9</v>
      </c>
      <c r="M178" s="21">
        <f t="shared" si="16"/>
        <v>50084.603000000003</v>
      </c>
      <c r="N178" s="5">
        <f t="shared" si="19"/>
        <v>141870.29699999999</v>
      </c>
      <c r="O178" s="17"/>
      <c r="P178" s="17"/>
      <c r="Q178" s="17"/>
      <c r="R178" s="17"/>
      <c r="S178" s="17"/>
      <c r="T178" s="17"/>
      <c r="U178" s="17"/>
      <c r="V178" s="12"/>
    </row>
    <row r="179" spans="1:22" x14ac:dyDescent="0.3">
      <c r="A179" s="5">
        <v>164240</v>
      </c>
      <c r="B179" s="5">
        <v>0</v>
      </c>
      <c r="C179" s="5">
        <v>1120</v>
      </c>
      <c r="D179" s="5">
        <f t="shared" si="17"/>
        <v>16424</v>
      </c>
      <c r="E179" s="5">
        <v>19708.8</v>
      </c>
      <c r="F179" s="5">
        <f t="shared" si="18"/>
        <v>1149.68</v>
      </c>
      <c r="G179" s="5">
        <v>629</v>
      </c>
      <c r="H179" s="5">
        <v>1975</v>
      </c>
      <c r="I179" s="8">
        <v>3477</v>
      </c>
      <c r="J179" s="5">
        <f t="shared" si="14"/>
        <v>24272</v>
      </c>
      <c r="K179" s="17"/>
      <c r="L179" s="5">
        <f t="shared" si="15"/>
        <v>183759</v>
      </c>
      <c r="M179" s="21">
        <f t="shared" si="16"/>
        <v>49236.479999999996</v>
      </c>
      <c r="N179" s="5">
        <f t="shared" si="19"/>
        <v>134522.52000000002</v>
      </c>
      <c r="O179" s="17"/>
      <c r="P179" s="17"/>
      <c r="Q179" s="17"/>
      <c r="R179" s="17"/>
      <c r="S179" s="17"/>
      <c r="T179" s="17"/>
      <c r="U179" s="17"/>
      <c r="V179" s="12"/>
    </row>
    <row r="180" spans="1:22" x14ac:dyDescent="0.3">
      <c r="A180" s="5">
        <v>100123</v>
      </c>
      <c r="B180" s="5">
        <v>0</v>
      </c>
      <c r="C180" s="5">
        <v>4806</v>
      </c>
      <c r="D180" s="5">
        <f t="shared" si="17"/>
        <v>10012.300000000001</v>
      </c>
      <c r="E180" s="5">
        <v>12014.76</v>
      </c>
      <c r="F180" s="5">
        <f t="shared" si="18"/>
        <v>700.86099999999999</v>
      </c>
      <c r="G180" s="5">
        <v>796</v>
      </c>
      <c r="H180" s="5">
        <v>2314</v>
      </c>
      <c r="I180" s="8">
        <v>3996</v>
      </c>
      <c r="J180" s="5">
        <f t="shared" si="14"/>
        <v>7524.5999999999995</v>
      </c>
      <c r="K180" s="17"/>
      <c r="L180" s="5">
        <f t="shared" si="15"/>
        <v>117255.3</v>
      </c>
      <c r="M180" s="21">
        <f t="shared" si="16"/>
        <v>25032.220999999998</v>
      </c>
      <c r="N180" s="5">
        <f t="shared" si="19"/>
        <v>92223.078999999998</v>
      </c>
      <c r="O180" s="17"/>
      <c r="P180" s="17"/>
      <c r="Q180" s="17"/>
      <c r="R180" s="17"/>
      <c r="S180" s="17"/>
      <c r="T180" s="17"/>
      <c r="U180" s="17"/>
      <c r="V180" s="12"/>
    </row>
    <row r="181" spans="1:22" x14ac:dyDescent="0.3">
      <c r="A181" s="5">
        <v>193684</v>
      </c>
      <c r="B181" s="5">
        <v>1232</v>
      </c>
      <c r="C181" s="5">
        <v>4879</v>
      </c>
      <c r="D181" s="5">
        <f t="shared" si="17"/>
        <v>19368.400000000001</v>
      </c>
      <c r="E181" s="5">
        <v>23242.080000000002</v>
      </c>
      <c r="F181" s="5">
        <f t="shared" si="18"/>
        <v>1355.788</v>
      </c>
      <c r="G181" s="5">
        <v>1012</v>
      </c>
      <c r="H181" s="5">
        <v>6705</v>
      </c>
      <c r="I181" s="8">
        <v>2524</v>
      </c>
      <c r="J181" s="5">
        <f t="shared" si="14"/>
        <v>33105.200000000004</v>
      </c>
      <c r="K181" s="17"/>
      <c r="L181" s="5">
        <f t="shared" si="15"/>
        <v>225868.4</v>
      </c>
      <c r="M181" s="21">
        <f t="shared" si="16"/>
        <v>61239.068000000007</v>
      </c>
      <c r="N181" s="5">
        <f t="shared" si="19"/>
        <v>164629.33199999999</v>
      </c>
      <c r="O181" s="17"/>
      <c r="P181" s="17"/>
      <c r="Q181" s="17"/>
      <c r="R181" s="17"/>
      <c r="S181" s="17"/>
      <c r="T181" s="17"/>
      <c r="U181" s="17"/>
      <c r="V181" s="12"/>
    </row>
    <row r="182" spans="1:22" x14ac:dyDescent="0.3">
      <c r="A182" s="5">
        <v>110060</v>
      </c>
      <c r="B182" s="5">
        <v>2541</v>
      </c>
      <c r="C182" s="5">
        <v>4593</v>
      </c>
      <c r="D182" s="5">
        <f t="shared" si="17"/>
        <v>11006</v>
      </c>
      <c r="E182" s="5">
        <v>13207.2</v>
      </c>
      <c r="F182" s="5">
        <f t="shared" si="18"/>
        <v>770.42000000000007</v>
      </c>
      <c r="G182" s="5">
        <v>775</v>
      </c>
      <c r="H182" s="5">
        <v>7099</v>
      </c>
      <c r="I182" s="8">
        <v>2553</v>
      </c>
      <c r="J182" s="5">
        <f t="shared" si="14"/>
        <v>9512</v>
      </c>
      <c r="K182" s="17"/>
      <c r="L182" s="5">
        <f t="shared" si="15"/>
        <v>135299</v>
      </c>
      <c r="M182" s="21">
        <f t="shared" si="16"/>
        <v>26817.620000000003</v>
      </c>
      <c r="N182" s="5">
        <f t="shared" si="19"/>
        <v>108481.38</v>
      </c>
      <c r="O182" s="17"/>
      <c r="P182" s="17"/>
      <c r="Q182" s="17"/>
      <c r="R182" s="17"/>
      <c r="S182" s="17"/>
      <c r="T182" s="17"/>
      <c r="U182" s="17"/>
      <c r="V182" s="12"/>
    </row>
    <row r="183" spans="1:22" x14ac:dyDescent="0.3">
      <c r="A183" s="5">
        <v>151036</v>
      </c>
      <c r="B183" s="5">
        <v>0</v>
      </c>
      <c r="C183" s="5">
        <v>4933</v>
      </c>
      <c r="D183" s="5">
        <f t="shared" si="17"/>
        <v>15103.6</v>
      </c>
      <c r="E183" s="5">
        <v>18124.32</v>
      </c>
      <c r="F183" s="5">
        <f t="shared" si="18"/>
        <v>1057.252</v>
      </c>
      <c r="G183" s="5">
        <v>1434</v>
      </c>
      <c r="H183" s="5">
        <v>6553</v>
      </c>
      <c r="I183" s="8">
        <v>2556</v>
      </c>
      <c r="J183" s="5">
        <f t="shared" si="14"/>
        <v>20310.8</v>
      </c>
      <c r="K183" s="17"/>
      <c r="L183" s="5">
        <f t="shared" si="15"/>
        <v>177625.60000000001</v>
      </c>
      <c r="M183" s="21">
        <f t="shared" si="16"/>
        <v>43482.372000000003</v>
      </c>
      <c r="N183" s="5">
        <f t="shared" si="19"/>
        <v>134143.228</v>
      </c>
      <c r="O183" s="17"/>
      <c r="P183" s="17"/>
      <c r="Q183" s="17"/>
      <c r="R183" s="17"/>
      <c r="S183" s="17"/>
      <c r="T183" s="17"/>
      <c r="U183" s="17"/>
      <c r="V183" s="12"/>
    </row>
    <row r="184" spans="1:22" x14ac:dyDescent="0.3">
      <c r="A184" s="5">
        <v>140475</v>
      </c>
      <c r="B184" s="5">
        <v>0</v>
      </c>
      <c r="C184" s="5">
        <v>1353</v>
      </c>
      <c r="D184" s="5">
        <f t="shared" si="17"/>
        <v>14047.5</v>
      </c>
      <c r="E184" s="5">
        <v>16857</v>
      </c>
      <c r="F184" s="5">
        <f t="shared" si="18"/>
        <v>983.32500000000005</v>
      </c>
      <c r="G184" s="5">
        <v>1174</v>
      </c>
      <c r="H184" s="5">
        <v>1000</v>
      </c>
      <c r="I184" s="8">
        <v>2909</v>
      </c>
      <c r="J184" s="5">
        <f t="shared" si="14"/>
        <v>17142.5</v>
      </c>
      <c r="K184" s="17"/>
      <c r="L184" s="5">
        <f t="shared" si="15"/>
        <v>156875.5</v>
      </c>
      <c r="M184" s="21">
        <f t="shared" si="16"/>
        <v>39065.824999999997</v>
      </c>
      <c r="N184" s="5">
        <f t="shared" si="19"/>
        <v>117809.675</v>
      </c>
      <c r="O184" s="17"/>
      <c r="P184" s="17"/>
      <c r="Q184" s="17"/>
      <c r="R184" s="17"/>
      <c r="S184" s="17"/>
      <c r="T184" s="17"/>
      <c r="U184" s="17"/>
      <c r="V184" s="12"/>
    </row>
    <row r="185" spans="1:22" x14ac:dyDescent="0.3">
      <c r="A185" s="5">
        <v>177757</v>
      </c>
      <c r="B185" s="5">
        <v>3185</v>
      </c>
      <c r="C185" s="5">
        <v>2948</v>
      </c>
      <c r="D185" s="5">
        <f t="shared" si="17"/>
        <v>17775.7</v>
      </c>
      <c r="E185" s="5">
        <v>21330.84</v>
      </c>
      <c r="F185" s="5">
        <f t="shared" si="18"/>
        <v>1244.299</v>
      </c>
      <c r="G185" s="5">
        <v>1013</v>
      </c>
      <c r="H185" s="5">
        <v>5205</v>
      </c>
      <c r="I185" s="8">
        <v>2890</v>
      </c>
      <c r="J185" s="5">
        <f t="shared" si="14"/>
        <v>28327.099999999995</v>
      </c>
      <c r="K185" s="17"/>
      <c r="L185" s="5">
        <f t="shared" si="15"/>
        <v>206870.7</v>
      </c>
      <c r="M185" s="21">
        <f t="shared" si="16"/>
        <v>54805.238999999994</v>
      </c>
      <c r="N185" s="5">
        <f t="shared" si="19"/>
        <v>152065.46100000001</v>
      </c>
      <c r="O185" s="17"/>
      <c r="P185" s="17"/>
      <c r="Q185" s="17"/>
      <c r="R185" s="17"/>
      <c r="S185" s="17"/>
      <c r="T185" s="17"/>
      <c r="U185" s="17"/>
      <c r="V185" s="12"/>
    </row>
    <row r="186" spans="1:22" x14ac:dyDescent="0.3">
      <c r="A186" s="5">
        <v>44160</v>
      </c>
      <c r="B186" s="5">
        <v>3564</v>
      </c>
      <c r="C186" s="5">
        <v>1371</v>
      </c>
      <c r="D186" s="5">
        <f t="shared" si="17"/>
        <v>4416</v>
      </c>
      <c r="E186" s="5">
        <v>5299.2</v>
      </c>
      <c r="F186" s="5">
        <f t="shared" si="18"/>
        <v>309.12</v>
      </c>
      <c r="G186" s="5">
        <v>892</v>
      </c>
      <c r="H186" s="5">
        <v>5404</v>
      </c>
      <c r="I186" s="8">
        <v>2985</v>
      </c>
      <c r="J186" s="5">
        <f t="shared" si="14"/>
        <v>958</v>
      </c>
      <c r="K186" s="17"/>
      <c r="L186" s="5">
        <f t="shared" si="15"/>
        <v>58915</v>
      </c>
      <c r="M186" s="21">
        <f t="shared" si="16"/>
        <v>10443.32</v>
      </c>
      <c r="N186" s="5">
        <f t="shared" si="19"/>
        <v>48471.68</v>
      </c>
      <c r="O186" s="17"/>
      <c r="P186" s="17"/>
      <c r="Q186" s="17"/>
      <c r="R186" s="17"/>
      <c r="S186" s="17"/>
      <c r="T186" s="17"/>
      <c r="U186" s="17"/>
      <c r="V186" s="12"/>
    </row>
    <row r="187" spans="1:22" x14ac:dyDescent="0.3">
      <c r="A187" s="5">
        <v>97721</v>
      </c>
      <c r="B187" s="5">
        <v>0</v>
      </c>
      <c r="C187" s="5">
        <v>3789</v>
      </c>
      <c r="D187" s="5">
        <f t="shared" si="17"/>
        <v>9772.1</v>
      </c>
      <c r="E187" s="5">
        <v>11726.52</v>
      </c>
      <c r="F187" s="5">
        <f t="shared" si="18"/>
        <v>684.04700000000003</v>
      </c>
      <c r="G187" s="5">
        <v>537</v>
      </c>
      <c r="H187" s="5">
        <v>3069</v>
      </c>
      <c r="I187" s="8">
        <v>2083</v>
      </c>
      <c r="J187" s="5">
        <f t="shared" si="14"/>
        <v>7158.1499999999987</v>
      </c>
      <c r="K187" s="17"/>
      <c r="L187" s="5">
        <f t="shared" si="15"/>
        <v>114351.1</v>
      </c>
      <c r="M187" s="21">
        <f t="shared" si="16"/>
        <v>22188.717000000001</v>
      </c>
      <c r="N187" s="5">
        <f t="shared" si="19"/>
        <v>92162.383000000002</v>
      </c>
      <c r="O187" s="17"/>
      <c r="P187" s="17"/>
      <c r="Q187" s="17"/>
      <c r="R187" s="17"/>
      <c r="S187" s="17"/>
      <c r="T187" s="17"/>
      <c r="U187" s="17"/>
      <c r="V187" s="12"/>
    </row>
    <row r="188" spans="1:22" x14ac:dyDescent="0.3">
      <c r="A188" s="5">
        <v>136503</v>
      </c>
      <c r="B188" s="5">
        <v>2133</v>
      </c>
      <c r="C188" s="5">
        <v>1439</v>
      </c>
      <c r="D188" s="5">
        <f t="shared" si="17"/>
        <v>13650.300000000001</v>
      </c>
      <c r="E188" s="5">
        <v>16380.36</v>
      </c>
      <c r="F188" s="5">
        <f t="shared" si="18"/>
        <v>955.52100000000007</v>
      </c>
      <c r="G188" s="5">
        <v>665</v>
      </c>
      <c r="H188" s="5">
        <v>3500</v>
      </c>
      <c r="I188" s="8">
        <v>2259</v>
      </c>
      <c r="J188" s="5">
        <f t="shared" si="14"/>
        <v>15950.9</v>
      </c>
      <c r="K188" s="17"/>
      <c r="L188" s="5">
        <f t="shared" si="15"/>
        <v>157225.29999999999</v>
      </c>
      <c r="M188" s="21">
        <f t="shared" si="16"/>
        <v>36210.781000000003</v>
      </c>
      <c r="N188" s="5">
        <f t="shared" si="19"/>
        <v>121014.51899999999</v>
      </c>
      <c r="O188" s="17"/>
      <c r="P188" s="17"/>
      <c r="Q188" s="17"/>
      <c r="R188" s="17"/>
      <c r="S188" s="17"/>
      <c r="T188" s="17"/>
      <c r="U188" s="17"/>
      <c r="V188" s="12"/>
    </row>
    <row r="189" spans="1:22" x14ac:dyDescent="0.3">
      <c r="A189" s="5">
        <v>68808</v>
      </c>
      <c r="B189" s="5">
        <v>3740</v>
      </c>
      <c r="C189" s="5">
        <v>2398</v>
      </c>
      <c r="D189" s="5">
        <f t="shared" si="17"/>
        <v>6880.8</v>
      </c>
      <c r="E189" s="5">
        <v>8256.9599999999991</v>
      </c>
      <c r="F189" s="5">
        <f t="shared" si="18"/>
        <v>481.65600000000001</v>
      </c>
      <c r="G189" s="5">
        <v>518</v>
      </c>
      <c r="H189" s="5">
        <v>2288</v>
      </c>
      <c r="I189" s="8">
        <v>2830</v>
      </c>
      <c r="J189" s="5">
        <f t="shared" si="14"/>
        <v>3130.8000000000006</v>
      </c>
      <c r="K189" s="17"/>
      <c r="L189" s="5">
        <f t="shared" si="15"/>
        <v>84114.8</v>
      </c>
      <c r="M189" s="21">
        <f t="shared" si="16"/>
        <v>15217.416000000001</v>
      </c>
      <c r="N189" s="5">
        <f t="shared" si="19"/>
        <v>68897.384000000005</v>
      </c>
      <c r="O189" s="17"/>
      <c r="P189" s="17"/>
      <c r="Q189" s="17"/>
      <c r="R189" s="17"/>
      <c r="S189" s="17"/>
      <c r="T189" s="17"/>
      <c r="U189" s="17"/>
      <c r="V189" s="12"/>
    </row>
    <row r="190" spans="1:22" x14ac:dyDescent="0.3">
      <c r="A190" s="5">
        <v>129131</v>
      </c>
      <c r="B190" s="5">
        <v>4979</v>
      </c>
      <c r="C190" s="5">
        <v>4478</v>
      </c>
      <c r="D190" s="5">
        <f t="shared" si="17"/>
        <v>12913.1</v>
      </c>
      <c r="E190" s="5">
        <v>15495.72</v>
      </c>
      <c r="F190" s="5">
        <f t="shared" si="18"/>
        <v>903.91700000000003</v>
      </c>
      <c r="G190" s="5">
        <v>873</v>
      </c>
      <c r="H190" s="5">
        <v>7163</v>
      </c>
      <c r="I190" s="8">
        <v>3812</v>
      </c>
      <c r="J190" s="5">
        <f t="shared" si="14"/>
        <v>13739.300000000001</v>
      </c>
      <c r="K190" s="17"/>
      <c r="L190" s="5">
        <f t="shared" si="15"/>
        <v>158664.1</v>
      </c>
      <c r="M190" s="21">
        <f t="shared" si="16"/>
        <v>34823.936999999998</v>
      </c>
      <c r="N190" s="5">
        <f t="shared" si="19"/>
        <v>123840.163</v>
      </c>
      <c r="O190" s="17"/>
      <c r="P190" s="17"/>
      <c r="Q190" s="17"/>
      <c r="R190" s="17"/>
      <c r="S190" s="17"/>
      <c r="T190" s="17"/>
      <c r="U190" s="17"/>
      <c r="V190" s="12"/>
    </row>
    <row r="191" spans="1:22" x14ac:dyDescent="0.3">
      <c r="A191" s="5">
        <v>160713</v>
      </c>
      <c r="B191" s="5">
        <v>854</v>
      </c>
      <c r="C191" s="5">
        <v>1832</v>
      </c>
      <c r="D191" s="5">
        <f t="shared" si="17"/>
        <v>16071.300000000001</v>
      </c>
      <c r="E191" s="5">
        <v>19285.560000000001</v>
      </c>
      <c r="F191" s="5">
        <f t="shared" si="18"/>
        <v>1124.991</v>
      </c>
      <c r="G191" s="5">
        <v>1458</v>
      </c>
      <c r="H191" s="5">
        <v>5961</v>
      </c>
      <c r="I191" s="8">
        <v>2624</v>
      </c>
      <c r="J191" s="5">
        <f t="shared" si="14"/>
        <v>23213.899999999998</v>
      </c>
      <c r="K191" s="17"/>
      <c r="L191" s="5">
        <f t="shared" si="15"/>
        <v>185431.3</v>
      </c>
      <c r="M191" s="21">
        <f t="shared" si="16"/>
        <v>47706.451000000001</v>
      </c>
      <c r="N191" s="5">
        <f t="shared" si="19"/>
        <v>137724.84899999999</v>
      </c>
      <c r="O191" s="17"/>
      <c r="P191" s="17"/>
      <c r="Q191" s="17"/>
      <c r="R191" s="17"/>
      <c r="S191" s="17"/>
      <c r="T191" s="17"/>
      <c r="U191" s="17"/>
      <c r="V191" s="12"/>
    </row>
    <row r="192" spans="1:22" x14ac:dyDescent="0.3">
      <c r="A192" s="5">
        <v>111246</v>
      </c>
      <c r="B192" s="5">
        <v>1384</v>
      </c>
      <c r="C192" s="5">
        <v>3500</v>
      </c>
      <c r="D192" s="5">
        <f t="shared" si="17"/>
        <v>11124.6</v>
      </c>
      <c r="E192" s="5">
        <v>13349.52</v>
      </c>
      <c r="F192" s="5">
        <f t="shared" si="18"/>
        <v>778.72199999999998</v>
      </c>
      <c r="G192" s="5">
        <v>716</v>
      </c>
      <c r="H192" s="5">
        <v>6941</v>
      </c>
      <c r="I192" s="8">
        <v>3008</v>
      </c>
      <c r="J192" s="5">
        <f t="shared" si="14"/>
        <v>9749.1999999999989</v>
      </c>
      <c r="K192" s="17"/>
      <c r="L192" s="5">
        <f t="shared" si="15"/>
        <v>134195.6</v>
      </c>
      <c r="M192" s="21">
        <f t="shared" si="16"/>
        <v>27601.441999999995</v>
      </c>
      <c r="N192" s="5">
        <f t="shared" si="19"/>
        <v>106594.15800000001</v>
      </c>
      <c r="O192" s="17"/>
      <c r="P192" s="17"/>
      <c r="Q192" s="17"/>
      <c r="R192" s="17"/>
      <c r="S192" s="17"/>
      <c r="T192" s="17"/>
      <c r="U192" s="17"/>
      <c r="V192" s="12"/>
    </row>
    <row r="193" spans="1:22" x14ac:dyDescent="0.3">
      <c r="A193" s="5">
        <v>151943</v>
      </c>
      <c r="B193" s="5">
        <v>745</v>
      </c>
      <c r="C193" s="5">
        <v>2918</v>
      </c>
      <c r="D193" s="5">
        <f t="shared" si="17"/>
        <v>15194.300000000001</v>
      </c>
      <c r="E193" s="5">
        <v>18233.16</v>
      </c>
      <c r="F193" s="5">
        <f t="shared" si="18"/>
        <v>1063.6010000000001</v>
      </c>
      <c r="G193" s="5">
        <v>631</v>
      </c>
      <c r="H193" s="5">
        <v>5556</v>
      </c>
      <c r="I193" s="8">
        <v>3650</v>
      </c>
      <c r="J193" s="5">
        <f t="shared" si="14"/>
        <v>20582.899999999998</v>
      </c>
      <c r="K193" s="17"/>
      <c r="L193" s="5">
        <f t="shared" si="15"/>
        <v>176356.3</v>
      </c>
      <c r="M193" s="21">
        <f t="shared" si="16"/>
        <v>44160.660999999993</v>
      </c>
      <c r="N193" s="5">
        <f t="shared" si="19"/>
        <v>132195.639</v>
      </c>
      <c r="O193" s="17"/>
      <c r="P193" s="17"/>
      <c r="Q193" s="17"/>
      <c r="R193" s="17"/>
      <c r="S193" s="17"/>
      <c r="T193" s="17"/>
      <c r="U193" s="17"/>
      <c r="V193" s="12"/>
    </row>
    <row r="194" spans="1:22" x14ac:dyDescent="0.3">
      <c r="A194" s="5">
        <v>41064</v>
      </c>
      <c r="B194" s="5">
        <v>4329</v>
      </c>
      <c r="C194" s="5">
        <v>4528</v>
      </c>
      <c r="D194" s="5">
        <f t="shared" si="17"/>
        <v>4106.4000000000005</v>
      </c>
      <c r="E194" s="5">
        <v>4927.68</v>
      </c>
      <c r="F194" s="5">
        <f t="shared" si="18"/>
        <v>287.44799999999998</v>
      </c>
      <c r="G194" s="5">
        <v>792</v>
      </c>
      <c r="H194" s="5">
        <v>3267</v>
      </c>
      <c r="I194" s="8">
        <v>2115</v>
      </c>
      <c r="J194" s="5">
        <f t="shared" si="14"/>
        <v>803.19999999999993</v>
      </c>
      <c r="K194" s="17"/>
      <c r="L194" s="5">
        <f t="shared" si="15"/>
        <v>57294.400000000001</v>
      </c>
      <c r="M194" s="21">
        <f t="shared" si="16"/>
        <v>8925.3280000000013</v>
      </c>
      <c r="N194" s="5">
        <f t="shared" si="19"/>
        <v>48369.072</v>
      </c>
      <c r="O194" s="17"/>
      <c r="P194" s="17"/>
      <c r="Q194" s="17"/>
      <c r="R194" s="17"/>
      <c r="S194" s="17"/>
      <c r="T194" s="17"/>
      <c r="U194" s="17"/>
      <c r="V194" s="12"/>
    </row>
    <row r="195" spans="1:22" x14ac:dyDescent="0.3">
      <c r="A195" s="5">
        <v>37932</v>
      </c>
      <c r="B195" s="5">
        <v>0</v>
      </c>
      <c r="C195" s="5">
        <v>3249</v>
      </c>
      <c r="D195" s="5">
        <f t="shared" si="17"/>
        <v>3793.2000000000003</v>
      </c>
      <c r="E195" s="5">
        <v>4551.84</v>
      </c>
      <c r="F195" s="5">
        <f t="shared" si="18"/>
        <v>265.524</v>
      </c>
      <c r="G195" s="5">
        <v>1100</v>
      </c>
      <c r="H195" s="5">
        <v>2031</v>
      </c>
      <c r="I195" s="8">
        <v>3754</v>
      </c>
      <c r="J195" s="5">
        <f t="shared" si="14"/>
        <v>646.6</v>
      </c>
      <c r="K195" s="17"/>
      <c r="L195" s="5">
        <f t="shared" si="15"/>
        <v>47005.2</v>
      </c>
      <c r="M195" s="21">
        <f t="shared" si="16"/>
        <v>10317.964000000002</v>
      </c>
      <c r="N195" s="5">
        <f t="shared" si="19"/>
        <v>36687.235999999997</v>
      </c>
      <c r="O195" s="17"/>
      <c r="P195" s="17"/>
      <c r="Q195" s="17"/>
      <c r="R195" s="17"/>
      <c r="S195" s="17"/>
      <c r="T195" s="17"/>
      <c r="U195" s="17"/>
      <c r="V195" s="12"/>
    </row>
    <row r="196" spans="1:22" x14ac:dyDescent="0.3">
      <c r="A196" s="5">
        <v>140398</v>
      </c>
      <c r="B196" s="5">
        <v>2359</v>
      </c>
      <c r="C196" s="5">
        <v>2210</v>
      </c>
      <c r="D196" s="5">
        <f t="shared" si="17"/>
        <v>14039.800000000001</v>
      </c>
      <c r="E196" s="5">
        <v>16847.759999999998</v>
      </c>
      <c r="F196" s="5">
        <f t="shared" si="18"/>
        <v>982.78600000000006</v>
      </c>
      <c r="G196" s="5">
        <v>1429</v>
      </c>
      <c r="H196" s="5">
        <v>7998</v>
      </c>
      <c r="I196" s="8">
        <v>2030</v>
      </c>
      <c r="J196" s="5">
        <f t="shared" si="14"/>
        <v>17119.399999999998</v>
      </c>
      <c r="K196" s="17"/>
      <c r="L196" s="5">
        <f t="shared" si="15"/>
        <v>167004.79999999999</v>
      </c>
      <c r="M196" s="21">
        <f t="shared" si="16"/>
        <v>38408.945999999996</v>
      </c>
      <c r="N196" s="5">
        <f t="shared" si="19"/>
        <v>128595.85399999999</v>
      </c>
      <c r="O196" s="17"/>
      <c r="P196" s="17"/>
      <c r="Q196" s="17"/>
      <c r="R196" s="17"/>
      <c r="S196" s="17"/>
      <c r="T196" s="17"/>
      <c r="U196" s="17"/>
      <c r="V196" s="12"/>
    </row>
    <row r="197" spans="1:22" x14ac:dyDescent="0.3">
      <c r="A197" s="5">
        <v>50955</v>
      </c>
      <c r="B197" s="5">
        <v>1751</v>
      </c>
      <c r="C197" s="5">
        <v>1830</v>
      </c>
      <c r="D197" s="5">
        <f t="shared" si="17"/>
        <v>5095.5</v>
      </c>
      <c r="E197" s="5">
        <v>6114.6</v>
      </c>
      <c r="F197" s="5">
        <f t="shared" si="18"/>
        <v>356.685</v>
      </c>
      <c r="G197" s="5">
        <v>1204</v>
      </c>
      <c r="H197" s="5">
        <v>3860</v>
      </c>
      <c r="I197" s="8">
        <v>2123</v>
      </c>
      <c r="J197" s="5">
        <f t="shared" si="14"/>
        <v>1345.5</v>
      </c>
      <c r="K197" s="17"/>
      <c r="L197" s="5">
        <f t="shared" si="15"/>
        <v>63491.5</v>
      </c>
      <c r="M197" s="21">
        <f t="shared" si="16"/>
        <v>11143.785</v>
      </c>
      <c r="N197" s="5">
        <f t="shared" si="19"/>
        <v>52347.714999999997</v>
      </c>
      <c r="O197" s="17"/>
      <c r="P197" s="17"/>
      <c r="Q197" s="17"/>
      <c r="R197" s="17"/>
      <c r="S197" s="17"/>
      <c r="T197" s="17"/>
      <c r="U197" s="17"/>
      <c r="V197" s="12"/>
    </row>
    <row r="198" spans="1:22" x14ac:dyDescent="0.3">
      <c r="A198" s="5">
        <v>23029</v>
      </c>
      <c r="B198" s="5">
        <v>2215</v>
      </c>
      <c r="C198" s="5">
        <v>2729</v>
      </c>
      <c r="D198" s="5">
        <f t="shared" si="17"/>
        <v>2302.9</v>
      </c>
      <c r="E198" s="5">
        <v>2763.48</v>
      </c>
      <c r="F198" s="5">
        <f t="shared" si="18"/>
        <v>161.203</v>
      </c>
      <c r="G198" s="5">
        <v>1013</v>
      </c>
      <c r="H198" s="5">
        <v>3796</v>
      </c>
      <c r="I198" s="8">
        <v>2694</v>
      </c>
      <c r="J198" s="5">
        <f t="shared" si="14"/>
        <v>0</v>
      </c>
      <c r="K198" s="17"/>
      <c r="L198" s="5">
        <f t="shared" si="15"/>
        <v>34071.9</v>
      </c>
      <c r="M198" s="21">
        <f t="shared" si="16"/>
        <v>6631.683</v>
      </c>
      <c r="N198" s="5">
        <f t="shared" si="19"/>
        <v>27440.217000000001</v>
      </c>
      <c r="O198" s="17"/>
      <c r="P198" s="17"/>
      <c r="Q198" s="17"/>
      <c r="R198" s="17"/>
      <c r="S198" s="17"/>
      <c r="T198" s="17"/>
      <c r="U198" s="17"/>
      <c r="V198" s="12"/>
    </row>
    <row r="199" spans="1:22" x14ac:dyDescent="0.3">
      <c r="A199" s="5">
        <v>81492</v>
      </c>
      <c r="B199" s="5">
        <v>0</v>
      </c>
      <c r="C199" s="5">
        <v>4069</v>
      </c>
      <c r="D199" s="5">
        <f t="shared" si="17"/>
        <v>8149.2000000000007</v>
      </c>
      <c r="E199" s="5">
        <v>9779.0400000000009</v>
      </c>
      <c r="F199" s="5">
        <f t="shared" si="18"/>
        <v>570.44399999999996</v>
      </c>
      <c r="G199" s="5">
        <v>1165</v>
      </c>
      <c r="H199" s="5">
        <v>5288</v>
      </c>
      <c r="I199" s="8">
        <v>2452</v>
      </c>
      <c r="J199" s="5">
        <f t="shared" si="14"/>
        <v>4723.8</v>
      </c>
      <c r="K199" s="17"/>
      <c r="L199" s="5">
        <f t="shared" si="15"/>
        <v>98998.2</v>
      </c>
      <c r="M199" s="21">
        <f t="shared" si="16"/>
        <v>18690.284</v>
      </c>
      <c r="N199" s="5">
        <f t="shared" si="19"/>
        <v>80307.915999999997</v>
      </c>
      <c r="O199" s="17"/>
      <c r="P199" s="17"/>
      <c r="Q199" s="17"/>
      <c r="R199" s="17"/>
      <c r="S199" s="17"/>
      <c r="T199" s="17"/>
      <c r="U199" s="17"/>
      <c r="V199" s="12"/>
    </row>
    <row r="200" spans="1:22" x14ac:dyDescent="0.3">
      <c r="A200" s="5">
        <v>101134</v>
      </c>
      <c r="B200" s="5">
        <v>938</v>
      </c>
      <c r="C200" s="5">
        <v>4560</v>
      </c>
      <c r="D200" s="5">
        <f t="shared" si="17"/>
        <v>10113.400000000001</v>
      </c>
      <c r="E200" s="5">
        <v>12136.08</v>
      </c>
      <c r="F200" s="5">
        <f t="shared" si="18"/>
        <v>707.93799999999999</v>
      </c>
      <c r="G200" s="5">
        <v>552</v>
      </c>
      <c r="H200" s="5">
        <v>1440</v>
      </c>
      <c r="I200" s="8">
        <v>2023</v>
      </c>
      <c r="J200" s="5">
        <f t="shared" si="14"/>
        <v>7726.8</v>
      </c>
      <c r="K200" s="17"/>
      <c r="L200" s="5">
        <f t="shared" si="15"/>
        <v>118185.4</v>
      </c>
      <c r="M200" s="21">
        <f t="shared" si="16"/>
        <v>23145.817999999999</v>
      </c>
      <c r="N200" s="5">
        <f t="shared" si="19"/>
        <v>95039.581999999995</v>
      </c>
      <c r="O200" s="17"/>
      <c r="P200" s="17"/>
      <c r="Q200" s="17"/>
      <c r="R200" s="17"/>
      <c r="S200" s="17"/>
      <c r="T200" s="17"/>
      <c r="U200" s="17"/>
      <c r="V200" s="12"/>
    </row>
    <row r="201" spans="1:22" x14ac:dyDescent="0.3">
      <c r="A201" s="5">
        <v>136182</v>
      </c>
      <c r="B201" s="5">
        <v>1528</v>
      </c>
      <c r="C201" s="5">
        <v>4289</v>
      </c>
      <c r="D201" s="5">
        <f t="shared" si="17"/>
        <v>13618.2</v>
      </c>
      <c r="E201" s="5">
        <v>16341.84</v>
      </c>
      <c r="F201" s="5">
        <f t="shared" si="18"/>
        <v>953.274</v>
      </c>
      <c r="G201" s="5">
        <v>1459</v>
      </c>
      <c r="H201" s="5">
        <v>6551</v>
      </c>
      <c r="I201" s="8">
        <v>3495</v>
      </c>
      <c r="J201" s="5">
        <f t="shared" si="14"/>
        <v>15854.6</v>
      </c>
      <c r="K201" s="17"/>
      <c r="L201" s="5">
        <f t="shared" si="15"/>
        <v>162168.20000000001</v>
      </c>
      <c r="M201" s="21">
        <f t="shared" si="16"/>
        <v>38103.714</v>
      </c>
      <c r="N201" s="5">
        <f t="shared" si="19"/>
        <v>124064.486</v>
      </c>
      <c r="O201" s="17"/>
      <c r="P201" s="17"/>
      <c r="Q201" s="17"/>
      <c r="R201" s="17"/>
      <c r="S201" s="17"/>
      <c r="T201" s="17"/>
      <c r="U201" s="17"/>
      <c r="V201" s="12"/>
    </row>
    <row r="202" spans="1:22" x14ac:dyDescent="0.3">
      <c r="A202" s="5">
        <v>130391</v>
      </c>
      <c r="B202" s="5">
        <v>2437</v>
      </c>
      <c r="C202" s="5">
        <v>2453</v>
      </c>
      <c r="D202" s="5">
        <f t="shared" si="17"/>
        <v>13039.1</v>
      </c>
      <c r="E202" s="5">
        <v>15646.92</v>
      </c>
      <c r="F202" s="5">
        <f t="shared" si="18"/>
        <v>912.73699999999997</v>
      </c>
      <c r="G202" s="5">
        <v>628</v>
      </c>
      <c r="H202" s="5">
        <v>6461</v>
      </c>
      <c r="I202" s="8">
        <v>2465</v>
      </c>
      <c r="J202" s="5">
        <f t="shared" si="14"/>
        <v>14117.300000000001</v>
      </c>
      <c r="K202" s="17"/>
      <c r="L202" s="5">
        <f t="shared" si="15"/>
        <v>154781.1</v>
      </c>
      <c r="M202" s="21">
        <f t="shared" si="16"/>
        <v>33769.957000000002</v>
      </c>
      <c r="N202" s="5">
        <f t="shared" si="19"/>
        <v>121011.14300000001</v>
      </c>
      <c r="O202" s="17"/>
      <c r="P202" s="17"/>
      <c r="Q202" s="17"/>
      <c r="R202" s="17"/>
      <c r="S202" s="17"/>
      <c r="T202" s="17"/>
      <c r="U202" s="17"/>
      <c r="V202" s="12"/>
    </row>
    <row r="203" spans="1:22" x14ac:dyDescent="0.3">
      <c r="A203" s="5">
        <v>101882</v>
      </c>
      <c r="B203" s="5">
        <v>0</v>
      </c>
      <c r="C203" s="5">
        <v>1221</v>
      </c>
      <c r="D203" s="5">
        <f t="shared" si="17"/>
        <v>10188.200000000001</v>
      </c>
      <c r="E203" s="5">
        <v>12225.84</v>
      </c>
      <c r="F203" s="5">
        <f t="shared" si="18"/>
        <v>713.17399999999998</v>
      </c>
      <c r="G203" s="5">
        <v>1251</v>
      </c>
      <c r="H203" s="5">
        <v>5331</v>
      </c>
      <c r="I203" s="8">
        <v>2757</v>
      </c>
      <c r="J203" s="5">
        <f t="shared" si="14"/>
        <v>7876.4000000000005</v>
      </c>
      <c r="K203" s="17"/>
      <c r="L203" s="5">
        <f t="shared" si="15"/>
        <v>118622.2</v>
      </c>
      <c r="M203" s="21">
        <f t="shared" si="16"/>
        <v>24823.414000000001</v>
      </c>
      <c r="N203" s="5">
        <f t="shared" si="19"/>
        <v>93798.785999999993</v>
      </c>
      <c r="O203" s="17"/>
      <c r="P203" s="17"/>
      <c r="Q203" s="17"/>
      <c r="R203" s="17"/>
      <c r="S203" s="17"/>
      <c r="T203" s="17"/>
      <c r="U203" s="17"/>
      <c r="V203" s="12"/>
    </row>
    <row r="204" spans="1:22" x14ac:dyDescent="0.3">
      <c r="A204" s="5">
        <v>148980</v>
      </c>
      <c r="B204" s="5">
        <v>0</v>
      </c>
      <c r="C204" s="5">
        <v>2879</v>
      </c>
      <c r="D204" s="5">
        <f t="shared" si="17"/>
        <v>14898</v>
      </c>
      <c r="E204" s="5">
        <v>17877.599999999999</v>
      </c>
      <c r="F204" s="5">
        <f t="shared" si="18"/>
        <v>1042.8600000000001</v>
      </c>
      <c r="G204" s="5">
        <v>728</v>
      </c>
      <c r="H204" s="5">
        <v>5132</v>
      </c>
      <c r="I204" s="8">
        <v>3914</v>
      </c>
      <c r="J204" s="5">
        <f t="shared" si="14"/>
        <v>19694</v>
      </c>
      <c r="K204" s="17"/>
      <c r="L204" s="5">
        <f t="shared" si="15"/>
        <v>171889</v>
      </c>
      <c r="M204" s="21">
        <f t="shared" si="16"/>
        <v>43256.46</v>
      </c>
      <c r="N204" s="5">
        <f t="shared" si="19"/>
        <v>128632.54000000001</v>
      </c>
      <c r="O204" s="17"/>
      <c r="P204" s="17"/>
      <c r="Q204" s="17"/>
      <c r="R204" s="17"/>
      <c r="S204" s="17"/>
      <c r="T204" s="17"/>
      <c r="U204" s="17"/>
      <c r="V204" s="12"/>
    </row>
    <row r="205" spans="1:22" x14ac:dyDescent="0.3">
      <c r="A205" s="5">
        <v>131157</v>
      </c>
      <c r="B205" s="5">
        <v>3900</v>
      </c>
      <c r="C205" s="5">
        <v>1668</v>
      </c>
      <c r="D205" s="5">
        <f t="shared" si="17"/>
        <v>13115.7</v>
      </c>
      <c r="E205" s="5">
        <v>15738.84</v>
      </c>
      <c r="F205" s="5">
        <f t="shared" si="18"/>
        <v>918.09900000000005</v>
      </c>
      <c r="G205" s="5">
        <v>1072</v>
      </c>
      <c r="H205" s="5">
        <v>4576</v>
      </c>
      <c r="I205" s="8">
        <v>3338</v>
      </c>
      <c r="J205" s="5">
        <f t="shared" si="14"/>
        <v>14347.1</v>
      </c>
      <c r="K205" s="17"/>
      <c r="L205" s="5">
        <f t="shared" si="15"/>
        <v>154416.70000000001</v>
      </c>
      <c r="M205" s="21">
        <f t="shared" si="16"/>
        <v>35414.038999999997</v>
      </c>
      <c r="N205" s="5">
        <f t="shared" si="19"/>
        <v>119002.66100000002</v>
      </c>
      <c r="O205" s="17"/>
      <c r="P205" s="17"/>
      <c r="Q205" s="17"/>
      <c r="R205" s="17"/>
      <c r="S205" s="17"/>
      <c r="T205" s="17"/>
      <c r="U205" s="17"/>
      <c r="V205" s="12"/>
    </row>
    <row r="206" spans="1:22" x14ac:dyDescent="0.3">
      <c r="A206" s="5">
        <v>165820</v>
      </c>
      <c r="B206" s="5">
        <v>0</v>
      </c>
      <c r="C206" s="5">
        <v>3393</v>
      </c>
      <c r="D206" s="5">
        <f t="shared" si="17"/>
        <v>16582</v>
      </c>
      <c r="E206" s="5">
        <v>19898.400000000001</v>
      </c>
      <c r="F206" s="5">
        <f t="shared" si="18"/>
        <v>1160.74</v>
      </c>
      <c r="G206" s="5">
        <v>940</v>
      </c>
      <c r="H206" s="5">
        <v>1525</v>
      </c>
      <c r="I206" s="8">
        <v>3947</v>
      </c>
      <c r="J206" s="5">
        <f t="shared" si="14"/>
        <v>24746</v>
      </c>
      <c r="K206" s="17"/>
      <c r="L206" s="5">
        <f t="shared" si="15"/>
        <v>187320</v>
      </c>
      <c r="M206" s="21">
        <f t="shared" si="16"/>
        <v>50692.14</v>
      </c>
      <c r="N206" s="5">
        <f t="shared" si="19"/>
        <v>136627.85999999999</v>
      </c>
      <c r="O206" s="17"/>
      <c r="P206" s="17"/>
      <c r="Q206" s="17"/>
      <c r="R206" s="17"/>
      <c r="S206" s="17"/>
      <c r="T206" s="17"/>
      <c r="U206" s="17"/>
      <c r="V206" s="12"/>
    </row>
    <row r="207" spans="1:22" x14ac:dyDescent="0.3">
      <c r="A207" s="5">
        <v>152778</v>
      </c>
      <c r="B207" s="5">
        <v>0</v>
      </c>
      <c r="C207" s="5">
        <v>2542</v>
      </c>
      <c r="D207" s="5">
        <f t="shared" si="17"/>
        <v>15277.800000000001</v>
      </c>
      <c r="E207" s="5">
        <v>18333.36</v>
      </c>
      <c r="F207" s="5">
        <f t="shared" si="18"/>
        <v>1069.4459999999999</v>
      </c>
      <c r="G207" s="5">
        <v>1314</v>
      </c>
      <c r="H207" s="5">
        <v>1575</v>
      </c>
      <c r="I207" s="8">
        <v>2419</v>
      </c>
      <c r="J207" s="5">
        <f t="shared" si="14"/>
        <v>20833.399999999998</v>
      </c>
      <c r="K207" s="17"/>
      <c r="L207" s="5">
        <f t="shared" si="15"/>
        <v>172172.79999999999</v>
      </c>
      <c r="M207" s="21">
        <f t="shared" si="16"/>
        <v>43969.205999999998</v>
      </c>
      <c r="N207" s="5">
        <f t="shared" si="19"/>
        <v>128203.59399999998</v>
      </c>
      <c r="O207" s="17"/>
      <c r="P207" s="17"/>
      <c r="Q207" s="17"/>
      <c r="R207" s="17"/>
      <c r="S207" s="17"/>
      <c r="T207" s="17"/>
      <c r="U207" s="17"/>
      <c r="V207" s="12"/>
    </row>
    <row r="208" spans="1:22" x14ac:dyDescent="0.3">
      <c r="A208" s="5">
        <v>133344</v>
      </c>
      <c r="B208" s="5">
        <v>4697</v>
      </c>
      <c r="C208" s="5">
        <v>3612</v>
      </c>
      <c r="D208" s="5">
        <f t="shared" si="17"/>
        <v>13334.400000000001</v>
      </c>
      <c r="E208" s="5">
        <v>16001.28</v>
      </c>
      <c r="F208" s="5">
        <f t="shared" si="18"/>
        <v>933.40800000000002</v>
      </c>
      <c r="G208" s="5">
        <v>1000</v>
      </c>
      <c r="H208" s="5">
        <v>1838</v>
      </c>
      <c r="I208" s="8">
        <v>2476</v>
      </c>
      <c r="J208" s="5">
        <f t="shared" si="14"/>
        <v>15003.199999999999</v>
      </c>
      <c r="K208" s="17"/>
      <c r="L208" s="5">
        <f t="shared" si="15"/>
        <v>156825.4</v>
      </c>
      <c r="M208" s="21">
        <f t="shared" si="16"/>
        <v>35413.887999999999</v>
      </c>
      <c r="N208" s="5">
        <f t="shared" si="19"/>
        <v>121411.51199999999</v>
      </c>
      <c r="O208" s="17"/>
      <c r="P208" s="17"/>
      <c r="Q208" s="17"/>
      <c r="R208" s="17"/>
      <c r="S208" s="17"/>
      <c r="T208" s="17"/>
      <c r="U208" s="17"/>
      <c r="V208" s="12"/>
    </row>
    <row r="209" spans="1:22" x14ac:dyDescent="0.3">
      <c r="A209" s="5">
        <v>123099</v>
      </c>
      <c r="B209" s="5">
        <v>0</v>
      </c>
      <c r="C209" s="5">
        <v>4595</v>
      </c>
      <c r="D209" s="5">
        <f t="shared" si="17"/>
        <v>12309.900000000001</v>
      </c>
      <c r="E209" s="5">
        <v>14771.88</v>
      </c>
      <c r="F209" s="5">
        <f t="shared" si="18"/>
        <v>861.69299999999998</v>
      </c>
      <c r="G209" s="5">
        <v>861</v>
      </c>
      <c r="H209" s="5">
        <v>3789</v>
      </c>
      <c r="I209" s="8">
        <v>3691</v>
      </c>
      <c r="J209" s="5">
        <f t="shared" ref="J209:J272" si="20">IF(A209*12&lt;=300000, 0,
     IF(A209*12&lt;=600000, ((A209*12-300000)*0.05)/12,
     IF(A209*12&lt;=900000, (15000+(A209*12-600000)*0.1)/12,
     IF(A209*12&lt;=1200000, (45000+(A209*12-900000)*0.15)/12,
     IF(A209*12&lt;=1500000, (90000+(A209*12-1200000)*0.2)/12,
     (150000+(A209*12-1500000)*0.3)/12)))))</f>
        <v>12119.800000000001</v>
      </c>
      <c r="K209" s="17"/>
      <c r="L209" s="5">
        <f t="shared" ref="L209:L272" si="21">A209 + B209 + C209 + D209 + H209</f>
        <v>143792.9</v>
      </c>
      <c r="M209" s="21">
        <f t="shared" ref="M209:M272" si="22">E209+F209+G209+I209+J209</f>
        <v>32305.373</v>
      </c>
      <c r="N209" s="5">
        <f t="shared" si="19"/>
        <v>111487.527</v>
      </c>
      <c r="O209" s="17"/>
      <c r="P209" s="17"/>
      <c r="Q209" s="17"/>
      <c r="R209" s="17"/>
      <c r="S209" s="17"/>
      <c r="T209" s="17"/>
      <c r="U209" s="17"/>
      <c r="V209" s="12"/>
    </row>
    <row r="210" spans="1:22" x14ac:dyDescent="0.3">
      <c r="A210" s="5">
        <v>37880</v>
      </c>
      <c r="B210" s="5">
        <v>4792</v>
      </c>
      <c r="C210" s="5">
        <v>4902</v>
      </c>
      <c r="D210" s="5">
        <f t="shared" ref="D210:D273" si="23">A210*0.1</f>
        <v>3788</v>
      </c>
      <c r="E210" s="5">
        <v>4545.6000000000004</v>
      </c>
      <c r="F210" s="5">
        <f t="shared" ref="F210:F273" si="24">A210*0.007</f>
        <v>265.16000000000003</v>
      </c>
      <c r="G210" s="5">
        <v>1043</v>
      </c>
      <c r="H210" s="5">
        <v>5206</v>
      </c>
      <c r="I210" s="8">
        <v>3047</v>
      </c>
      <c r="J210" s="5">
        <f t="shared" si="20"/>
        <v>644</v>
      </c>
      <c r="K210" s="17"/>
      <c r="L210" s="5">
        <f t="shared" si="21"/>
        <v>56568</v>
      </c>
      <c r="M210" s="21">
        <f t="shared" si="22"/>
        <v>9544.76</v>
      </c>
      <c r="N210" s="5">
        <f t="shared" ref="N210:N273" si="25">L210-M210</f>
        <v>47023.24</v>
      </c>
      <c r="O210" s="17"/>
      <c r="P210" s="17"/>
      <c r="Q210" s="17"/>
      <c r="R210" s="17"/>
      <c r="S210" s="17"/>
      <c r="T210" s="17"/>
      <c r="U210" s="17"/>
      <c r="V210" s="12"/>
    </row>
    <row r="211" spans="1:22" x14ac:dyDescent="0.3">
      <c r="A211" s="5">
        <v>49555</v>
      </c>
      <c r="B211" s="5">
        <v>1535</v>
      </c>
      <c r="C211" s="5">
        <v>4243</v>
      </c>
      <c r="D211" s="5">
        <f t="shared" si="23"/>
        <v>4955.5</v>
      </c>
      <c r="E211" s="5">
        <v>5946.6</v>
      </c>
      <c r="F211" s="5">
        <f t="shared" si="24"/>
        <v>346.88499999999999</v>
      </c>
      <c r="G211" s="5">
        <v>1088</v>
      </c>
      <c r="H211" s="5">
        <v>7448</v>
      </c>
      <c r="I211" s="8">
        <v>2796</v>
      </c>
      <c r="J211" s="5">
        <f t="shared" si="20"/>
        <v>1227.75</v>
      </c>
      <c r="K211" s="17"/>
      <c r="L211" s="5">
        <f t="shared" si="21"/>
        <v>67736.5</v>
      </c>
      <c r="M211" s="21">
        <f t="shared" si="22"/>
        <v>11405.235000000001</v>
      </c>
      <c r="N211" s="5">
        <f t="shared" si="25"/>
        <v>56331.264999999999</v>
      </c>
      <c r="O211" s="17"/>
      <c r="P211" s="17"/>
      <c r="Q211" s="17"/>
      <c r="R211" s="17"/>
      <c r="S211" s="17"/>
      <c r="T211" s="17"/>
      <c r="U211" s="17"/>
      <c r="V211" s="12"/>
    </row>
    <row r="212" spans="1:22" x14ac:dyDescent="0.3">
      <c r="A212" s="5">
        <v>57464</v>
      </c>
      <c r="B212" s="5">
        <v>1721</v>
      </c>
      <c r="C212" s="5">
        <v>4033</v>
      </c>
      <c r="D212" s="5">
        <f t="shared" si="23"/>
        <v>5746.4000000000005</v>
      </c>
      <c r="E212" s="5">
        <v>6895.68</v>
      </c>
      <c r="F212" s="5">
        <f t="shared" si="24"/>
        <v>402.24799999999999</v>
      </c>
      <c r="G212" s="5">
        <v>729</v>
      </c>
      <c r="H212" s="5">
        <v>2314</v>
      </c>
      <c r="I212" s="8">
        <v>3008</v>
      </c>
      <c r="J212" s="5">
        <f t="shared" si="20"/>
        <v>1996.4000000000003</v>
      </c>
      <c r="K212" s="17"/>
      <c r="L212" s="5">
        <f t="shared" si="21"/>
        <v>71278.399999999994</v>
      </c>
      <c r="M212" s="21">
        <f t="shared" si="22"/>
        <v>13031.328</v>
      </c>
      <c r="N212" s="5">
        <f t="shared" si="25"/>
        <v>58247.071999999993</v>
      </c>
      <c r="O212" s="17"/>
      <c r="P212" s="17"/>
      <c r="Q212" s="17"/>
      <c r="R212" s="17"/>
      <c r="S212" s="17"/>
      <c r="T212" s="17"/>
      <c r="U212" s="17"/>
      <c r="V212" s="12"/>
    </row>
    <row r="213" spans="1:22" x14ac:dyDescent="0.3">
      <c r="A213" s="5">
        <v>175403</v>
      </c>
      <c r="B213" s="5">
        <v>0</v>
      </c>
      <c r="C213" s="5">
        <v>2217</v>
      </c>
      <c r="D213" s="5">
        <f t="shared" si="23"/>
        <v>17540.3</v>
      </c>
      <c r="E213" s="5">
        <v>21048.36</v>
      </c>
      <c r="F213" s="5">
        <f t="shared" si="24"/>
        <v>1227.8209999999999</v>
      </c>
      <c r="G213" s="5">
        <v>931</v>
      </c>
      <c r="H213" s="5">
        <v>7395</v>
      </c>
      <c r="I213" s="8">
        <v>2052</v>
      </c>
      <c r="J213" s="5">
        <f t="shared" si="20"/>
        <v>27620.899999999998</v>
      </c>
      <c r="K213" s="17"/>
      <c r="L213" s="5">
        <f t="shared" si="21"/>
        <v>202555.3</v>
      </c>
      <c r="M213" s="21">
        <f t="shared" si="22"/>
        <v>52880.080999999998</v>
      </c>
      <c r="N213" s="5">
        <f t="shared" si="25"/>
        <v>149675.21899999998</v>
      </c>
      <c r="O213" s="17"/>
      <c r="P213" s="17"/>
      <c r="Q213" s="17"/>
      <c r="R213" s="17"/>
      <c r="S213" s="17"/>
      <c r="T213" s="17"/>
      <c r="U213" s="17"/>
      <c r="V213" s="12"/>
    </row>
    <row r="214" spans="1:22" x14ac:dyDescent="0.3">
      <c r="A214" s="5">
        <v>160097</v>
      </c>
      <c r="B214" s="5">
        <v>0</v>
      </c>
      <c r="C214" s="5">
        <v>4860</v>
      </c>
      <c r="D214" s="5">
        <f t="shared" si="23"/>
        <v>16009.7</v>
      </c>
      <c r="E214" s="5">
        <v>19211.64</v>
      </c>
      <c r="F214" s="5">
        <f t="shared" si="24"/>
        <v>1120.6790000000001</v>
      </c>
      <c r="G214" s="5">
        <v>745</v>
      </c>
      <c r="H214" s="5">
        <v>2652</v>
      </c>
      <c r="I214" s="8">
        <v>2256</v>
      </c>
      <c r="J214" s="5">
        <f t="shared" si="20"/>
        <v>23029.100000000002</v>
      </c>
      <c r="K214" s="17"/>
      <c r="L214" s="5">
        <f t="shared" si="21"/>
        <v>183618.7</v>
      </c>
      <c r="M214" s="21">
        <f t="shared" si="22"/>
        <v>46362.419000000002</v>
      </c>
      <c r="N214" s="5">
        <f t="shared" si="25"/>
        <v>137256.28100000002</v>
      </c>
      <c r="O214" s="17"/>
      <c r="P214" s="17"/>
      <c r="Q214" s="17"/>
      <c r="R214" s="17"/>
      <c r="S214" s="17"/>
      <c r="T214" s="17"/>
      <c r="U214" s="17"/>
      <c r="V214" s="12"/>
    </row>
    <row r="215" spans="1:22" x14ac:dyDescent="0.3">
      <c r="A215" s="5">
        <v>126262</v>
      </c>
      <c r="B215" s="5">
        <v>781</v>
      </c>
      <c r="C215" s="5">
        <v>1059</v>
      </c>
      <c r="D215" s="5">
        <f t="shared" si="23"/>
        <v>12626.2</v>
      </c>
      <c r="E215" s="5">
        <v>15151.44</v>
      </c>
      <c r="F215" s="5">
        <f t="shared" si="24"/>
        <v>883.83400000000006</v>
      </c>
      <c r="G215" s="5">
        <v>704</v>
      </c>
      <c r="H215" s="5">
        <v>3350</v>
      </c>
      <c r="I215" s="8">
        <v>3347</v>
      </c>
      <c r="J215" s="5">
        <f t="shared" si="20"/>
        <v>12878.6</v>
      </c>
      <c r="K215" s="17"/>
      <c r="L215" s="5">
        <f t="shared" si="21"/>
        <v>144078.20000000001</v>
      </c>
      <c r="M215" s="21">
        <f t="shared" si="22"/>
        <v>32964.874000000003</v>
      </c>
      <c r="N215" s="5">
        <f t="shared" si="25"/>
        <v>111113.326</v>
      </c>
      <c r="O215" s="17"/>
      <c r="P215" s="17"/>
      <c r="Q215" s="17"/>
      <c r="R215" s="17"/>
      <c r="S215" s="17"/>
      <c r="T215" s="17"/>
      <c r="U215" s="17"/>
      <c r="V215" s="12"/>
    </row>
    <row r="216" spans="1:22" x14ac:dyDescent="0.3">
      <c r="A216" s="5">
        <v>147682</v>
      </c>
      <c r="B216" s="5">
        <v>1761</v>
      </c>
      <c r="C216" s="5">
        <v>3840</v>
      </c>
      <c r="D216" s="5">
        <f t="shared" si="23"/>
        <v>14768.2</v>
      </c>
      <c r="E216" s="5">
        <v>17721.84</v>
      </c>
      <c r="F216" s="5">
        <f t="shared" si="24"/>
        <v>1033.7740000000001</v>
      </c>
      <c r="G216" s="5">
        <v>1106</v>
      </c>
      <c r="H216" s="5">
        <v>2426</v>
      </c>
      <c r="I216" s="8">
        <v>2016</v>
      </c>
      <c r="J216" s="5">
        <f t="shared" si="20"/>
        <v>19304.600000000002</v>
      </c>
      <c r="K216" s="17"/>
      <c r="L216" s="5">
        <f t="shared" si="21"/>
        <v>170477.2</v>
      </c>
      <c r="M216" s="21">
        <f t="shared" si="22"/>
        <v>41182.214000000007</v>
      </c>
      <c r="N216" s="5">
        <f t="shared" si="25"/>
        <v>129294.986</v>
      </c>
      <c r="O216" s="17"/>
      <c r="P216" s="17"/>
      <c r="Q216" s="17"/>
      <c r="R216" s="17"/>
      <c r="S216" s="17"/>
      <c r="T216" s="17"/>
      <c r="U216" s="17"/>
      <c r="V216" s="12"/>
    </row>
    <row r="217" spans="1:22" x14ac:dyDescent="0.3">
      <c r="A217" s="5">
        <v>57484</v>
      </c>
      <c r="B217" s="5">
        <v>220</v>
      </c>
      <c r="C217" s="5">
        <v>1304</v>
      </c>
      <c r="D217" s="5">
        <f t="shared" si="23"/>
        <v>5748.4000000000005</v>
      </c>
      <c r="E217" s="5">
        <v>6898.08</v>
      </c>
      <c r="F217" s="5">
        <f t="shared" si="24"/>
        <v>402.38800000000003</v>
      </c>
      <c r="G217" s="5">
        <v>648</v>
      </c>
      <c r="H217" s="5">
        <v>1899</v>
      </c>
      <c r="I217" s="8">
        <v>2736</v>
      </c>
      <c r="J217" s="5">
        <f t="shared" si="20"/>
        <v>1998.4000000000003</v>
      </c>
      <c r="K217" s="17"/>
      <c r="L217" s="5">
        <f t="shared" si="21"/>
        <v>66655.399999999994</v>
      </c>
      <c r="M217" s="21">
        <f t="shared" si="22"/>
        <v>12682.868</v>
      </c>
      <c r="N217" s="5">
        <f t="shared" si="25"/>
        <v>53972.531999999992</v>
      </c>
      <c r="O217" s="17"/>
      <c r="P217" s="17"/>
      <c r="Q217" s="17"/>
      <c r="R217" s="17"/>
      <c r="S217" s="17"/>
      <c r="T217" s="17"/>
      <c r="U217" s="17"/>
      <c r="V217" s="12"/>
    </row>
    <row r="218" spans="1:22" x14ac:dyDescent="0.3">
      <c r="A218" s="5">
        <v>183536</v>
      </c>
      <c r="B218" s="5">
        <v>3442</v>
      </c>
      <c r="C218" s="5">
        <v>2743</v>
      </c>
      <c r="D218" s="5">
        <f t="shared" si="23"/>
        <v>18353.600000000002</v>
      </c>
      <c r="E218" s="5">
        <v>22024.32</v>
      </c>
      <c r="F218" s="5">
        <f t="shared" si="24"/>
        <v>1284.752</v>
      </c>
      <c r="G218" s="5">
        <v>860</v>
      </c>
      <c r="H218" s="5">
        <v>7537</v>
      </c>
      <c r="I218" s="8">
        <v>2302</v>
      </c>
      <c r="J218" s="5">
        <f t="shared" si="20"/>
        <v>30060.799999999999</v>
      </c>
      <c r="K218" s="17"/>
      <c r="L218" s="5">
        <f t="shared" si="21"/>
        <v>215611.6</v>
      </c>
      <c r="M218" s="21">
        <f t="shared" si="22"/>
        <v>56531.872000000003</v>
      </c>
      <c r="N218" s="5">
        <f t="shared" si="25"/>
        <v>159079.728</v>
      </c>
      <c r="O218" s="17"/>
      <c r="P218" s="17"/>
      <c r="Q218" s="17"/>
      <c r="R218" s="17"/>
      <c r="S218" s="17"/>
      <c r="T218" s="17"/>
      <c r="U218" s="17"/>
      <c r="V218" s="12"/>
    </row>
    <row r="219" spans="1:22" x14ac:dyDescent="0.3">
      <c r="A219" s="5">
        <v>145876</v>
      </c>
      <c r="B219" s="5">
        <v>1902</v>
      </c>
      <c r="C219" s="5">
        <v>2566</v>
      </c>
      <c r="D219" s="5">
        <f t="shared" si="23"/>
        <v>14587.6</v>
      </c>
      <c r="E219" s="5">
        <v>17505.12</v>
      </c>
      <c r="F219" s="5">
        <f t="shared" si="24"/>
        <v>1021.1320000000001</v>
      </c>
      <c r="G219" s="5">
        <v>1177</v>
      </c>
      <c r="H219" s="5">
        <v>1596</v>
      </c>
      <c r="I219" s="8">
        <v>3954</v>
      </c>
      <c r="J219" s="5">
        <f t="shared" si="20"/>
        <v>18762.8</v>
      </c>
      <c r="K219" s="17"/>
      <c r="L219" s="5">
        <f t="shared" si="21"/>
        <v>166527.6</v>
      </c>
      <c r="M219" s="21">
        <f t="shared" si="22"/>
        <v>42420.051999999996</v>
      </c>
      <c r="N219" s="5">
        <f t="shared" si="25"/>
        <v>124107.54800000001</v>
      </c>
      <c r="O219" s="17"/>
      <c r="P219" s="17"/>
      <c r="Q219" s="17"/>
      <c r="R219" s="17"/>
      <c r="S219" s="17"/>
      <c r="T219" s="17"/>
      <c r="U219" s="17"/>
      <c r="V219" s="12"/>
    </row>
    <row r="220" spans="1:22" x14ac:dyDescent="0.3">
      <c r="A220" s="5">
        <v>15246</v>
      </c>
      <c r="B220" s="5">
        <v>1679</v>
      </c>
      <c r="C220" s="5">
        <v>4993</v>
      </c>
      <c r="D220" s="5">
        <f t="shared" si="23"/>
        <v>1524.6000000000001</v>
      </c>
      <c r="E220" s="5">
        <v>1829.52</v>
      </c>
      <c r="F220" s="5">
        <f t="shared" si="24"/>
        <v>106.72200000000001</v>
      </c>
      <c r="G220" s="5">
        <v>573</v>
      </c>
      <c r="H220" s="5">
        <v>1995</v>
      </c>
      <c r="I220" s="8">
        <v>2734</v>
      </c>
      <c r="J220" s="5">
        <f t="shared" si="20"/>
        <v>0</v>
      </c>
      <c r="K220" s="17"/>
      <c r="L220" s="5">
        <f t="shared" si="21"/>
        <v>25437.599999999999</v>
      </c>
      <c r="M220" s="21">
        <f t="shared" si="22"/>
        <v>5243.2420000000002</v>
      </c>
      <c r="N220" s="5">
        <f t="shared" si="25"/>
        <v>20194.358</v>
      </c>
      <c r="O220" s="17"/>
      <c r="P220" s="17"/>
      <c r="Q220" s="17"/>
      <c r="R220" s="17"/>
      <c r="S220" s="17"/>
      <c r="T220" s="17"/>
      <c r="U220" s="17"/>
      <c r="V220" s="12"/>
    </row>
    <row r="221" spans="1:22" x14ac:dyDescent="0.3">
      <c r="A221" s="5">
        <v>167988</v>
      </c>
      <c r="B221" s="5">
        <v>746</v>
      </c>
      <c r="C221" s="5">
        <v>4534</v>
      </c>
      <c r="D221" s="5">
        <f t="shared" si="23"/>
        <v>16798.8</v>
      </c>
      <c r="E221" s="5">
        <v>20158.560000000001</v>
      </c>
      <c r="F221" s="5">
        <f t="shared" si="24"/>
        <v>1175.9159999999999</v>
      </c>
      <c r="G221" s="5">
        <v>965</v>
      </c>
      <c r="H221" s="5">
        <v>5492</v>
      </c>
      <c r="I221" s="8">
        <v>3899</v>
      </c>
      <c r="J221" s="5">
        <f t="shared" si="20"/>
        <v>25396.399999999998</v>
      </c>
      <c r="K221" s="17"/>
      <c r="L221" s="5">
        <f t="shared" si="21"/>
        <v>195558.8</v>
      </c>
      <c r="M221" s="21">
        <f t="shared" si="22"/>
        <v>51594.876000000004</v>
      </c>
      <c r="N221" s="5">
        <f t="shared" si="25"/>
        <v>143963.924</v>
      </c>
      <c r="O221" s="17"/>
      <c r="P221" s="17"/>
      <c r="Q221" s="17"/>
      <c r="R221" s="17"/>
      <c r="S221" s="17"/>
      <c r="T221" s="17"/>
      <c r="U221" s="17"/>
      <c r="V221" s="12"/>
    </row>
    <row r="222" spans="1:22" x14ac:dyDescent="0.3">
      <c r="A222" s="5">
        <v>127053</v>
      </c>
      <c r="B222" s="5">
        <v>4378</v>
      </c>
      <c r="C222" s="5">
        <v>3640</v>
      </c>
      <c r="D222" s="5">
        <f t="shared" si="23"/>
        <v>12705.300000000001</v>
      </c>
      <c r="E222" s="5">
        <v>15246.36</v>
      </c>
      <c r="F222" s="5">
        <f t="shared" si="24"/>
        <v>889.37099999999998</v>
      </c>
      <c r="G222" s="5">
        <v>621</v>
      </c>
      <c r="H222" s="5">
        <v>5764</v>
      </c>
      <c r="I222" s="8">
        <v>3301</v>
      </c>
      <c r="J222" s="5">
        <f t="shared" si="20"/>
        <v>13115.9</v>
      </c>
      <c r="K222" s="17"/>
      <c r="L222" s="5">
        <f t="shared" si="21"/>
        <v>153540.29999999999</v>
      </c>
      <c r="M222" s="21">
        <f t="shared" si="22"/>
        <v>33173.631000000001</v>
      </c>
      <c r="N222" s="5">
        <f t="shared" si="25"/>
        <v>120366.66899999999</v>
      </c>
      <c r="O222" s="17"/>
      <c r="P222" s="17"/>
      <c r="Q222" s="17"/>
      <c r="R222" s="17"/>
      <c r="S222" s="17"/>
      <c r="T222" s="17"/>
      <c r="U222" s="17"/>
      <c r="V222" s="12"/>
    </row>
    <row r="223" spans="1:22" x14ac:dyDescent="0.3">
      <c r="A223" s="5">
        <v>79446</v>
      </c>
      <c r="B223" s="5">
        <v>3990</v>
      </c>
      <c r="C223" s="5">
        <v>2921</v>
      </c>
      <c r="D223" s="5">
        <f t="shared" si="23"/>
        <v>7944.6</v>
      </c>
      <c r="E223" s="5">
        <v>9533.52</v>
      </c>
      <c r="F223" s="5">
        <f t="shared" si="24"/>
        <v>556.12199999999996</v>
      </c>
      <c r="G223" s="5">
        <v>658</v>
      </c>
      <c r="H223" s="5">
        <v>5952</v>
      </c>
      <c r="I223" s="8">
        <v>2167</v>
      </c>
      <c r="J223" s="5">
        <f t="shared" si="20"/>
        <v>4416.9000000000005</v>
      </c>
      <c r="K223" s="17"/>
      <c r="L223" s="5">
        <f t="shared" si="21"/>
        <v>100253.6</v>
      </c>
      <c r="M223" s="21">
        <f t="shared" si="22"/>
        <v>17331.542000000001</v>
      </c>
      <c r="N223" s="5">
        <f t="shared" si="25"/>
        <v>82922.058000000005</v>
      </c>
      <c r="O223" s="17"/>
      <c r="P223" s="17"/>
      <c r="Q223" s="17"/>
      <c r="R223" s="17"/>
      <c r="S223" s="17"/>
      <c r="T223" s="17"/>
      <c r="U223" s="17"/>
      <c r="V223" s="12"/>
    </row>
    <row r="224" spans="1:22" x14ac:dyDescent="0.3">
      <c r="A224" s="5">
        <v>22969</v>
      </c>
      <c r="B224" s="5">
        <v>0</v>
      </c>
      <c r="C224" s="5">
        <v>2365</v>
      </c>
      <c r="D224" s="5">
        <f t="shared" si="23"/>
        <v>2296.9</v>
      </c>
      <c r="E224" s="5">
        <v>2756.28</v>
      </c>
      <c r="F224" s="5">
        <f t="shared" si="24"/>
        <v>160.78300000000002</v>
      </c>
      <c r="G224" s="5">
        <v>976</v>
      </c>
      <c r="H224" s="5">
        <v>7158</v>
      </c>
      <c r="I224" s="8">
        <v>2209</v>
      </c>
      <c r="J224" s="5">
        <f t="shared" si="20"/>
        <v>0</v>
      </c>
      <c r="K224" s="17"/>
      <c r="L224" s="5">
        <f t="shared" si="21"/>
        <v>34788.9</v>
      </c>
      <c r="M224" s="21">
        <f t="shared" si="22"/>
        <v>6102.0630000000001</v>
      </c>
      <c r="N224" s="5">
        <f t="shared" si="25"/>
        <v>28686.837</v>
      </c>
      <c r="O224" s="17"/>
      <c r="P224" s="17"/>
      <c r="Q224" s="17"/>
      <c r="R224" s="17"/>
      <c r="S224" s="17"/>
      <c r="T224" s="17"/>
      <c r="U224" s="17"/>
      <c r="V224" s="12"/>
    </row>
    <row r="225" spans="1:22" x14ac:dyDescent="0.3">
      <c r="A225" s="5">
        <v>71008</v>
      </c>
      <c r="B225" s="5">
        <v>909</v>
      </c>
      <c r="C225" s="5">
        <v>1130</v>
      </c>
      <c r="D225" s="5">
        <f t="shared" si="23"/>
        <v>7100.8</v>
      </c>
      <c r="E225" s="5">
        <v>8520.9599999999991</v>
      </c>
      <c r="F225" s="5">
        <f t="shared" si="24"/>
        <v>497.05599999999998</v>
      </c>
      <c r="G225" s="5">
        <v>1172</v>
      </c>
      <c r="H225" s="5">
        <v>4489</v>
      </c>
      <c r="I225" s="8">
        <v>3017</v>
      </c>
      <c r="J225" s="5">
        <f t="shared" si="20"/>
        <v>3350.8000000000006</v>
      </c>
      <c r="K225" s="17"/>
      <c r="L225" s="5">
        <f t="shared" si="21"/>
        <v>84636.800000000003</v>
      </c>
      <c r="M225" s="21">
        <f t="shared" si="22"/>
        <v>16557.815999999999</v>
      </c>
      <c r="N225" s="5">
        <f t="shared" si="25"/>
        <v>68078.983999999997</v>
      </c>
      <c r="O225" s="17"/>
      <c r="P225" s="17"/>
      <c r="Q225" s="17"/>
      <c r="R225" s="17"/>
      <c r="S225" s="17"/>
      <c r="T225" s="17"/>
      <c r="U225" s="17"/>
      <c r="V225" s="12"/>
    </row>
    <row r="226" spans="1:22" x14ac:dyDescent="0.3">
      <c r="A226" s="5">
        <v>46565</v>
      </c>
      <c r="B226" s="5">
        <v>0</v>
      </c>
      <c r="C226" s="5">
        <v>1526</v>
      </c>
      <c r="D226" s="5">
        <f t="shared" si="23"/>
        <v>4656.5</v>
      </c>
      <c r="E226" s="5">
        <v>5587.8</v>
      </c>
      <c r="F226" s="5">
        <f t="shared" si="24"/>
        <v>325.95499999999998</v>
      </c>
      <c r="G226" s="5">
        <v>1311</v>
      </c>
      <c r="H226" s="5">
        <v>4779</v>
      </c>
      <c r="I226" s="8">
        <v>2576</v>
      </c>
      <c r="J226" s="5">
        <f t="shared" si="20"/>
        <v>1078.25</v>
      </c>
      <c r="K226" s="17"/>
      <c r="L226" s="5">
        <f t="shared" si="21"/>
        <v>57526.5</v>
      </c>
      <c r="M226" s="21">
        <f t="shared" si="22"/>
        <v>10879.005000000001</v>
      </c>
      <c r="N226" s="5">
        <f t="shared" si="25"/>
        <v>46647.494999999995</v>
      </c>
      <c r="O226" s="17"/>
      <c r="P226" s="17"/>
      <c r="Q226" s="17"/>
      <c r="R226" s="17"/>
      <c r="S226" s="17"/>
      <c r="T226" s="17"/>
      <c r="U226" s="17"/>
      <c r="V226" s="12"/>
    </row>
    <row r="227" spans="1:22" x14ac:dyDescent="0.3">
      <c r="A227" s="5">
        <v>29041</v>
      </c>
      <c r="B227" s="5">
        <v>2034</v>
      </c>
      <c r="C227" s="5">
        <v>4946</v>
      </c>
      <c r="D227" s="5">
        <f t="shared" si="23"/>
        <v>2904.1000000000004</v>
      </c>
      <c r="E227" s="5">
        <v>3484.92</v>
      </c>
      <c r="F227" s="5">
        <f t="shared" si="24"/>
        <v>203.28700000000001</v>
      </c>
      <c r="G227" s="5">
        <v>887</v>
      </c>
      <c r="H227" s="5">
        <v>4248</v>
      </c>
      <c r="I227" s="8">
        <v>3319</v>
      </c>
      <c r="J227" s="5">
        <f t="shared" si="20"/>
        <v>202.04999999999998</v>
      </c>
      <c r="K227" s="17"/>
      <c r="L227" s="5">
        <f t="shared" si="21"/>
        <v>43173.1</v>
      </c>
      <c r="M227" s="21">
        <f t="shared" si="22"/>
        <v>8096.2570000000005</v>
      </c>
      <c r="N227" s="5">
        <f t="shared" si="25"/>
        <v>35076.843000000001</v>
      </c>
      <c r="O227" s="17"/>
      <c r="P227" s="17"/>
      <c r="Q227" s="17"/>
      <c r="R227" s="17"/>
      <c r="S227" s="17"/>
      <c r="T227" s="17"/>
      <c r="U227" s="17"/>
      <c r="V227" s="12"/>
    </row>
    <row r="228" spans="1:22" x14ac:dyDescent="0.3">
      <c r="A228" s="5">
        <v>70623</v>
      </c>
      <c r="B228" s="5">
        <v>0</v>
      </c>
      <c r="C228" s="5">
        <v>4518</v>
      </c>
      <c r="D228" s="5">
        <f t="shared" si="23"/>
        <v>7062.3</v>
      </c>
      <c r="E228" s="5">
        <v>8474.76</v>
      </c>
      <c r="F228" s="5">
        <f t="shared" si="24"/>
        <v>494.36099999999999</v>
      </c>
      <c r="G228" s="5">
        <v>1485</v>
      </c>
      <c r="H228" s="5">
        <v>3300</v>
      </c>
      <c r="I228" s="8">
        <v>3369</v>
      </c>
      <c r="J228" s="5">
        <f t="shared" si="20"/>
        <v>3312.3000000000006</v>
      </c>
      <c r="K228" s="17"/>
      <c r="L228" s="5">
        <f t="shared" si="21"/>
        <v>85503.3</v>
      </c>
      <c r="M228" s="21">
        <f t="shared" si="22"/>
        <v>17135.421000000002</v>
      </c>
      <c r="N228" s="5">
        <f t="shared" si="25"/>
        <v>68367.879000000001</v>
      </c>
      <c r="O228" s="17"/>
      <c r="P228" s="17"/>
      <c r="Q228" s="17"/>
      <c r="R228" s="17"/>
      <c r="S228" s="17"/>
      <c r="T228" s="17"/>
      <c r="U228" s="17"/>
      <c r="V228" s="12"/>
    </row>
    <row r="229" spans="1:22" x14ac:dyDescent="0.3">
      <c r="A229" s="5">
        <v>66322</v>
      </c>
      <c r="B229" s="5">
        <v>2051</v>
      </c>
      <c r="C229" s="5">
        <v>2423</v>
      </c>
      <c r="D229" s="5">
        <f t="shared" si="23"/>
        <v>6632.2000000000007</v>
      </c>
      <c r="E229" s="5">
        <v>7958.64</v>
      </c>
      <c r="F229" s="5">
        <f t="shared" si="24"/>
        <v>464.25400000000002</v>
      </c>
      <c r="G229" s="5">
        <v>1032</v>
      </c>
      <c r="H229" s="5">
        <v>6234</v>
      </c>
      <c r="I229" s="8">
        <v>3926</v>
      </c>
      <c r="J229" s="5">
        <f t="shared" si="20"/>
        <v>2882.2000000000003</v>
      </c>
      <c r="K229" s="17"/>
      <c r="L229" s="5">
        <f t="shared" si="21"/>
        <v>83662.2</v>
      </c>
      <c r="M229" s="21">
        <f t="shared" si="22"/>
        <v>16263.094000000001</v>
      </c>
      <c r="N229" s="5">
        <f t="shared" si="25"/>
        <v>67399.106</v>
      </c>
      <c r="O229" s="17"/>
      <c r="P229" s="17"/>
      <c r="Q229" s="17"/>
      <c r="R229" s="17"/>
      <c r="S229" s="17"/>
      <c r="T229" s="17"/>
      <c r="U229" s="17"/>
      <c r="V229" s="12"/>
    </row>
    <row r="230" spans="1:22" x14ac:dyDescent="0.3">
      <c r="A230" s="5">
        <v>70388</v>
      </c>
      <c r="B230" s="5">
        <v>0</v>
      </c>
      <c r="C230" s="5">
        <v>3245</v>
      </c>
      <c r="D230" s="5">
        <f t="shared" si="23"/>
        <v>7038.8</v>
      </c>
      <c r="E230" s="5">
        <v>8446.56</v>
      </c>
      <c r="F230" s="5">
        <f t="shared" si="24"/>
        <v>492.71600000000001</v>
      </c>
      <c r="G230" s="5">
        <v>578</v>
      </c>
      <c r="H230" s="5">
        <v>6397</v>
      </c>
      <c r="I230" s="8">
        <v>3295</v>
      </c>
      <c r="J230" s="5">
        <f t="shared" si="20"/>
        <v>3288.8000000000006</v>
      </c>
      <c r="K230" s="17"/>
      <c r="L230" s="5">
        <f t="shared" si="21"/>
        <v>87068.800000000003</v>
      </c>
      <c r="M230" s="21">
        <f t="shared" si="22"/>
        <v>16101.076000000001</v>
      </c>
      <c r="N230" s="5">
        <f t="shared" si="25"/>
        <v>70967.724000000002</v>
      </c>
      <c r="O230" s="17"/>
      <c r="P230" s="17"/>
      <c r="Q230" s="17"/>
      <c r="R230" s="17"/>
      <c r="S230" s="17"/>
      <c r="T230" s="17"/>
      <c r="U230" s="17"/>
      <c r="V230" s="12"/>
    </row>
    <row r="231" spans="1:22" x14ac:dyDescent="0.3">
      <c r="A231" s="5">
        <v>175278</v>
      </c>
      <c r="B231" s="5">
        <v>0</v>
      </c>
      <c r="C231" s="5">
        <v>4846</v>
      </c>
      <c r="D231" s="5">
        <f t="shared" si="23"/>
        <v>17527.8</v>
      </c>
      <c r="E231" s="5">
        <v>21033.360000000001</v>
      </c>
      <c r="F231" s="5">
        <f t="shared" si="24"/>
        <v>1226.9459999999999</v>
      </c>
      <c r="G231" s="5">
        <v>572</v>
      </c>
      <c r="H231" s="5">
        <v>2503</v>
      </c>
      <c r="I231" s="8">
        <v>2850</v>
      </c>
      <c r="J231" s="5">
        <f t="shared" si="20"/>
        <v>27583.399999999998</v>
      </c>
      <c r="K231" s="17"/>
      <c r="L231" s="5">
        <f t="shared" si="21"/>
        <v>200154.8</v>
      </c>
      <c r="M231" s="21">
        <f t="shared" si="22"/>
        <v>53265.705999999998</v>
      </c>
      <c r="N231" s="5">
        <f t="shared" si="25"/>
        <v>146889.09399999998</v>
      </c>
      <c r="O231" s="17"/>
      <c r="P231" s="17"/>
      <c r="Q231" s="17"/>
      <c r="R231" s="17"/>
      <c r="S231" s="17"/>
      <c r="T231" s="17"/>
      <c r="U231" s="17"/>
      <c r="V231" s="12"/>
    </row>
    <row r="232" spans="1:22" x14ac:dyDescent="0.3">
      <c r="A232" s="5">
        <v>132168</v>
      </c>
      <c r="B232" s="5">
        <v>1271</v>
      </c>
      <c r="C232" s="5">
        <v>3434</v>
      </c>
      <c r="D232" s="5">
        <f t="shared" si="23"/>
        <v>13216.800000000001</v>
      </c>
      <c r="E232" s="5">
        <v>15860.16</v>
      </c>
      <c r="F232" s="5">
        <f t="shared" si="24"/>
        <v>925.17600000000004</v>
      </c>
      <c r="G232" s="5">
        <v>608</v>
      </c>
      <c r="H232" s="5">
        <v>5396</v>
      </c>
      <c r="I232" s="8">
        <v>2161</v>
      </c>
      <c r="J232" s="5">
        <f t="shared" si="20"/>
        <v>14650.4</v>
      </c>
      <c r="K232" s="17"/>
      <c r="L232" s="5">
        <f t="shared" si="21"/>
        <v>155485.79999999999</v>
      </c>
      <c r="M232" s="21">
        <f t="shared" si="22"/>
        <v>34204.735999999997</v>
      </c>
      <c r="N232" s="5">
        <f t="shared" si="25"/>
        <v>121281.06399999998</v>
      </c>
      <c r="O232" s="17"/>
      <c r="P232" s="17"/>
      <c r="Q232" s="17"/>
      <c r="R232" s="17"/>
      <c r="S232" s="17"/>
      <c r="T232" s="17"/>
      <c r="U232" s="17"/>
      <c r="V232" s="12"/>
    </row>
    <row r="233" spans="1:22" x14ac:dyDescent="0.3">
      <c r="A233" s="5">
        <v>33831</v>
      </c>
      <c r="B233" s="5">
        <v>0</v>
      </c>
      <c r="C233" s="5">
        <v>1408</v>
      </c>
      <c r="D233" s="5">
        <f t="shared" si="23"/>
        <v>3383.1000000000004</v>
      </c>
      <c r="E233" s="5">
        <v>4059.72</v>
      </c>
      <c r="F233" s="5">
        <f t="shared" si="24"/>
        <v>236.81700000000001</v>
      </c>
      <c r="G233" s="5">
        <v>1140</v>
      </c>
      <c r="H233" s="5">
        <v>7732</v>
      </c>
      <c r="I233" s="8">
        <v>2477</v>
      </c>
      <c r="J233" s="5">
        <f t="shared" si="20"/>
        <v>441.55</v>
      </c>
      <c r="K233" s="17"/>
      <c r="L233" s="5">
        <f t="shared" si="21"/>
        <v>46354.1</v>
      </c>
      <c r="M233" s="21">
        <f t="shared" si="22"/>
        <v>8355.0869999999995</v>
      </c>
      <c r="N233" s="5">
        <f t="shared" si="25"/>
        <v>37999.012999999999</v>
      </c>
      <c r="O233" s="17"/>
      <c r="P233" s="17"/>
      <c r="Q233" s="17"/>
      <c r="R233" s="17"/>
      <c r="S233" s="17"/>
      <c r="T233" s="17"/>
      <c r="U233" s="17"/>
      <c r="V233" s="12"/>
    </row>
    <row r="234" spans="1:22" x14ac:dyDescent="0.3">
      <c r="A234" s="5">
        <v>127879</v>
      </c>
      <c r="B234" s="5">
        <v>4876</v>
      </c>
      <c r="C234" s="5">
        <v>1052</v>
      </c>
      <c r="D234" s="5">
        <f t="shared" si="23"/>
        <v>12787.900000000001</v>
      </c>
      <c r="E234" s="5">
        <v>15345.48</v>
      </c>
      <c r="F234" s="5">
        <f t="shared" si="24"/>
        <v>895.15300000000002</v>
      </c>
      <c r="G234" s="5">
        <v>950</v>
      </c>
      <c r="H234" s="5">
        <v>3636</v>
      </c>
      <c r="I234" s="8">
        <v>3265</v>
      </c>
      <c r="J234" s="5">
        <f t="shared" si="20"/>
        <v>13363.699999999999</v>
      </c>
      <c r="K234" s="17"/>
      <c r="L234" s="5">
        <f t="shared" si="21"/>
        <v>150230.9</v>
      </c>
      <c r="M234" s="21">
        <f t="shared" si="22"/>
        <v>33819.332999999999</v>
      </c>
      <c r="N234" s="5">
        <f t="shared" si="25"/>
        <v>116411.567</v>
      </c>
      <c r="O234" s="17"/>
      <c r="P234" s="17"/>
      <c r="Q234" s="17"/>
      <c r="R234" s="17"/>
      <c r="S234" s="17"/>
      <c r="T234" s="17"/>
      <c r="U234" s="17"/>
      <c r="V234" s="12"/>
    </row>
    <row r="235" spans="1:22" x14ac:dyDescent="0.3">
      <c r="A235" s="5">
        <v>116838</v>
      </c>
      <c r="B235" s="5">
        <v>559</v>
      </c>
      <c r="C235" s="5">
        <v>3045</v>
      </c>
      <c r="D235" s="5">
        <f t="shared" si="23"/>
        <v>11683.800000000001</v>
      </c>
      <c r="E235" s="5">
        <v>14020.56</v>
      </c>
      <c r="F235" s="5">
        <f t="shared" si="24"/>
        <v>817.86599999999999</v>
      </c>
      <c r="G235" s="5">
        <v>870</v>
      </c>
      <c r="H235" s="5">
        <v>2561</v>
      </c>
      <c r="I235" s="8">
        <v>2700</v>
      </c>
      <c r="J235" s="5">
        <f t="shared" si="20"/>
        <v>10867.6</v>
      </c>
      <c r="K235" s="17"/>
      <c r="L235" s="5">
        <f t="shared" si="21"/>
        <v>134686.79999999999</v>
      </c>
      <c r="M235" s="21">
        <f t="shared" si="22"/>
        <v>29276.025999999998</v>
      </c>
      <c r="N235" s="5">
        <f t="shared" si="25"/>
        <v>105410.77399999999</v>
      </c>
      <c r="O235" s="17"/>
      <c r="P235" s="17"/>
      <c r="Q235" s="17"/>
      <c r="R235" s="17"/>
      <c r="S235" s="17"/>
      <c r="T235" s="17"/>
      <c r="U235" s="17"/>
      <c r="V235" s="12"/>
    </row>
    <row r="236" spans="1:22" x14ac:dyDescent="0.3">
      <c r="A236" s="5">
        <v>25376</v>
      </c>
      <c r="B236" s="5">
        <v>0</v>
      </c>
      <c r="C236" s="5">
        <v>4202</v>
      </c>
      <c r="D236" s="5">
        <f t="shared" si="23"/>
        <v>2537.6000000000004</v>
      </c>
      <c r="E236" s="5">
        <v>3045.12</v>
      </c>
      <c r="F236" s="5">
        <f t="shared" si="24"/>
        <v>177.63200000000001</v>
      </c>
      <c r="G236" s="5">
        <v>1199</v>
      </c>
      <c r="H236" s="5">
        <v>3633</v>
      </c>
      <c r="I236" s="8">
        <v>2924</v>
      </c>
      <c r="J236" s="5">
        <f t="shared" si="20"/>
        <v>18.8</v>
      </c>
      <c r="K236" s="17"/>
      <c r="L236" s="5">
        <f t="shared" si="21"/>
        <v>35748.6</v>
      </c>
      <c r="M236" s="21">
        <f t="shared" si="22"/>
        <v>7364.5520000000006</v>
      </c>
      <c r="N236" s="5">
        <f t="shared" si="25"/>
        <v>28384.047999999999</v>
      </c>
      <c r="O236" s="17"/>
      <c r="P236" s="17"/>
      <c r="Q236" s="17"/>
      <c r="R236" s="17"/>
      <c r="S236" s="17"/>
      <c r="T236" s="17"/>
      <c r="U236" s="17"/>
      <c r="V236" s="12"/>
    </row>
    <row r="237" spans="1:22" x14ac:dyDescent="0.3">
      <c r="A237" s="5">
        <v>59207</v>
      </c>
      <c r="B237" s="5">
        <v>1298</v>
      </c>
      <c r="C237" s="5">
        <v>4396</v>
      </c>
      <c r="D237" s="5">
        <f t="shared" si="23"/>
        <v>5920.7000000000007</v>
      </c>
      <c r="E237" s="5">
        <v>7104.84</v>
      </c>
      <c r="F237" s="5">
        <f t="shared" si="24"/>
        <v>414.44900000000001</v>
      </c>
      <c r="G237" s="5">
        <v>1395</v>
      </c>
      <c r="H237" s="5">
        <v>1639</v>
      </c>
      <c r="I237" s="8">
        <v>2776</v>
      </c>
      <c r="J237" s="5">
        <f t="shared" si="20"/>
        <v>2170.7000000000003</v>
      </c>
      <c r="K237" s="17"/>
      <c r="L237" s="5">
        <f t="shared" si="21"/>
        <v>72460.7</v>
      </c>
      <c r="M237" s="21">
        <f t="shared" si="22"/>
        <v>13860.989000000001</v>
      </c>
      <c r="N237" s="5">
        <f t="shared" si="25"/>
        <v>58599.710999999996</v>
      </c>
      <c r="O237" s="17"/>
      <c r="P237" s="17"/>
      <c r="Q237" s="17"/>
      <c r="R237" s="17"/>
      <c r="S237" s="17"/>
      <c r="T237" s="17"/>
      <c r="U237" s="17"/>
      <c r="V237" s="12"/>
    </row>
    <row r="238" spans="1:22" x14ac:dyDescent="0.3">
      <c r="A238" s="5">
        <v>83237</v>
      </c>
      <c r="B238" s="5">
        <v>545</v>
      </c>
      <c r="C238" s="5">
        <v>4963</v>
      </c>
      <c r="D238" s="5">
        <f t="shared" si="23"/>
        <v>8323.7000000000007</v>
      </c>
      <c r="E238" s="5">
        <v>9988.44</v>
      </c>
      <c r="F238" s="5">
        <f t="shared" si="24"/>
        <v>582.65899999999999</v>
      </c>
      <c r="G238" s="5">
        <v>1130</v>
      </c>
      <c r="H238" s="5">
        <v>1233</v>
      </c>
      <c r="I238" s="8">
        <v>2847</v>
      </c>
      <c r="J238" s="5">
        <f t="shared" si="20"/>
        <v>4985.55</v>
      </c>
      <c r="K238" s="17"/>
      <c r="L238" s="5">
        <f t="shared" si="21"/>
        <v>98301.7</v>
      </c>
      <c r="M238" s="21">
        <f t="shared" si="22"/>
        <v>19533.649000000001</v>
      </c>
      <c r="N238" s="5">
        <f t="shared" si="25"/>
        <v>78768.050999999992</v>
      </c>
      <c r="O238" s="17"/>
      <c r="P238" s="17"/>
      <c r="Q238" s="17"/>
      <c r="R238" s="17"/>
      <c r="S238" s="17"/>
      <c r="T238" s="17"/>
      <c r="U238" s="17"/>
      <c r="V238" s="12"/>
    </row>
    <row r="239" spans="1:22" x14ac:dyDescent="0.3">
      <c r="A239" s="5">
        <v>27385</v>
      </c>
      <c r="B239" s="5">
        <v>4787</v>
      </c>
      <c r="C239" s="5">
        <v>3660</v>
      </c>
      <c r="D239" s="5">
        <f t="shared" si="23"/>
        <v>2738.5</v>
      </c>
      <c r="E239" s="5">
        <v>3286.2</v>
      </c>
      <c r="F239" s="5">
        <f t="shared" si="24"/>
        <v>191.69499999999999</v>
      </c>
      <c r="G239" s="5">
        <v>728</v>
      </c>
      <c r="H239" s="5">
        <v>3115</v>
      </c>
      <c r="I239" s="8">
        <v>3146</v>
      </c>
      <c r="J239" s="5">
        <f t="shared" si="20"/>
        <v>119.25</v>
      </c>
      <c r="K239" s="17"/>
      <c r="L239" s="5">
        <f t="shared" si="21"/>
        <v>41685.5</v>
      </c>
      <c r="M239" s="21">
        <f t="shared" si="22"/>
        <v>7471.1450000000004</v>
      </c>
      <c r="N239" s="5">
        <f t="shared" si="25"/>
        <v>34214.354999999996</v>
      </c>
      <c r="O239" s="17"/>
      <c r="P239" s="17"/>
      <c r="Q239" s="17"/>
      <c r="R239" s="17"/>
      <c r="S239" s="17"/>
      <c r="T239" s="17"/>
      <c r="U239" s="17"/>
      <c r="V239" s="12"/>
    </row>
    <row r="240" spans="1:22" x14ac:dyDescent="0.3">
      <c r="A240" s="5">
        <v>56549</v>
      </c>
      <c r="B240" s="5">
        <v>4523</v>
      </c>
      <c r="C240" s="5">
        <v>1178</v>
      </c>
      <c r="D240" s="5">
        <f t="shared" si="23"/>
        <v>5654.9000000000005</v>
      </c>
      <c r="E240" s="5">
        <v>6785.88</v>
      </c>
      <c r="F240" s="5">
        <f t="shared" si="24"/>
        <v>395.84300000000002</v>
      </c>
      <c r="G240" s="5">
        <v>861</v>
      </c>
      <c r="H240" s="5">
        <v>4535</v>
      </c>
      <c r="I240" s="8">
        <v>2006</v>
      </c>
      <c r="J240" s="5">
        <f t="shared" si="20"/>
        <v>1904.8999999999999</v>
      </c>
      <c r="K240" s="17"/>
      <c r="L240" s="5">
        <f t="shared" si="21"/>
        <v>72439.899999999994</v>
      </c>
      <c r="M240" s="21">
        <f t="shared" si="22"/>
        <v>11953.623</v>
      </c>
      <c r="N240" s="5">
        <f t="shared" si="25"/>
        <v>60486.276999999995</v>
      </c>
      <c r="O240" s="17"/>
      <c r="P240" s="17"/>
      <c r="Q240" s="17"/>
      <c r="R240" s="17"/>
      <c r="S240" s="17"/>
      <c r="T240" s="17"/>
      <c r="U240" s="17"/>
      <c r="V240" s="12"/>
    </row>
    <row r="241" spans="1:22" x14ac:dyDescent="0.3">
      <c r="A241" s="5">
        <v>116489</v>
      </c>
      <c r="B241" s="5">
        <v>2665</v>
      </c>
      <c r="C241" s="5">
        <v>4228</v>
      </c>
      <c r="D241" s="5">
        <f t="shared" si="23"/>
        <v>11648.900000000001</v>
      </c>
      <c r="E241" s="5">
        <v>13978.68</v>
      </c>
      <c r="F241" s="5">
        <f t="shared" si="24"/>
        <v>815.423</v>
      </c>
      <c r="G241" s="5">
        <v>803</v>
      </c>
      <c r="H241" s="5">
        <v>3216</v>
      </c>
      <c r="I241" s="8">
        <v>3746</v>
      </c>
      <c r="J241" s="5">
        <f t="shared" si="20"/>
        <v>10797.800000000001</v>
      </c>
      <c r="K241" s="17"/>
      <c r="L241" s="5">
        <f t="shared" si="21"/>
        <v>138246.9</v>
      </c>
      <c r="M241" s="21">
        <f t="shared" si="22"/>
        <v>30140.903000000006</v>
      </c>
      <c r="N241" s="5">
        <f t="shared" si="25"/>
        <v>108105.99699999999</v>
      </c>
      <c r="O241" s="17"/>
      <c r="P241" s="17"/>
      <c r="Q241" s="17"/>
      <c r="R241" s="17"/>
      <c r="S241" s="17"/>
      <c r="T241" s="17"/>
      <c r="U241" s="17"/>
      <c r="V241" s="12"/>
    </row>
    <row r="242" spans="1:22" x14ac:dyDescent="0.3">
      <c r="A242" s="5">
        <v>84339</v>
      </c>
      <c r="B242" s="5">
        <v>2671</v>
      </c>
      <c r="C242" s="5">
        <v>3976</v>
      </c>
      <c r="D242" s="5">
        <f t="shared" si="23"/>
        <v>8433.9</v>
      </c>
      <c r="E242" s="5">
        <v>10120.68</v>
      </c>
      <c r="F242" s="5">
        <f t="shared" si="24"/>
        <v>590.37300000000005</v>
      </c>
      <c r="G242" s="5">
        <v>940</v>
      </c>
      <c r="H242" s="5">
        <v>6945</v>
      </c>
      <c r="I242" s="8">
        <v>3453</v>
      </c>
      <c r="J242" s="5">
        <f t="shared" si="20"/>
        <v>5150.8499999999995</v>
      </c>
      <c r="K242" s="17"/>
      <c r="L242" s="5">
        <f t="shared" si="21"/>
        <v>106364.9</v>
      </c>
      <c r="M242" s="21">
        <f t="shared" si="22"/>
        <v>20254.902999999998</v>
      </c>
      <c r="N242" s="5">
        <f t="shared" si="25"/>
        <v>86109.997000000003</v>
      </c>
      <c r="O242" s="17"/>
      <c r="P242" s="17"/>
      <c r="Q242" s="17"/>
      <c r="R242" s="17"/>
      <c r="S242" s="17"/>
      <c r="T242" s="17"/>
      <c r="U242" s="17"/>
      <c r="V242" s="12"/>
    </row>
    <row r="243" spans="1:22" x14ac:dyDescent="0.3">
      <c r="A243" s="5">
        <v>186323</v>
      </c>
      <c r="B243" s="5">
        <v>2446</v>
      </c>
      <c r="C243" s="5">
        <v>2680</v>
      </c>
      <c r="D243" s="5">
        <f t="shared" si="23"/>
        <v>18632.3</v>
      </c>
      <c r="E243" s="5">
        <v>22358.76</v>
      </c>
      <c r="F243" s="5">
        <f t="shared" si="24"/>
        <v>1304.261</v>
      </c>
      <c r="G243" s="5">
        <v>1422</v>
      </c>
      <c r="H243" s="5">
        <v>4356</v>
      </c>
      <c r="I243" s="8">
        <v>2235</v>
      </c>
      <c r="J243" s="5">
        <f t="shared" si="20"/>
        <v>30896.899999999998</v>
      </c>
      <c r="K243" s="17"/>
      <c r="L243" s="5">
        <f t="shared" si="21"/>
        <v>214437.3</v>
      </c>
      <c r="M243" s="21">
        <f t="shared" si="22"/>
        <v>58216.920999999995</v>
      </c>
      <c r="N243" s="5">
        <f t="shared" si="25"/>
        <v>156220.37899999999</v>
      </c>
      <c r="O243" s="17"/>
      <c r="P243" s="17"/>
      <c r="Q243" s="17"/>
      <c r="R243" s="17"/>
      <c r="S243" s="17"/>
      <c r="T243" s="17"/>
      <c r="U243" s="17"/>
      <c r="V243" s="12"/>
    </row>
    <row r="244" spans="1:22" x14ac:dyDescent="0.3">
      <c r="A244" s="5">
        <v>100687</v>
      </c>
      <c r="B244" s="5">
        <v>4279</v>
      </c>
      <c r="C244" s="5">
        <v>2838</v>
      </c>
      <c r="D244" s="5">
        <f t="shared" si="23"/>
        <v>10068.700000000001</v>
      </c>
      <c r="E244" s="5">
        <v>12082.44</v>
      </c>
      <c r="F244" s="5">
        <f t="shared" si="24"/>
        <v>704.80899999999997</v>
      </c>
      <c r="G244" s="5">
        <v>1116</v>
      </c>
      <c r="H244" s="5">
        <v>3030</v>
      </c>
      <c r="I244" s="8">
        <v>3009</v>
      </c>
      <c r="J244" s="5">
        <f t="shared" si="20"/>
        <v>7637.4000000000005</v>
      </c>
      <c r="K244" s="17"/>
      <c r="L244" s="5">
        <f t="shared" si="21"/>
        <v>120902.7</v>
      </c>
      <c r="M244" s="21">
        <f t="shared" si="22"/>
        <v>24549.649000000001</v>
      </c>
      <c r="N244" s="5">
        <f t="shared" si="25"/>
        <v>96353.050999999992</v>
      </c>
      <c r="O244" s="17"/>
      <c r="P244" s="17"/>
      <c r="Q244" s="17"/>
      <c r="R244" s="17"/>
      <c r="S244" s="17"/>
      <c r="T244" s="17"/>
      <c r="U244" s="17"/>
      <c r="V244" s="12"/>
    </row>
    <row r="245" spans="1:22" x14ac:dyDescent="0.3">
      <c r="A245" s="5">
        <v>54247</v>
      </c>
      <c r="B245" s="5">
        <v>0</v>
      </c>
      <c r="C245" s="5">
        <v>4291</v>
      </c>
      <c r="D245" s="5">
        <f t="shared" si="23"/>
        <v>5424.7000000000007</v>
      </c>
      <c r="E245" s="5">
        <v>6509.64</v>
      </c>
      <c r="F245" s="5">
        <f t="shared" si="24"/>
        <v>379.72899999999998</v>
      </c>
      <c r="G245" s="5">
        <v>1046</v>
      </c>
      <c r="H245" s="5">
        <v>5147</v>
      </c>
      <c r="I245" s="8">
        <v>2531</v>
      </c>
      <c r="J245" s="5">
        <f t="shared" si="20"/>
        <v>1674.7</v>
      </c>
      <c r="K245" s="17"/>
      <c r="L245" s="5">
        <f t="shared" si="21"/>
        <v>69109.7</v>
      </c>
      <c r="M245" s="21">
        <f t="shared" si="22"/>
        <v>12141.069000000001</v>
      </c>
      <c r="N245" s="5">
        <f t="shared" si="25"/>
        <v>56968.630999999994</v>
      </c>
      <c r="O245" s="17"/>
      <c r="P245" s="17"/>
      <c r="Q245" s="17"/>
      <c r="R245" s="17"/>
      <c r="S245" s="17"/>
      <c r="T245" s="17"/>
      <c r="U245" s="17"/>
      <c r="V245" s="12"/>
    </row>
    <row r="246" spans="1:22" x14ac:dyDescent="0.3">
      <c r="A246" s="5">
        <v>166257</v>
      </c>
      <c r="B246" s="5">
        <v>0</v>
      </c>
      <c r="C246" s="5">
        <v>3544</v>
      </c>
      <c r="D246" s="5">
        <f t="shared" si="23"/>
        <v>16625.7</v>
      </c>
      <c r="E246" s="5">
        <v>19950.84</v>
      </c>
      <c r="F246" s="5">
        <f t="shared" si="24"/>
        <v>1163.799</v>
      </c>
      <c r="G246" s="5">
        <v>763</v>
      </c>
      <c r="H246" s="5">
        <v>1919</v>
      </c>
      <c r="I246" s="8">
        <v>2895</v>
      </c>
      <c r="J246" s="5">
        <f t="shared" si="20"/>
        <v>24877.099999999995</v>
      </c>
      <c r="K246" s="17"/>
      <c r="L246" s="5">
        <f t="shared" si="21"/>
        <v>188345.7</v>
      </c>
      <c r="M246" s="21">
        <f t="shared" si="22"/>
        <v>49649.738999999994</v>
      </c>
      <c r="N246" s="5">
        <f t="shared" si="25"/>
        <v>138695.96100000001</v>
      </c>
      <c r="O246" s="17"/>
      <c r="P246" s="17"/>
      <c r="Q246" s="17"/>
      <c r="R246" s="17"/>
      <c r="S246" s="17"/>
      <c r="T246" s="17"/>
      <c r="U246" s="17"/>
      <c r="V246" s="12"/>
    </row>
    <row r="247" spans="1:22" x14ac:dyDescent="0.3">
      <c r="A247" s="5">
        <v>119176</v>
      </c>
      <c r="B247" s="5">
        <v>3518</v>
      </c>
      <c r="C247" s="5">
        <v>3129</v>
      </c>
      <c r="D247" s="5">
        <f t="shared" si="23"/>
        <v>11917.6</v>
      </c>
      <c r="E247" s="5">
        <v>14301.12</v>
      </c>
      <c r="F247" s="5">
        <f t="shared" si="24"/>
        <v>834.23199999999997</v>
      </c>
      <c r="G247" s="5">
        <v>1337</v>
      </c>
      <c r="H247" s="5">
        <v>6708</v>
      </c>
      <c r="I247" s="8">
        <v>2255</v>
      </c>
      <c r="J247" s="5">
        <f t="shared" si="20"/>
        <v>11335.199999999999</v>
      </c>
      <c r="K247" s="17"/>
      <c r="L247" s="5">
        <f t="shared" si="21"/>
        <v>144448.6</v>
      </c>
      <c r="M247" s="21">
        <f t="shared" si="22"/>
        <v>30062.551999999996</v>
      </c>
      <c r="N247" s="5">
        <f t="shared" si="25"/>
        <v>114386.04800000001</v>
      </c>
      <c r="O247" s="17"/>
      <c r="P247" s="17"/>
      <c r="Q247" s="17"/>
      <c r="R247" s="17"/>
      <c r="S247" s="17"/>
      <c r="T247" s="17"/>
      <c r="U247" s="17"/>
      <c r="V247" s="12"/>
    </row>
    <row r="248" spans="1:22" x14ac:dyDescent="0.3">
      <c r="A248" s="5">
        <v>191834</v>
      </c>
      <c r="B248" s="5">
        <v>1787</v>
      </c>
      <c r="C248" s="5">
        <v>1686</v>
      </c>
      <c r="D248" s="5">
        <f t="shared" si="23"/>
        <v>19183.400000000001</v>
      </c>
      <c r="E248" s="5">
        <v>23020.080000000002</v>
      </c>
      <c r="F248" s="5">
        <f t="shared" si="24"/>
        <v>1342.838</v>
      </c>
      <c r="G248" s="5">
        <v>568</v>
      </c>
      <c r="H248" s="5">
        <v>5811</v>
      </c>
      <c r="I248" s="8">
        <v>3092</v>
      </c>
      <c r="J248" s="5">
        <f t="shared" si="20"/>
        <v>32550.2</v>
      </c>
      <c r="K248" s="17"/>
      <c r="L248" s="5">
        <f t="shared" si="21"/>
        <v>220301.4</v>
      </c>
      <c r="M248" s="21">
        <f t="shared" si="22"/>
        <v>60573.118000000002</v>
      </c>
      <c r="N248" s="5">
        <f t="shared" si="25"/>
        <v>159728.28200000001</v>
      </c>
      <c r="O248" s="17"/>
      <c r="P248" s="17"/>
      <c r="Q248" s="17"/>
      <c r="R248" s="17"/>
      <c r="S248" s="17"/>
      <c r="T248" s="17"/>
      <c r="U248" s="17"/>
      <c r="V248" s="12"/>
    </row>
    <row r="249" spans="1:22" x14ac:dyDescent="0.3">
      <c r="A249" s="5">
        <v>114421</v>
      </c>
      <c r="B249" s="5">
        <v>2174</v>
      </c>
      <c r="C249" s="5">
        <v>3065</v>
      </c>
      <c r="D249" s="5">
        <f t="shared" si="23"/>
        <v>11442.1</v>
      </c>
      <c r="E249" s="5">
        <v>13730.52</v>
      </c>
      <c r="F249" s="5">
        <f t="shared" si="24"/>
        <v>800.947</v>
      </c>
      <c r="G249" s="5">
        <v>748</v>
      </c>
      <c r="H249" s="5">
        <v>4998</v>
      </c>
      <c r="I249" s="8">
        <v>3464</v>
      </c>
      <c r="J249" s="5">
        <f t="shared" si="20"/>
        <v>10384.199999999999</v>
      </c>
      <c r="K249" s="17"/>
      <c r="L249" s="5">
        <f t="shared" si="21"/>
        <v>136100.1</v>
      </c>
      <c r="M249" s="21">
        <f t="shared" si="22"/>
        <v>29127.667000000001</v>
      </c>
      <c r="N249" s="5">
        <f t="shared" si="25"/>
        <v>106972.433</v>
      </c>
      <c r="O249" s="17"/>
      <c r="P249" s="17"/>
      <c r="Q249" s="17"/>
      <c r="R249" s="17"/>
      <c r="S249" s="17"/>
      <c r="T249" s="17"/>
      <c r="U249" s="17"/>
      <c r="V249" s="12"/>
    </row>
    <row r="250" spans="1:22" x14ac:dyDescent="0.3">
      <c r="A250" s="5">
        <v>198598</v>
      </c>
      <c r="B250" s="5">
        <v>3827</v>
      </c>
      <c r="C250" s="5">
        <v>4890</v>
      </c>
      <c r="D250" s="5">
        <f t="shared" si="23"/>
        <v>19859.800000000003</v>
      </c>
      <c r="E250" s="5">
        <v>23831.759999999998</v>
      </c>
      <c r="F250" s="5">
        <f t="shared" si="24"/>
        <v>1390.1859999999999</v>
      </c>
      <c r="G250" s="5">
        <v>556</v>
      </c>
      <c r="H250" s="5">
        <v>6519</v>
      </c>
      <c r="I250" s="8">
        <v>2775</v>
      </c>
      <c r="J250" s="5">
        <f t="shared" si="20"/>
        <v>34579.4</v>
      </c>
      <c r="K250" s="17"/>
      <c r="L250" s="5">
        <f t="shared" si="21"/>
        <v>233693.8</v>
      </c>
      <c r="M250" s="21">
        <f t="shared" si="22"/>
        <v>63132.346000000005</v>
      </c>
      <c r="N250" s="5">
        <f t="shared" si="25"/>
        <v>170561.45399999997</v>
      </c>
      <c r="O250" s="17"/>
      <c r="P250" s="17"/>
      <c r="Q250" s="17"/>
      <c r="R250" s="17"/>
      <c r="S250" s="17"/>
      <c r="T250" s="17"/>
      <c r="U250" s="17"/>
      <c r="V250" s="12"/>
    </row>
    <row r="251" spans="1:22" x14ac:dyDescent="0.3">
      <c r="A251" s="5">
        <v>91442</v>
      </c>
      <c r="B251" s="5">
        <v>0</v>
      </c>
      <c r="C251" s="5">
        <v>3208</v>
      </c>
      <c r="D251" s="5">
        <f t="shared" si="23"/>
        <v>9144.2000000000007</v>
      </c>
      <c r="E251" s="5">
        <v>10973.04</v>
      </c>
      <c r="F251" s="5">
        <f t="shared" si="24"/>
        <v>640.09400000000005</v>
      </c>
      <c r="G251" s="5">
        <v>552</v>
      </c>
      <c r="H251" s="5">
        <v>4058</v>
      </c>
      <c r="I251" s="8">
        <v>2899</v>
      </c>
      <c r="J251" s="5">
        <f t="shared" si="20"/>
        <v>6216.3</v>
      </c>
      <c r="K251" s="17"/>
      <c r="L251" s="5">
        <f t="shared" si="21"/>
        <v>107852.2</v>
      </c>
      <c r="M251" s="21">
        <f t="shared" si="22"/>
        <v>21280.434000000001</v>
      </c>
      <c r="N251" s="5">
        <f t="shared" si="25"/>
        <v>86571.766000000003</v>
      </c>
      <c r="O251" s="17"/>
      <c r="P251" s="17"/>
      <c r="Q251" s="17"/>
      <c r="R251" s="17"/>
      <c r="S251" s="17"/>
      <c r="T251" s="17"/>
      <c r="U251" s="17"/>
      <c r="V251" s="12"/>
    </row>
    <row r="252" spans="1:22" x14ac:dyDescent="0.3">
      <c r="A252" s="5">
        <v>22804</v>
      </c>
      <c r="B252" s="5">
        <v>941</v>
      </c>
      <c r="C252" s="5">
        <v>4070</v>
      </c>
      <c r="D252" s="5">
        <f t="shared" si="23"/>
        <v>2280.4</v>
      </c>
      <c r="E252" s="5">
        <v>2736.48</v>
      </c>
      <c r="F252" s="5">
        <f t="shared" si="24"/>
        <v>159.62800000000001</v>
      </c>
      <c r="G252" s="5">
        <v>775</v>
      </c>
      <c r="H252" s="5">
        <v>2298</v>
      </c>
      <c r="I252" s="8">
        <v>2589</v>
      </c>
      <c r="J252" s="5">
        <f t="shared" si="20"/>
        <v>0</v>
      </c>
      <c r="K252" s="17"/>
      <c r="L252" s="5">
        <f t="shared" si="21"/>
        <v>32393.4</v>
      </c>
      <c r="M252" s="21">
        <f t="shared" si="22"/>
        <v>6260.1080000000002</v>
      </c>
      <c r="N252" s="5">
        <f t="shared" si="25"/>
        <v>26133.292000000001</v>
      </c>
      <c r="O252" s="17"/>
      <c r="P252" s="17"/>
      <c r="Q252" s="17"/>
      <c r="R252" s="17"/>
      <c r="S252" s="17"/>
      <c r="T252" s="17"/>
      <c r="U252" s="17"/>
      <c r="V252" s="12"/>
    </row>
    <row r="253" spans="1:22" x14ac:dyDescent="0.3">
      <c r="A253" s="5">
        <v>29770</v>
      </c>
      <c r="B253" s="5">
        <v>3557</v>
      </c>
      <c r="C253" s="5">
        <v>4307</v>
      </c>
      <c r="D253" s="5">
        <f t="shared" si="23"/>
        <v>2977</v>
      </c>
      <c r="E253" s="5">
        <v>3572.4</v>
      </c>
      <c r="F253" s="5">
        <f t="shared" si="24"/>
        <v>208.39000000000001</v>
      </c>
      <c r="G253" s="5">
        <v>737</v>
      </c>
      <c r="H253" s="5">
        <v>3868</v>
      </c>
      <c r="I253" s="8">
        <v>3303</v>
      </c>
      <c r="J253" s="5">
        <f t="shared" si="20"/>
        <v>238.5</v>
      </c>
      <c r="K253" s="17"/>
      <c r="L253" s="5">
        <f t="shared" si="21"/>
        <v>44479</v>
      </c>
      <c r="M253" s="21">
        <f t="shared" si="22"/>
        <v>8059.29</v>
      </c>
      <c r="N253" s="5">
        <f t="shared" si="25"/>
        <v>36419.71</v>
      </c>
      <c r="O253" s="17"/>
      <c r="P253" s="17"/>
      <c r="Q253" s="17"/>
      <c r="R253" s="17"/>
      <c r="S253" s="17"/>
      <c r="T253" s="17"/>
      <c r="U253" s="17"/>
      <c r="V253" s="12"/>
    </row>
    <row r="254" spans="1:22" x14ac:dyDescent="0.3">
      <c r="A254" s="5">
        <v>173266</v>
      </c>
      <c r="B254" s="5">
        <v>4006</v>
      </c>
      <c r="C254" s="5">
        <v>2683</v>
      </c>
      <c r="D254" s="5">
        <f t="shared" si="23"/>
        <v>17326.600000000002</v>
      </c>
      <c r="E254" s="5">
        <v>20791.919999999998</v>
      </c>
      <c r="F254" s="5">
        <f t="shared" si="24"/>
        <v>1212.8620000000001</v>
      </c>
      <c r="G254" s="5">
        <v>967</v>
      </c>
      <c r="H254" s="5">
        <v>3516</v>
      </c>
      <c r="I254" s="8">
        <v>3233</v>
      </c>
      <c r="J254" s="5">
        <f t="shared" si="20"/>
        <v>26979.8</v>
      </c>
      <c r="K254" s="17"/>
      <c r="L254" s="5">
        <f t="shared" si="21"/>
        <v>200797.6</v>
      </c>
      <c r="M254" s="21">
        <f t="shared" si="22"/>
        <v>53184.581999999995</v>
      </c>
      <c r="N254" s="5">
        <f t="shared" si="25"/>
        <v>147613.01800000001</v>
      </c>
      <c r="O254" s="17"/>
      <c r="P254" s="17"/>
      <c r="Q254" s="17"/>
      <c r="R254" s="17"/>
      <c r="S254" s="17"/>
      <c r="T254" s="17"/>
      <c r="U254" s="17"/>
      <c r="V254" s="12"/>
    </row>
    <row r="255" spans="1:22" x14ac:dyDescent="0.3">
      <c r="A255" s="5">
        <v>141945</v>
      </c>
      <c r="B255" s="5">
        <v>0</v>
      </c>
      <c r="C255" s="5">
        <v>1130</v>
      </c>
      <c r="D255" s="5">
        <f t="shared" si="23"/>
        <v>14194.5</v>
      </c>
      <c r="E255" s="5">
        <v>17033.400000000001</v>
      </c>
      <c r="F255" s="5">
        <f t="shared" si="24"/>
        <v>993.61500000000001</v>
      </c>
      <c r="G255" s="5">
        <v>990</v>
      </c>
      <c r="H255" s="5">
        <v>4384</v>
      </c>
      <c r="I255" s="8">
        <v>3263</v>
      </c>
      <c r="J255" s="5">
        <f t="shared" si="20"/>
        <v>17583.5</v>
      </c>
      <c r="K255" s="17"/>
      <c r="L255" s="5">
        <f t="shared" si="21"/>
        <v>161653.5</v>
      </c>
      <c r="M255" s="21">
        <f t="shared" si="22"/>
        <v>39863.514999999999</v>
      </c>
      <c r="N255" s="5">
        <f t="shared" si="25"/>
        <v>121789.985</v>
      </c>
      <c r="O255" s="17"/>
      <c r="P255" s="17"/>
      <c r="Q255" s="17"/>
      <c r="R255" s="17"/>
      <c r="S255" s="17"/>
      <c r="T255" s="17"/>
      <c r="U255" s="17"/>
      <c r="V255" s="12"/>
    </row>
    <row r="256" spans="1:22" x14ac:dyDescent="0.3">
      <c r="A256" s="5">
        <v>66473</v>
      </c>
      <c r="B256" s="5">
        <v>931</v>
      </c>
      <c r="C256" s="5">
        <v>2328</v>
      </c>
      <c r="D256" s="5">
        <f t="shared" si="23"/>
        <v>6647.3</v>
      </c>
      <c r="E256" s="5">
        <v>7976.76</v>
      </c>
      <c r="F256" s="5">
        <f t="shared" si="24"/>
        <v>465.31100000000004</v>
      </c>
      <c r="G256" s="5">
        <v>1486</v>
      </c>
      <c r="H256" s="5">
        <v>2411</v>
      </c>
      <c r="I256" s="8">
        <v>2992</v>
      </c>
      <c r="J256" s="5">
        <f t="shared" si="20"/>
        <v>2897.3000000000006</v>
      </c>
      <c r="K256" s="17"/>
      <c r="L256" s="5">
        <f t="shared" si="21"/>
        <v>78790.3</v>
      </c>
      <c r="M256" s="21">
        <f t="shared" si="22"/>
        <v>15817.371000000001</v>
      </c>
      <c r="N256" s="5">
        <f t="shared" si="25"/>
        <v>62972.929000000004</v>
      </c>
      <c r="O256" s="17"/>
      <c r="P256" s="17"/>
      <c r="Q256" s="17"/>
      <c r="R256" s="17"/>
      <c r="S256" s="17"/>
      <c r="T256" s="17"/>
      <c r="U256" s="17"/>
      <c r="V256" s="12"/>
    </row>
    <row r="257" spans="1:22" x14ac:dyDescent="0.3">
      <c r="A257" s="5">
        <v>128442</v>
      </c>
      <c r="B257" s="5">
        <v>0</v>
      </c>
      <c r="C257" s="5">
        <v>3690</v>
      </c>
      <c r="D257" s="5">
        <f t="shared" si="23"/>
        <v>12844.2</v>
      </c>
      <c r="E257" s="5">
        <v>15413.04</v>
      </c>
      <c r="F257" s="5">
        <f t="shared" si="24"/>
        <v>899.09400000000005</v>
      </c>
      <c r="G257" s="5">
        <v>1434</v>
      </c>
      <c r="H257" s="5">
        <v>1611</v>
      </c>
      <c r="I257" s="8">
        <v>3046</v>
      </c>
      <c r="J257" s="5">
        <f t="shared" si="20"/>
        <v>13532.6</v>
      </c>
      <c r="K257" s="17"/>
      <c r="L257" s="5">
        <f t="shared" si="21"/>
        <v>146587.20000000001</v>
      </c>
      <c r="M257" s="21">
        <f t="shared" si="22"/>
        <v>34324.734000000004</v>
      </c>
      <c r="N257" s="5">
        <f t="shared" si="25"/>
        <v>112262.46600000001</v>
      </c>
      <c r="O257" s="17"/>
      <c r="P257" s="17"/>
      <c r="Q257" s="17"/>
      <c r="R257" s="17"/>
      <c r="S257" s="17"/>
      <c r="T257" s="17"/>
      <c r="U257" s="17"/>
      <c r="V257" s="12"/>
    </row>
    <row r="258" spans="1:22" x14ac:dyDescent="0.3">
      <c r="A258" s="5">
        <v>176906</v>
      </c>
      <c r="B258" s="5">
        <v>1014</v>
      </c>
      <c r="C258" s="5">
        <v>3700</v>
      </c>
      <c r="D258" s="5">
        <f t="shared" si="23"/>
        <v>17690.600000000002</v>
      </c>
      <c r="E258" s="5">
        <v>21228.720000000001</v>
      </c>
      <c r="F258" s="5">
        <f t="shared" si="24"/>
        <v>1238.3420000000001</v>
      </c>
      <c r="G258" s="5">
        <v>808</v>
      </c>
      <c r="H258" s="5">
        <v>3486</v>
      </c>
      <c r="I258" s="8">
        <v>2664</v>
      </c>
      <c r="J258" s="5">
        <f t="shared" si="20"/>
        <v>28071.8</v>
      </c>
      <c r="K258" s="17"/>
      <c r="L258" s="5">
        <f t="shared" si="21"/>
        <v>202796.6</v>
      </c>
      <c r="M258" s="21">
        <f t="shared" si="22"/>
        <v>54010.862000000001</v>
      </c>
      <c r="N258" s="5">
        <f t="shared" si="25"/>
        <v>148785.73800000001</v>
      </c>
      <c r="O258" s="17"/>
      <c r="P258" s="17"/>
      <c r="Q258" s="17"/>
      <c r="R258" s="17"/>
      <c r="S258" s="17"/>
      <c r="T258" s="17"/>
      <c r="U258" s="17"/>
      <c r="V258" s="12"/>
    </row>
    <row r="259" spans="1:22" x14ac:dyDescent="0.3">
      <c r="A259" s="5">
        <v>118179</v>
      </c>
      <c r="B259" s="5">
        <v>2774</v>
      </c>
      <c r="C259" s="5">
        <v>2983</v>
      </c>
      <c r="D259" s="5">
        <f t="shared" si="23"/>
        <v>11817.900000000001</v>
      </c>
      <c r="E259" s="5">
        <v>14181.48</v>
      </c>
      <c r="F259" s="5">
        <f t="shared" si="24"/>
        <v>827.25300000000004</v>
      </c>
      <c r="G259" s="5">
        <v>739</v>
      </c>
      <c r="H259" s="5">
        <v>5871</v>
      </c>
      <c r="I259" s="8">
        <v>2179</v>
      </c>
      <c r="J259" s="5">
        <f t="shared" si="20"/>
        <v>11135.800000000001</v>
      </c>
      <c r="K259" s="17"/>
      <c r="L259" s="5">
        <f t="shared" si="21"/>
        <v>141624.9</v>
      </c>
      <c r="M259" s="21">
        <f t="shared" si="22"/>
        <v>29062.533000000003</v>
      </c>
      <c r="N259" s="5">
        <f t="shared" si="25"/>
        <v>112562.367</v>
      </c>
      <c r="O259" s="17"/>
      <c r="P259" s="17"/>
      <c r="Q259" s="17"/>
      <c r="R259" s="17"/>
      <c r="S259" s="17"/>
      <c r="T259" s="17"/>
      <c r="U259" s="17"/>
      <c r="V259" s="12"/>
    </row>
    <row r="260" spans="1:22" x14ac:dyDescent="0.3">
      <c r="A260" s="5">
        <v>109060</v>
      </c>
      <c r="B260" s="5">
        <v>844</v>
      </c>
      <c r="C260" s="5">
        <v>2521</v>
      </c>
      <c r="D260" s="5">
        <f t="shared" si="23"/>
        <v>10906</v>
      </c>
      <c r="E260" s="5">
        <v>13087.2</v>
      </c>
      <c r="F260" s="5">
        <f t="shared" si="24"/>
        <v>763.42000000000007</v>
      </c>
      <c r="G260" s="5">
        <v>909</v>
      </c>
      <c r="H260" s="5">
        <v>3274</v>
      </c>
      <c r="I260" s="8">
        <v>2163</v>
      </c>
      <c r="J260" s="5">
        <f t="shared" si="20"/>
        <v>9312</v>
      </c>
      <c r="K260" s="17"/>
      <c r="L260" s="5">
        <f t="shared" si="21"/>
        <v>126605</v>
      </c>
      <c r="M260" s="21">
        <f t="shared" si="22"/>
        <v>26234.620000000003</v>
      </c>
      <c r="N260" s="5">
        <f t="shared" si="25"/>
        <v>100370.38</v>
      </c>
      <c r="O260" s="17"/>
      <c r="P260" s="17"/>
      <c r="Q260" s="17"/>
      <c r="R260" s="17"/>
      <c r="S260" s="17"/>
      <c r="T260" s="17"/>
      <c r="U260" s="17"/>
      <c r="V260" s="12"/>
    </row>
    <row r="261" spans="1:22" x14ac:dyDescent="0.3">
      <c r="A261" s="5">
        <v>55850</v>
      </c>
      <c r="B261" s="5">
        <v>473</v>
      </c>
      <c r="C261" s="5">
        <v>3858</v>
      </c>
      <c r="D261" s="5">
        <f t="shared" si="23"/>
        <v>5585</v>
      </c>
      <c r="E261" s="5">
        <v>6702</v>
      </c>
      <c r="F261" s="5">
        <f t="shared" si="24"/>
        <v>390.95</v>
      </c>
      <c r="G261" s="5">
        <v>635</v>
      </c>
      <c r="H261" s="5">
        <v>7325</v>
      </c>
      <c r="I261" s="8">
        <v>2300</v>
      </c>
      <c r="J261" s="5">
        <f t="shared" si="20"/>
        <v>1835</v>
      </c>
      <c r="K261" s="17"/>
      <c r="L261" s="5">
        <f t="shared" si="21"/>
        <v>73091</v>
      </c>
      <c r="M261" s="21">
        <f t="shared" si="22"/>
        <v>11862.95</v>
      </c>
      <c r="N261" s="5">
        <f t="shared" si="25"/>
        <v>61228.05</v>
      </c>
      <c r="O261" s="17"/>
      <c r="P261" s="17"/>
      <c r="Q261" s="17"/>
      <c r="R261" s="17"/>
      <c r="S261" s="17"/>
      <c r="T261" s="17"/>
      <c r="U261" s="17"/>
      <c r="V261" s="12"/>
    </row>
    <row r="262" spans="1:22" x14ac:dyDescent="0.3">
      <c r="A262" s="5">
        <v>183594</v>
      </c>
      <c r="B262" s="5">
        <v>0</v>
      </c>
      <c r="C262" s="5">
        <v>3570</v>
      </c>
      <c r="D262" s="5">
        <f t="shared" si="23"/>
        <v>18359.400000000001</v>
      </c>
      <c r="E262" s="5">
        <v>22031.279999999999</v>
      </c>
      <c r="F262" s="5">
        <f t="shared" si="24"/>
        <v>1285.1580000000001</v>
      </c>
      <c r="G262" s="5">
        <v>1049</v>
      </c>
      <c r="H262" s="5">
        <v>7138</v>
      </c>
      <c r="I262" s="8">
        <v>3598</v>
      </c>
      <c r="J262" s="5">
        <f t="shared" si="20"/>
        <v>30078.2</v>
      </c>
      <c r="K262" s="17"/>
      <c r="L262" s="5">
        <f t="shared" si="21"/>
        <v>212661.4</v>
      </c>
      <c r="M262" s="21">
        <f t="shared" si="22"/>
        <v>58041.637999999999</v>
      </c>
      <c r="N262" s="5">
        <f t="shared" si="25"/>
        <v>154619.76199999999</v>
      </c>
      <c r="O262" s="17"/>
      <c r="P262" s="17"/>
      <c r="Q262" s="17"/>
      <c r="R262" s="17"/>
      <c r="S262" s="17"/>
      <c r="T262" s="17"/>
      <c r="U262" s="17"/>
      <c r="V262" s="12"/>
    </row>
    <row r="263" spans="1:22" x14ac:dyDescent="0.3">
      <c r="A263" s="5">
        <v>158164</v>
      </c>
      <c r="B263" s="5">
        <v>0</v>
      </c>
      <c r="C263" s="5">
        <v>3879</v>
      </c>
      <c r="D263" s="5">
        <f t="shared" si="23"/>
        <v>15816.400000000001</v>
      </c>
      <c r="E263" s="5">
        <v>18979.68</v>
      </c>
      <c r="F263" s="5">
        <f t="shared" si="24"/>
        <v>1107.1479999999999</v>
      </c>
      <c r="G263" s="5">
        <v>1316</v>
      </c>
      <c r="H263" s="5">
        <v>5026</v>
      </c>
      <c r="I263" s="8">
        <v>2362</v>
      </c>
      <c r="J263" s="5">
        <f t="shared" si="20"/>
        <v>22449.200000000001</v>
      </c>
      <c r="K263" s="17"/>
      <c r="L263" s="5">
        <f t="shared" si="21"/>
        <v>182885.4</v>
      </c>
      <c r="M263" s="21">
        <f t="shared" si="22"/>
        <v>46214.028000000006</v>
      </c>
      <c r="N263" s="5">
        <f t="shared" si="25"/>
        <v>136671.37199999997</v>
      </c>
      <c r="O263" s="17"/>
      <c r="P263" s="17"/>
      <c r="Q263" s="17"/>
      <c r="R263" s="17"/>
      <c r="S263" s="17"/>
      <c r="T263" s="17"/>
      <c r="U263" s="17"/>
      <c r="V263" s="12"/>
    </row>
    <row r="264" spans="1:22" x14ac:dyDescent="0.3">
      <c r="A264" s="5">
        <v>176630</v>
      </c>
      <c r="B264" s="5">
        <v>412</v>
      </c>
      <c r="C264" s="5">
        <v>4600</v>
      </c>
      <c r="D264" s="5">
        <f t="shared" si="23"/>
        <v>17663</v>
      </c>
      <c r="E264" s="5">
        <v>21195.599999999999</v>
      </c>
      <c r="F264" s="5">
        <f t="shared" si="24"/>
        <v>1236.4100000000001</v>
      </c>
      <c r="G264" s="5">
        <v>866</v>
      </c>
      <c r="H264" s="5">
        <v>3700</v>
      </c>
      <c r="I264" s="8">
        <v>3802</v>
      </c>
      <c r="J264" s="5">
        <f t="shared" si="20"/>
        <v>27989</v>
      </c>
      <c r="K264" s="17"/>
      <c r="L264" s="5">
        <f t="shared" si="21"/>
        <v>203005</v>
      </c>
      <c r="M264" s="21">
        <f t="shared" si="22"/>
        <v>55089.009999999995</v>
      </c>
      <c r="N264" s="5">
        <f t="shared" si="25"/>
        <v>147915.99</v>
      </c>
      <c r="O264" s="17"/>
      <c r="P264" s="17"/>
      <c r="Q264" s="17"/>
      <c r="R264" s="17"/>
      <c r="S264" s="17"/>
      <c r="T264" s="17"/>
      <c r="U264" s="17"/>
      <c r="V264" s="12"/>
    </row>
    <row r="265" spans="1:22" x14ac:dyDescent="0.3">
      <c r="A265" s="5">
        <v>27900</v>
      </c>
      <c r="B265" s="5">
        <v>2191</v>
      </c>
      <c r="C265" s="5">
        <v>3965</v>
      </c>
      <c r="D265" s="5">
        <f t="shared" si="23"/>
        <v>2790</v>
      </c>
      <c r="E265" s="5">
        <v>3348</v>
      </c>
      <c r="F265" s="5">
        <f t="shared" si="24"/>
        <v>195.3</v>
      </c>
      <c r="G265" s="5">
        <v>869</v>
      </c>
      <c r="H265" s="5">
        <v>3581</v>
      </c>
      <c r="I265" s="8">
        <v>2901</v>
      </c>
      <c r="J265" s="5">
        <f t="shared" si="20"/>
        <v>145</v>
      </c>
      <c r="K265" s="17"/>
      <c r="L265" s="5">
        <f t="shared" si="21"/>
        <v>40427</v>
      </c>
      <c r="M265" s="21">
        <f t="shared" si="22"/>
        <v>7458.3</v>
      </c>
      <c r="N265" s="5">
        <f t="shared" si="25"/>
        <v>32968.699999999997</v>
      </c>
      <c r="O265" s="17"/>
      <c r="P265" s="17"/>
      <c r="Q265" s="17"/>
      <c r="R265" s="17"/>
      <c r="S265" s="17"/>
      <c r="T265" s="17"/>
      <c r="U265" s="17"/>
      <c r="V265" s="12"/>
    </row>
    <row r="266" spans="1:22" x14ac:dyDescent="0.3">
      <c r="A266" s="5">
        <v>153909</v>
      </c>
      <c r="B266" s="5">
        <v>0</v>
      </c>
      <c r="C266" s="5">
        <v>3262</v>
      </c>
      <c r="D266" s="5">
        <f t="shared" si="23"/>
        <v>15390.900000000001</v>
      </c>
      <c r="E266" s="5">
        <v>18469.080000000002</v>
      </c>
      <c r="F266" s="5">
        <f t="shared" si="24"/>
        <v>1077.3630000000001</v>
      </c>
      <c r="G266" s="5">
        <v>1144</v>
      </c>
      <c r="H266" s="5">
        <v>6380</v>
      </c>
      <c r="I266" s="8">
        <v>3561</v>
      </c>
      <c r="J266" s="5">
        <f t="shared" si="20"/>
        <v>21172.7</v>
      </c>
      <c r="K266" s="17"/>
      <c r="L266" s="5">
        <f t="shared" si="21"/>
        <v>178941.9</v>
      </c>
      <c r="M266" s="21">
        <f t="shared" si="22"/>
        <v>45424.143000000004</v>
      </c>
      <c r="N266" s="5">
        <f t="shared" si="25"/>
        <v>133517.75699999998</v>
      </c>
      <c r="O266" s="17"/>
      <c r="P266" s="17"/>
      <c r="Q266" s="17"/>
      <c r="R266" s="17"/>
      <c r="S266" s="17"/>
      <c r="T266" s="17"/>
      <c r="U266" s="17"/>
      <c r="V266" s="12"/>
    </row>
    <row r="267" spans="1:22" x14ac:dyDescent="0.3">
      <c r="A267" s="5">
        <v>177687</v>
      </c>
      <c r="B267" s="5">
        <v>0</v>
      </c>
      <c r="C267" s="5">
        <v>2569</v>
      </c>
      <c r="D267" s="5">
        <f t="shared" si="23"/>
        <v>17768.7</v>
      </c>
      <c r="E267" s="5">
        <v>21322.44</v>
      </c>
      <c r="F267" s="5">
        <f t="shared" si="24"/>
        <v>1243.809</v>
      </c>
      <c r="G267" s="5">
        <v>1477</v>
      </c>
      <c r="H267" s="5">
        <v>4799</v>
      </c>
      <c r="I267" s="8">
        <v>2997</v>
      </c>
      <c r="J267" s="5">
        <f t="shared" si="20"/>
        <v>28306.099999999995</v>
      </c>
      <c r="K267" s="17"/>
      <c r="L267" s="5">
        <f t="shared" si="21"/>
        <v>202823.7</v>
      </c>
      <c r="M267" s="21">
        <f t="shared" si="22"/>
        <v>55346.348999999995</v>
      </c>
      <c r="N267" s="5">
        <f t="shared" si="25"/>
        <v>147477.35100000002</v>
      </c>
      <c r="O267" s="17"/>
      <c r="P267" s="17"/>
      <c r="Q267" s="17"/>
      <c r="R267" s="17"/>
      <c r="S267" s="17"/>
      <c r="T267" s="17"/>
      <c r="U267" s="17"/>
      <c r="V267" s="12"/>
    </row>
    <row r="268" spans="1:22" x14ac:dyDescent="0.3">
      <c r="A268" s="5">
        <v>130152</v>
      </c>
      <c r="B268" s="5">
        <v>2915</v>
      </c>
      <c r="C268" s="5">
        <v>2370</v>
      </c>
      <c r="D268" s="5">
        <f t="shared" si="23"/>
        <v>13015.2</v>
      </c>
      <c r="E268" s="5">
        <v>15618.24</v>
      </c>
      <c r="F268" s="5">
        <f t="shared" si="24"/>
        <v>911.06399999999996</v>
      </c>
      <c r="G268" s="5">
        <v>842</v>
      </c>
      <c r="H268" s="5">
        <v>4735</v>
      </c>
      <c r="I268" s="8">
        <v>2747</v>
      </c>
      <c r="J268" s="5">
        <f t="shared" si="20"/>
        <v>14045.6</v>
      </c>
      <c r="K268" s="17"/>
      <c r="L268" s="5">
        <f t="shared" si="21"/>
        <v>153187.20000000001</v>
      </c>
      <c r="M268" s="21">
        <f t="shared" si="22"/>
        <v>34163.904000000002</v>
      </c>
      <c r="N268" s="5">
        <f t="shared" si="25"/>
        <v>119023.296</v>
      </c>
      <c r="O268" s="17"/>
      <c r="P268" s="17"/>
      <c r="Q268" s="17"/>
      <c r="R268" s="17"/>
      <c r="S268" s="17"/>
      <c r="T268" s="17"/>
      <c r="U268" s="17"/>
      <c r="V268" s="12"/>
    </row>
    <row r="269" spans="1:22" x14ac:dyDescent="0.3">
      <c r="A269" s="5">
        <v>153892</v>
      </c>
      <c r="B269" s="5">
        <v>3927</v>
      </c>
      <c r="C269" s="5">
        <v>4800</v>
      </c>
      <c r="D269" s="5">
        <f t="shared" si="23"/>
        <v>15389.2</v>
      </c>
      <c r="E269" s="5">
        <v>18467.04</v>
      </c>
      <c r="F269" s="5">
        <f t="shared" si="24"/>
        <v>1077.2439999999999</v>
      </c>
      <c r="G269" s="5">
        <v>1208</v>
      </c>
      <c r="H269" s="5">
        <v>3848</v>
      </c>
      <c r="I269" s="8">
        <v>3001</v>
      </c>
      <c r="J269" s="5">
        <f t="shared" si="20"/>
        <v>21167.600000000002</v>
      </c>
      <c r="K269" s="17"/>
      <c r="L269" s="5">
        <f t="shared" si="21"/>
        <v>181856.2</v>
      </c>
      <c r="M269" s="21">
        <f t="shared" si="22"/>
        <v>44920.884000000005</v>
      </c>
      <c r="N269" s="5">
        <f t="shared" si="25"/>
        <v>136935.31599999999</v>
      </c>
      <c r="O269" s="17"/>
      <c r="P269" s="17"/>
      <c r="Q269" s="17"/>
      <c r="R269" s="17"/>
      <c r="S269" s="17"/>
      <c r="T269" s="17"/>
      <c r="U269" s="17"/>
      <c r="V269" s="12"/>
    </row>
    <row r="270" spans="1:22" x14ac:dyDescent="0.3">
      <c r="A270" s="5">
        <v>124189</v>
      </c>
      <c r="B270" s="5">
        <v>4544</v>
      </c>
      <c r="C270" s="5">
        <v>4235</v>
      </c>
      <c r="D270" s="5">
        <f t="shared" si="23"/>
        <v>12418.900000000001</v>
      </c>
      <c r="E270" s="5">
        <v>14902.68</v>
      </c>
      <c r="F270" s="5">
        <f t="shared" si="24"/>
        <v>869.32299999999998</v>
      </c>
      <c r="G270" s="5">
        <v>571</v>
      </c>
      <c r="H270" s="5">
        <v>4260</v>
      </c>
      <c r="I270" s="8">
        <v>3823</v>
      </c>
      <c r="J270" s="5">
        <f t="shared" si="20"/>
        <v>12337.800000000001</v>
      </c>
      <c r="K270" s="17"/>
      <c r="L270" s="5">
        <f t="shared" si="21"/>
        <v>149646.9</v>
      </c>
      <c r="M270" s="21">
        <f t="shared" si="22"/>
        <v>32503.803</v>
      </c>
      <c r="N270" s="5">
        <f t="shared" si="25"/>
        <v>117143.09699999999</v>
      </c>
      <c r="O270" s="17"/>
      <c r="P270" s="17"/>
      <c r="Q270" s="17"/>
      <c r="R270" s="17"/>
      <c r="S270" s="17"/>
      <c r="T270" s="17"/>
      <c r="U270" s="17"/>
      <c r="V270" s="12"/>
    </row>
    <row r="271" spans="1:22" x14ac:dyDescent="0.3">
      <c r="A271" s="5">
        <v>132985</v>
      </c>
      <c r="B271" s="5">
        <v>3964</v>
      </c>
      <c r="C271" s="5">
        <v>1094</v>
      </c>
      <c r="D271" s="5">
        <f t="shared" si="23"/>
        <v>13298.5</v>
      </c>
      <c r="E271" s="5">
        <v>15958.2</v>
      </c>
      <c r="F271" s="5">
        <f t="shared" si="24"/>
        <v>930.89499999999998</v>
      </c>
      <c r="G271" s="5">
        <v>593</v>
      </c>
      <c r="H271" s="5">
        <v>6912</v>
      </c>
      <c r="I271" s="8">
        <v>3992</v>
      </c>
      <c r="J271" s="5">
        <f t="shared" si="20"/>
        <v>14895.5</v>
      </c>
      <c r="K271" s="17"/>
      <c r="L271" s="5">
        <f t="shared" si="21"/>
        <v>158253.5</v>
      </c>
      <c r="M271" s="21">
        <f t="shared" si="22"/>
        <v>36369.595000000001</v>
      </c>
      <c r="N271" s="5">
        <f t="shared" si="25"/>
        <v>121883.905</v>
      </c>
      <c r="O271" s="17"/>
      <c r="P271" s="17"/>
      <c r="Q271" s="17"/>
      <c r="R271" s="17"/>
      <c r="S271" s="17"/>
      <c r="T271" s="17"/>
      <c r="U271" s="17"/>
      <c r="V271" s="12"/>
    </row>
    <row r="272" spans="1:22" x14ac:dyDescent="0.3">
      <c r="A272" s="5">
        <v>20982</v>
      </c>
      <c r="B272" s="5">
        <v>4035</v>
      </c>
      <c r="C272" s="5">
        <v>3854</v>
      </c>
      <c r="D272" s="5">
        <f t="shared" si="23"/>
        <v>2098.2000000000003</v>
      </c>
      <c r="E272" s="5">
        <v>2517.84</v>
      </c>
      <c r="F272" s="5">
        <f t="shared" si="24"/>
        <v>146.874</v>
      </c>
      <c r="G272" s="5">
        <v>563</v>
      </c>
      <c r="H272" s="5">
        <v>5180</v>
      </c>
      <c r="I272" s="8">
        <v>3029</v>
      </c>
      <c r="J272" s="5">
        <f t="shared" si="20"/>
        <v>0</v>
      </c>
      <c r="K272" s="17"/>
      <c r="L272" s="5">
        <f t="shared" si="21"/>
        <v>36149.199999999997</v>
      </c>
      <c r="M272" s="21">
        <f t="shared" si="22"/>
        <v>6256.7139999999999</v>
      </c>
      <c r="N272" s="5">
        <f t="shared" si="25"/>
        <v>29892.485999999997</v>
      </c>
      <c r="O272" s="17"/>
      <c r="P272" s="17"/>
      <c r="Q272" s="17"/>
      <c r="R272" s="17"/>
      <c r="S272" s="17"/>
      <c r="T272" s="17"/>
      <c r="U272" s="17"/>
      <c r="V272" s="12"/>
    </row>
    <row r="273" spans="1:22" x14ac:dyDescent="0.3">
      <c r="A273" s="5">
        <v>117370</v>
      </c>
      <c r="B273" s="5">
        <v>0</v>
      </c>
      <c r="C273" s="5">
        <v>1764</v>
      </c>
      <c r="D273" s="5">
        <f t="shared" si="23"/>
        <v>11737</v>
      </c>
      <c r="E273" s="5">
        <v>14084.4</v>
      </c>
      <c r="F273" s="5">
        <f t="shared" si="24"/>
        <v>821.59</v>
      </c>
      <c r="G273" s="5">
        <v>1346</v>
      </c>
      <c r="H273" s="5">
        <v>3072</v>
      </c>
      <c r="I273" s="8">
        <v>3559</v>
      </c>
      <c r="J273" s="5">
        <f t="shared" ref="J273:J336" si="26">IF(A273*12&lt;=300000, 0,
     IF(A273*12&lt;=600000, ((A273*12-300000)*0.05)/12,
     IF(A273*12&lt;=900000, (15000+(A273*12-600000)*0.1)/12,
     IF(A273*12&lt;=1200000, (45000+(A273*12-900000)*0.15)/12,
     IF(A273*12&lt;=1500000, (90000+(A273*12-1200000)*0.2)/12,
     (150000+(A273*12-1500000)*0.3)/12)))))</f>
        <v>10974</v>
      </c>
      <c r="K273" s="17"/>
      <c r="L273" s="5">
        <f t="shared" ref="L273:L336" si="27">A273 + B273 + C273 + D273 + H273</f>
        <v>133943</v>
      </c>
      <c r="M273" s="21">
        <f t="shared" ref="M273:M336" si="28">E273+F273+G273+I273+J273</f>
        <v>30784.989999999998</v>
      </c>
      <c r="N273" s="5">
        <f t="shared" si="25"/>
        <v>103158.01000000001</v>
      </c>
      <c r="O273" s="17"/>
      <c r="P273" s="17"/>
      <c r="Q273" s="17"/>
      <c r="R273" s="17"/>
      <c r="S273" s="17"/>
      <c r="T273" s="17"/>
      <c r="U273" s="17"/>
      <c r="V273" s="12"/>
    </row>
    <row r="274" spans="1:22" x14ac:dyDescent="0.3">
      <c r="A274" s="5">
        <v>64269</v>
      </c>
      <c r="B274" s="5">
        <v>3816</v>
      </c>
      <c r="C274" s="5">
        <v>1075</v>
      </c>
      <c r="D274" s="5">
        <f t="shared" ref="D274:D337" si="29">A274*0.1</f>
        <v>6426.9000000000005</v>
      </c>
      <c r="E274" s="5">
        <v>7712.28</v>
      </c>
      <c r="F274" s="5">
        <f t="shared" ref="F274:F337" si="30">A274*0.007</f>
        <v>449.88299999999998</v>
      </c>
      <c r="G274" s="5">
        <v>1018</v>
      </c>
      <c r="H274" s="5">
        <v>7451</v>
      </c>
      <c r="I274" s="8">
        <v>3404</v>
      </c>
      <c r="J274" s="5">
        <f t="shared" si="26"/>
        <v>2676.9</v>
      </c>
      <c r="K274" s="17"/>
      <c r="L274" s="5">
        <f t="shared" si="27"/>
        <v>83037.899999999994</v>
      </c>
      <c r="M274" s="21">
        <f t="shared" si="28"/>
        <v>15261.063</v>
      </c>
      <c r="N274" s="5">
        <f t="shared" ref="N274:N337" si="31">L274-M274</f>
        <v>67776.837</v>
      </c>
      <c r="O274" s="17"/>
      <c r="P274" s="17"/>
      <c r="Q274" s="17"/>
      <c r="R274" s="17"/>
      <c r="S274" s="17"/>
      <c r="T274" s="17"/>
      <c r="U274" s="17"/>
      <c r="V274" s="12"/>
    </row>
    <row r="275" spans="1:22" x14ac:dyDescent="0.3">
      <c r="A275" s="5">
        <v>19486</v>
      </c>
      <c r="B275" s="5">
        <v>1395</v>
      </c>
      <c r="C275" s="5">
        <v>3283</v>
      </c>
      <c r="D275" s="5">
        <f t="shared" si="29"/>
        <v>1948.6000000000001</v>
      </c>
      <c r="E275" s="5">
        <v>2338.3200000000002</v>
      </c>
      <c r="F275" s="5">
        <f t="shared" si="30"/>
        <v>136.40200000000002</v>
      </c>
      <c r="G275" s="5">
        <v>1022</v>
      </c>
      <c r="H275" s="5">
        <v>2573</v>
      </c>
      <c r="I275" s="8">
        <v>2297</v>
      </c>
      <c r="J275" s="5">
        <f t="shared" si="26"/>
        <v>0</v>
      </c>
      <c r="K275" s="17"/>
      <c r="L275" s="5">
        <f t="shared" si="27"/>
        <v>28685.599999999999</v>
      </c>
      <c r="M275" s="21">
        <f t="shared" si="28"/>
        <v>5793.7219999999998</v>
      </c>
      <c r="N275" s="5">
        <f t="shared" si="31"/>
        <v>22891.877999999997</v>
      </c>
      <c r="O275" s="17"/>
      <c r="P275" s="17"/>
      <c r="Q275" s="17"/>
      <c r="R275" s="17"/>
      <c r="S275" s="17"/>
      <c r="T275" s="17"/>
      <c r="U275" s="17"/>
      <c r="V275" s="12"/>
    </row>
    <row r="276" spans="1:22" x14ac:dyDescent="0.3">
      <c r="A276" s="5">
        <v>74889</v>
      </c>
      <c r="B276" s="5">
        <v>0</v>
      </c>
      <c r="C276" s="5">
        <v>2672</v>
      </c>
      <c r="D276" s="5">
        <f t="shared" si="29"/>
        <v>7488.9000000000005</v>
      </c>
      <c r="E276" s="5">
        <v>8986.68</v>
      </c>
      <c r="F276" s="5">
        <f t="shared" si="30"/>
        <v>524.22299999999996</v>
      </c>
      <c r="G276" s="5">
        <v>963</v>
      </c>
      <c r="H276" s="5">
        <v>6973</v>
      </c>
      <c r="I276" s="8">
        <v>3041</v>
      </c>
      <c r="J276" s="5">
        <f t="shared" si="26"/>
        <v>3738.9</v>
      </c>
      <c r="K276" s="17"/>
      <c r="L276" s="5">
        <f t="shared" si="27"/>
        <v>92022.9</v>
      </c>
      <c r="M276" s="21">
        <f t="shared" si="28"/>
        <v>17253.803</v>
      </c>
      <c r="N276" s="5">
        <f t="shared" si="31"/>
        <v>74769.096999999994</v>
      </c>
      <c r="O276" s="17"/>
      <c r="P276" s="17"/>
      <c r="Q276" s="17"/>
      <c r="R276" s="17"/>
      <c r="S276" s="17"/>
      <c r="T276" s="17"/>
      <c r="U276" s="17"/>
      <c r="V276" s="12"/>
    </row>
    <row r="277" spans="1:22" x14ac:dyDescent="0.3">
      <c r="A277" s="5">
        <v>189029</v>
      </c>
      <c r="B277" s="5">
        <v>0</v>
      </c>
      <c r="C277" s="5">
        <v>4212</v>
      </c>
      <c r="D277" s="5">
        <f t="shared" si="29"/>
        <v>18902.900000000001</v>
      </c>
      <c r="E277" s="5">
        <v>22683.48</v>
      </c>
      <c r="F277" s="5">
        <f t="shared" si="30"/>
        <v>1323.203</v>
      </c>
      <c r="G277" s="5">
        <v>657</v>
      </c>
      <c r="H277" s="5">
        <v>3112</v>
      </c>
      <c r="I277" s="8">
        <v>2355</v>
      </c>
      <c r="J277" s="5">
        <f t="shared" si="26"/>
        <v>31708.7</v>
      </c>
      <c r="K277" s="17"/>
      <c r="L277" s="5">
        <f t="shared" si="27"/>
        <v>215255.9</v>
      </c>
      <c r="M277" s="21">
        <f t="shared" si="28"/>
        <v>58727.383000000002</v>
      </c>
      <c r="N277" s="5">
        <f t="shared" si="31"/>
        <v>156528.51699999999</v>
      </c>
      <c r="O277" s="17"/>
      <c r="P277" s="17"/>
      <c r="Q277" s="17"/>
      <c r="R277" s="17"/>
      <c r="S277" s="17"/>
      <c r="T277" s="17"/>
      <c r="U277" s="17"/>
      <c r="V277" s="12"/>
    </row>
    <row r="278" spans="1:22" x14ac:dyDescent="0.3">
      <c r="A278" s="5">
        <v>36579</v>
      </c>
      <c r="B278" s="5">
        <v>1385</v>
      </c>
      <c r="C278" s="5">
        <v>4070</v>
      </c>
      <c r="D278" s="5">
        <f t="shared" si="29"/>
        <v>3657.9</v>
      </c>
      <c r="E278" s="5">
        <v>4389.4799999999996</v>
      </c>
      <c r="F278" s="5">
        <f t="shared" si="30"/>
        <v>256.053</v>
      </c>
      <c r="G278" s="5">
        <v>1273</v>
      </c>
      <c r="H278" s="5">
        <v>1494</v>
      </c>
      <c r="I278" s="8">
        <v>2898</v>
      </c>
      <c r="J278" s="5">
        <f t="shared" si="26"/>
        <v>578.95000000000005</v>
      </c>
      <c r="K278" s="17"/>
      <c r="L278" s="5">
        <f t="shared" si="27"/>
        <v>47185.9</v>
      </c>
      <c r="M278" s="21">
        <f t="shared" si="28"/>
        <v>9395.4830000000002</v>
      </c>
      <c r="N278" s="5">
        <f t="shared" si="31"/>
        <v>37790.417000000001</v>
      </c>
      <c r="O278" s="17"/>
      <c r="P278" s="17"/>
      <c r="Q278" s="17"/>
      <c r="R278" s="17"/>
      <c r="S278" s="17"/>
      <c r="T278" s="17"/>
      <c r="U278" s="17"/>
      <c r="V278" s="12"/>
    </row>
    <row r="279" spans="1:22" x14ac:dyDescent="0.3">
      <c r="A279" s="5">
        <v>134111</v>
      </c>
      <c r="B279" s="5">
        <v>0</v>
      </c>
      <c r="C279" s="5">
        <v>1728</v>
      </c>
      <c r="D279" s="5">
        <f t="shared" si="29"/>
        <v>13411.1</v>
      </c>
      <c r="E279" s="5">
        <v>16093.32</v>
      </c>
      <c r="F279" s="5">
        <f t="shared" si="30"/>
        <v>938.77700000000004</v>
      </c>
      <c r="G279" s="5">
        <v>1470</v>
      </c>
      <c r="H279" s="5">
        <v>6775</v>
      </c>
      <c r="I279" s="8">
        <v>3455</v>
      </c>
      <c r="J279" s="5">
        <f t="shared" si="26"/>
        <v>15233.300000000001</v>
      </c>
      <c r="K279" s="17"/>
      <c r="L279" s="5">
        <f t="shared" si="27"/>
        <v>156025.1</v>
      </c>
      <c r="M279" s="21">
        <f t="shared" si="28"/>
        <v>37190.397000000004</v>
      </c>
      <c r="N279" s="5">
        <f t="shared" si="31"/>
        <v>118834.70300000001</v>
      </c>
      <c r="O279" s="17"/>
      <c r="P279" s="17"/>
      <c r="Q279" s="17"/>
      <c r="R279" s="17"/>
      <c r="S279" s="17"/>
      <c r="T279" s="17"/>
      <c r="U279" s="17"/>
      <c r="V279" s="12"/>
    </row>
    <row r="280" spans="1:22" x14ac:dyDescent="0.3">
      <c r="A280" s="5">
        <v>130001</v>
      </c>
      <c r="B280" s="5">
        <v>647</v>
      </c>
      <c r="C280" s="5">
        <v>1852</v>
      </c>
      <c r="D280" s="5">
        <f t="shared" si="29"/>
        <v>13000.1</v>
      </c>
      <c r="E280" s="5">
        <v>15600.12</v>
      </c>
      <c r="F280" s="5">
        <f t="shared" si="30"/>
        <v>910.00700000000006</v>
      </c>
      <c r="G280" s="5">
        <v>1365</v>
      </c>
      <c r="H280" s="5">
        <v>6132</v>
      </c>
      <c r="I280" s="8">
        <v>3290</v>
      </c>
      <c r="J280" s="5">
        <f t="shared" si="26"/>
        <v>14000.300000000001</v>
      </c>
      <c r="K280" s="17"/>
      <c r="L280" s="5">
        <f t="shared" si="27"/>
        <v>151632.1</v>
      </c>
      <c r="M280" s="21">
        <f t="shared" si="28"/>
        <v>35165.427000000003</v>
      </c>
      <c r="N280" s="5">
        <f t="shared" si="31"/>
        <v>116466.67300000001</v>
      </c>
      <c r="O280" s="17"/>
      <c r="P280" s="17"/>
      <c r="Q280" s="17"/>
      <c r="R280" s="17"/>
      <c r="S280" s="17"/>
      <c r="T280" s="17"/>
      <c r="U280" s="17"/>
      <c r="V280" s="12"/>
    </row>
    <row r="281" spans="1:22" x14ac:dyDescent="0.3">
      <c r="A281" s="5">
        <v>178006</v>
      </c>
      <c r="B281" s="5">
        <v>0</v>
      </c>
      <c r="C281" s="5">
        <v>1425</v>
      </c>
      <c r="D281" s="5">
        <f t="shared" si="29"/>
        <v>17800.600000000002</v>
      </c>
      <c r="E281" s="5">
        <v>21360.720000000001</v>
      </c>
      <c r="F281" s="5">
        <f t="shared" si="30"/>
        <v>1246.0419999999999</v>
      </c>
      <c r="G281" s="5">
        <v>916</v>
      </c>
      <c r="H281" s="5">
        <v>1762</v>
      </c>
      <c r="I281" s="8">
        <v>3149</v>
      </c>
      <c r="J281" s="5">
        <f t="shared" si="26"/>
        <v>28401.8</v>
      </c>
      <c r="K281" s="17"/>
      <c r="L281" s="5">
        <f t="shared" si="27"/>
        <v>198993.6</v>
      </c>
      <c r="M281" s="21">
        <f t="shared" si="28"/>
        <v>55073.562000000005</v>
      </c>
      <c r="N281" s="5">
        <f t="shared" si="31"/>
        <v>143920.038</v>
      </c>
      <c r="O281" s="17"/>
      <c r="P281" s="17"/>
      <c r="Q281" s="17"/>
      <c r="R281" s="17"/>
      <c r="S281" s="17"/>
      <c r="T281" s="17"/>
      <c r="U281" s="17"/>
      <c r="V281" s="12"/>
    </row>
    <row r="282" spans="1:22" x14ac:dyDescent="0.3">
      <c r="A282" s="5">
        <v>187535</v>
      </c>
      <c r="B282" s="5">
        <v>0</v>
      </c>
      <c r="C282" s="5">
        <v>3657</v>
      </c>
      <c r="D282" s="5">
        <f t="shared" si="29"/>
        <v>18753.5</v>
      </c>
      <c r="E282" s="5">
        <v>22504.2</v>
      </c>
      <c r="F282" s="5">
        <f t="shared" si="30"/>
        <v>1312.7450000000001</v>
      </c>
      <c r="G282" s="5">
        <v>1159</v>
      </c>
      <c r="H282" s="5">
        <v>5400</v>
      </c>
      <c r="I282" s="8">
        <v>3697</v>
      </c>
      <c r="J282" s="5">
        <f t="shared" si="26"/>
        <v>31260.5</v>
      </c>
      <c r="K282" s="17"/>
      <c r="L282" s="5">
        <f t="shared" si="27"/>
        <v>215345.5</v>
      </c>
      <c r="M282" s="21">
        <f t="shared" si="28"/>
        <v>59933.445</v>
      </c>
      <c r="N282" s="5">
        <f t="shared" si="31"/>
        <v>155412.05499999999</v>
      </c>
      <c r="O282" s="17"/>
      <c r="P282" s="17"/>
      <c r="Q282" s="17"/>
      <c r="R282" s="17"/>
      <c r="S282" s="17"/>
      <c r="T282" s="17"/>
      <c r="U282" s="17"/>
      <c r="V282" s="12"/>
    </row>
    <row r="283" spans="1:22" x14ac:dyDescent="0.3">
      <c r="A283" s="5">
        <v>37116</v>
      </c>
      <c r="B283" s="5">
        <v>2069</v>
      </c>
      <c r="C283" s="5">
        <v>1287</v>
      </c>
      <c r="D283" s="5">
        <f t="shared" si="29"/>
        <v>3711.6000000000004</v>
      </c>
      <c r="E283" s="5">
        <v>4453.92</v>
      </c>
      <c r="F283" s="5">
        <f t="shared" si="30"/>
        <v>259.81200000000001</v>
      </c>
      <c r="G283" s="5">
        <v>1274</v>
      </c>
      <c r="H283" s="5">
        <v>7719</v>
      </c>
      <c r="I283" s="8">
        <v>3772</v>
      </c>
      <c r="J283" s="5">
        <f t="shared" si="26"/>
        <v>605.80000000000007</v>
      </c>
      <c r="K283" s="17"/>
      <c r="L283" s="5">
        <f t="shared" si="27"/>
        <v>51902.6</v>
      </c>
      <c r="M283" s="21">
        <f t="shared" si="28"/>
        <v>10365.531999999999</v>
      </c>
      <c r="N283" s="5">
        <f t="shared" si="31"/>
        <v>41537.067999999999</v>
      </c>
      <c r="O283" s="17"/>
      <c r="P283" s="17"/>
      <c r="Q283" s="17"/>
      <c r="R283" s="17"/>
      <c r="S283" s="17"/>
      <c r="T283" s="17"/>
      <c r="U283" s="17"/>
      <c r="V283" s="12"/>
    </row>
    <row r="284" spans="1:22" x14ac:dyDescent="0.3">
      <c r="A284" s="5">
        <v>108579</v>
      </c>
      <c r="B284" s="5">
        <v>0</v>
      </c>
      <c r="C284" s="5">
        <v>3429</v>
      </c>
      <c r="D284" s="5">
        <f t="shared" si="29"/>
        <v>10857.900000000001</v>
      </c>
      <c r="E284" s="5">
        <v>13029.48</v>
      </c>
      <c r="F284" s="5">
        <f t="shared" si="30"/>
        <v>760.053</v>
      </c>
      <c r="G284" s="5">
        <v>744</v>
      </c>
      <c r="H284" s="5">
        <v>2567</v>
      </c>
      <c r="I284" s="8">
        <v>3678</v>
      </c>
      <c r="J284" s="5">
        <f t="shared" si="26"/>
        <v>9215.8000000000011</v>
      </c>
      <c r="K284" s="17"/>
      <c r="L284" s="5">
        <f t="shared" si="27"/>
        <v>125432.9</v>
      </c>
      <c r="M284" s="21">
        <f t="shared" si="28"/>
        <v>27427.332999999999</v>
      </c>
      <c r="N284" s="5">
        <f t="shared" si="31"/>
        <v>98005.566999999995</v>
      </c>
      <c r="O284" s="17"/>
      <c r="P284" s="17"/>
      <c r="Q284" s="17"/>
      <c r="R284" s="17"/>
      <c r="S284" s="17"/>
      <c r="T284" s="17"/>
      <c r="U284" s="17"/>
      <c r="V284" s="12"/>
    </row>
    <row r="285" spans="1:22" x14ac:dyDescent="0.3">
      <c r="A285" s="5">
        <v>163657</v>
      </c>
      <c r="B285" s="5">
        <v>0</v>
      </c>
      <c r="C285" s="5">
        <v>2729</v>
      </c>
      <c r="D285" s="5">
        <f t="shared" si="29"/>
        <v>16365.7</v>
      </c>
      <c r="E285" s="5">
        <v>19638.84</v>
      </c>
      <c r="F285" s="5">
        <f t="shared" si="30"/>
        <v>1145.5989999999999</v>
      </c>
      <c r="G285" s="5">
        <v>619</v>
      </c>
      <c r="H285" s="5">
        <v>7451</v>
      </c>
      <c r="I285" s="8">
        <v>3127</v>
      </c>
      <c r="J285" s="5">
        <f t="shared" si="26"/>
        <v>24097.099999999995</v>
      </c>
      <c r="K285" s="17"/>
      <c r="L285" s="5">
        <f t="shared" si="27"/>
        <v>190202.7</v>
      </c>
      <c r="M285" s="21">
        <f t="shared" si="28"/>
        <v>48627.53899999999</v>
      </c>
      <c r="N285" s="5">
        <f t="shared" si="31"/>
        <v>141575.16100000002</v>
      </c>
      <c r="O285" s="17"/>
      <c r="P285" s="17"/>
      <c r="Q285" s="17"/>
      <c r="R285" s="17"/>
      <c r="S285" s="17"/>
      <c r="T285" s="17"/>
      <c r="U285" s="17"/>
      <c r="V285" s="12"/>
    </row>
    <row r="286" spans="1:22" x14ac:dyDescent="0.3">
      <c r="A286" s="5">
        <v>44996</v>
      </c>
      <c r="B286" s="5">
        <v>4999</v>
      </c>
      <c r="C286" s="5">
        <v>4238</v>
      </c>
      <c r="D286" s="5">
        <f t="shared" si="29"/>
        <v>4499.6000000000004</v>
      </c>
      <c r="E286" s="5">
        <v>5399.52</v>
      </c>
      <c r="F286" s="5">
        <f t="shared" si="30"/>
        <v>314.97199999999998</v>
      </c>
      <c r="G286" s="5">
        <v>820</v>
      </c>
      <c r="H286" s="5">
        <v>4189</v>
      </c>
      <c r="I286" s="8">
        <v>2174</v>
      </c>
      <c r="J286" s="5">
        <f t="shared" si="26"/>
        <v>999.80000000000007</v>
      </c>
      <c r="K286" s="17"/>
      <c r="L286" s="5">
        <f t="shared" si="27"/>
        <v>62921.599999999999</v>
      </c>
      <c r="M286" s="21">
        <f t="shared" si="28"/>
        <v>9708.2919999999995</v>
      </c>
      <c r="N286" s="5">
        <f t="shared" si="31"/>
        <v>53213.307999999997</v>
      </c>
      <c r="O286" s="17"/>
      <c r="P286" s="17"/>
      <c r="Q286" s="17"/>
      <c r="R286" s="17"/>
      <c r="S286" s="17"/>
      <c r="T286" s="17"/>
      <c r="U286" s="17"/>
      <c r="V286" s="12"/>
    </row>
    <row r="287" spans="1:22" x14ac:dyDescent="0.3">
      <c r="A287" s="5">
        <v>28143</v>
      </c>
      <c r="B287" s="5">
        <v>200</v>
      </c>
      <c r="C287" s="5">
        <v>3643</v>
      </c>
      <c r="D287" s="5">
        <f t="shared" si="29"/>
        <v>2814.3</v>
      </c>
      <c r="E287" s="5">
        <v>3377.16</v>
      </c>
      <c r="F287" s="5">
        <f t="shared" si="30"/>
        <v>197.001</v>
      </c>
      <c r="G287" s="5">
        <v>1149</v>
      </c>
      <c r="H287" s="5">
        <v>1989</v>
      </c>
      <c r="I287" s="8">
        <v>2070</v>
      </c>
      <c r="J287" s="5">
        <f t="shared" si="26"/>
        <v>157.15</v>
      </c>
      <c r="K287" s="17"/>
      <c r="L287" s="5">
        <f t="shared" si="27"/>
        <v>36789.300000000003</v>
      </c>
      <c r="M287" s="21">
        <f t="shared" si="28"/>
        <v>6950.3109999999997</v>
      </c>
      <c r="N287" s="5">
        <f t="shared" si="31"/>
        <v>29838.989000000001</v>
      </c>
      <c r="O287" s="17"/>
      <c r="P287" s="17"/>
      <c r="Q287" s="17"/>
      <c r="R287" s="17"/>
      <c r="S287" s="17"/>
      <c r="T287" s="17"/>
      <c r="U287" s="17"/>
      <c r="V287" s="12"/>
    </row>
    <row r="288" spans="1:22" x14ac:dyDescent="0.3">
      <c r="A288" s="5">
        <v>152763</v>
      </c>
      <c r="B288" s="5">
        <v>0</v>
      </c>
      <c r="C288" s="5">
        <v>3262</v>
      </c>
      <c r="D288" s="5">
        <f t="shared" si="29"/>
        <v>15276.300000000001</v>
      </c>
      <c r="E288" s="5">
        <v>18331.560000000001</v>
      </c>
      <c r="F288" s="5">
        <f t="shared" si="30"/>
        <v>1069.3410000000001</v>
      </c>
      <c r="G288" s="5">
        <v>795</v>
      </c>
      <c r="H288" s="5">
        <v>4361</v>
      </c>
      <c r="I288" s="8">
        <v>3543</v>
      </c>
      <c r="J288" s="5">
        <f t="shared" si="26"/>
        <v>20828.899999999998</v>
      </c>
      <c r="K288" s="17"/>
      <c r="L288" s="5">
        <f t="shared" si="27"/>
        <v>175662.3</v>
      </c>
      <c r="M288" s="21">
        <f t="shared" si="28"/>
        <v>44567.800999999999</v>
      </c>
      <c r="N288" s="5">
        <f t="shared" si="31"/>
        <v>131094.49899999998</v>
      </c>
      <c r="O288" s="17"/>
      <c r="P288" s="17"/>
      <c r="Q288" s="17"/>
      <c r="R288" s="17"/>
      <c r="S288" s="17"/>
      <c r="T288" s="17"/>
      <c r="U288" s="17"/>
      <c r="V288" s="12"/>
    </row>
    <row r="289" spans="1:22" x14ac:dyDescent="0.3">
      <c r="A289" s="5">
        <v>108343</v>
      </c>
      <c r="B289" s="5">
        <v>0</v>
      </c>
      <c r="C289" s="5">
        <v>1940</v>
      </c>
      <c r="D289" s="5">
        <f t="shared" si="29"/>
        <v>10834.300000000001</v>
      </c>
      <c r="E289" s="5">
        <v>13001.16</v>
      </c>
      <c r="F289" s="5">
        <f t="shared" si="30"/>
        <v>758.40100000000007</v>
      </c>
      <c r="G289" s="5">
        <v>733</v>
      </c>
      <c r="H289" s="5">
        <v>3880</v>
      </c>
      <c r="I289" s="8">
        <v>2956</v>
      </c>
      <c r="J289" s="5">
        <f t="shared" si="26"/>
        <v>9168.6</v>
      </c>
      <c r="K289" s="17"/>
      <c r="L289" s="5">
        <f t="shared" si="27"/>
        <v>124997.3</v>
      </c>
      <c r="M289" s="21">
        <f t="shared" si="28"/>
        <v>26617.161</v>
      </c>
      <c r="N289" s="5">
        <f t="shared" si="31"/>
        <v>98380.138999999996</v>
      </c>
      <c r="O289" s="17"/>
      <c r="P289" s="17"/>
      <c r="Q289" s="17"/>
      <c r="R289" s="17"/>
      <c r="S289" s="17"/>
      <c r="T289" s="17"/>
      <c r="U289" s="17"/>
      <c r="V289" s="12"/>
    </row>
    <row r="290" spans="1:22" x14ac:dyDescent="0.3">
      <c r="A290" s="5">
        <v>163660</v>
      </c>
      <c r="B290" s="5">
        <v>0</v>
      </c>
      <c r="C290" s="5">
        <v>3043</v>
      </c>
      <c r="D290" s="5">
        <f t="shared" si="29"/>
        <v>16366</v>
      </c>
      <c r="E290" s="5">
        <v>19639.2</v>
      </c>
      <c r="F290" s="5">
        <f t="shared" si="30"/>
        <v>1145.6200000000001</v>
      </c>
      <c r="G290" s="5">
        <v>1410</v>
      </c>
      <c r="H290" s="5">
        <v>7905</v>
      </c>
      <c r="I290" s="8">
        <v>2845</v>
      </c>
      <c r="J290" s="5">
        <f t="shared" si="26"/>
        <v>24098</v>
      </c>
      <c r="K290" s="17"/>
      <c r="L290" s="5">
        <f t="shared" si="27"/>
        <v>190974</v>
      </c>
      <c r="M290" s="21">
        <f t="shared" si="28"/>
        <v>49137.82</v>
      </c>
      <c r="N290" s="5">
        <f t="shared" si="31"/>
        <v>141836.18</v>
      </c>
      <c r="O290" s="17"/>
      <c r="P290" s="17"/>
      <c r="Q290" s="17"/>
      <c r="R290" s="17"/>
      <c r="S290" s="17"/>
      <c r="T290" s="17"/>
      <c r="U290" s="17"/>
      <c r="V290" s="12"/>
    </row>
    <row r="291" spans="1:22" x14ac:dyDescent="0.3">
      <c r="A291" s="5">
        <v>130315</v>
      </c>
      <c r="B291" s="5">
        <v>4176</v>
      </c>
      <c r="C291" s="5">
        <v>4264</v>
      </c>
      <c r="D291" s="5">
        <f t="shared" si="29"/>
        <v>13031.5</v>
      </c>
      <c r="E291" s="5">
        <v>15637.8</v>
      </c>
      <c r="F291" s="5">
        <f t="shared" si="30"/>
        <v>912.20500000000004</v>
      </c>
      <c r="G291" s="5">
        <v>740</v>
      </c>
      <c r="H291" s="5">
        <v>1936</v>
      </c>
      <c r="I291" s="8">
        <v>3652</v>
      </c>
      <c r="J291" s="5">
        <f t="shared" si="26"/>
        <v>14094.5</v>
      </c>
      <c r="K291" s="17"/>
      <c r="L291" s="5">
        <f t="shared" si="27"/>
        <v>153722.5</v>
      </c>
      <c r="M291" s="21">
        <f t="shared" si="28"/>
        <v>35036.505000000005</v>
      </c>
      <c r="N291" s="5">
        <f t="shared" si="31"/>
        <v>118685.995</v>
      </c>
      <c r="O291" s="17"/>
      <c r="P291" s="17"/>
      <c r="Q291" s="17"/>
      <c r="R291" s="17"/>
      <c r="S291" s="17"/>
      <c r="T291" s="17"/>
      <c r="U291" s="17"/>
      <c r="V291" s="12"/>
    </row>
    <row r="292" spans="1:22" x14ac:dyDescent="0.3">
      <c r="A292" s="5">
        <v>117462</v>
      </c>
      <c r="B292" s="5">
        <v>0</v>
      </c>
      <c r="C292" s="5">
        <v>4945</v>
      </c>
      <c r="D292" s="5">
        <f t="shared" si="29"/>
        <v>11746.2</v>
      </c>
      <c r="E292" s="5">
        <v>14095.44</v>
      </c>
      <c r="F292" s="5">
        <f t="shared" si="30"/>
        <v>822.23400000000004</v>
      </c>
      <c r="G292" s="5">
        <v>1087</v>
      </c>
      <c r="H292" s="5">
        <v>5516</v>
      </c>
      <c r="I292" s="8">
        <v>3955</v>
      </c>
      <c r="J292" s="5">
        <f t="shared" si="26"/>
        <v>10992.4</v>
      </c>
      <c r="K292" s="17"/>
      <c r="L292" s="5">
        <f t="shared" si="27"/>
        <v>139669.20000000001</v>
      </c>
      <c r="M292" s="21">
        <f t="shared" si="28"/>
        <v>30952.074000000001</v>
      </c>
      <c r="N292" s="5">
        <f t="shared" si="31"/>
        <v>108717.12600000002</v>
      </c>
      <c r="O292" s="17"/>
      <c r="P292" s="17"/>
      <c r="Q292" s="17"/>
      <c r="R292" s="17"/>
      <c r="S292" s="17"/>
      <c r="T292" s="17"/>
      <c r="U292" s="17"/>
      <c r="V292" s="12"/>
    </row>
    <row r="293" spans="1:22" x14ac:dyDescent="0.3">
      <c r="A293" s="5">
        <v>185015</v>
      </c>
      <c r="B293" s="5">
        <v>0</v>
      </c>
      <c r="C293" s="5">
        <v>4883</v>
      </c>
      <c r="D293" s="5">
        <f t="shared" si="29"/>
        <v>18501.5</v>
      </c>
      <c r="E293" s="5">
        <v>22201.8</v>
      </c>
      <c r="F293" s="5">
        <f t="shared" si="30"/>
        <v>1295.105</v>
      </c>
      <c r="G293" s="5">
        <v>1187</v>
      </c>
      <c r="H293" s="5">
        <v>2324</v>
      </c>
      <c r="I293" s="8">
        <v>2051</v>
      </c>
      <c r="J293" s="5">
        <f t="shared" si="26"/>
        <v>30504.5</v>
      </c>
      <c r="K293" s="17"/>
      <c r="L293" s="5">
        <f t="shared" si="27"/>
        <v>210723.5</v>
      </c>
      <c r="M293" s="21">
        <f t="shared" si="28"/>
        <v>57239.404999999999</v>
      </c>
      <c r="N293" s="5">
        <f t="shared" si="31"/>
        <v>153484.095</v>
      </c>
      <c r="O293" s="17"/>
      <c r="P293" s="17"/>
      <c r="Q293" s="17"/>
      <c r="R293" s="17"/>
      <c r="S293" s="17"/>
      <c r="T293" s="17"/>
      <c r="U293" s="17"/>
      <c r="V293" s="12"/>
    </row>
    <row r="294" spans="1:22" x14ac:dyDescent="0.3">
      <c r="A294" s="5">
        <v>61512</v>
      </c>
      <c r="B294" s="5">
        <v>3736</v>
      </c>
      <c r="C294" s="5">
        <v>1869</v>
      </c>
      <c r="D294" s="5">
        <f t="shared" si="29"/>
        <v>6151.2000000000007</v>
      </c>
      <c r="E294" s="5">
        <v>7381.44</v>
      </c>
      <c r="F294" s="5">
        <f t="shared" si="30"/>
        <v>430.584</v>
      </c>
      <c r="G294" s="5">
        <v>719</v>
      </c>
      <c r="H294" s="5">
        <v>7348</v>
      </c>
      <c r="I294" s="8">
        <v>3691</v>
      </c>
      <c r="J294" s="5">
        <f t="shared" si="26"/>
        <v>2401.2000000000003</v>
      </c>
      <c r="K294" s="17"/>
      <c r="L294" s="5">
        <f t="shared" si="27"/>
        <v>80616.2</v>
      </c>
      <c r="M294" s="21">
        <f t="shared" si="28"/>
        <v>14623.224</v>
      </c>
      <c r="N294" s="5">
        <f t="shared" si="31"/>
        <v>65992.975999999995</v>
      </c>
      <c r="O294" s="17"/>
      <c r="P294" s="17"/>
      <c r="Q294" s="17"/>
      <c r="R294" s="17"/>
      <c r="S294" s="17"/>
      <c r="T294" s="17"/>
      <c r="U294" s="17"/>
      <c r="V294" s="12"/>
    </row>
    <row r="295" spans="1:22" x14ac:dyDescent="0.3">
      <c r="A295" s="5">
        <v>18356</v>
      </c>
      <c r="B295" s="5">
        <v>2531</v>
      </c>
      <c r="C295" s="5">
        <v>3655</v>
      </c>
      <c r="D295" s="5">
        <f t="shared" si="29"/>
        <v>1835.6000000000001</v>
      </c>
      <c r="E295" s="5">
        <v>2202.7199999999998</v>
      </c>
      <c r="F295" s="5">
        <f t="shared" si="30"/>
        <v>128.49199999999999</v>
      </c>
      <c r="G295" s="5">
        <v>615</v>
      </c>
      <c r="H295" s="5">
        <v>2071</v>
      </c>
      <c r="I295" s="8">
        <v>2453</v>
      </c>
      <c r="J295" s="5">
        <f t="shared" si="26"/>
        <v>0</v>
      </c>
      <c r="K295" s="17"/>
      <c r="L295" s="5">
        <f t="shared" si="27"/>
        <v>28448.6</v>
      </c>
      <c r="M295" s="21">
        <f t="shared" si="28"/>
        <v>5399.2119999999995</v>
      </c>
      <c r="N295" s="5">
        <f t="shared" si="31"/>
        <v>23049.387999999999</v>
      </c>
      <c r="O295" s="17"/>
      <c r="P295" s="17"/>
      <c r="Q295" s="17"/>
      <c r="R295" s="17"/>
      <c r="S295" s="17"/>
      <c r="T295" s="17"/>
      <c r="U295" s="17"/>
      <c r="V295" s="12"/>
    </row>
    <row r="296" spans="1:22" x14ac:dyDescent="0.3">
      <c r="A296" s="5">
        <v>65959</v>
      </c>
      <c r="B296" s="5">
        <v>164</v>
      </c>
      <c r="C296" s="5">
        <v>1173</v>
      </c>
      <c r="D296" s="5">
        <f t="shared" si="29"/>
        <v>6595.9000000000005</v>
      </c>
      <c r="E296" s="5">
        <v>7915.08</v>
      </c>
      <c r="F296" s="5">
        <f t="shared" si="30"/>
        <v>461.71300000000002</v>
      </c>
      <c r="G296" s="5">
        <v>1480</v>
      </c>
      <c r="H296" s="5">
        <v>1161</v>
      </c>
      <c r="I296" s="8">
        <v>3899</v>
      </c>
      <c r="J296" s="5">
        <f t="shared" si="26"/>
        <v>2845.9</v>
      </c>
      <c r="K296" s="17"/>
      <c r="L296" s="5">
        <f t="shared" si="27"/>
        <v>75052.899999999994</v>
      </c>
      <c r="M296" s="21">
        <f t="shared" si="28"/>
        <v>16601.692999999999</v>
      </c>
      <c r="N296" s="5">
        <f t="shared" si="31"/>
        <v>58451.206999999995</v>
      </c>
      <c r="O296" s="17"/>
      <c r="P296" s="17"/>
      <c r="Q296" s="17"/>
      <c r="R296" s="17"/>
      <c r="S296" s="17"/>
      <c r="T296" s="17"/>
      <c r="U296" s="17"/>
      <c r="V296" s="12"/>
    </row>
    <row r="297" spans="1:22" x14ac:dyDescent="0.3">
      <c r="A297" s="5">
        <v>120011</v>
      </c>
      <c r="B297" s="5">
        <v>0</v>
      </c>
      <c r="C297" s="5">
        <v>2267</v>
      </c>
      <c r="D297" s="5">
        <f t="shared" si="29"/>
        <v>12001.1</v>
      </c>
      <c r="E297" s="5">
        <v>14401.32</v>
      </c>
      <c r="F297" s="5">
        <f t="shared" si="30"/>
        <v>840.077</v>
      </c>
      <c r="G297" s="5">
        <v>851</v>
      </c>
      <c r="H297" s="5">
        <v>5142</v>
      </c>
      <c r="I297" s="8">
        <v>3498</v>
      </c>
      <c r="J297" s="5">
        <f t="shared" si="26"/>
        <v>11502.199999999999</v>
      </c>
      <c r="K297" s="17"/>
      <c r="L297" s="5">
        <f t="shared" si="27"/>
        <v>139421.1</v>
      </c>
      <c r="M297" s="21">
        <f t="shared" si="28"/>
        <v>31092.596999999994</v>
      </c>
      <c r="N297" s="5">
        <f t="shared" si="31"/>
        <v>108328.50300000001</v>
      </c>
      <c r="O297" s="17"/>
      <c r="P297" s="17"/>
      <c r="Q297" s="17"/>
      <c r="R297" s="17"/>
      <c r="S297" s="17"/>
      <c r="T297" s="17"/>
      <c r="U297" s="17"/>
      <c r="V297" s="12"/>
    </row>
    <row r="298" spans="1:22" x14ac:dyDescent="0.3">
      <c r="A298" s="5">
        <v>154637</v>
      </c>
      <c r="B298" s="5">
        <v>0</v>
      </c>
      <c r="C298" s="5">
        <v>2117</v>
      </c>
      <c r="D298" s="5">
        <f t="shared" si="29"/>
        <v>15463.7</v>
      </c>
      <c r="E298" s="5">
        <v>18556.439999999999</v>
      </c>
      <c r="F298" s="5">
        <f t="shared" si="30"/>
        <v>1082.4590000000001</v>
      </c>
      <c r="G298" s="5">
        <v>1054</v>
      </c>
      <c r="H298" s="5">
        <v>1221</v>
      </c>
      <c r="I298" s="8">
        <v>2376</v>
      </c>
      <c r="J298" s="5">
        <f t="shared" si="26"/>
        <v>21391.100000000002</v>
      </c>
      <c r="K298" s="17"/>
      <c r="L298" s="5">
        <f t="shared" si="27"/>
        <v>173438.7</v>
      </c>
      <c r="M298" s="21">
        <f t="shared" si="28"/>
        <v>44459.998999999996</v>
      </c>
      <c r="N298" s="5">
        <f t="shared" si="31"/>
        <v>128978.70100000002</v>
      </c>
      <c r="O298" s="17"/>
      <c r="P298" s="17"/>
      <c r="Q298" s="17"/>
      <c r="R298" s="17"/>
      <c r="S298" s="17"/>
      <c r="T298" s="17"/>
      <c r="U298" s="17"/>
      <c r="V298" s="12"/>
    </row>
    <row r="299" spans="1:22" x14ac:dyDescent="0.3">
      <c r="A299" s="5">
        <v>194121</v>
      </c>
      <c r="B299" s="5">
        <v>0</v>
      </c>
      <c r="C299" s="5">
        <v>1687</v>
      </c>
      <c r="D299" s="5">
        <f t="shared" si="29"/>
        <v>19412.100000000002</v>
      </c>
      <c r="E299" s="5">
        <v>23294.52</v>
      </c>
      <c r="F299" s="5">
        <f t="shared" si="30"/>
        <v>1358.847</v>
      </c>
      <c r="G299" s="5">
        <v>1391</v>
      </c>
      <c r="H299" s="5">
        <v>6773</v>
      </c>
      <c r="I299" s="8">
        <v>2848</v>
      </c>
      <c r="J299" s="5">
        <f t="shared" si="26"/>
        <v>33236.299999999996</v>
      </c>
      <c r="K299" s="17"/>
      <c r="L299" s="5">
        <f t="shared" si="27"/>
        <v>221993.1</v>
      </c>
      <c r="M299" s="21">
        <f t="shared" si="28"/>
        <v>62128.667000000001</v>
      </c>
      <c r="N299" s="5">
        <f t="shared" si="31"/>
        <v>159864.43300000002</v>
      </c>
      <c r="O299" s="17"/>
      <c r="P299" s="17"/>
      <c r="Q299" s="17"/>
      <c r="R299" s="17"/>
      <c r="S299" s="17"/>
      <c r="T299" s="17"/>
      <c r="U299" s="17"/>
      <c r="V299" s="12"/>
    </row>
    <row r="300" spans="1:22" x14ac:dyDescent="0.3">
      <c r="A300" s="5">
        <v>29405</v>
      </c>
      <c r="B300" s="5">
        <v>727</v>
      </c>
      <c r="C300" s="5">
        <v>4115</v>
      </c>
      <c r="D300" s="5">
        <f t="shared" si="29"/>
        <v>2940.5</v>
      </c>
      <c r="E300" s="5">
        <v>3528.6</v>
      </c>
      <c r="F300" s="5">
        <f t="shared" si="30"/>
        <v>205.83500000000001</v>
      </c>
      <c r="G300" s="5">
        <v>1310</v>
      </c>
      <c r="H300" s="5">
        <v>1408</v>
      </c>
      <c r="I300" s="8">
        <v>3591</v>
      </c>
      <c r="J300" s="5">
        <f t="shared" si="26"/>
        <v>220.25</v>
      </c>
      <c r="K300" s="17"/>
      <c r="L300" s="5">
        <f t="shared" si="27"/>
        <v>38595.5</v>
      </c>
      <c r="M300" s="21">
        <f t="shared" si="28"/>
        <v>8855.6849999999995</v>
      </c>
      <c r="N300" s="5">
        <f t="shared" si="31"/>
        <v>29739.815000000002</v>
      </c>
      <c r="O300" s="17"/>
      <c r="P300" s="17"/>
      <c r="Q300" s="17"/>
      <c r="R300" s="17"/>
      <c r="S300" s="17"/>
      <c r="T300" s="17"/>
      <c r="U300" s="17"/>
      <c r="V300" s="12"/>
    </row>
    <row r="301" spans="1:22" x14ac:dyDescent="0.3">
      <c r="A301" s="5">
        <v>35090</v>
      </c>
      <c r="B301" s="5">
        <v>4188</v>
      </c>
      <c r="C301" s="5">
        <v>1701</v>
      </c>
      <c r="D301" s="5">
        <f t="shared" si="29"/>
        <v>3509</v>
      </c>
      <c r="E301" s="5">
        <v>4210.8</v>
      </c>
      <c r="F301" s="5">
        <f t="shared" si="30"/>
        <v>245.63</v>
      </c>
      <c r="G301" s="5">
        <v>645</v>
      </c>
      <c r="H301" s="5">
        <v>2950</v>
      </c>
      <c r="I301" s="8">
        <v>2905</v>
      </c>
      <c r="J301" s="5">
        <f t="shared" si="26"/>
        <v>504.5</v>
      </c>
      <c r="K301" s="17"/>
      <c r="L301" s="5">
        <f t="shared" si="27"/>
        <v>47438</v>
      </c>
      <c r="M301" s="21">
        <f t="shared" si="28"/>
        <v>8510.93</v>
      </c>
      <c r="N301" s="5">
        <f t="shared" si="31"/>
        <v>38927.07</v>
      </c>
      <c r="O301" s="17"/>
      <c r="P301" s="17"/>
      <c r="Q301" s="17"/>
      <c r="R301" s="17"/>
      <c r="S301" s="17"/>
      <c r="T301" s="17"/>
      <c r="U301" s="17"/>
      <c r="V301" s="12"/>
    </row>
    <row r="302" spans="1:22" x14ac:dyDescent="0.3">
      <c r="A302" s="5">
        <v>78459</v>
      </c>
      <c r="B302" s="5">
        <v>0</v>
      </c>
      <c r="C302" s="5">
        <v>2333</v>
      </c>
      <c r="D302" s="5">
        <f t="shared" si="29"/>
        <v>7845.9000000000005</v>
      </c>
      <c r="E302" s="5">
        <v>9415.08</v>
      </c>
      <c r="F302" s="5">
        <f t="shared" si="30"/>
        <v>549.21299999999997</v>
      </c>
      <c r="G302" s="5">
        <v>517</v>
      </c>
      <c r="H302" s="5">
        <v>2494</v>
      </c>
      <c r="I302" s="8">
        <v>2693</v>
      </c>
      <c r="J302" s="5">
        <f t="shared" si="26"/>
        <v>4268.8499999999995</v>
      </c>
      <c r="K302" s="17"/>
      <c r="L302" s="5">
        <f t="shared" si="27"/>
        <v>91131.9</v>
      </c>
      <c r="M302" s="21">
        <f t="shared" si="28"/>
        <v>17443.143</v>
      </c>
      <c r="N302" s="5">
        <f t="shared" si="31"/>
        <v>73688.756999999998</v>
      </c>
      <c r="O302" s="17"/>
      <c r="P302" s="17"/>
      <c r="Q302" s="17"/>
      <c r="R302" s="17"/>
      <c r="S302" s="17"/>
      <c r="T302" s="17"/>
      <c r="U302" s="17"/>
      <c r="V302" s="12"/>
    </row>
    <row r="303" spans="1:22" x14ac:dyDescent="0.3">
      <c r="A303" s="5">
        <v>30742</v>
      </c>
      <c r="B303" s="5">
        <v>3655</v>
      </c>
      <c r="C303" s="5">
        <v>3361</v>
      </c>
      <c r="D303" s="5">
        <f t="shared" si="29"/>
        <v>3074.2000000000003</v>
      </c>
      <c r="E303" s="5">
        <v>3689.04</v>
      </c>
      <c r="F303" s="5">
        <f t="shared" si="30"/>
        <v>215.19400000000002</v>
      </c>
      <c r="G303" s="5">
        <v>711</v>
      </c>
      <c r="H303" s="5">
        <v>7538</v>
      </c>
      <c r="I303" s="8">
        <v>3033</v>
      </c>
      <c r="J303" s="5">
        <f t="shared" si="26"/>
        <v>287.10000000000002</v>
      </c>
      <c r="K303" s="17"/>
      <c r="L303" s="5">
        <f t="shared" si="27"/>
        <v>48370.2</v>
      </c>
      <c r="M303" s="21">
        <f t="shared" si="28"/>
        <v>7935.3340000000007</v>
      </c>
      <c r="N303" s="5">
        <f t="shared" si="31"/>
        <v>40434.865999999995</v>
      </c>
      <c r="O303" s="17"/>
      <c r="P303" s="17"/>
      <c r="Q303" s="17"/>
      <c r="R303" s="17"/>
      <c r="S303" s="17"/>
      <c r="T303" s="17"/>
      <c r="U303" s="17"/>
      <c r="V303" s="12"/>
    </row>
    <row r="304" spans="1:22" x14ac:dyDescent="0.3">
      <c r="A304" s="5">
        <v>60006</v>
      </c>
      <c r="B304" s="5">
        <v>4257</v>
      </c>
      <c r="C304" s="5">
        <v>2718</v>
      </c>
      <c r="D304" s="5">
        <f t="shared" si="29"/>
        <v>6000.6</v>
      </c>
      <c r="E304" s="5">
        <v>7200.72</v>
      </c>
      <c r="F304" s="5">
        <f t="shared" si="30"/>
        <v>420.04200000000003</v>
      </c>
      <c r="G304" s="5">
        <v>1011</v>
      </c>
      <c r="H304" s="5">
        <v>4974</v>
      </c>
      <c r="I304" s="8">
        <v>2635</v>
      </c>
      <c r="J304" s="5">
        <f t="shared" si="26"/>
        <v>2250.6</v>
      </c>
      <c r="K304" s="17"/>
      <c r="L304" s="5">
        <f t="shared" si="27"/>
        <v>77955.600000000006</v>
      </c>
      <c r="M304" s="21">
        <f t="shared" si="28"/>
        <v>13517.362000000001</v>
      </c>
      <c r="N304" s="5">
        <f t="shared" si="31"/>
        <v>64438.238000000005</v>
      </c>
      <c r="O304" s="17"/>
      <c r="P304" s="17"/>
      <c r="Q304" s="17"/>
      <c r="R304" s="17"/>
      <c r="S304" s="17"/>
      <c r="T304" s="17"/>
      <c r="U304" s="17"/>
      <c r="V304" s="12"/>
    </row>
    <row r="305" spans="1:22" x14ac:dyDescent="0.3">
      <c r="A305" s="5">
        <v>132775</v>
      </c>
      <c r="B305" s="5">
        <v>0</v>
      </c>
      <c r="C305" s="5">
        <v>4123</v>
      </c>
      <c r="D305" s="5">
        <f t="shared" si="29"/>
        <v>13277.5</v>
      </c>
      <c r="E305" s="5">
        <v>15933</v>
      </c>
      <c r="F305" s="5">
        <f t="shared" si="30"/>
        <v>929.42500000000007</v>
      </c>
      <c r="G305" s="5">
        <v>1233</v>
      </c>
      <c r="H305" s="5">
        <v>3261</v>
      </c>
      <c r="I305" s="8">
        <v>3437</v>
      </c>
      <c r="J305" s="5">
        <f t="shared" si="26"/>
        <v>14832.5</v>
      </c>
      <c r="K305" s="17"/>
      <c r="L305" s="5">
        <f t="shared" si="27"/>
        <v>153436.5</v>
      </c>
      <c r="M305" s="21">
        <f t="shared" si="28"/>
        <v>36364.925000000003</v>
      </c>
      <c r="N305" s="5">
        <f t="shared" si="31"/>
        <v>117071.575</v>
      </c>
      <c r="O305" s="17"/>
      <c r="P305" s="17"/>
      <c r="Q305" s="17"/>
      <c r="R305" s="17"/>
      <c r="S305" s="17"/>
      <c r="T305" s="17"/>
      <c r="U305" s="17"/>
      <c r="V305" s="12"/>
    </row>
    <row r="306" spans="1:22" x14ac:dyDescent="0.3">
      <c r="A306" s="5">
        <v>119105</v>
      </c>
      <c r="B306" s="5">
        <v>0</v>
      </c>
      <c r="C306" s="5">
        <v>1009</v>
      </c>
      <c r="D306" s="5">
        <f t="shared" si="29"/>
        <v>11910.5</v>
      </c>
      <c r="E306" s="5">
        <v>14292.6</v>
      </c>
      <c r="F306" s="5">
        <f t="shared" si="30"/>
        <v>833.73500000000001</v>
      </c>
      <c r="G306" s="5">
        <v>548</v>
      </c>
      <c r="H306" s="5">
        <v>6646</v>
      </c>
      <c r="I306" s="8">
        <v>2662</v>
      </c>
      <c r="J306" s="5">
        <f t="shared" si="26"/>
        <v>11321</v>
      </c>
      <c r="K306" s="17"/>
      <c r="L306" s="5">
        <f t="shared" si="27"/>
        <v>138670.5</v>
      </c>
      <c r="M306" s="21">
        <f t="shared" si="28"/>
        <v>29657.334999999999</v>
      </c>
      <c r="N306" s="5">
        <f t="shared" si="31"/>
        <v>109013.16500000001</v>
      </c>
      <c r="O306" s="17"/>
      <c r="P306" s="17"/>
      <c r="Q306" s="17"/>
      <c r="R306" s="17"/>
      <c r="S306" s="17"/>
      <c r="T306" s="17"/>
      <c r="U306" s="17"/>
      <c r="V306" s="12"/>
    </row>
    <row r="307" spans="1:22" x14ac:dyDescent="0.3">
      <c r="A307" s="5">
        <v>61646</v>
      </c>
      <c r="B307" s="5">
        <v>0</v>
      </c>
      <c r="C307" s="5">
        <v>2405</v>
      </c>
      <c r="D307" s="5">
        <f t="shared" si="29"/>
        <v>6164.6</v>
      </c>
      <c r="E307" s="5">
        <v>7397.52</v>
      </c>
      <c r="F307" s="5">
        <f t="shared" si="30"/>
        <v>431.52199999999999</v>
      </c>
      <c r="G307" s="5">
        <v>1242</v>
      </c>
      <c r="H307" s="5">
        <v>4895</v>
      </c>
      <c r="I307" s="8">
        <v>2407</v>
      </c>
      <c r="J307" s="5">
        <f t="shared" si="26"/>
        <v>2414.6</v>
      </c>
      <c r="K307" s="17"/>
      <c r="L307" s="5">
        <f t="shared" si="27"/>
        <v>75110.600000000006</v>
      </c>
      <c r="M307" s="21">
        <f t="shared" si="28"/>
        <v>13892.642000000002</v>
      </c>
      <c r="N307" s="5">
        <f t="shared" si="31"/>
        <v>61217.958000000006</v>
      </c>
      <c r="O307" s="17"/>
      <c r="P307" s="17"/>
      <c r="Q307" s="17"/>
      <c r="R307" s="17"/>
      <c r="S307" s="17"/>
      <c r="T307" s="17"/>
      <c r="U307" s="17"/>
      <c r="V307" s="12"/>
    </row>
    <row r="308" spans="1:22" x14ac:dyDescent="0.3">
      <c r="A308" s="5">
        <v>135800</v>
      </c>
      <c r="B308" s="5">
        <v>2253</v>
      </c>
      <c r="C308" s="5">
        <v>2179</v>
      </c>
      <c r="D308" s="5">
        <f t="shared" si="29"/>
        <v>13580</v>
      </c>
      <c r="E308" s="5">
        <v>16296</v>
      </c>
      <c r="F308" s="5">
        <f t="shared" si="30"/>
        <v>950.6</v>
      </c>
      <c r="G308" s="5">
        <v>932</v>
      </c>
      <c r="H308" s="5">
        <v>5209</v>
      </c>
      <c r="I308" s="8">
        <v>2691</v>
      </c>
      <c r="J308" s="5">
        <f t="shared" si="26"/>
        <v>15740</v>
      </c>
      <c r="K308" s="17"/>
      <c r="L308" s="5">
        <f t="shared" si="27"/>
        <v>159021</v>
      </c>
      <c r="M308" s="21">
        <f t="shared" si="28"/>
        <v>36609.599999999999</v>
      </c>
      <c r="N308" s="5">
        <f t="shared" si="31"/>
        <v>122411.4</v>
      </c>
      <c r="O308" s="17"/>
      <c r="P308" s="17"/>
      <c r="Q308" s="17"/>
      <c r="R308" s="17"/>
      <c r="S308" s="17"/>
      <c r="T308" s="17"/>
      <c r="U308" s="17"/>
      <c r="V308" s="12"/>
    </row>
    <row r="309" spans="1:22" x14ac:dyDescent="0.3">
      <c r="A309" s="5">
        <v>27438</v>
      </c>
      <c r="B309" s="5">
        <v>0</v>
      </c>
      <c r="C309" s="5">
        <v>3938</v>
      </c>
      <c r="D309" s="5">
        <f t="shared" si="29"/>
        <v>2743.8</v>
      </c>
      <c r="E309" s="5">
        <v>3292.56</v>
      </c>
      <c r="F309" s="5">
        <f t="shared" si="30"/>
        <v>192.066</v>
      </c>
      <c r="G309" s="5">
        <v>949</v>
      </c>
      <c r="H309" s="5">
        <v>6095</v>
      </c>
      <c r="I309" s="8">
        <v>2659</v>
      </c>
      <c r="J309" s="5">
        <f t="shared" si="26"/>
        <v>121.90000000000002</v>
      </c>
      <c r="K309" s="17"/>
      <c r="L309" s="5">
        <f t="shared" si="27"/>
        <v>40214.800000000003</v>
      </c>
      <c r="M309" s="21">
        <f t="shared" si="28"/>
        <v>7214.5259999999998</v>
      </c>
      <c r="N309" s="5">
        <f t="shared" si="31"/>
        <v>33000.274000000005</v>
      </c>
      <c r="O309" s="17"/>
      <c r="P309" s="17"/>
      <c r="Q309" s="17"/>
      <c r="R309" s="17"/>
      <c r="S309" s="17"/>
      <c r="T309" s="17"/>
      <c r="U309" s="17"/>
      <c r="V309" s="12"/>
    </row>
    <row r="310" spans="1:22" x14ac:dyDescent="0.3">
      <c r="A310" s="5">
        <v>93340</v>
      </c>
      <c r="B310" s="5">
        <v>0</v>
      </c>
      <c r="C310" s="5">
        <v>1631</v>
      </c>
      <c r="D310" s="5">
        <f t="shared" si="29"/>
        <v>9334</v>
      </c>
      <c r="E310" s="5">
        <v>11200.8</v>
      </c>
      <c r="F310" s="5">
        <f t="shared" si="30"/>
        <v>653.38</v>
      </c>
      <c r="G310" s="5">
        <v>803</v>
      </c>
      <c r="H310" s="5">
        <v>4731</v>
      </c>
      <c r="I310" s="8">
        <v>3501</v>
      </c>
      <c r="J310" s="5">
        <f t="shared" si="26"/>
        <v>6501</v>
      </c>
      <c r="K310" s="17"/>
      <c r="L310" s="5">
        <f t="shared" si="27"/>
        <v>109036</v>
      </c>
      <c r="M310" s="21">
        <f t="shared" si="28"/>
        <v>22659.18</v>
      </c>
      <c r="N310" s="5">
        <f t="shared" si="31"/>
        <v>86376.82</v>
      </c>
      <c r="O310" s="17"/>
      <c r="P310" s="17"/>
      <c r="Q310" s="17"/>
      <c r="R310" s="17"/>
      <c r="S310" s="17"/>
      <c r="T310" s="17"/>
      <c r="U310" s="17"/>
      <c r="V310" s="12"/>
    </row>
    <row r="311" spans="1:22" x14ac:dyDescent="0.3">
      <c r="A311" s="5">
        <v>123766</v>
      </c>
      <c r="B311" s="5">
        <v>473</v>
      </c>
      <c r="C311" s="5">
        <v>2294</v>
      </c>
      <c r="D311" s="5">
        <f t="shared" si="29"/>
        <v>12376.6</v>
      </c>
      <c r="E311" s="5">
        <v>14851.92</v>
      </c>
      <c r="F311" s="5">
        <f t="shared" si="30"/>
        <v>866.36199999999997</v>
      </c>
      <c r="G311" s="5">
        <v>712</v>
      </c>
      <c r="H311" s="5">
        <v>5883</v>
      </c>
      <c r="I311" s="8">
        <v>2305</v>
      </c>
      <c r="J311" s="5">
        <f t="shared" si="26"/>
        <v>12253.199999999999</v>
      </c>
      <c r="K311" s="17"/>
      <c r="L311" s="5">
        <f t="shared" si="27"/>
        <v>144792.6</v>
      </c>
      <c r="M311" s="21">
        <f t="shared" si="28"/>
        <v>30988.481999999996</v>
      </c>
      <c r="N311" s="5">
        <f t="shared" si="31"/>
        <v>113804.11800000002</v>
      </c>
      <c r="O311" s="17"/>
      <c r="P311" s="17"/>
      <c r="Q311" s="17"/>
      <c r="R311" s="17"/>
      <c r="S311" s="17"/>
      <c r="T311" s="17"/>
      <c r="U311" s="17"/>
      <c r="V311" s="12"/>
    </row>
    <row r="312" spans="1:22" x14ac:dyDescent="0.3">
      <c r="A312" s="5">
        <v>199773</v>
      </c>
      <c r="B312" s="5">
        <v>0</v>
      </c>
      <c r="C312" s="5">
        <v>4477</v>
      </c>
      <c r="D312" s="5">
        <f t="shared" si="29"/>
        <v>19977.300000000003</v>
      </c>
      <c r="E312" s="5">
        <v>23972.76</v>
      </c>
      <c r="F312" s="5">
        <f t="shared" si="30"/>
        <v>1398.4110000000001</v>
      </c>
      <c r="G312" s="5">
        <v>1421</v>
      </c>
      <c r="H312" s="5">
        <v>7437</v>
      </c>
      <c r="I312" s="8">
        <v>2448</v>
      </c>
      <c r="J312" s="5">
        <f t="shared" si="26"/>
        <v>34931.9</v>
      </c>
      <c r="K312" s="17"/>
      <c r="L312" s="5">
        <f t="shared" si="27"/>
        <v>231664.3</v>
      </c>
      <c r="M312" s="21">
        <f t="shared" si="28"/>
        <v>64172.070999999996</v>
      </c>
      <c r="N312" s="5">
        <f t="shared" si="31"/>
        <v>167492.22899999999</v>
      </c>
      <c r="O312" s="17"/>
      <c r="P312" s="17"/>
      <c r="Q312" s="17"/>
      <c r="R312" s="17"/>
      <c r="S312" s="17"/>
      <c r="T312" s="17"/>
      <c r="U312" s="17"/>
      <c r="V312" s="12"/>
    </row>
    <row r="313" spans="1:22" x14ac:dyDescent="0.3">
      <c r="A313" s="5">
        <v>76036</v>
      </c>
      <c r="B313" s="5">
        <v>2940</v>
      </c>
      <c r="C313" s="5">
        <v>1745</v>
      </c>
      <c r="D313" s="5">
        <f t="shared" si="29"/>
        <v>7603.6</v>
      </c>
      <c r="E313" s="5">
        <v>9124.32</v>
      </c>
      <c r="F313" s="5">
        <f t="shared" si="30"/>
        <v>532.25200000000007</v>
      </c>
      <c r="G313" s="5">
        <v>879</v>
      </c>
      <c r="H313" s="5">
        <v>2967</v>
      </c>
      <c r="I313" s="8">
        <v>3655</v>
      </c>
      <c r="J313" s="5">
        <f t="shared" si="26"/>
        <v>3905.4</v>
      </c>
      <c r="K313" s="17"/>
      <c r="L313" s="5">
        <f t="shared" si="27"/>
        <v>91291.6</v>
      </c>
      <c r="M313" s="21">
        <f t="shared" si="28"/>
        <v>18095.972000000002</v>
      </c>
      <c r="N313" s="5">
        <f t="shared" si="31"/>
        <v>73195.627999999997</v>
      </c>
      <c r="O313" s="17"/>
      <c r="P313" s="17"/>
      <c r="Q313" s="17"/>
      <c r="R313" s="17"/>
      <c r="S313" s="17"/>
      <c r="T313" s="17"/>
      <c r="U313" s="17"/>
      <c r="V313" s="12"/>
    </row>
    <row r="314" spans="1:22" x14ac:dyDescent="0.3">
      <c r="A314" s="5">
        <v>180935</v>
      </c>
      <c r="B314" s="5">
        <v>0</v>
      </c>
      <c r="C314" s="5">
        <v>4371</v>
      </c>
      <c r="D314" s="5">
        <f t="shared" si="29"/>
        <v>18093.5</v>
      </c>
      <c r="E314" s="5">
        <v>21712.2</v>
      </c>
      <c r="F314" s="5">
        <f t="shared" si="30"/>
        <v>1266.5450000000001</v>
      </c>
      <c r="G314" s="5">
        <v>1387</v>
      </c>
      <c r="H314" s="5">
        <v>4167</v>
      </c>
      <c r="I314" s="8">
        <v>2250</v>
      </c>
      <c r="J314" s="5">
        <f t="shared" si="26"/>
        <v>29280.5</v>
      </c>
      <c r="K314" s="17"/>
      <c r="L314" s="5">
        <f t="shared" si="27"/>
        <v>207566.5</v>
      </c>
      <c r="M314" s="21">
        <f t="shared" si="28"/>
        <v>55896.245000000003</v>
      </c>
      <c r="N314" s="5">
        <f t="shared" si="31"/>
        <v>151670.255</v>
      </c>
      <c r="O314" s="17"/>
      <c r="P314" s="17"/>
      <c r="Q314" s="17"/>
      <c r="R314" s="17"/>
      <c r="S314" s="17"/>
      <c r="T314" s="17"/>
      <c r="U314" s="17"/>
      <c r="V314" s="12"/>
    </row>
    <row r="315" spans="1:22" x14ac:dyDescent="0.3">
      <c r="A315" s="5">
        <v>196689</v>
      </c>
      <c r="B315" s="5">
        <v>2239</v>
      </c>
      <c r="C315" s="5">
        <v>1094</v>
      </c>
      <c r="D315" s="5">
        <f t="shared" si="29"/>
        <v>19668.900000000001</v>
      </c>
      <c r="E315" s="5">
        <v>23602.68</v>
      </c>
      <c r="F315" s="5">
        <f t="shared" si="30"/>
        <v>1376.8230000000001</v>
      </c>
      <c r="G315" s="5">
        <v>889</v>
      </c>
      <c r="H315" s="5">
        <v>3736</v>
      </c>
      <c r="I315" s="8">
        <v>2541</v>
      </c>
      <c r="J315" s="5">
        <f t="shared" si="26"/>
        <v>34006.700000000004</v>
      </c>
      <c r="K315" s="17"/>
      <c r="L315" s="5">
        <f t="shared" si="27"/>
        <v>223426.9</v>
      </c>
      <c r="M315" s="21">
        <f t="shared" si="28"/>
        <v>62416.203000000009</v>
      </c>
      <c r="N315" s="5">
        <f t="shared" si="31"/>
        <v>161010.69699999999</v>
      </c>
      <c r="O315" s="17"/>
      <c r="P315" s="17"/>
      <c r="Q315" s="17"/>
      <c r="R315" s="17"/>
      <c r="S315" s="17"/>
      <c r="T315" s="17"/>
      <c r="U315" s="17"/>
      <c r="V315" s="12"/>
    </row>
    <row r="316" spans="1:22" x14ac:dyDescent="0.3">
      <c r="A316" s="5">
        <v>101611</v>
      </c>
      <c r="B316" s="5">
        <v>4976</v>
      </c>
      <c r="C316" s="5">
        <v>2565</v>
      </c>
      <c r="D316" s="5">
        <f t="shared" si="29"/>
        <v>10161.1</v>
      </c>
      <c r="E316" s="5">
        <v>12193.32</v>
      </c>
      <c r="F316" s="5">
        <f t="shared" si="30"/>
        <v>711.27700000000004</v>
      </c>
      <c r="G316" s="5">
        <v>1468</v>
      </c>
      <c r="H316" s="5">
        <v>2945</v>
      </c>
      <c r="I316" s="8">
        <v>3925</v>
      </c>
      <c r="J316" s="5">
        <f t="shared" si="26"/>
        <v>7822.2</v>
      </c>
      <c r="K316" s="17"/>
      <c r="L316" s="5">
        <f t="shared" si="27"/>
        <v>122258.1</v>
      </c>
      <c r="M316" s="21">
        <f t="shared" si="28"/>
        <v>26119.797000000002</v>
      </c>
      <c r="N316" s="5">
        <f t="shared" si="31"/>
        <v>96138.303</v>
      </c>
      <c r="O316" s="17"/>
      <c r="P316" s="17"/>
      <c r="Q316" s="17"/>
      <c r="R316" s="17"/>
      <c r="S316" s="17"/>
      <c r="T316" s="17"/>
      <c r="U316" s="17"/>
      <c r="V316" s="12"/>
    </row>
    <row r="317" spans="1:22" x14ac:dyDescent="0.3">
      <c r="A317" s="5">
        <v>186997</v>
      </c>
      <c r="B317" s="5">
        <v>3985</v>
      </c>
      <c r="C317" s="5">
        <v>4860</v>
      </c>
      <c r="D317" s="5">
        <f t="shared" si="29"/>
        <v>18699.7</v>
      </c>
      <c r="E317" s="5">
        <v>22439.64</v>
      </c>
      <c r="F317" s="5">
        <f t="shared" si="30"/>
        <v>1308.979</v>
      </c>
      <c r="G317" s="5">
        <v>920</v>
      </c>
      <c r="H317" s="5">
        <v>4304</v>
      </c>
      <c r="I317" s="8">
        <v>3771</v>
      </c>
      <c r="J317" s="5">
        <f t="shared" si="26"/>
        <v>31099.099999999995</v>
      </c>
      <c r="K317" s="17"/>
      <c r="L317" s="5">
        <f t="shared" si="27"/>
        <v>218845.7</v>
      </c>
      <c r="M317" s="21">
        <f t="shared" si="28"/>
        <v>59538.718999999997</v>
      </c>
      <c r="N317" s="5">
        <f t="shared" si="31"/>
        <v>159306.98100000003</v>
      </c>
      <c r="O317" s="17"/>
      <c r="P317" s="17"/>
      <c r="Q317" s="17"/>
      <c r="R317" s="17"/>
      <c r="S317" s="17"/>
      <c r="T317" s="17"/>
      <c r="U317" s="17"/>
      <c r="V317" s="12"/>
    </row>
    <row r="318" spans="1:22" x14ac:dyDescent="0.3">
      <c r="A318" s="5">
        <v>33468</v>
      </c>
      <c r="B318" s="5">
        <v>708</v>
      </c>
      <c r="C318" s="5">
        <v>4628</v>
      </c>
      <c r="D318" s="5">
        <f t="shared" si="29"/>
        <v>3346.8</v>
      </c>
      <c r="E318" s="5">
        <v>4016.16</v>
      </c>
      <c r="F318" s="5">
        <f t="shared" si="30"/>
        <v>234.27600000000001</v>
      </c>
      <c r="G318" s="5">
        <v>1407</v>
      </c>
      <c r="H318" s="5">
        <v>7637</v>
      </c>
      <c r="I318" s="8">
        <v>2907</v>
      </c>
      <c r="J318" s="5">
        <f t="shared" si="26"/>
        <v>423.40000000000003</v>
      </c>
      <c r="K318" s="17"/>
      <c r="L318" s="5">
        <f t="shared" si="27"/>
        <v>49787.8</v>
      </c>
      <c r="M318" s="21">
        <f t="shared" si="28"/>
        <v>8987.8359999999993</v>
      </c>
      <c r="N318" s="5">
        <f t="shared" si="31"/>
        <v>40799.964000000007</v>
      </c>
      <c r="O318" s="17"/>
      <c r="P318" s="17"/>
      <c r="Q318" s="17"/>
      <c r="R318" s="17"/>
      <c r="S318" s="17"/>
      <c r="T318" s="17"/>
      <c r="U318" s="17"/>
      <c r="V318" s="12"/>
    </row>
    <row r="319" spans="1:22" x14ac:dyDescent="0.3">
      <c r="A319" s="5">
        <v>82127</v>
      </c>
      <c r="B319" s="5">
        <v>0</v>
      </c>
      <c r="C319" s="5">
        <v>1895</v>
      </c>
      <c r="D319" s="5">
        <f t="shared" si="29"/>
        <v>8212.7000000000007</v>
      </c>
      <c r="E319" s="5">
        <v>9855.24</v>
      </c>
      <c r="F319" s="5">
        <f t="shared" si="30"/>
        <v>574.88900000000001</v>
      </c>
      <c r="G319" s="5">
        <v>1285</v>
      </c>
      <c r="H319" s="5">
        <v>1782</v>
      </c>
      <c r="I319" s="8">
        <v>3305</v>
      </c>
      <c r="J319" s="5">
        <f t="shared" si="26"/>
        <v>4819.05</v>
      </c>
      <c r="K319" s="17"/>
      <c r="L319" s="5">
        <f t="shared" si="27"/>
        <v>94016.7</v>
      </c>
      <c r="M319" s="21">
        <f t="shared" si="28"/>
        <v>19839.179</v>
      </c>
      <c r="N319" s="5">
        <f t="shared" si="31"/>
        <v>74177.520999999993</v>
      </c>
      <c r="O319" s="17"/>
      <c r="P319" s="17"/>
      <c r="Q319" s="17"/>
      <c r="R319" s="17"/>
      <c r="S319" s="17"/>
      <c r="T319" s="17"/>
      <c r="U319" s="17"/>
      <c r="V319" s="12"/>
    </row>
    <row r="320" spans="1:22" x14ac:dyDescent="0.3">
      <c r="A320" s="5">
        <v>36374</v>
      </c>
      <c r="B320" s="5">
        <v>1822</v>
      </c>
      <c r="C320" s="5">
        <v>2426</v>
      </c>
      <c r="D320" s="5">
        <f t="shared" si="29"/>
        <v>3637.4</v>
      </c>
      <c r="E320" s="5">
        <v>4364.88</v>
      </c>
      <c r="F320" s="5">
        <f t="shared" si="30"/>
        <v>254.61799999999999</v>
      </c>
      <c r="G320" s="5">
        <v>1481</v>
      </c>
      <c r="H320" s="5">
        <v>6235</v>
      </c>
      <c r="I320" s="8">
        <v>3347</v>
      </c>
      <c r="J320" s="5">
        <f t="shared" si="26"/>
        <v>568.70000000000005</v>
      </c>
      <c r="K320" s="17"/>
      <c r="L320" s="5">
        <f t="shared" si="27"/>
        <v>50494.400000000001</v>
      </c>
      <c r="M320" s="21">
        <f t="shared" si="28"/>
        <v>10016.198</v>
      </c>
      <c r="N320" s="5">
        <f t="shared" si="31"/>
        <v>40478.202000000005</v>
      </c>
      <c r="O320" s="17"/>
      <c r="P320" s="17"/>
      <c r="Q320" s="17"/>
      <c r="R320" s="17"/>
      <c r="S320" s="17"/>
      <c r="T320" s="17"/>
      <c r="U320" s="17"/>
      <c r="V320" s="12"/>
    </row>
    <row r="321" spans="1:22" x14ac:dyDescent="0.3">
      <c r="A321" s="5">
        <v>171009</v>
      </c>
      <c r="B321" s="5">
        <v>4430</v>
      </c>
      <c r="C321" s="5">
        <v>1285</v>
      </c>
      <c r="D321" s="5">
        <f t="shared" si="29"/>
        <v>17100.900000000001</v>
      </c>
      <c r="E321" s="5">
        <v>20521.080000000002</v>
      </c>
      <c r="F321" s="5">
        <f t="shared" si="30"/>
        <v>1197.0630000000001</v>
      </c>
      <c r="G321" s="5">
        <v>1245</v>
      </c>
      <c r="H321" s="5">
        <v>4900</v>
      </c>
      <c r="I321" s="8">
        <v>2189</v>
      </c>
      <c r="J321" s="5">
        <f t="shared" si="26"/>
        <v>26302.7</v>
      </c>
      <c r="K321" s="17"/>
      <c r="L321" s="5">
        <f t="shared" si="27"/>
        <v>198724.9</v>
      </c>
      <c r="M321" s="21">
        <f t="shared" si="28"/>
        <v>51454.843000000008</v>
      </c>
      <c r="N321" s="5">
        <f t="shared" si="31"/>
        <v>147270.05699999997</v>
      </c>
      <c r="O321" s="17"/>
      <c r="P321" s="17"/>
      <c r="Q321" s="17"/>
      <c r="R321" s="17"/>
      <c r="S321" s="17"/>
      <c r="T321" s="17"/>
      <c r="U321" s="17"/>
      <c r="V321" s="12"/>
    </row>
    <row r="322" spans="1:22" x14ac:dyDescent="0.3">
      <c r="A322" s="5">
        <v>63130</v>
      </c>
      <c r="B322" s="5">
        <v>1461</v>
      </c>
      <c r="C322" s="5">
        <v>2767</v>
      </c>
      <c r="D322" s="5">
        <f t="shared" si="29"/>
        <v>6313</v>
      </c>
      <c r="E322" s="5">
        <v>7575.6</v>
      </c>
      <c r="F322" s="5">
        <f t="shared" si="30"/>
        <v>441.91</v>
      </c>
      <c r="G322" s="5">
        <v>1022</v>
      </c>
      <c r="H322" s="5">
        <v>3786</v>
      </c>
      <c r="I322" s="8">
        <v>2693</v>
      </c>
      <c r="J322" s="5">
        <f t="shared" si="26"/>
        <v>2563</v>
      </c>
      <c r="K322" s="17"/>
      <c r="L322" s="5">
        <f t="shared" si="27"/>
        <v>77457</v>
      </c>
      <c r="M322" s="21">
        <f t="shared" si="28"/>
        <v>14295.51</v>
      </c>
      <c r="N322" s="5">
        <f t="shared" si="31"/>
        <v>63161.49</v>
      </c>
      <c r="O322" s="17"/>
      <c r="P322" s="17"/>
      <c r="Q322" s="17"/>
      <c r="R322" s="17"/>
      <c r="S322" s="17"/>
      <c r="T322" s="17"/>
      <c r="U322" s="17"/>
      <c r="V322" s="12"/>
    </row>
    <row r="323" spans="1:22" x14ac:dyDescent="0.3">
      <c r="A323" s="5">
        <v>102710</v>
      </c>
      <c r="B323" s="5">
        <v>4297</v>
      </c>
      <c r="C323" s="5">
        <v>4341</v>
      </c>
      <c r="D323" s="5">
        <f t="shared" si="29"/>
        <v>10271</v>
      </c>
      <c r="E323" s="5">
        <v>12325.2</v>
      </c>
      <c r="F323" s="5">
        <f t="shared" si="30"/>
        <v>718.97</v>
      </c>
      <c r="G323" s="5">
        <v>766</v>
      </c>
      <c r="H323" s="5">
        <v>5256</v>
      </c>
      <c r="I323" s="8">
        <v>3351</v>
      </c>
      <c r="J323" s="5">
        <f t="shared" si="26"/>
        <v>8042</v>
      </c>
      <c r="K323" s="17"/>
      <c r="L323" s="5">
        <f t="shared" si="27"/>
        <v>126875</v>
      </c>
      <c r="M323" s="21">
        <f t="shared" si="28"/>
        <v>25203.17</v>
      </c>
      <c r="N323" s="5">
        <f t="shared" si="31"/>
        <v>101671.83</v>
      </c>
      <c r="O323" s="17"/>
      <c r="P323" s="17"/>
      <c r="Q323" s="17"/>
      <c r="R323" s="17"/>
      <c r="S323" s="17"/>
      <c r="T323" s="17"/>
      <c r="U323" s="17"/>
      <c r="V323" s="12"/>
    </row>
    <row r="324" spans="1:22" x14ac:dyDescent="0.3">
      <c r="A324" s="5">
        <v>112044</v>
      </c>
      <c r="B324" s="5">
        <v>4248</v>
      </c>
      <c r="C324" s="5">
        <v>4787</v>
      </c>
      <c r="D324" s="5">
        <f t="shared" si="29"/>
        <v>11204.400000000001</v>
      </c>
      <c r="E324" s="5">
        <v>13445.28</v>
      </c>
      <c r="F324" s="5">
        <f t="shared" si="30"/>
        <v>784.30799999999999</v>
      </c>
      <c r="G324" s="5">
        <v>1126</v>
      </c>
      <c r="H324" s="5">
        <v>1005</v>
      </c>
      <c r="I324" s="8">
        <v>3122</v>
      </c>
      <c r="J324" s="5">
        <f t="shared" si="26"/>
        <v>9908.8000000000011</v>
      </c>
      <c r="K324" s="17"/>
      <c r="L324" s="5">
        <f t="shared" si="27"/>
        <v>133288.4</v>
      </c>
      <c r="M324" s="21">
        <f t="shared" si="28"/>
        <v>28386.387999999999</v>
      </c>
      <c r="N324" s="5">
        <f t="shared" si="31"/>
        <v>104902.01199999999</v>
      </c>
      <c r="O324" s="17"/>
      <c r="P324" s="17"/>
      <c r="Q324" s="17"/>
      <c r="R324" s="17"/>
      <c r="S324" s="17"/>
      <c r="T324" s="17"/>
      <c r="U324" s="17"/>
      <c r="V324" s="12"/>
    </row>
    <row r="325" spans="1:22" x14ac:dyDescent="0.3">
      <c r="A325" s="5">
        <v>107454</v>
      </c>
      <c r="B325" s="5">
        <v>0</v>
      </c>
      <c r="C325" s="5">
        <v>3748</v>
      </c>
      <c r="D325" s="5">
        <f t="shared" si="29"/>
        <v>10745.400000000001</v>
      </c>
      <c r="E325" s="5">
        <v>12894.48</v>
      </c>
      <c r="F325" s="5">
        <f t="shared" si="30"/>
        <v>752.178</v>
      </c>
      <c r="G325" s="5">
        <v>632</v>
      </c>
      <c r="H325" s="5">
        <v>2605</v>
      </c>
      <c r="I325" s="8">
        <v>2863</v>
      </c>
      <c r="J325" s="5">
        <f t="shared" si="26"/>
        <v>8990.8000000000011</v>
      </c>
      <c r="K325" s="17"/>
      <c r="L325" s="5">
        <f t="shared" si="27"/>
        <v>124552.4</v>
      </c>
      <c r="M325" s="21">
        <f t="shared" si="28"/>
        <v>26132.457999999999</v>
      </c>
      <c r="N325" s="5">
        <f t="shared" si="31"/>
        <v>98419.941999999995</v>
      </c>
      <c r="O325" s="17"/>
      <c r="P325" s="17"/>
      <c r="Q325" s="17"/>
      <c r="R325" s="17"/>
      <c r="S325" s="17"/>
      <c r="T325" s="17"/>
      <c r="U325" s="17"/>
      <c r="V325" s="12"/>
    </row>
    <row r="326" spans="1:22" x14ac:dyDescent="0.3">
      <c r="A326" s="5">
        <v>141927</v>
      </c>
      <c r="B326" s="5">
        <v>3773</v>
      </c>
      <c r="C326" s="5">
        <v>1182</v>
      </c>
      <c r="D326" s="5">
        <f t="shared" si="29"/>
        <v>14192.7</v>
      </c>
      <c r="E326" s="5">
        <v>17031.240000000002</v>
      </c>
      <c r="F326" s="5">
        <f t="shared" si="30"/>
        <v>993.48900000000003</v>
      </c>
      <c r="G326" s="5">
        <v>1245</v>
      </c>
      <c r="H326" s="5">
        <v>4870</v>
      </c>
      <c r="I326" s="8">
        <v>2949</v>
      </c>
      <c r="J326" s="5">
        <f t="shared" si="26"/>
        <v>17578.100000000002</v>
      </c>
      <c r="K326" s="17"/>
      <c r="L326" s="5">
        <f t="shared" si="27"/>
        <v>165944.70000000001</v>
      </c>
      <c r="M326" s="21">
        <f t="shared" si="28"/>
        <v>39796.829000000005</v>
      </c>
      <c r="N326" s="5">
        <f t="shared" si="31"/>
        <v>126147.87100000001</v>
      </c>
      <c r="O326" s="17"/>
      <c r="P326" s="17"/>
      <c r="Q326" s="17"/>
      <c r="R326" s="17"/>
      <c r="S326" s="17"/>
      <c r="T326" s="17"/>
      <c r="U326" s="17"/>
      <c r="V326" s="12"/>
    </row>
    <row r="327" spans="1:22" x14ac:dyDescent="0.3">
      <c r="A327" s="5">
        <v>68189</v>
      </c>
      <c r="B327" s="5">
        <v>0</v>
      </c>
      <c r="C327" s="5">
        <v>3127</v>
      </c>
      <c r="D327" s="5">
        <f t="shared" si="29"/>
        <v>6818.9000000000005</v>
      </c>
      <c r="E327" s="5">
        <v>8182.68</v>
      </c>
      <c r="F327" s="5">
        <f t="shared" si="30"/>
        <v>477.32300000000004</v>
      </c>
      <c r="G327" s="5">
        <v>997</v>
      </c>
      <c r="H327" s="5">
        <v>6926</v>
      </c>
      <c r="I327" s="8">
        <v>3769</v>
      </c>
      <c r="J327" s="5">
        <f t="shared" si="26"/>
        <v>3068.9</v>
      </c>
      <c r="K327" s="17"/>
      <c r="L327" s="5">
        <f t="shared" si="27"/>
        <v>85060.9</v>
      </c>
      <c r="M327" s="21">
        <f t="shared" si="28"/>
        <v>16494.903000000002</v>
      </c>
      <c r="N327" s="5">
        <f t="shared" si="31"/>
        <v>68565.996999999988</v>
      </c>
      <c r="O327" s="17"/>
      <c r="P327" s="17"/>
      <c r="Q327" s="17"/>
      <c r="R327" s="17"/>
      <c r="S327" s="17"/>
      <c r="T327" s="17"/>
      <c r="U327" s="17"/>
      <c r="V327" s="12"/>
    </row>
    <row r="328" spans="1:22" x14ac:dyDescent="0.3">
      <c r="A328" s="5">
        <v>152831</v>
      </c>
      <c r="B328" s="5">
        <v>2265</v>
      </c>
      <c r="C328" s="5">
        <v>1341</v>
      </c>
      <c r="D328" s="5">
        <f t="shared" si="29"/>
        <v>15283.1</v>
      </c>
      <c r="E328" s="5">
        <v>18339.72</v>
      </c>
      <c r="F328" s="5">
        <f t="shared" si="30"/>
        <v>1069.817</v>
      </c>
      <c r="G328" s="5">
        <v>569</v>
      </c>
      <c r="H328" s="5">
        <v>1717</v>
      </c>
      <c r="I328" s="8">
        <v>2087</v>
      </c>
      <c r="J328" s="5">
        <f t="shared" si="26"/>
        <v>20849.3</v>
      </c>
      <c r="K328" s="17"/>
      <c r="L328" s="5">
        <f t="shared" si="27"/>
        <v>173437.1</v>
      </c>
      <c r="M328" s="21">
        <f t="shared" si="28"/>
        <v>42914.837</v>
      </c>
      <c r="N328" s="5">
        <f t="shared" si="31"/>
        <v>130522.26300000001</v>
      </c>
      <c r="O328" s="17"/>
      <c r="P328" s="17"/>
      <c r="Q328" s="17"/>
      <c r="R328" s="17"/>
      <c r="S328" s="17"/>
      <c r="T328" s="17"/>
      <c r="U328" s="17"/>
      <c r="V328" s="12"/>
    </row>
    <row r="329" spans="1:22" x14ac:dyDescent="0.3">
      <c r="A329" s="5">
        <v>134536</v>
      </c>
      <c r="B329" s="5">
        <v>2222</v>
      </c>
      <c r="C329" s="5">
        <v>3812</v>
      </c>
      <c r="D329" s="5">
        <f t="shared" si="29"/>
        <v>13453.6</v>
      </c>
      <c r="E329" s="5">
        <v>16144.32</v>
      </c>
      <c r="F329" s="5">
        <f t="shared" si="30"/>
        <v>941.75200000000007</v>
      </c>
      <c r="G329" s="5">
        <v>1226</v>
      </c>
      <c r="H329" s="5">
        <v>3229</v>
      </c>
      <c r="I329" s="8">
        <v>2997</v>
      </c>
      <c r="J329" s="5">
        <f t="shared" si="26"/>
        <v>15360.800000000001</v>
      </c>
      <c r="K329" s="17"/>
      <c r="L329" s="5">
        <f t="shared" si="27"/>
        <v>157252.6</v>
      </c>
      <c r="M329" s="21">
        <f t="shared" si="28"/>
        <v>36669.872000000003</v>
      </c>
      <c r="N329" s="5">
        <f t="shared" si="31"/>
        <v>120582.728</v>
      </c>
      <c r="O329" s="17"/>
      <c r="P329" s="17"/>
      <c r="Q329" s="17"/>
      <c r="R329" s="17"/>
      <c r="S329" s="17"/>
      <c r="T329" s="17"/>
      <c r="U329" s="17"/>
      <c r="V329" s="12"/>
    </row>
    <row r="330" spans="1:22" x14ac:dyDescent="0.3">
      <c r="A330" s="5">
        <v>145983</v>
      </c>
      <c r="B330" s="5">
        <v>1631</v>
      </c>
      <c r="C330" s="5">
        <v>1317</v>
      </c>
      <c r="D330" s="5">
        <f t="shared" si="29"/>
        <v>14598.300000000001</v>
      </c>
      <c r="E330" s="5">
        <v>17517.96</v>
      </c>
      <c r="F330" s="5">
        <f t="shared" si="30"/>
        <v>1021.881</v>
      </c>
      <c r="G330" s="5">
        <v>1093</v>
      </c>
      <c r="H330" s="5">
        <v>4341</v>
      </c>
      <c r="I330" s="8">
        <v>3011</v>
      </c>
      <c r="J330" s="5">
        <f t="shared" si="26"/>
        <v>18794.899999999998</v>
      </c>
      <c r="K330" s="17"/>
      <c r="L330" s="5">
        <f t="shared" si="27"/>
        <v>167870.3</v>
      </c>
      <c r="M330" s="21">
        <f t="shared" si="28"/>
        <v>41438.740999999995</v>
      </c>
      <c r="N330" s="5">
        <f t="shared" si="31"/>
        <v>126431.55899999999</v>
      </c>
      <c r="O330" s="17"/>
      <c r="P330" s="17"/>
      <c r="Q330" s="17"/>
      <c r="R330" s="17"/>
      <c r="S330" s="17"/>
      <c r="T330" s="17"/>
      <c r="U330" s="17"/>
      <c r="V330" s="12"/>
    </row>
    <row r="331" spans="1:22" x14ac:dyDescent="0.3">
      <c r="A331" s="5">
        <v>81589</v>
      </c>
      <c r="B331" s="5">
        <v>1392</v>
      </c>
      <c r="C331" s="5">
        <v>2977</v>
      </c>
      <c r="D331" s="5">
        <f t="shared" si="29"/>
        <v>8158.9000000000005</v>
      </c>
      <c r="E331" s="5">
        <v>9790.68</v>
      </c>
      <c r="F331" s="5">
        <f t="shared" si="30"/>
        <v>571.12300000000005</v>
      </c>
      <c r="G331" s="5">
        <v>1376</v>
      </c>
      <c r="H331" s="5">
        <v>2106</v>
      </c>
      <c r="I331" s="8">
        <v>2765</v>
      </c>
      <c r="J331" s="5">
        <f t="shared" si="26"/>
        <v>4738.3499999999995</v>
      </c>
      <c r="K331" s="17"/>
      <c r="L331" s="5">
        <f t="shared" si="27"/>
        <v>96222.9</v>
      </c>
      <c r="M331" s="21">
        <f t="shared" si="28"/>
        <v>19241.152999999998</v>
      </c>
      <c r="N331" s="5">
        <f t="shared" si="31"/>
        <v>76981.747000000003</v>
      </c>
      <c r="O331" s="17"/>
      <c r="P331" s="17"/>
      <c r="Q331" s="17"/>
      <c r="R331" s="17"/>
      <c r="S331" s="17"/>
      <c r="T331" s="17"/>
      <c r="U331" s="17"/>
      <c r="V331" s="12"/>
    </row>
    <row r="332" spans="1:22" x14ac:dyDescent="0.3">
      <c r="A332" s="5">
        <v>101792</v>
      </c>
      <c r="B332" s="5">
        <v>1809</v>
      </c>
      <c r="C332" s="5">
        <v>3571</v>
      </c>
      <c r="D332" s="5">
        <f t="shared" si="29"/>
        <v>10179.200000000001</v>
      </c>
      <c r="E332" s="5">
        <v>12215.04</v>
      </c>
      <c r="F332" s="5">
        <f t="shared" si="30"/>
        <v>712.54399999999998</v>
      </c>
      <c r="G332" s="5">
        <v>641</v>
      </c>
      <c r="H332" s="5">
        <v>3721</v>
      </c>
      <c r="I332" s="8">
        <v>2659</v>
      </c>
      <c r="J332" s="5">
        <f t="shared" si="26"/>
        <v>7858.4000000000005</v>
      </c>
      <c r="K332" s="17"/>
      <c r="L332" s="5">
        <f t="shared" si="27"/>
        <v>121072.2</v>
      </c>
      <c r="M332" s="21">
        <f t="shared" si="28"/>
        <v>24085.984</v>
      </c>
      <c r="N332" s="5">
        <f t="shared" si="31"/>
        <v>96986.216</v>
      </c>
      <c r="O332" s="17"/>
      <c r="P332" s="17"/>
      <c r="Q332" s="17"/>
      <c r="R332" s="17"/>
      <c r="S332" s="17"/>
      <c r="T332" s="17"/>
      <c r="U332" s="17"/>
      <c r="V332" s="12"/>
    </row>
    <row r="333" spans="1:22" x14ac:dyDescent="0.3">
      <c r="A333" s="5">
        <v>188818</v>
      </c>
      <c r="B333" s="5">
        <v>4650</v>
      </c>
      <c r="C333" s="5">
        <v>4191</v>
      </c>
      <c r="D333" s="5">
        <f t="shared" si="29"/>
        <v>18881.8</v>
      </c>
      <c r="E333" s="5">
        <v>22658.16</v>
      </c>
      <c r="F333" s="5">
        <f t="shared" si="30"/>
        <v>1321.7260000000001</v>
      </c>
      <c r="G333" s="5">
        <v>782</v>
      </c>
      <c r="H333" s="5">
        <v>7949</v>
      </c>
      <c r="I333" s="8">
        <v>2927</v>
      </c>
      <c r="J333" s="5">
        <f t="shared" si="26"/>
        <v>31645.399999999998</v>
      </c>
      <c r="K333" s="17"/>
      <c r="L333" s="5">
        <f t="shared" si="27"/>
        <v>224489.8</v>
      </c>
      <c r="M333" s="21">
        <f t="shared" si="28"/>
        <v>59334.285999999993</v>
      </c>
      <c r="N333" s="5">
        <f t="shared" si="31"/>
        <v>165155.514</v>
      </c>
      <c r="O333" s="17"/>
      <c r="P333" s="17"/>
      <c r="Q333" s="17"/>
      <c r="R333" s="17"/>
      <c r="S333" s="17"/>
      <c r="T333" s="17"/>
      <c r="U333" s="17"/>
      <c r="V333" s="12"/>
    </row>
    <row r="334" spans="1:22" x14ac:dyDescent="0.3">
      <c r="A334" s="5">
        <v>128072</v>
      </c>
      <c r="B334" s="5">
        <v>2091</v>
      </c>
      <c r="C334" s="5">
        <v>1904</v>
      </c>
      <c r="D334" s="5">
        <f t="shared" si="29"/>
        <v>12807.2</v>
      </c>
      <c r="E334" s="5">
        <v>15368.64</v>
      </c>
      <c r="F334" s="5">
        <f t="shared" si="30"/>
        <v>896.50400000000002</v>
      </c>
      <c r="G334" s="5">
        <v>512</v>
      </c>
      <c r="H334" s="5">
        <v>7768</v>
      </c>
      <c r="I334" s="8">
        <v>3187</v>
      </c>
      <c r="J334" s="5">
        <f t="shared" si="26"/>
        <v>13421.6</v>
      </c>
      <c r="K334" s="17"/>
      <c r="L334" s="5">
        <f t="shared" si="27"/>
        <v>152642.20000000001</v>
      </c>
      <c r="M334" s="21">
        <f t="shared" si="28"/>
        <v>33385.743999999999</v>
      </c>
      <c r="N334" s="5">
        <f t="shared" si="31"/>
        <v>119256.45600000001</v>
      </c>
      <c r="O334" s="17"/>
      <c r="P334" s="17"/>
      <c r="Q334" s="17"/>
      <c r="R334" s="17"/>
      <c r="S334" s="17"/>
      <c r="T334" s="17"/>
      <c r="U334" s="17"/>
      <c r="V334" s="12"/>
    </row>
    <row r="335" spans="1:22" x14ac:dyDescent="0.3">
      <c r="A335" s="5">
        <v>119093</v>
      </c>
      <c r="B335" s="5">
        <v>0</v>
      </c>
      <c r="C335" s="5">
        <v>4733</v>
      </c>
      <c r="D335" s="5">
        <f t="shared" si="29"/>
        <v>11909.300000000001</v>
      </c>
      <c r="E335" s="5">
        <v>14291.16</v>
      </c>
      <c r="F335" s="5">
        <f t="shared" si="30"/>
        <v>833.65100000000007</v>
      </c>
      <c r="G335" s="5">
        <v>1363</v>
      </c>
      <c r="H335" s="5">
        <v>7876</v>
      </c>
      <c r="I335" s="8">
        <v>2485</v>
      </c>
      <c r="J335" s="5">
        <f t="shared" si="26"/>
        <v>11318.6</v>
      </c>
      <c r="K335" s="17"/>
      <c r="L335" s="5">
        <f t="shared" si="27"/>
        <v>143611.29999999999</v>
      </c>
      <c r="M335" s="21">
        <f t="shared" si="28"/>
        <v>30291.411</v>
      </c>
      <c r="N335" s="5">
        <f t="shared" si="31"/>
        <v>113319.889</v>
      </c>
      <c r="O335" s="17"/>
      <c r="P335" s="17"/>
      <c r="Q335" s="17"/>
      <c r="R335" s="17"/>
      <c r="S335" s="17"/>
      <c r="T335" s="17"/>
      <c r="U335" s="17"/>
      <c r="V335" s="12"/>
    </row>
    <row r="336" spans="1:22" x14ac:dyDescent="0.3">
      <c r="A336" s="5">
        <v>43113</v>
      </c>
      <c r="B336" s="5">
        <v>0</v>
      </c>
      <c r="C336" s="5">
        <v>3343</v>
      </c>
      <c r="D336" s="5">
        <f t="shared" si="29"/>
        <v>4311.3</v>
      </c>
      <c r="E336" s="5">
        <v>5173.5600000000004</v>
      </c>
      <c r="F336" s="5">
        <f t="shared" si="30"/>
        <v>301.791</v>
      </c>
      <c r="G336" s="5">
        <v>745</v>
      </c>
      <c r="H336" s="5">
        <v>4231</v>
      </c>
      <c r="I336" s="8">
        <v>3482</v>
      </c>
      <c r="J336" s="5">
        <f t="shared" si="26"/>
        <v>905.65000000000009</v>
      </c>
      <c r="K336" s="17"/>
      <c r="L336" s="5">
        <f t="shared" si="27"/>
        <v>54998.3</v>
      </c>
      <c r="M336" s="21">
        <f t="shared" si="28"/>
        <v>10608.001</v>
      </c>
      <c r="N336" s="5">
        <f t="shared" si="31"/>
        <v>44390.298999999999</v>
      </c>
      <c r="O336" s="17"/>
      <c r="P336" s="17"/>
      <c r="Q336" s="17"/>
      <c r="R336" s="17"/>
      <c r="S336" s="17"/>
      <c r="T336" s="17"/>
      <c r="U336" s="17"/>
      <c r="V336" s="12"/>
    </row>
    <row r="337" spans="1:22" x14ac:dyDescent="0.3">
      <c r="A337" s="5">
        <v>152561</v>
      </c>
      <c r="B337" s="5">
        <v>3989</v>
      </c>
      <c r="C337" s="5">
        <v>4182</v>
      </c>
      <c r="D337" s="5">
        <f t="shared" si="29"/>
        <v>15256.1</v>
      </c>
      <c r="E337" s="5">
        <v>18307.32</v>
      </c>
      <c r="F337" s="5">
        <f t="shared" si="30"/>
        <v>1067.9270000000001</v>
      </c>
      <c r="G337" s="5">
        <v>1083</v>
      </c>
      <c r="H337" s="5">
        <v>7927</v>
      </c>
      <c r="I337" s="8">
        <v>3981</v>
      </c>
      <c r="J337" s="5">
        <f t="shared" ref="J337:J400" si="32">IF(A337*12&lt;=300000, 0,
     IF(A337*12&lt;=600000, ((A337*12-300000)*0.05)/12,
     IF(A337*12&lt;=900000, (15000+(A337*12-600000)*0.1)/12,
     IF(A337*12&lt;=1200000, (45000+(A337*12-900000)*0.15)/12,
     IF(A337*12&lt;=1500000, (90000+(A337*12-1200000)*0.2)/12,
     (150000+(A337*12-1500000)*0.3)/12)))))</f>
        <v>20768.3</v>
      </c>
      <c r="K337" s="17"/>
      <c r="L337" s="5">
        <f t="shared" ref="L337:L400" si="33">A337 + B337 + C337 + D337 + H337</f>
        <v>183915.1</v>
      </c>
      <c r="M337" s="21">
        <f t="shared" ref="M337:M400" si="34">E337+F337+G337+I337+J337</f>
        <v>45207.546999999999</v>
      </c>
      <c r="N337" s="5">
        <f t="shared" si="31"/>
        <v>138707.55300000001</v>
      </c>
      <c r="O337" s="17"/>
      <c r="P337" s="17"/>
      <c r="Q337" s="17"/>
      <c r="R337" s="17"/>
      <c r="S337" s="17"/>
      <c r="T337" s="17"/>
      <c r="U337" s="17"/>
      <c r="V337" s="12"/>
    </row>
    <row r="338" spans="1:22" x14ac:dyDescent="0.3">
      <c r="A338" s="5">
        <v>23400</v>
      </c>
      <c r="B338" s="5">
        <v>4723</v>
      </c>
      <c r="C338" s="5">
        <v>1073</v>
      </c>
      <c r="D338" s="5">
        <f t="shared" ref="D338:D401" si="35">A338*0.1</f>
        <v>2340</v>
      </c>
      <c r="E338" s="5">
        <v>2808</v>
      </c>
      <c r="F338" s="5">
        <f t="shared" ref="F338:F401" si="36">A338*0.007</f>
        <v>163.80000000000001</v>
      </c>
      <c r="G338" s="5">
        <v>666</v>
      </c>
      <c r="H338" s="5">
        <v>1442</v>
      </c>
      <c r="I338" s="8">
        <v>3099</v>
      </c>
      <c r="J338" s="5">
        <f t="shared" si="32"/>
        <v>0</v>
      </c>
      <c r="K338" s="17"/>
      <c r="L338" s="5">
        <f t="shared" si="33"/>
        <v>32978</v>
      </c>
      <c r="M338" s="21">
        <f t="shared" si="34"/>
        <v>6736.8</v>
      </c>
      <c r="N338" s="5">
        <f t="shared" ref="N338:N401" si="37">L338-M338</f>
        <v>26241.200000000001</v>
      </c>
      <c r="O338" s="17"/>
      <c r="P338" s="17"/>
      <c r="Q338" s="17"/>
      <c r="R338" s="17"/>
      <c r="S338" s="17"/>
      <c r="T338" s="17"/>
      <c r="U338" s="17"/>
      <c r="V338" s="12"/>
    </row>
    <row r="339" spans="1:22" x14ac:dyDescent="0.3">
      <c r="A339" s="5">
        <v>23655</v>
      </c>
      <c r="B339" s="5">
        <v>4391</v>
      </c>
      <c r="C339" s="5">
        <v>1136</v>
      </c>
      <c r="D339" s="5">
        <f t="shared" si="35"/>
        <v>2365.5</v>
      </c>
      <c r="E339" s="5">
        <v>2838.6</v>
      </c>
      <c r="F339" s="5">
        <f t="shared" si="36"/>
        <v>165.58500000000001</v>
      </c>
      <c r="G339" s="5">
        <v>1288</v>
      </c>
      <c r="H339" s="5">
        <v>7467</v>
      </c>
      <c r="I339" s="8">
        <v>2581</v>
      </c>
      <c r="J339" s="5">
        <f t="shared" si="32"/>
        <v>0</v>
      </c>
      <c r="K339" s="17"/>
      <c r="L339" s="5">
        <f t="shared" si="33"/>
        <v>39014.5</v>
      </c>
      <c r="M339" s="21">
        <f t="shared" si="34"/>
        <v>6873.1849999999995</v>
      </c>
      <c r="N339" s="5">
        <f t="shared" si="37"/>
        <v>32141.315000000002</v>
      </c>
      <c r="O339" s="17"/>
      <c r="P339" s="17"/>
      <c r="Q339" s="17"/>
      <c r="R339" s="17"/>
      <c r="S339" s="17"/>
      <c r="T339" s="17"/>
      <c r="U339" s="17"/>
      <c r="V339" s="12"/>
    </row>
    <row r="340" spans="1:22" x14ac:dyDescent="0.3">
      <c r="A340" s="5">
        <v>176945</v>
      </c>
      <c r="B340" s="5">
        <v>0</v>
      </c>
      <c r="C340" s="5">
        <v>2827</v>
      </c>
      <c r="D340" s="5">
        <f t="shared" si="35"/>
        <v>17694.5</v>
      </c>
      <c r="E340" s="5">
        <v>21233.4</v>
      </c>
      <c r="F340" s="5">
        <f t="shared" si="36"/>
        <v>1238.615</v>
      </c>
      <c r="G340" s="5">
        <v>837</v>
      </c>
      <c r="H340" s="5">
        <v>2162</v>
      </c>
      <c r="I340" s="8">
        <v>2496</v>
      </c>
      <c r="J340" s="5">
        <f t="shared" si="32"/>
        <v>28083.5</v>
      </c>
      <c r="K340" s="17"/>
      <c r="L340" s="5">
        <f t="shared" si="33"/>
        <v>199628.5</v>
      </c>
      <c r="M340" s="21">
        <f t="shared" si="34"/>
        <v>53888.514999999999</v>
      </c>
      <c r="N340" s="5">
        <f t="shared" si="37"/>
        <v>145739.98499999999</v>
      </c>
      <c r="O340" s="17"/>
      <c r="P340" s="17"/>
      <c r="Q340" s="17"/>
      <c r="R340" s="17"/>
      <c r="S340" s="17"/>
      <c r="T340" s="17"/>
      <c r="U340" s="17"/>
      <c r="V340" s="12"/>
    </row>
    <row r="341" spans="1:22" x14ac:dyDescent="0.3">
      <c r="A341" s="5">
        <v>23428</v>
      </c>
      <c r="B341" s="5">
        <v>932</v>
      </c>
      <c r="C341" s="5">
        <v>1165</v>
      </c>
      <c r="D341" s="5">
        <f t="shared" si="35"/>
        <v>2342.8000000000002</v>
      </c>
      <c r="E341" s="5">
        <v>2811.36</v>
      </c>
      <c r="F341" s="5">
        <f t="shared" si="36"/>
        <v>163.99600000000001</v>
      </c>
      <c r="G341" s="5">
        <v>1353</v>
      </c>
      <c r="H341" s="5">
        <v>1871</v>
      </c>
      <c r="I341" s="8">
        <v>2292</v>
      </c>
      <c r="J341" s="5">
        <f t="shared" si="32"/>
        <v>0</v>
      </c>
      <c r="K341" s="17"/>
      <c r="L341" s="5">
        <f t="shared" si="33"/>
        <v>29738.799999999999</v>
      </c>
      <c r="M341" s="21">
        <f t="shared" si="34"/>
        <v>6620.3559999999998</v>
      </c>
      <c r="N341" s="5">
        <f t="shared" si="37"/>
        <v>23118.444</v>
      </c>
      <c r="O341" s="17"/>
      <c r="P341" s="17"/>
      <c r="Q341" s="17"/>
      <c r="R341" s="17"/>
      <c r="S341" s="17"/>
      <c r="T341" s="17"/>
      <c r="U341" s="17"/>
      <c r="V341" s="12"/>
    </row>
    <row r="342" spans="1:22" x14ac:dyDescent="0.3">
      <c r="A342" s="5">
        <v>25764</v>
      </c>
      <c r="B342" s="5">
        <v>0</v>
      </c>
      <c r="C342" s="5">
        <v>3545</v>
      </c>
      <c r="D342" s="5">
        <f t="shared" si="35"/>
        <v>2576.4</v>
      </c>
      <c r="E342" s="5">
        <v>3091.68</v>
      </c>
      <c r="F342" s="5">
        <f t="shared" si="36"/>
        <v>180.34800000000001</v>
      </c>
      <c r="G342" s="5">
        <v>653</v>
      </c>
      <c r="H342" s="5">
        <v>6300</v>
      </c>
      <c r="I342" s="8">
        <v>3272</v>
      </c>
      <c r="J342" s="5">
        <f t="shared" si="32"/>
        <v>38.200000000000003</v>
      </c>
      <c r="K342" s="17"/>
      <c r="L342" s="5">
        <f t="shared" si="33"/>
        <v>38185.4</v>
      </c>
      <c r="M342" s="21">
        <f t="shared" si="34"/>
        <v>7235.2280000000001</v>
      </c>
      <c r="N342" s="5">
        <f t="shared" si="37"/>
        <v>30950.172000000002</v>
      </c>
      <c r="O342" s="17"/>
      <c r="P342" s="17"/>
      <c r="Q342" s="17"/>
      <c r="R342" s="17"/>
      <c r="S342" s="17"/>
      <c r="T342" s="17"/>
      <c r="U342" s="17"/>
      <c r="V342" s="12"/>
    </row>
    <row r="343" spans="1:22" x14ac:dyDescent="0.3">
      <c r="A343" s="5">
        <v>162597</v>
      </c>
      <c r="B343" s="5">
        <v>0</v>
      </c>
      <c r="C343" s="5">
        <v>2901</v>
      </c>
      <c r="D343" s="5">
        <f t="shared" si="35"/>
        <v>16259.7</v>
      </c>
      <c r="E343" s="5">
        <v>19511.64</v>
      </c>
      <c r="F343" s="5">
        <f t="shared" si="36"/>
        <v>1138.1790000000001</v>
      </c>
      <c r="G343" s="5">
        <v>1107</v>
      </c>
      <c r="H343" s="5">
        <v>7135</v>
      </c>
      <c r="I343" s="8">
        <v>3441</v>
      </c>
      <c r="J343" s="5">
        <f t="shared" si="32"/>
        <v>23779.099999999995</v>
      </c>
      <c r="K343" s="17"/>
      <c r="L343" s="5">
        <f t="shared" si="33"/>
        <v>188892.7</v>
      </c>
      <c r="M343" s="21">
        <f t="shared" si="34"/>
        <v>48976.918999999994</v>
      </c>
      <c r="N343" s="5">
        <f t="shared" si="37"/>
        <v>139915.78100000002</v>
      </c>
      <c r="O343" s="17"/>
      <c r="P343" s="17"/>
      <c r="Q343" s="17"/>
      <c r="R343" s="17"/>
      <c r="S343" s="17"/>
      <c r="T343" s="17"/>
      <c r="U343" s="17"/>
      <c r="V343" s="12"/>
    </row>
    <row r="344" spans="1:22" x14ac:dyDescent="0.3">
      <c r="A344" s="5">
        <v>146270</v>
      </c>
      <c r="B344" s="5">
        <v>955</v>
      </c>
      <c r="C344" s="5">
        <v>1377</v>
      </c>
      <c r="D344" s="5">
        <f t="shared" si="35"/>
        <v>14627</v>
      </c>
      <c r="E344" s="5">
        <v>17552.400000000001</v>
      </c>
      <c r="F344" s="5">
        <f t="shared" si="36"/>
        <v>1023.89</v>
      </c>
      <c r="G344" s="5">
        <v>1147</v>
      </c>
      <c r="H344" s="5">
        <v>5760</v>
      </c>
      <c r="I344" s="8">
        <v>2593</v>
      </c>
      <c r="J344" s="5">
        <f t="shared" si="32"/>
        <v>18881</v>
      </c>
      <c r="K344" s="17"/>
      <c r="L344" s="5">
        <f t="shared" si="33"/>
        <v>168989</v>
      </c>
      <c r="M344" s="21">
        <f t="shared" si="34"/>
        <v>41197.29</v>
      </c>
      <c r="N344" s="5">
        <f t="shared" si="37"/>
        <v>127791.70999999999</v>
      </c>
      <c r="O344" s="17"/>
      <c r="P344" s="17"/>
      <c r="Q344" s="17"/>
      <c r="R344" s="17"/>
      <c r="S344" s="17"/>
      <c r="T344" s="17"/>
      <c r="U344" s="17"/>
      <c r="V344" s="12"/>
    </row>
    <row r="345" spans="1:22" x14ac:dyDescent="0.3">
      <c r="A345" s="5">
        <v>149499</v>
      </c>
      <c r="B345" s="5">
        <v>1287</v>
      </c>
      <c r="C345" s="5">
        <v>4053</v>
      </c>
      <c r="D345" s="5">
        <f t="shared" si="35"/>
        <v>14949.900000000001</v>
      </c>
      <c r="E345" s="5">
        <v>17939.88</v>
      </c>
      <c r="F345" s="5">
        <f t="shared" si="36"/>
        <v>1046.4929999999999</v>
      </c>
      <c r="G345" s="5">
        <v>746</v>
      </c>
      <c r="H345" s="5">
        <v>6063</v>
      </c>
      <c r="I345" s="8">
        <v>2494</v>
      </c>
      <c r="J345" s="5">
        <f t="shared" si="32"/>
        <v>19849.7</v>
      </c>
      <c r="K345" s="17"/>
      <c r="L345" s="5">
        <f t="shared" si="33"/>
        <v>175851.9</v>
      </c>
      <c r="M345" s="21">
        <f t="shared" si="34"/>
        <v>42076.073000000004</v>
      </c>
      <c r="N345" s="5">
        <f t="shared" si="37"/>
        <v>133775.82699999999</v>
      </c>
      <c r="O345" s="17"/>
      <c r="P345" s="17"/>
      <c r="Q345" s="17"/>
      <c r="R345" s="17"/>
      <c r="S345" s="17"/>
      <c r="T345" s="17"/>
      <c r="U345" s="17"/>
      <c r="V345" s="12"/>
    </row>
    <row r="346" spans="1:22" x14ac:dyDescent="0.3">
      <c r="A346" s="5">
        <v>39485</v>
      </c>
      <c r="B346" s="5">
        <v>3912</v>
      </c>
      <c r="C346" s="5">
        <v>3253</v>
      </c>
      <c r="D346" s="5">
        <f t="shared" si="35"/>
        <v>3948.5</v>
      </c>
      <c r="E346" s="5">
        <v>4738.2</v>
      </c>
      <c r="F346" s="5">
        <f t="shared" si="36"/>
        <v>276.39499999999998</v>
      </c>
      <c r="G346" s="5">
        <v>1394</v>
      </c>
      <c r="H346" s="5">
        <v>3425</v>
      </c>
      <c r="I346" s="8">
        <v>2711</v>
      </c>
      <c r="J346" s="5">
        <f t="shared" si="32"/>
        <v>724.25</v>
      </c>
      <c r="K346" s="17"/>
      <c r="L346" s="5">
        <f t="shared" si="33"/>
        <v>54023.5</v>
      </c>
      <c r="M346" s="21">
        <f t="shared" si="34"/>
        <v>9843.8449999999993</v>
      </c>
      <c r="N346" s="5">
        <f t="shared" si="37"/>
        <v>44179.654999999999</v>
      </c>
      <c r="O346" s="17"/>
      <c r="P346" s="17"/>
      <c r="Q346" s="17"/>
      <c r="R346" s="17"/>
      <c r="S346" s="17"/>
      <c r="T346" s="17"/>
      <c r="U346" s="17"/>
      <c r="V346" s="12"/>
    </row>
    <row r="347" spans="1:22" x14ac:dyDescent="0.3">
      <c r="A347" s="5">
        <v>187051</v>
      </c>
      <c r="B347" s="5">
        <v>3473</v>
      </c>
      <c r="C347" s="5">
        <v>2272</v>
      </c>
      <c r="D347" s="5">
        <f t="shared" si="35"/>
        <v>18705.100000000002</v>
      </c>
      <c r="E347" s="5">
        <v>22446.12</v>
      </c>
      <c r="F347" s="5">
        <f t="shared" si="36"/>
        <v>1309.357</v>
      </c>
      <c r="G347" s="5">
        <v>1033</v>
      </c>
      <c r="H347" s="5">
        <v>5342</v>
      </c>
      <c r="I347" s="8">
        <v>3782</v>
      </c>
      <c r="J347" s="5">
        <f t="shared" si="32"/>
        <v>31115.3</v>
      </c>
      <c r="K347" s="17"/>
      <c r="L347" s="5">
        <f t="shared" si="33"/>
        <v>216843.1</v>
      </c>
      <c r="M347" s="21">
        <f t="shared" si="34"/>
        <v>59685.777000000002</v>
      </c>
      <c r="N347" s="5">
        <f t="shared" si="37"/>
        <v>157157.323</v>
      </c>
      <c r="O347" s="17"/>
      <c r="P347" s="17"/>
      <c r="Q347" s="17"/>
      <c r="R347" s="17"/>
      <c r="S347" s="17"/>
      <c r="T347" s="17"/>
      <c r="U347" s="17"/>
      <c r="V347" s="12"/>
    </row>
    <row r="348" spans="1:22" x14ac:dyDescent="0.3">
      <c r="A348" s="5">
        <v>73918</v>
      </c>
      <c r="B348" s="5">
        <v>685</v>
      </c>
      <c r="C348" s="5">
        <v>1062</v>
      </c>
      <c r="D348" s="5">
        <f t="shared" si="35"/>
        <v>7391.8</v>
      </c>
      <c r="E348" s="5">
        <v>8870.16</v>
      </c>
      <c r="F348" s="5">
        <f t="shared" si="36"/>
        <v>517.42600000000004</v>
      </c>
      <c r="G348" s="5">
        <v>744</v>
      </c>
      <c r="H348" s="5">
        <v>5749</v>
      </c>
      <c r="I348" s="8">
        <v>3763</v>
      </c>
      <c r="J348" s="5">
        <f t="shared" si="32"/>
        <v>3641.8000000000006</v>
      </c>
      <c r="K348" s="17"/>
      <c r="L348" s="5">
        <f t="shared" si="33"/>
        <v>88805.8</v>
      </c>
      <c r="M348" s="21">
        <f t="shared" si="34"/>
        <v>17536.385999999999</v>
      </c>
      <c r="N348" s="5">
        <f t="shared" si="37"/>
        <v>71269.414000000004</v>
      </c>
      <c r="O348" s="17"/>
      <c r="P348" s="17"/>
      <c r="Q348" s="17"/>
      <c r="R348" s="17"/>
      <c r="S348" s="17"/>
      <c r="T348" s="17"/>
      <c r="U348" s="17"/>
      <c r="V348" s="12"/>
    </row>
    <row r="349" spans="1:22" x14ac:dyDescent="0.3">
      <c r="A349" s="5">
        <v>190700</v>
      </c>
      <c r="B349" s="5">
        <v>0</v>
      </c>
      <c r="C349" s="5">
        <v>2004</v>
      </c>
      <c r="D349" s="5">
        <f t="shared" si="35"/>
        <v>19070</v>
      </c>
      <c r="E349" s="5">
        <v>22884</v>
      </c>
      <c r="F349" s="5">
        <f t="shared" si="36"/>
        <v>1334.9</v>
      </c>
      <c r="G349" s="5">
        <v>1256</v>
      </c>
      <c r="H349" s="5">
        <v>6209</v>
      </c>
      <c r="I349" s="8">
        <v>2723</v>
      </c>
      <c r="J349" s="5">
        <f t="shared" si="32"/>
        <v>32210</v>
      </c>
      <c r="K349" s="17"/>
      <c r="L349" s="5">
        <f t="shared" si="33"/>
        <v>217983</v>
      </c>
      <c r="M349" s="21">
        <f t="shared" si="34"/>
        <v>60407.9</v>
      </c>
      <c r="N349" s="5">
        <f t="shared" si="37"/>
        <v>157575.1</v>
      </c>
      <c r="O349" s="17"/>
      <c r="P349" s="17"/>
      <c r="Q349" s="17"/>
      <c r="R349" s="17"/>
      <c r="S349" s="17"/>
      <c r="T349" s="17"/>
      <c r="U349" s="17"/>
      <c r="V349" s="12"/>
    </row>
    <row r="350" spans="1:22" x14ac:dyDescent="0.3">
      <c r="A350" s="5">
        <v>189190</v>
      </c>
      <c r="B350" s="5">
        <v>2083</v>
      </c>
      <c r="C350" s="5">
        <v>2843</v>
      </c>
      <c r="D350" s="5">
        <f t="shared" si="35"/>
        <v>18919</v>
      </c>
      <c r="E350" s="5">
        <v>22702.799999999999</v>
      </c>
      <c r="F350" s="5">
        <f t="shared" si="36"/>
        <v>1324.33</v>
      </c>
      <c r="G350" s="5">
        <v>507</v>
      </c>
      <c r="H350" s="5">
        <v>2230</v>
      </c>
      <c r="I350" s="8">
        <v>3461</v>
      </c>
      <c r="J350" s="5">
        <f t="shared" si="32"/>
        <v>31757</v>
      </c>
      <c r="K350" s="17"/>
      <c r="L350" s="5">
        <f t="shared" si="33"/>
        <v>215265</v>
      </c>
      <c r="M350" s="21">
        <f t="shared" si="34"/>
        <v>59752.13</v>
      </c>
      <c r="N350" s="5">
        <f t="shared" si="37"/>
        <v>155512.87</v>
      </c>
      <c r="O350" s="17"/>
      <c r="P350" s="17"/>
      <c r="Q350" s="17"/>
      <c r="R350" s="17"/>
      <c r="S350" s="17"/>
      <c r="T350" s="17"/>
      <c r="U350" s="17"/>
      <c r="V350" s="12"/>
    </row>
    <row r="351" spans="1:22" x14ac:dyDescent="0.3">
      <c r="A351" s="5">
        <v>175404</v>
      </c>
      <c r="B351" s="5">
        <v>0</v>
      </c>
      <c r="C351" s="5">
        <v>1181</v>
      </c>
      <c r="D351" s="5">
        <f t="shared" si="35"/>
        <v>17540.400000000001</v>
      </c>
      <c r="E351" s="5">
        <v>21048.48</v>
      </c>
      <c r="F351" s="5">
        <f t="shared" si="36"/>
        <v>1227.828</v>
      </c>
      <c r="G351" s="5">
        <v>1106</v>
      </c>
      <c r="H351" s="5">
        <v>1841</v>
      </c>
      <c r="I351" s="8">
        <v>2387</v>
      </c>
      <c r="J351" s="5">
        <f t="shared" si="32"/>
        <v>27621.200000000001</v>
      </c>
      <c r="K351" s="17"/>
      <c r="L351" s="5">
        <f t="shared" si="33"/>
        <v>195966.4</v>
      </c>
      <c r="M351" s="21">
        <f t="shared" si="34"/>
        <v>53390.508000000002</v>
      </c>
      <c r="N351" s="5">
        <f t="shared" si="37"/>
        <v>142575.89199999999</v>
      </c>
      <c r="O351" s="17"/>
      <c r="P351" s="17"/>
      <c r="Q351" s="17"/>
      <c r="R351" s="17"/>
      <c r="S351" s="17"/>
      <c r="T351" s="17"/>
      <c r="U351" s="17"/>
      <c r="V351" s="12"/>
    </row>
    <row r="352" spans="1:22" x14ac:dyDescent="0.3">
      <c r="A352" s="5">
        <v>188967</v>
      </c>
      <c r="B352" s="5">
        <v>2313</v>
      </c>
      <c r="C352" s="5">
        <v>1892</v>
      </c>
      <c r="D352" s="5">
        <f t="shared" si="35"/>
        <v>18896.7</v>
      </c>
      <c r="E352" s="5">
        <v>22676.04</v>
      </c>
      <c r="F352" s="5">
        <f t="shared" si="36"/>
        <v>1322.769</v>
      </c>
      <c r="G352" s="5">
        <v>1293</v>
      </c>
      <c r="H352" s="5">
        <v>3749</v>
      </c>
      <c r="I352" s="8">
        <v>2001</v>
      </c>
      <c r="J352" s="5">
        <f t="shared" si="32"/>
        <v>31690.099999999995</v>
      </c>
      <c r="K352" s="17"/>
      <c r="L352" s="5">
        <f t="shared" si="33"/>
        <v>215817.7</v>
      </c>
      <c r="M352" s="21">
        <f t="shared" si="34"/>
        <v>58982.909</v>
      </c>
      <c r="N352" s="5">
        <f t="shared" si="37"/>
        <v>156834.79100000003</v>
      </c>
      <c r="O352" s="17"/>
      <c r="P352" s="17"/>
      <c r="Q352" s="17"/>
      <c r="R352" s="17"/>
      <c r="S352" s="17"/>
      <c r="T352" s="17"/>
      <c r="U352" s="17"/>
      <c r="V352" s="12"/>
    </row>
    <row r="353" spans="1:22" x14ac:dyDescent="0.3">
      <c r="A353" s="5">
        <v>133975</v>
      </c>
      <c r="B353" s="5">
        <v>1110</v>
      </c>
      <c r="C353" s="5">
        <v>2752</v>
      </c>
      <c r="D353" s="5">
        <f t="shared" si="35"/>
        <v>13397.5</v>
      </c>
      <c r="E353" s="5">
        <v>16077</v>
      </c>
      <c r="F353" s="5">
        <f t="shared" si="36"/>
        <v>937.82500000000005</v>
      </c>
      <c r="G353" s="5">
        <v>583</v>
      </c>
      <c r="H353" s="5">
        <v>3387</v>
      </c>
      <c r="I353" s="8">
        <v>2287</v>
      </c>
      <c r="J353" s="5">
        <f t="shared" si="32"/>
        <v>15192.5</v>
      </c>
      <c r="K353" s="17"/>
      <c r="L353" s="5">
        <f t="shared" si="33"/>
        <v>154621.5</v>
      </c>
      <c r="M353" s="21">
        <f t="shared" si="34"/>
        <v>35077.324999999997</v>
      </c>
      <c r="N353" s="5">
        <f t="shared" si="37"/>
        <v>119544.175</v>
      </c>
      <c r="O353" s="17"/>
      <c r="P353" s="17"/>
      <c r="Q353" s="17"/>
      <c r="R353" s="17"/>
      <c r="S353" s="17"/>
      <c r="T353" s="17"/>
      <c r="U353" s="17"/>
      <c r="V353" s="12"/>
    </row>
    <row r="354" spans="1:22" x14ac:dyDescent="0.3">
      <c r="A354" s="5">
        <v>115484</v>
      </c>
      <c r="B354" s="5">
        <v>4335</v>
      </c>
      <c r="C354" s="5">
        <v>2607</v>
      </c>
      <c r="D354" s="5">
        <f t="shared" si="35"/>
        <v>11548.400000000001</v>
      </c>
      <c r="E354" s="5">
        <v>13858.08</v>
      </c>
      <c r="F354" s="5">
        <f t="shared" si="36"/>
        <v>808.38800000000003</v>
      </c>
      <c r="G354" s="5">
        <v>954</v>
      </c>
      <c r="H354" s="5">
        <v>6579</v>
      </c>
      <c r="I354" s="8">
        <v>2109</v>
      </c>
      <c r="J354" s="5">
        <f t="shared" si="32"/>
        <v>10596.800000000001</v>
      </c>
      <c r="K354" s="17"/>
      <c r="L354" s="5">
        <f t="shared" si="33"/>
        <v>140553.4</v>
      </c>
      <c r="M354" s="21">
        <f t="shared" si="34"/>
        <v>28326.268000000004</v>
      </c>
      <c r="N354" s="5">
        <f t="shared" si="37"/>
        <v>112227.13199999998</v>
      </c>
      <c r="O354" s="17"/>
      <c r="P354" s="17"/>
      <c r="Q354" s="17"/>
      <c r="R354" s="17"/>
      <c r="S354" s="17"/>
      <c r="T354" s="17"/>
      <c r="U354" s="17"/>
      <c r="V354" s="12"/>
    </row>
    <row r="355" spans="1:22" x14ac:dyDescent="0.3">
      <c r="A355" s="5">
        <v>170310</v>
      </c>
      <c r="B355" s="5">
        <v>3096</v>
      </c>
      <c r="C355" s="5">
        <v>3161</v>
      </c>
      <c r="D355" s="5">
        <f t="shared" si="35"/>
        <v>17031</v>
      </c>
      <c r="E355" s="5">
        <v>20437.2</v>
      </c>
      <c r="F355" s="5">
        <f t="shared" si="36"/>
        <v>1192.17</v>
      </c>
      <c r="G355" s="5">
        <v>1319</v>
      </c>
      <c r="H355" s="5">
        <v>4890</v>
      </c>
      <c r="I355" s="8">
        <v>3004</v>
      </c>
      <c r="J355" s="5">
        <f t="shared" si="32"/>
        <v>26093</v>
      </c>
      <c r="K355" s="17"/>
      <c r="L355" s="5">
        <f t="shared" si="33"/>
        <v>198488</v>
      </c>
      <c r="M355" s="21">
        <f t="shared" si="34"/>
        <v>52045.37</v>
      </c>
      <c r="N355" s="5">
        <f t="shared" si="37"/>
        <v>146442.63</v>
      </c>
      <c r="O355" s="17"/>
      <c r="P355" s="17"/>
      <c r="Q355" s="17"/>
      <c r="R355" s="17"/>
      <c r="S355" s="17"/>
      <c r="T355" s="17"/>
      <c r="U355" s="17"/>
      <c r="V355" s="12"/>
    </row>
    <row r="356" spans="1:22" x14ac:dyDescent="0.3">
      <c r="A356" s="5">
        <v>32687</v>
      </c>
      <c r="B356" s="5">
        <v>3987</v>
      </c>
      <c r="C356" s="5">
        <v>3336</v>
      </c>
      <c r="D356" s="5">
        <f t="shared" si="35"/>
        <v>3268.7000000000003</v>
      </c>
      <c r="E356" s="5">
        <v>3922.44</v>
      </c>
      <c r="F356" s="5">
        <f t="shared" si="36"/>
        <v>228.809</v>
      </c>
      <c r="G356" s="5">
        <v>1464</v>
      </c>
      <c r="H356" s="5">
        <v>3385</v>
      </c>
      <c r="I356" s="8">
        <v>3748</v>
      </c>
      <c r="J356" s="5">
        <f t="shared" si="32"/>
        <v>384.34999999999997</v>
      </c>
      <c r="K356" s="17"/>
      <c r="L356" s="5">
        <f t="shared" si="33"/>
        <v>46663.7</v>
      </c>
      <c r="M356" s="21">
        <f t="shared" si="34"/>
        <v>9747.5990000000002</v>
      </c>
      <c r="N356" s="5">
        <f t="shared" si="37"/>
        <v>36916.100999999995</v>
      </c>
      <c r="O356" s="17"/>
      <c r="P356" s="17"/>
      <c r="Q356" s="17"/>
      <c r="R356" s="17"/>
      <c r="S356" s="17"/>
      <c r="T356" s="17"/>
      <c r="U356" s="17"/>
      <c r="V356" s="12"/>
    </row>
    <row r="357" spans="1:22" x14ac:dyDescent="0.3">
      <c r="A357" s="5">
        <v>134123</v>
      </c>
      <c r="B357" s="5">
        <v>0</v>
      </c>
      <c r="C357" s="5">
        <v>2555</v>
      </c>
      <c r="D357" s="5">
        <f t="shared" si="35"/>
        <v>13412.300000000001</v>
      </c>
      <c r="E357" s="5">
        <v>16094.76</v>
      </c>
      <c r="F357" s="5">
        <f t="shared" si="36"/>
        <v>938.86099999999999</v>
      </c>
      <c r="G357" s="5">
        <v>675</v>
      </c>
      <c r="H357" s="5">
        <v>1176</v>
      </c>
      <c r="I357" s="8">
        <v>3148</v>
      </c>
      <c r="J357" s="5">
        <f t="shared" si="32"/>
        <v>15236.9</v>
      </c>
      <c r="K357" s="17"/>
      <c r="L357" s="5">
        <f t="shared" si="33"/>
        <v>151266.29999999999</v>
      </c>
      <c r="M357" s="21">
        <f t="shared" si="34"/>
        <v>36093.521000000001</v>
      </c>
      <c r="N357" s="5">
        <f t="shared" si="37"/>
        <v>115172.77899999998</v>
      </c>
      <c r="O357" s="17"/>
      <c r="P357" s="17"/>
      <c r="Q357" s="17"/>
      <c r="R357" s="17"/>
      <c r="S357" s="17"/>
      <c r="T357" s="17"/>
      <c r="U357" s="17"/>
      <c r="V357" s="12"/>
    </row>
    <row r="358" spans="1:22" x14ac:dyDescent="0.3">
      <c r="A358" s="5">
        <v>104026</v>
      </c>
      <c r="B358" s="5">
        <v>450</v>
      </c>
      <c r="C358" s="5">
        <v>3573</v>
      </c>
      <c r="D358" s="5">
        <f t="shared" si="35"/>
        <v>10402.6</v>
      </c>
      <c r="E358" s="5">
        <v>12483.12</v>
      </c>
      <c r="F358" s="5">
        <f t="shared" si="36"/>
        <v>728.18200000000002</v>
      </c>
      <c r="G358" s="5">
        <v>1487</v>
      </c>
      <c r="H358" s="5">
        <v>3608</v>
      </c>
      <c r="I358" s="8">
        <v>2702</v>
      </c>
      <c r="J358" s="5">
        <f t="shared" si="32"/>
        <v>8305.1999999999989</v>
      </c>
      <c r="K358" s="17"/>
      <c r="L358" s="5">
        <f t="shared" si="33"/>
        <v>122059.6</v>
      </c>
      <c r="M358" s="21">
        <f t="shared" si="34"/>
        <v>25705.502</v>
      </c>
      <c r="N358" s="5">
        <f t="shared" si="37"/>
        <v>96354.097999999998</v>
      </c>
      <c r="O358" s="17"/>
      <c r="P358" s="17"/>
      <c r="Q358" s="17"/>
      <c r="R358" s="17"/>
      <c r="S358" s="17"/>
      <c r="T358" s="17"/>
      <c r="U358" s="17"/>
      <c r="V358" s="12"/>
    </row>
    <row r="359" spans="1:22" x14ac:dyDescent="0.3">
      <c r="A359" s="5">
        <v>114301</v>
      </c>
      <c r="B359" s="5">
        <v>4753</v>
      </c>
      <c r="C359" s="5">
        <v>1081</v>
      </c>
      <c r="D359" s="5">
        <f t="shared" si="35"/>
        <v>11430.1</v>
      </c>
      <c r="E359" s="5">
        <v>13716.12</v>
      </c>
      <c r="F359" s="5">
        <f t="shared" si="36"/>
        <v>800.10699999999997</v>
      </c>
      <c r="G359" s="5">
        <v>987</v>
      </c>
      <c r="H359" s="5">
        <v>2844</v>
      </c>
      <c r="I359" s="8">
        <v>3311</v>
      </c>
      <c r="J359" s="5">
        <f t="shared" si="32"/>
        <v>10360.199999999999</v>
      </c>
      <c r="K359" s="17"/>
      <c r="L359" s="5">
        <f t="shared" si="33"/>
        <v>134409.1</v>
      </c>
      <c r="M359" s="21">
        <f t="shared" si="34"/>
        <v>29174.426999999996</v>
      </c>
      <c r="N359" s="5">
        <f t="shared" si="37"/>
        <v>105234.67300000001</v>
      </c>
      <c r="O359" s="17"/>
      <c r="P359" s="17"/>
      <c r="Q359" s="17"/>
      <c r="R359" s="17"/>
      <c r="S359" s="17"/>
      <c r="T359" s="17"/>
      <c r="U359" s="17"/>
      <c r="V359" s="12"/>
    </row>
    <row r="360" spans="1:22" x14ac:dyDescent="0.3">
      <c r="A360" s="5">
        <v>116893</v>
      </c>
      <c r="B360" s="5">
        <v>4536</v>
      </c>
      <c r="C360" s="5">
        <v>2125</v>
      </c>
      <c r="D360" s="5">
        <f t="shared" si="35"/>
        <v>11689.300000000001</v>
      </c>
      <c r="E360" s="5">
        <v>14027.16</v>
      </c>
      <c r="F360" s="5">
        <f t="shared" si="36"/>
        <v>818.25099999999998</v>
      </c>
      <c r="G360" s="5">
        <v>1383</v>
      </c>
      <c r="H360" s="5">
        <v>1610</v>
      </c>
      <c r="I360" s="8">
        <v>2176</v>
      </c>
      <c r="J360" s="5">
        <f t="shared" si="32"/>
        <v>10878.6</v>
      </c>
      <c r="K360" s="17"/>
      <c r="L360" s="5">
        <f t="shared" si="33"/>
        <v>136853.29999999999</v>
      </c>
      <c r="M360" s="21">
        <f t="shared" si="34"/>
        <v>29283.010999999999</v>
      </c>
      <c r="N360" s="5">
        <f t="shared" si="37"/>
        <v>107570.28899999999</v>
      </c>
      <c r="O360" s="17"/>
      <c r="P360" s="17"/>
      <c r="Q360" s="17"/>
      <c r="R360" s="17"/>
      <c r="S360" s="17"/>
      <c r="T360" s="17"/>
      <c r="U360" s="17"/>
      <c r="V360" s="12"/>
    </row>
    <row r="361" spans="1:22" x14ac:dyDescent="0.3">
      <c r="A361" s="5">
        <v>68471</v>
      </c>
      <c r="B361" s="5">
        <v>4697</v>
      </c>
      <c r="C361" s="5">
        <v>4642</v>
      </c>
      <c r="D361" s="5">
        <f t="shared" si="35"/>
        <v>6847.1</v>
      </c>
      <c r="E361" s="5">
        <v>8216.52</v>
      </c>
      <c r="F361" s="5">
        <f t="shared" si="36"/>
        <v>479.29700000000003</v>
      </c>
      <c r="G361" s="5">
        <v>999</v>
      </c>
      <c r="H361" s="5">
        <v>5061</v>
      </c>
      <c r="I361" s="8">
        <v>3051</v>
      </c>
      <c r="J361" s="5">
        <f t="shared" si="32"/>
        <v>3097.1</v>
      </c>
      <c r="K361" s="17"/>
      <c r="L361" s="5">
        <f t="shared" si="33"/>
        <v>89718.1</v>
      </c>
      <c r="M361" s="21">
        <f t="shared" si="34"/>
        <v>15842.917000000001</v>
      </c>
      <c r="N361" s="5">
        <f t="shared" si="37"/>
        <v>73875.183000000005</v>
      </c>
      <c r="O361" s="17"/>
      <c r="P361" s="17"/>
      <c r="Q361" s="17"/>
      <c r="R361" s="17"/>
      <c r="S361" s="17"/>
      <c r="T361" s="17"/>
      <c r="U361" s="17"/>
      <c r="V361" s="12"/>
    </row>
    <row r="362" spans="1:22" x14ac:dyDescent="0.3">
      <c r="A362" s="5">
        <v>63993</v>
      </c>
      <c r="B362" s="5">
        <v>1571</v>
      </c>
      <c r="C362" s="5">
        <v>1559</v>
      </c>
      <c r="D362" s="5">
        <f t="shared" si="35"/>
        <v>6399.3</v>
      </c>
      <c r="E362" s="5">
        <v>7679.16</v>
      </c>
      <c r="F362" s="5">
        <f t="shared" si="36"/>
        <v>447.95100000000002</v>
      </c>
      <c r="G362" s="5">
        <v>1293</v>
      </c>
      <c r="H362" s="5">
        <v>2777</v>
      </c>
      <c r="I362" s="8">
        <v>3912</v>
      </c>
      <c r="J362" s="5">
        <f t="shared" si="32"/>
        <v>2649.3</v>
      </c>
      <c r="K362" s="17"/>
      <c r="L362" s="5">
        <f t="shared" si="33"/>
        <v>76299.3</v>
      </c>
      <c r="M362" s="21">
        <f t="shared" si="34"/>
        <v>15981.411</v>
      </c>
      <c r="N362" s="5">
        <f t="shared" si="37"/>
        <v>60317.889000000003</v>
      </c>
      <c r="O362" s="17"/>
      <c r="P362" s="17"/>
      <c r="Q362" s="17"/>
      <c r="R362" s="17"/>
      <c r="S362" s="17"/>
      <c r="T362" s="17"/>
      <c r="U362" s="17"/>
      <c r="V362" s="12"/>
    </row>
    <row r="363" spans="1:22" x14ac:dyDescent="0.3">
      <c r="A363" s="5">
        <v>117399</v>
      </c>
      <c r="B363" s="5">
        <v>2487</v>
      </c>
      <c r="C363" s="5">
        <v>4692</v>
      </c>
      <c r="D363" s="5">
        <f t="shared" si="35"/>
        <v>11739.900000000001</v>
      </c>
      <c r="E363" s="5">
        <v>14087.88</v>
      </c>
      <c r="F363" s="5">
        <f t="shared" si="36"/>
        <v>821.79300000000001</v>
      </c>
      <c r="G363" s="5">
        <v>1031</v>
      </c>
      <c r="H363" s="5">
        <v>1087</v>
      </c>
      <c r="I363" s="8">
        <v>2294</v>
      </c>
      <c r="J363" s="5">
        <f t="shared" si="32"/>
        <v>10979.800000000001</v>
      </c>
      <c r="K363" s="17"/>
      <c r="L363" s="5">
        <f t="shared" si="33"/>
        <v>137404.9</v>
      </c>
      <c r="M363" s="21">
        <f t="shared" si="34"/>
        <v>29214.472999999998</v>
      </c>
      <c r="N363" s="5">
        <f t="shared" si="37"/>
        <v>108190.427</v>
      </c>
      <c r="O363" s="17"/>
      <c r="P363" s="17"/>
      <c r="Q363" s="17"/>
      <c r="R363" s="17"/>
      <c r="S363" s="17"/>
      <c r="T363" s="17"/>
      <c r="U363" s="17"/>
      <c r="V363" s="12"/>
    </row>
    <row r="364" spans="1:22" x14ac:dyDescent="0.3">
      <c r="A364" s="5">
        <v>116264</v>
      </c>
      <c r="B364" s="5">
        <v>0</v>
      </c>
      <c r="C364" s="5">
        <v>4379</v>
      </c>
      <c r="D364" s="5">
        <f t="shared" si="35"/>
        <v>11626.400000000001</v>
      </c>
      <c r="E364" s="5">
        <v>13951.68</v>
      </c>
      <c r="F364" s="5">
        <f t="shared" si="36"/>
        <v>813.84800000000007</v>
      </c>
      <c r="G364" s="5">
        <v>1202</v>
      </c>
      <c r="H364" s="5">
        <v>1364</v>
      </c>
      <c r="I364" s="8">
        <v>3791</v>
      </c>
      <c r="J364" s="5">
        <f t="shared" si="32"/>
        <v>10752.800000000001</v>
      </c>
      <c r="K364" s="17"/>
      <c r="L364" s="5">
        <f t="shared" si="33"/>
        <v>133633.4</v>
      </c>
      <c r="M364" s="21">
        <f t="shared" si="34"/>
        <v>30511.328000000001</v>
      </c>
      <c r="N364" s="5">
        <f t="shared" si="37"/>
        <v>103122.07199999999</v>
      </c>
      <c r="O364" s="17"/>
      <c r="P364" s="17"/>
      <c r="Q364" s="17"/>
      <c r="R364" s="17"/>
      <c r="S364" s="17"/>
      <c r="T364" s="17"/>
      <c r="U364" s="17"/>
      <c r="V364" s="12"/>
    </row>
    <row r="365" spans="1:22" x14ac:dyDescent="0.3">
      <c r="A365" s="5">
        <v>75080</v>
      </c>
      <c r="B365" s="5">
        <v>0</v>
      </c>
      <c r="C365" s="5">
        <v>3321</v>
      </c>
      <c r="D365" s="5">
        <f t="shared" si="35"/>
        <v>7508</v>
      </c>
      <c r="E365" s="5">
        <v>9009.6</v>
      </c>
      <c r="F365" s="5">
        <f t="shared" si="36"/>
        <v>525.56000000000006</v>
      </c>
      <c r="G365" s="5">
        <v>690</v>
      </c>
      <c r="H365" s="5">
        <v>6828</v>
      </c>
      <c r="I365" s="8">
        <v>3133</v>
      </c>
      <c r="J365" s="5">
        <f t="shared" si="32"/>
        <v>3762</v>
      </c>
      <c r="K365" s="17"/>
      <c r="L365" s="5">
        <f t="shared" si="33"/>
        <v>92737</v>
      </c>
      <c r="M365" s="21">
        <f t="shared" si="34"/>
        <v>17120.16</v>
      </c>
      <c r="N365" s="5">
        <f t="shared" si="37"/>
        <v>75616.84</v>
      </c>
      <c r="O365" s="17"/>
      <c r="P365" s="17"/>
      <c r="Q365" s="17"/>
      <c r="R365" s="17"/>
      <c r="S365" s="17"/>
      <c r="T365" s="17"/>
      <c r="U365" s="17"/>
      <c r="V365" s="12"/>
    </row>
    <row r="366" spans="1:22" x14ac:dyDescent="0.3">
      <c r="A366" s="5">
        <v>56216</v>
      </c>
      <c r="B366" s="5">
        <v>0</v>
      </c>
      <c r="C366" s="5">
        <v>3286</v>
      </c>
      <c r="D366" s="5">
        <f t="shared" si="35"/>
        <v>5621.6</v>
      </c>
      <c r="E366" s="5">
        <v>6745.92</v>
      </c>
      <c r="F366" s="5">
        <f t="shared" si="36"/>
        <v>393.512</v>
      </c>
      <c r="G366" s="5">
        <v>884</v>
      </c>
      <c r="H366" s="5">
        <v>2690</v>
      </c>
      <c r="I366" s="8">
        <v>3123</v>
      </c>
      <c r="J366" s="5">
        <f t="shared" si="32"/>
        <v>1871.6000000000001</v>
      </c>
      <c r="K366" s="17"/>
      <c r="L366" s="5">
        <f t="shared" si="33"/>
        <v>67813.600000000006</v>
      </c>
      <c r="M366" s="21">
        <f t="shared" si="34"/>
        <v>13018.032000000001</v>
      </c>
      <c r="N366" s="5">
        <f t="shared" si="37"/>
        <v>54795.568000000007</v>
      </c>
      <c r="O366" s="17"/>
      <c r="P366" s="17"/>
      <c r="Q366" s="17"/>
      <c r="R366" s="17"/>
      <c r="S366" s="17"/>
      <c r="T366" s="17"/>
      <c r="U366" s="17"/>
      <c r="V366" s="12"/>
    </row>
    <row r="367" spans="1:22" x14ac:dyDescent="0.3">
      <c r="A367" s="5">
        <v>23625</v>
      </c>
      <c r="B367" s="5">
        <v>0</v>
      </c>
      <c r="C367" s="5">
        <v>4446</v>
      </c>
      <c r="D367" s="5">
        <f t="shared" si="35"/>
        <v>2362.5</v>
      </c>
      <c r="E367" s="5">
        <v>2835</v>
      </c>
      <c r="F367" s="5">
        <f t="shared" si="36"/>
        <v>165.375</v>
      </c>
      <c r="G367" s="5">
        <v>1399</v>
      </c>
      <c r="H367" s="5">
        <v>5049</v>
      </c>
      <c r="I367" s="8">
        <v>2466</v>
      </c>
      <c r="J367" s="5">
        <f t="shared" si="32"/>
        <v>0</v>
      </c>
      <c r="K367" s="17"/>
      <c r="L367" s="5">
        <f t="shared" si="33"/>
        <v>35482.5</v>
      </c>
      <c r="M367" s="21">
        <f t="shared" si="34"/>
        <v>6865.375</v>
      </c>
      <c r="N367" s="5">
        <f t="shared" si="37"/>
        <v>28617.125</v>
      </c>
      <c r="O367" s="17"/>
      <c r="P367" s="17"/>
      <c r="Q367" s="17"/>
      <c r="R367" s="17"/>
      <c r="S367" s="17"/>
      <c r="T367" s="17"/>
      <c r="U367" s="17"/>
      <c r="V367" s="12"/>
    </row>
    <row r="368" spans="1:22" x14ac:dyDescent="0.3">
      <c r="A368" s="5">
        <v>153665</v>
      </c>
      <c r="B368" s="5">
        <v>0</v>
      </c>
      <c r="C368" s="5">
        <v>2918</v>
      </c>
      <c r="D368" s="5">
        <f t="shared" si="35"/>
        <v>15366.5</v>
      </c>
      <c r="E368" s="5">
        <v>18439.8</v>
      </c>
      <c r="F368" s="5">
        <f t="shared" si="36"/>
        <v>1075.655</v>
      </c>
      <c r="G368" s="5">
        <v>617</v>
      </c>
      <c r="H368" s="5">
        <v>5804</v>
      </c>
      <c r="I368" s="8">
        <v>3601</v>
      </c>
      <c r="J368" s="5">
        <f t="shared" si="32"/>
        <v>21099.5</v>
      </c>
      <c r="K368" s="17"/>
      <c r="L368" s="5">
        <f t="shared" si="33"/>
        <v>177753.5</v>
      </c>
      <c r="M368" s="21">
        <f t="shared" si="34"/>
        <v>44832.955000000002</v>
      </c>
      <c r="N368" s="5">
        <f t="shared" si="37"/>
        <v>132920.54499999998</v>
      </c>
      <c r="O368" s="17"/>
      <c r="P368" s="17"/>
      <c r="Q368" s="17"/>
      <c r="R368" s="17"/>
      <c r="S368" s="17"/>
      <c r="T368" s="17"/>
      <c r="U368" s="17"/>
      <c r="V368" s="12"/>
    </row>
    <row r="369" spans="1:22" x14ac:dyDescent="0.3">
      <c r="A369" s="5">
        <v>189475</v>
      </c>
      <c r="B369" s="5">
        <v>0</v>
      </c>
      <c r="C369" s="5">
        <v>3549</v>
      </c>
      <c r="D369" s="5">
        <f t="shared" si="35"/>
        <v>18947.5</v>
      </c>
      <c r="E369" s="5">
        <v>22737</v>
      </c>
      <c r="F369" s="5">
        <f t="shared" si="36"/>
        <v>1326.325</v>
      </c>
      <c r="G369" s="5">
        <v>658</v>
      </c>
      <c r="H369" s="5">
        <v>4426</v>
      </c>
      <c r="I369" s="8">
        <v>2793</v>
      </c>
      <c r="J369" s="5">
        <f t="shared" si="32"/>
        <v>31842.5</v>
      </c>
      <c r="K369" s="17"/>
      <c r="L369" s="5">
        <f t="shared" si="33"/>
        <v>216397.5</v>
      </c>
      <c r="M369" s="21">
        <f t="shared" si="34"/>
        <v>59356.824999999997</v>
      </c>
      <c r="N369" s="5">
        <f t="shared" si="37"/>
        <v>157040.67499999999</v>
      </c>
      <c r="O369" s="17"/>
      <c r="P369" s="17"/>
      <c r="Q369" s="17"/>
      <c r="R369" s="17"/>
      <c r="S369" s="17"/>
      <c r="T369" s="17"/>
      <c r="U369" s="17"/>
      <c r="V369" s="12"/>
    </row>
    <row r="370" spans="1:22" x14ac:dyDescent="0.3">
      <c r="A370" s="5">
        <v>165862</v>
      </c>
      <c r="B370" s="5">
        <v>1912</v>
      </c>
      <c r="C370" s="5">
        <v>1743</v>
      </c>
      <c r="D370" s="5">
        <f t="shared" si="35"/>
        <v>16586.2</v>
      </c>
      <c r="E370" s="5">
        <v>19903.439999999999</v>
      </c>
      <c r="F370" s="5">
        <f t="shared" si="36"/>
        <v>1161.0340000000001</v>
      </c>
      <c r="G370" s="5">
        <v>1101</v>
      </c>
      <c r="H370" s="5">
        <v>2267</v>
      </c>
      <c r="I370" s="8">
        <v>2508</v>
      </c>
      <c r="J370" s="5">
        <f t="shared" si="32"/>
        <v>24758.599999999995</v>
      </c>
      <c r="K370" s="17"/>
      <c r="L370" s="5">
        <f t="shared" si="33"/>
        <v>188370.2</v>
      </c>
      <c r="M370" s="21">
        <f t="shared" si="34"/>
        <v>49432.073999999993</v>
      </c>
      <c r="N370" s="5">
        <f t="shared" si="37"/>
        <v>138938.12600000002</v>
      </c>
      <c r="O370" s="17"/>
      <c r="P370" s="17"/>
      <c r="Q370" s="17"/>
      <c r="R370" s="17"/>
      <c r="S370" s="17"/>
      <c r="T370" s="17"/>
      <c r="U370" s="17"/>
      <c r="V370" s="12"/>
    </row>
    <row r="371" spans="1:22" x14ac:dyDescent="0.3">
      <c r="A371" s="5">
        <v>199529</v>
      </c>
      <c r="B371" s="5">
        <v>0</v>
      </c>
      <c r="C371" s="5">
        <v>1836</v>
      </c>
      <c r="D371" s="5">
        <f t="shared" si="35"/>
        <v>19952.900000000001</v>
      </c>
      <c r="E371" s="5">
        <v>23943.48</v>
      </c>
      <c r="F371" s="5">
        <f t="shared" si="36"/>
        <v>1396.703</v>
      </c>
      <c r="G371" s="5">
        <v>579</v>
      </c>
      <c r="H371" s="5">
        <v>5711</v>
      </c>
      <c r="I371" s="8">
        <v>2776</v>
      </c>
      <c r="J371" s="5">
        <f t="shared" si="32"/>
        <v>34858.699999999997</v>
      </c>
      <c r="K371" s="17"/>
      <c r="L371" s="5">
        <f t="shared" si="33"/>
        <v>227028.9</v>
      </c>
      <c r="M371" s="21">
        <f t="shared" si="34"/>
        <v>63553.883000000002</v>
      </c>
      <c r="N371" s="5">
        <f t="shared" si="37"/>
        <v>163475.01699999999</v>
      </c>
      <c r="O371" s="17"/>
      <c r="P371" s="17"/>
      <c r="Q371" s="17"/>
      <c r="R371" s="17"/>
      <c r="S371" s="17"/>
      <c r="T371" s="17"/>
      <c r="U371" s="17"/>
      <c r="V371" s="12"/>
    </row>
    <row r="372" spans="1:22" x14ac:dyDescent="0.3">
      <c r="A372" s="5">
        <v>133470</v>
      </c>
      <c r="B372" s="5">
        <v>2961</v>
      </c>
      <c r="C372" s="5">
        <v>4532</v>
      </c>
      <c r="D372" s="5">
        <f t="shared" si="35"/>
        <v>13347</v>
      </c>
      <c r="E372" s="5">
        <v>16016.4</v>
      </c>
      <c r="F372" s="5">
        <f t="shared" si="36"/>
        <v>934.29</v>
      </c>
      <c r="G372" s="5">
        <v>717</v>
      </c>
      <c r="H372" s="5">
        <v>6442</v>
      </c>
      <c r="I372" s="8">
        <v>2492</v>
      </c>
      <c r="J372" s="5">
        <f t="shared" si="32"/>
        <v>15041</v>
      </c>
      <c r="K372" s="17"/>
      <c r="L372" s="5">
        <f t="shared" si="33"/>
        <v>160752</v>
      </c>
      <c r="M372" s="21">
        <f t="shared" si="34"/>
        <v>35200.69</v>
      </c>
      <c r="N372" s="5">
        <f t="shared" si="37"/>
        <v>125551.31</v>
      </c>
      <c r="O372" s="17"/>
      <c r="P372" s="17"/>
      <c r="Q372" s="17"/>
      <c r="R372" s="17"/>
      <c r="S372" s="17"/>
      <c r="T372" s="17"/>
      <c r="U372" s="17"/>
      <c r="V372" s="12"/>
    </row>
    <row r="373" spans="1:22" x14ac:dyDescent="0.3">
      <c r="A373" s="5">
        <v>67574</v>
      </c>
      <c r="B373" s="5">
        <v>446</v>
      </c>
      <c r="C373" s="5">
        <v>3065</v>
      </c>
      <c r="D373" s="5">
        <f t="shared" si="35"/>
        <v>6757.4000000000005</v>
      </c>
      <c r="E373" s="5">
        <v>8108.88</v>
      </c>
      <c r="F373" s="5">
        <f t="shared" si="36"/>
        <v>473.01800000000003</v>
      </c>
      <c r="G373" s="5">
        <v>1175</v>
      </c>
      <c r="H373" s="5">
        <v>6051</v>
      </c>
      <c r="I373" s="8">
        <v>2008</v>
      </c>
      <c r="J373" s="5">
        <f t="shared" si="32"/>
        <v>3007.4</v>
      </c>
      <c r="K373" s="17"/>
      <c r="L373" s="5">
        <f t="shared" si="33"/>
        <v>83893.4</v>
      </c>
      <c r="M373" s="21">
        <f t="shared" si="34"/>
        <v>14772.298000000001</v>
      </c>
      <c r="N373" s="5">
        <f t="shared" si="37"/>
        <v>69121.101999999999</v>
      </c>
      <c r="O373" s="17"/>
      <c r="P373" s="17"/>
      <c r="Q373" s="17"/>
      <c r="R373" s="17"/>
      <c r="S373" s="17"/>
      <c r="T373" s="17"/>
      <c r="U373" s="17"/>
      <c r="V373" s="12"/>
    </row>
    <row r="374" spans="1:22" x14ac:dyDescent="0.3">
      <c r="A374" s="5">
        <v>141345</v>
      </c>
      <c r="B374" s="5">
        <v>218</v>
      </c>
      <c r="C374" s="5">
        <v>4511</v>
      </c>
      <c r="D374" s="5">
        <f t="shared" si="35"/>
        <v>14134.5</v>
      </c>
      <c r="E374" s="5">
        <v>16961.400000000001</v>
      </c>
      <c r="F374" s="5">
        <f t="shared" si="36"/>
        <v>989.41500000000008</v>
      </c>
      <c r="G374" s="5">
        <v>973</v>
      </c>
      <c r="H374" s="5">
        <v>2297</v>
      </c>
      <c r="I374" s="8">
        <v>2376</v>
      </c>
      <c r="J374" s="5">
        <f t="shared" si="32"/>
        <v>17403.5</v>
      </c>
      <c r="K374" s="17"/>
      <c r="L374" s="5">
        <f t="shared" si="33"/>
        <v>162505.5</v>
      </c>
      <c r="M374" s="21">
        <f t="shared" si="34"/>
        <v>38703.315000000002</v>
      </c>
      <c r="N374" s="5">
        <f t="shared" si="37"/>
        <v>123802.185</v>
      </c>
      <c r="O374" s="17"/>
      <c r="P374" s="17"/>
      <c r="Q374" s="17"/>
      <c r="R374" s="17"/>
      <c r="S374" s="17"/>
      <c r="T374" s="17"/>
      <c r="U374" s="17"/>
      <c r="V374" s="12"/>
    </row>
    <row r="375" spans="1:22" x14ac:dyDescent="0.3">
      <c r="A375" s="5">
        <v>171188</v>
      </c>
      <c r="B375" s="5">
        <v>513</v>
      </c>
      <c r="C375" s="5">
        <v>1884</v>
      </c>
      <c r="D375" s="5">
        <f t="shared" si="35"/>
        <v>17118.8</v>
      </c>
      <c r="E375" s="5">
        <v>20542.560000000001</v>
      </c>
      <c r="F375" s="5">
        <f t="shared" si="36"/>
        <v>1198.316</v>
      </c>
      <c r="G375" s="5">
        <v>1148</v>
      </c>
      <c r="H375" s="5">
        <v>5344</v>
      </c>
      <c r="I375" s="8">
        <v>2865</v>
      </c>
      <c r="J375" s="5">
        <f t="shared" si="32"/>
        <v>26356.399999999998</v>
      </c>
      <c r="K375" s="17"/>
      <c r="L375" s="5">
        <f t="shared" si="33"/>
        <v>196047.8</v>
      </c>
      <c r="M375" s="21">
        <f t="shared" si="34"/>
        <v>52110.275999999998</v>
      </c>
      <c r="N375" s="5">
        <f t="shared" si="37"/>
        <v>143937.52399999998</v>
      </c>
      <c r="O375" s="17"/>
      <c r="P375" s="17"/>
      <c r="Q375" s="17"/>
      <c r="R375" s="17"/>
      <c r="S375" s="17"/>
      <c r="T375" s="17"/>
      <c r="U375" s="17"/>
      <c r="V375" s="12"/>
    </row>
    <row r="376" spans="1:22" x14ac:dyDescent="0.3">
      <c r="A376" s="5">
        <v>150430</v>
      </c>
      <c r="B376" s="5">
        <v>2658</v>
      </c>
      <c r="C376" s="5">
        <v>4586</v>
      </c>
      <c r="D376" s="5">
        <f t="shared" si="35"/>
        <v>15043</v>
      </c>
      <c r="E376" s="5">
        <v>18051.599999999999</v>
      </c>
      <c r="F376" s="5">
        <f t="shared" si="36"/>
        <v>1053.01</v>
      </c>
      <c r="G376" s="5">
        <v>742</v>
      </c>
      <c r="H376" s="5">
        <v>1170</v>
      </c>
      <c r="I376" s="8">
        <v>2474</v>
      </c>
      <c r="J376" s="5">
        <f t="shared" si="32"/>
        <v>20129</v>
      </c>
      <c r="K376" s="17"/>
      <c r="L376" s="5">
        <f t="shared" si="33"/>
        <v>173887</v>
      </c>
      <c r="M376" s="21">
        <f t="shared" si="34"/>
        <v>42449.61</v>
      </c>
      <c r="N376" s="5">
        <f t="shared" si="37"/>
        <v>131437.39000000001</v>
      </c>
      <c r="O376" s="17"/>
      <c r="P376" s="17"/>
      <c r="Q376" s="17"/>
      <c r="R376" s="17"/>
      <c r="S376" s="17"/>
      <c r="T376" s="17"/>
      <c r="U376" s="17"/>
      <c r="V376" s="12"/>
    </row>
    <row r="377" spans="1:22" x14ac:dyDescent="0.3">
      <c r="A377" s="5">
        <v>131894</v>
      </c>
      <c r="B377" s="5">
        <v>0</v>
      </c>
      <c r="C377" s="5">
        <v>1516</v>
      </c>
      <c r="D377" s="5">
        <f t="shared" si="35"/>
        <v>13189.400000000001</v>
      </c>
      <c r="E377" s="5">
        <v>15827.28</v>
      </c>
      <c r="F377" s="5">
        <f t="shared" si="36"/>
        <v>923.25800000000004</v>
      </c>
      <c r="G377" s="5">
        <v>525</v>
      </c>
      <c r="H377" s="5">
        <v>6684</v>
      </c>
      <c r="I377" s="8">
        <v>3185</v>
      </c>
      <c r="J377" s="5">
        <f t="shared" si="32"/>
        <v>14568.199999999999</v>
      </c>
      <c r="K377" s="17"/>
      <c r="L377" s="5">
        <f t="shared" si="33"/>
        <v>153283.4</v>
      </c>
      <c r="M377" s="21">
        <f t="shared" si="34"/>
        <v>35028.737999999998</v>
      </c>
      <c r="N377" s="5">
        <f t="shared" si="37"/>
        <v>118254.662</v>
      </c>
      <c r="O377" s="17"/>
      <c r="P377" s="17"/>
      <c r="Q377" s="17"/>
      <c r="R377" s="17"/>
      <c r="S377" s="17"/>
      <c r="T377" s="17"/>
      <c r="U377" s="17"/>
      <c r="V377" s="12"/>
    </row>
    <row r="378" spans="1:22" x14ac:dyDescent="0.3">
      <c r="A378" s="5">
        <v>46982</v>
      </c>
      <c r="B378" s="5">
        <v>4370</v>
      </c>
      <c r="C378" s="5">
        <v>1999</v>
      </c>
      <c r="D378" s="5">
        <f t="shared" si="35"/>
        <v>4698.2</v>
      </c>
      <c r="E378" s="5">
        <v>5637.84</v>
      </c>
      <c r="F378" s="5">
        <f t="shared" si="36"/>
        <v>328.87400000000002</v>
      </c>
      <c r="G378" s="5">
        <v>1352</v>
      </c>
      <c r="H378" s="5">
        <v>6587</v>
      </c>
      <c r="I378" s="8">
        <v>2345</v>
      </c>
      <c r="J378" s="5">
        <f t="shared" si="32"/>
        <v>1099.1000000000001</v>
      </c>
      <c r="K378" s="17"/>
      <c r="L378" s="5">
        <f t="shared" si="33"/>
        <v>64636.2</v>
      </c>
      <c r="M378" s="21">
        <f t="shared" si="34"/>
        <v>10762.814</v>
      </c>
      <c r="N378" s="5">
        <f t="shared" si="37"/>
        <v>53873.385999999999</v>
      </c>
      <c r="O378" s="17"/>
      <c r="P378" s="17"/>
      <c r="Q378" s="17"/>
      <c r="R378" s="17"/>
      <c r="S378" s="17"/>
      <c r="T378" s="17"/>
      <c r="U378" s="17"/>
      <c r="V378" s="12"/>
    </row>
    <row r="379" spans="1:22" x14ac:dyDescent="0.3">
      <c r="A379" s="5">
        <v>84315</v>
      </c>
      <c r="B379" s="5">
        <v>2718</v>
      </c>
      <c r="C379" s="5">
        <v>2106</v>
      </c>
      <c r="D379" s="5">
        <f t="shared" si="35"/>
        <v>8431.5</v>
      </c>
      <c r="E379" s="5">
        <v>10117.799999999999</v>
      </c>
      <c r="F379" s="5">
        <f t="shared" si="36"/>
        <v>590.20500000000004</v>
      </c>
      <c r="G379" s="5">
        <v>979</v>
      </c>
      <c r="H379" s="5">
        <v>6375</v>
      </c>
      <c r="I379" s="8">
        <v>2490</v>
      </c>
      <c r="J379" s="5">
        <f t="shared" si="32"/>
        <v>5147.25</v>
      </c>
      <c r="K379" s="17"/>
      <c r="L379" s="5">
        <f t="shared" si="33"/>
        <v>103945.5</v>
      </c>
      <c r="M379" s="21">
        <f t="shared" si="34"/>
        <v>19324.254999999997</v>
      </c>
      <c r="N379" s="5">
        <f t="shared" si="37"/>
        <v>84621.244999999995</v>
      </c>
      <c r="O379" s="17"/>
      <c r="P379" s="17"/>
      <c r="Q379" s="17"/>
      <c r="R379" s="17"/>
      <c r="S379" s="17"/>
      <c r="T379" s="17"/>
      <c r="U379" s="17"/>
      <c r="V379" s="12"/>
    </row>
    <row r="380" spans="1:22" x14ac:dyDescent="0.3">
      <c r="A380" s="5">
        <v>179448</v>
      </c>
      <c r="B380" s="5">
        <v>4593</v>
      </c>
      <c r="C380" s="5">
        <v>2753</v>
      </c>
      <c r="D380" s="5">
        <f t="shared" si="35"/>
        <v>17944.8</v>
      </c>
      <c r="E380" s="5">
        <v>21533.759999999998</v>
      </c>
      <c r="F380" s="5">
        <f t="shared" si="36"/>
        <v>1256.136</v>
      </c>
      <c r="G380" s="5">
        <v>1248</v>
      </c>
      <c r="H380" s="5">
        <v>2737</v>
      </c>
      <c r="I380" s="8">
        <v>3194</v>
      </c>
      <c r="J380" s="5">
        <f t="shared" si="32"/>
        <v>28834.399999999998</v>
      </c>
      <c r="K380" s="17"/>
      <c r="L380" s="5">
        <f t="shared" si="33"/>
        <v>207475.8</v>
      </c>
      <c r="M380" s="21">
        <f t="shared" si="34"/>
        <v>56066.295999999995</v>
      </c>
      <c r="N380" s="5">
        <f t="shared" si="37"/>
        <v>151409.50399999999</v>
      </c>
      <c r="O380" s="17"/>
      <c r="P380" s="17"/>
      <c r="Q380" s="17"/>
      <c r="R380" s="17"/>
      <c r="S380" s="17"/>
      <c r="T380" s="17"/>
      <c r="U380" s="17"/>
      <c r="V380" s="12"/>
    </row>
    <row r="381" spans="1:22" x14ac:dyDescent="0.3">
      <c r="A381" s="5">
        <v>110901</v>
      </c>
      <c r="B381" s="5">
        <v>1445</v>
      </c>
      <c r="C381" s="5">
        <v>4276</v>
      </c>
      <c r="D381" s="5">
        <f t="shared" si="35"/>
        <v>11090.1</v>
      </c>
      <c r="E381" s="5">
        <v>13308.12</v>
      </c>
      <c r="F381" s="5">
        <f t="shared" si="36"/>
        <v>776.30700000000002</v>
      </c>
      <c r="G381" s="5">
        <v>1238</v>
      </c>
      <c r="H381" s="5">
        <v>4714</v>
      </c>
      <c r="I381" s="8">
        <v>2168</v>
      </c>
      <c r="J381" s="5">
        <f t="shared" si="32"/>
        <v>9680.1999999999989</v>
      </c>
      <c r="K381" s="17"/>
      <c r="L381" s="5">
        <f t="shared" si="33"/>
        <v>132426.1</v>
      </c>
      <c r="M381" s="21">
        <f t="shared" si="34"/>
        <v>27170.627</v>
      </c>
      <c r="N381" s="5">
        <f t="shared" si="37"/>
        <v>105255.473</v>
      </c>
      <c r="O381" s="17"/>
      <c r="P381" s="17"/>
      <c r="Q381" s="17"/>
      <c r="R381" s="17"/>
      <c r="S381" s="17"/>
      <c r="T381" s="17"/>
      <c r="U381" s="17"/>
      <c r="V381" s="12"/>
    </row>
    <row r="382" spans="1:22" x14ac:dyDescent="0.3">
      <c r="A382" s="5">
        <v>170686</v>
      </c>
      <c r="B382" s="5">
        <v>2497</v>
      </c>
      <c r="C382" s="5">
        <v>1221</v>
      </c>
      <c r="D382" s="5">
        <f t="shared" si="35"/>
        <v>17068.600000000002</v>
      </c>
      <c r="E382" s="5">
        <v>20482.32</v>
      </c>
      <c r="F382" s="5">
        <f t="shared" si="36"/>
        <v>1194.8020000000001</v>
      </c>
      <c r="G382" s="5">
        <v>667</v>
      </c>
      <c r="H382" s="5">
        <v>6663</v>
      </c>
      <c r="I382" s="8">
        <v>2173</v>
      </c>
      <c r="J382" s="5">
        <f t="shared" si="32"/>
        <v>26205.8</v>
      </c>
      <c r="K382" s="17"/>
      <c r="L382" s="5">
        <f t="shared" si="33"/>
        <v>198135.6</v>
      </c>
      <c r="M382" s="21">
        <f t="shared" si="34"/>
        <v>50722.921999999999</v>
      </c>
      <c r="N382" s="5">
        <f t="shared" si="37"/>
        <v>147412.67800000001</v>
      </c>
      <c r="O382" s="17"/>
      <c r="P382" s="17"/>
      <c r="Q382" s="17"/>
      <c r="R382" s="17"/>
      <c r="S382" s="17"/>
      <c r="T382" s="17"/>
      <c r="U382" s="17"/>
      <c r="V382" s="12"/>
    </row>
    <row r="383" spans="1:22" x14ac:dyDescent="0.3">
      <c r="A383" s="5">
        <v>106165</v>
      </c>
      <c r="B383" s="5">
        <v>3279</v>
      </c>
      <c r="C383" s="5">
        <v>2209</v>
      </c>
      <c r="D383" s="5">
        <f t="shared" si="35"/>
        <v>10616.5</v>
      </c>
      <c r="E383" s="5">
        <v>12739.8</v>
      </c>
      <c r="F383" s="5">
        <f t="shared" si="36"/>
        <v>743.15499999999997</v>
      </c>
      <c r="G383" s="5">
        <v>1350</v>
      </c>
      <c r="H383" s="5">
        <v>1933</v>
      </c>
      <c r="I383" s="8">
        <v>3169</v>
      </c>
      <c r="J383" s="5">
        <f t="shared" si="32"/>
        <v>8733</v>
      </c>
      <c r="K383" s="17"/>
      <c r="L383" s="5">
        <f t="shared" si="33"/>
        <v>124202.5</v>
      </c>
      <c r="M383" s="21">
        <f t="shared" si="34"/>
        <v>26734.955000000002</v>
      </c>
      <c r="N383" s="5">
        <f t="shared" si="37"/>
        <v>97467.544999999998</v>
      </c>
      <c r="O383" s="17"/>
      <c r="P383" s="17"/>
      <c r="Q383" s="17"/>
      <c r="R383" s="17"/>
      <c r="S383" s="17"/>
      <c r="T383" s="17"/>
      <c r="U383" s="17"/>
      <c r="V383" s="12"/>
    </row>
    <row r="384" spans="1:22" x14ac:dyDescent="0.3">
      <c r="A384" s="5">
        <v>32451</v>
      </c>
      <c r="B384" s="5">
        <v>1333</v>
      </c>
      <c r="C384" s="5">
        <v>3703</v>
      </c>
      <c r="D384" s="5">
        <f t="shared" si="35"/>
        <v>3245.1000000000004</v>
      </c>
      <c r="E384" s="5">
        <v>3894.12</v>
      </c>
      <c r="F384" s="5">
        <f t="shared" si="36"/>
        <v>227.15700000000001</v>
      </c>
      <c r="G384" s="5">
        <v>1177</v>
      </c>
      <c r="H384" s="5">
        <v>2089</v>
      </c>
      <c r="I384" s="8">
        <v>3018</v>
      </c>
      <c r="J384" s="5">
        <f t="shared" si="32"/>
        <v>372.55</v>
      </c>
      <c r="K384" s="17"/>
      <c r="L384" s="5">
        <f t="shared" si="33"/>
        <v>42821.1</v>
      </c>
      <c r="M384" s="21">
        <f t="shared" si="34"/>
        <v>8688.8269999999993</v>
      </c>
      <c r="N384" s="5">
        <f t="shared" si="37"/>
        <v>34132.273000000001</v>
      </c>
      <c r="O384" s="17"/>
      <c r="P384" s="17"/>
      <c r="Q384" s="17"/>
      <c r="R384" s="17"/>
      <c r="S384" s="17"/>
      <c r="T384" s="17"/>
      <c r="U384" s="17"/>
      <c r="V384" s="12"/>
    </row>
    <row r="385" spans="1:22" x14ac:dyDescent="0.3">
      <c r="A385" s="5">
        <v>167717</v>
      </c>
      <c r="B385" s="5">
        <v>0</v>
      </c>
      <c r="C385" s="5">
        <v>3413</v>
      </c>
      <c r="D385" s="5">
        <f t="shared" si="35"/>
        <v>16771.7</v>
      </c>
      <c r="E385" s="5">
        <v>20126.04</v>
      </c>
      <c r="F385" s="5">
        <f t="shared" si="36"/>
        <v>1174.019</v>
      </c>
      <c r="G385" s="5">
        <v>868</v>
      </c>
      <c r="H385" s="5">
        <v>6360</v>
      </c>
      <c r="I385" s="8">
        <v>3494</v>
      </c>
      <c r="J385" s="5">
        <f t="shared" si="32"/>
        <v>25315.099999999995</v>
      </c>
      <c r="K385" s="17"/>
      <c r="L385" s="5">
        <f t="shared" si="33"/>
        <v>194261.7</v>
      </c>
      <c r="M385" s="21">
        <f t="shared" si="34"/>
        <v>50977.159</v>
      </c>
      <c r="N385" s="5">
        <f t="shared" si="37"/>
        <v>143284.54100000003</v>
      </c>
      <c r="O385" s="17"/>
      <c r="P385" s="17"/>
      <c r="Q385" s="17"/>
      <c r="R385" s="17"/>
      <c r="S385" s="17"/>
      <c r="T385" s="17"/>
      <c r="U385" s="17"/>
      <c r="V385" s="12"/>
    </row>
    <row r="386" spans="1:22" x14ac:dyDescent="0.3">
      <c r="A386" s="5">
        <v>164285</v>
      </c>
      <c r="B386" s="5">
        <v>4603</v>
      </c>
      <c r="C386" s="5">
        <v>1661</v>
      </c>
      <c r="D386" s="5">
        <f t="shared" si="35"/>
        <v>16428.5</v>
      </c>
      <c r="E386" s="5">
        <v>19714.2</v>
      </c>
      <c r="F386" s="5">
        <f t="shared" si="36"/>
        <v>1149.9950000000001</v>
      </c>
      <c r="G386" s="5">
        <v>874</v>
      </c>
      <c r="H386" s="5">
        <v>6736</v>
      </c>
      <c r="I386" s="8">
        <v>2404</v>
      </c>
      <c r="J386" s="5">
        <f t="shared" si="32"/>
        <v>24285.5</v>
      </c>
      <c r="K386" s="17"/>
      <c r="L386" s="5">
        <f t="shared" si="33"/>
        <v>193713.5</v>
      </c>
      <c r="M386" s="21">
        <f t="shared" si="34"/>
        <v>48427.695</v>
      </c>
      <c r="N386" s="5">
        <f t="shared" si="37"/>
        <v>145285.80499999999</v>
      </c>
      <c r="O386" s="17"/>
      <c r="P386" s="17"/>
      <c r="Q386" s="17"/>
      <c r="R386" s="17"/>
      <c r="S386" s="17"/>
      <c r="T386" s="17"/>
      <c r="U386" s="17"/>
      <c r="V386" s="12"/>
    </row>
    <row r="387" spans="1:22" x14ac:dyDescent="0.3">
      <c r="A387" s="5">
        <v>132059</v>
      </c>
      <c r="B387" s="5">
        <v>587</v>
      </c>
      <c r="C387" s="5">
        <v>2514</v>
      </c>
      <c r="D387" s="5">
        <f t="shared" si="35"/>
        <v>13205.900000000001</v>
      </c>
      <c r="E387" s="5">
        <v>15847.08</v>
      </c>
      <c r="F387" s="5">
        <f t="shared" si="36"/>
        <v>924.41300000000001</v>
      </c>
      <c r="G387" s="5">
        <v>1316</v>
      </c>
      <c r="H387" s="5">
        <v>7657</v>
      </c>
      <c r="I387" s="8">
        <v>2546</v>
      </c>
      <c r="J387" s="5">
        <f t="shared" si="32"/>
        <v>14617.699999999999</v>
      </c>
      <c r="K387" s="17"/>
      <c r="L387" s="5">
        <f t="shared" si="33"/>
        <v>156022.9</v>
      </c>
      <c r="M387" s="21">
        <f t="shared" si="34"/>
        <v>35251.192999999999</v>
      </c>
      <c r="N387" s="5">
        <f t="shared" si="37"/>
        <v>120771.70699999999</v>
      </c>
      <c r="O387" s="17"/>
      <c r="P387" s="17"/>
      <c r="Q387" s="17"/>
      <c r="R387" s="17"/>
      <c r="S387" s="17"/>
      <c r="T387" s="17"/>
      <c r="U387" s="17"/>
      <c r="V387" s="12"/>
    </row>
    <row r="388" spans="1:22" x14ac:dyDescent="0.3">
      <c r="A388" s="5">
        <v>158446</v>
      </c>
      <c r="B388" s="5">
        <v>0</v>
      </c>
      <c r="C388" s="5">
        <v>3222</v>
      </c>
      <c r="D388" s="5">
        <f t="shared" si="35"/>
        <v>15844.6</v>
      </c>
      <c r="E388" s="5">
        <v>19013.52</v>
      </c>
      <c r="F388" s="5">
        <f t="shared" si="36"/>
        <v>1109.1220000000001</v>
      </c>
      <c r="G388" s="5">
        <v>1221</v>
      </c>
      <c r="H388" s="5">
        <v>6567</v>
      </c>
      <c r="I388" s="8">
        <v>2632</v>
      </c>
      <c r="J388" s="5">
        <f t="shared" si="32"/>
        <v>22533.8</v>
      </c>
      <c r="K388" s="17"/>
      <c r="L388" s="5">
        <f t="shared" si="33"/>
        <v>184079.6</v>
      </c>
      <c r="M388" s="21">
        <f t="shared" si="34"/>
        <v>46509.441999999995</v>
      </c>
      <c r="N388" s="5">
        <f t="shared" si="37"/>
        <v>137570.158</v>
      </c>
      <c r="O388" s="17"/>
      <c r="P388" s="17"/>
      <c r="Q388" s="17"/>
      <c r="R388" s="17"/>
      <c r="S388" s="17"/>
      <c r="T388" s="17"/>
      <c r="U388" s="17"/>
      <c r="V388" s="12"/>
    </row>
    <row r="389" spans="1:22" x14ac:dyDescent="0.3">
      <c r="A389" s="5">
        <v>137873</v>
      </c>
      <c r="B389" s="5">
        <v>2432</v>
      </c>
      <c r="C389" s="5">
        <v>2454</v>
      </c>
      <c r="D389" s="5">
        <f t="shared" si="35"/>
        <v>13787.300000000001</v>
      </c>
      <c r="E389" s="5">
        <v>16544.759999999998</v>
      </c>
      <c r="F389" s="5">
        <f t="shared" si="36"/>
        <v>965.11099999999999</v>
      </c>
      <c r="G389" s="5">
        <v>1109</v>
      </c>
      <c r="H389" s="5">
        <v>1649</v>
      </c>
      <c r="I389" s="8">
        <v>3412</v>
      </c>
      <c r="J389" s="5">
        <f t="shared" si="32"/>
        <v>16361.9</v>
      </c>
      <c r="K389" s="17"/>
      <c r="L389" s="5">
        <f t="shared" si="33"/>
        <v>158195.29999999999</v>
      </c>
      <c r="M389" s="21">
        <f t="shared" si="34"/>
        <v>38392.771000000001</v>
      </c>
      <c r="N389" s="5">
        <f t="shared" si="37"/>
        <v>119802.52899999998</v>
      </c>
      <c r="O389" s="17"/>
      <c r="P389" s="17"/>
      <c r="Q389" s="17"/>
      <c r="R389" s="17"/>
      <c r="S389" s="17"/>
      <c r="T389" s="17"/>
      <c r="U389" s="17"/>
      <c r="V389" s="12"/>
    </row>
    <row r="390" spans="1:22" x14ac:dyDescent="0.3">
      <c r="A390" s="5">
        <v>52298</v>
      </c>
      <c r="B390" s="5">
        <v>980</v>
      </c>
      <c r="C390" s="5">
        <v>1687</v>
      </c>
      <c r="D390" s="5">
        <f t="shared" si="35"/>
        <v>5229.8</v>
      </c>
      <c r="E390" s="5">
        <v>6275.76</v>
      </c>
      <c r="F390" s="5">
        <f t="shared" si="36"/>
        <v>366.08600000000001</v>
      </c>
      <c r="G390" s="5">
        <v>920</v>
      </c>
      <c r="H390" s="5">
        <v>1874</v>
      </c>
      <c r="I390" s="8">
        <v>3598</v>
      </c>
      <c r="J390" s="5">
        <f t="shared" si="32"/>
        <v>1479.8</v>
      </c>
      <c r="K390" s="17"/>
      <c r="L390" s="5">
        <f t="shared" si="33"/>
        <v>62068.800000000003</v>
      </c>
      <c r="M390" s="21">
        <f t="shared" si="34"/>
        <v>12639.646000000001</v>
      </c>
      <c r="N390" s="5">
        <f t="shared" si="37"/>
        <v>49429.154000000002</v>
      </c>
      <c r="O390" s="17"/>
      <c r="P390" s="17"/>
      <c r="Q390" s="17"/>
      <c r="R390" s="17"/>
      <c r="S390" s="17"/>
      <c r="T390" s="17"/>
      <c r="U390" s="17"/>
      <c r="V390" s="12"/>
    </row>
    <row r="391" spans="1:22" x14ac:dyDescent="0.3">
      <c r="A391" s="5">
        <v>160339</v>
      </c>
      <c r="B391" s="5">
        <v>3711</v>
      </c>
      <c r="C391" s="5">
        <v>4608</v>
      </c>
      <c r="D391" s="5">
        <f t="shared" si="35"/>
        <v>16033.900000000001</v>
      </c>
      <c r="E391" s="5">
        <v>19240.68</v>
      </c>
      <c r="F391" s="5">
        <f t="shared" si="36"/>
        <v>1122.373</v>
      </c>
      <c r="G391" s="5">
        <v>817</v>
      </c>
      <c r="H391" s="5">
        <v>7675</v>
      </c>
      <c r="I391" s="8">
        <v>3430</v>
      </c>
      <c r="J391" s="5">
        <f t="shared" si="32"/>
        <v>23101.7</v>
      </c>
      <c r="K391" s="17"/>
      <c r="L391" s="5">
        <f t="shared" si="33"/>
        <v>192366.9</v>
      </c>
      <c r="M391" s="21">
        <f t="shared" si="34"/>
        <v>47711.752999999997</v>
      </c>
      <c r="N391" s="5">
        <f t="shared" si="37"/>
        <v>144655.147</v>
      </c>
      <c r="O391" s="17"/>
      <c r="P391" s="17"/>
      <c r="Q391" s="17"/>
      <c r="R391" s="17"/>
      <c r="S391" s="17"/>
      <c r="T391" s="17"/>
      <c r="U391" s="17"/>
      <c r="V391" s="12"/>
    </row>
    <row r="392" spans="1:22" x14ac:dyDescent="0.3">
      <c r="A392" s="5">
        <v>135404</v>
      </c>
      <c r="B392" s="5">
        <v>4538</v>
      </c>
      <c r="C392" s="5">
        <v>1662</v>
      </c>
      <c r="D392" s="5">
        <f t="shared" si="35"/>
        <v>13540.400000000001</v>
      </c>
      <c r="E392" s="5">
        <v>16248.48</v>
      </c>
      <c r="F392" s="5">
        <f t="shared" si="36"/>
        <v>947.82799999999997</v>
      </c>
      <c r="G392" s="5">
        <v>1378</v>
      </c>
      <c r="H392" s="5">
        <v>7484</v>
      </c>
      <c r="I392" s="8">
        <v>3503</v>
      </c>
      <c r="J392" s="5">
        <f t="shared" si="32"/>
        <v>15621.199999999999</v>
      </c>
      <c r="K392" s="17"/>
      <c r="L392" s="5">
        <f t="shared" si="33"/>
        <v>162628.4</v>
      </c>
      <c r="M392" s="21">
        <f t="shared" si="34"/>
        <v>37698.508000000002</v>
      </c>
      <c r="N392" s="5">
        <f t="shared" si="37"/>
        <v>124929.89199999999</v>
      </c>
      <c r="O392" s="17"/>
      <c r="P392" s="17"/>
      <c r="Q392" s="17"/>
      <c r="R392" s="17"/>
      <c r="S392" s="17"/>
      <c r="T392" s="17"/>
      <c r="U392" s="17"/>
      <c r="V392" s="12"/>
    </row>
    <row r="393" spans="1:22" x14ac:dyDescent="0.3">
      <c r="A393" s="5">
        <v>189111</v>
      </c>
      <c r="B393" s="5">
        <v>0</v>
      </c>
      <c r="C393" s="5">
        <v>1863</v>
      </c>
      <c r="D393" s="5">
        <f t="shared" si="35"/>
        <v>18911.100000000002</v>
      </c>
      <c r="E393" s="5">
        <v>22693.32</v>
      </c>
      <c r="F393" s="5">
        <f t="shared" si="36"/>
        <v>1323.777</v>
      </c>
      <c r="G393" s="5">
        <v>1289</v>
      </c>
      <c r="H393" s="5">
        <v>4964</v>
      </c>
      <c r="I393" s="8">
        <v>2360</v>
      </c>
      <c r="J393" s="5">
        <f t="shared" si="32"/>
        <v>31733.3</v>
      </c>
      <c r="K393" s="17"/>
      <c r="L393" s="5">
        <f t="shared" si="33"/>
        <v>214849.1</v>
      </c>
      <c r="M393" s="21">
        <f t="shared" si="34"/>
        <v>59399.396999999997</v>
      </c>
      <c r="N393" s="5">
        <f t="shared" si="37"/>
        <v>155449.70300000001</v>
      </c>
      <c r="O393" s="17"/>
      <c r="P393" s="17"/>
      <c r="Q393" s="17"/>
      <c r="R393" s="17"/>
      <c r="S393" s="17"/>
      <c r="T393" s="17"/>
      <c r="U393" s="17"/>
      <c r="V393" s="12"/>
    </row>
    <row r="394" spans="1:22" x14ac:dyDescent="0.3">
      <c r="A394" s="5">
        <v>78748</v>
      </c>
      <c r="B394" s="5">
        <v>2722</v>
      </c>
      <c r="C394" s="5">
        <v>3496</v>
      </c>
      <c r="D394" s="5">
        <f t="shared" si="35"/>
        <v>7874.8</v>
      </c>
      <c r="E394" s="5">
        <v>9449.76</v>
      </c>
      <c r="F394" s="5">
        <f t="shared" si="36"/>
        <v>551.23599999999999</v>
      </c>
      <c r="G394" s="5">
        <v>1010</v>
      </c>
      <c r="H394" s="5">
        <v>3129</v>
      </c>
      <c r="I394" s="8">
        <v>2484</v>
      </c>
      <c r="J394" s="5">
        <f t="shared" si="32"/>
        <v>4312.2</v>
      </c>
      <c r="K394" s="17"/>
      <c r="L394" s="5">
        <f t="shared" si="33"/>
        <v>95969.8</v>
      </c>
      <c r="M394" s="21">
        <f t="shared" si="34"/>
        <v>17807.196</v>
      </c>
      <c r="N394" s="5">
        <f t="shared" si="37"/>
        <v>78162.604000000007</v>
      </c>
      <c r="O394" s="17"/>
      <c r="P394" s="17"/>
      <c r="Q394" s="17"/>
      <c r="R394" s="17"/>
      <c r="S394" s="17"/>
      <c r="T394" s="17"/>
      <c r="U394" s="17"/>
      <c r="V394" s="12"/>
    </row>
    <row r="395" spans="1:22" x14ac:dyDescent="0.3">
      <c r="A395" s="5">
        <v>88315</v>
      </c>
      <c r="B395" s="5">
        <v>0</v>
      </c>
      <c r="C395" s="5">
        <v>2561</v>
      </c>
      <c r="D395" s="5">
        <f t="shared" si="35"/>
        <v>8831.5</v>
      </c>
      <c r="E395" s="5">
        <v>10597.8</v>
      </c>
      <c r="F395" s="5">
        <f t="shared" si="36"/>
        <v>618.20500000000004</v>
      </c>
      <c r="G395" s="5">
        <v>851</v>
      </c>
      <c r="H395" s="5">
        <v>4857</v>
      </c>
      <c r="I395" s="8">
        <v>3373</v>
      </c>
      <c r="J395" s="5">
        <f t="shared" si="32"/>
        <v>5747.25</v>
      </c>
      <c r="K395" s="17"/>
      <c r="L395" s="5">
        <f t="shared" si="33"/>
        <v>104564.5</v>
      </c>
      <c r="M395" s="21">
        <f t="shared" si="34"/>
        <v>21187.254999999997</v>
      </c>
      <c r="N395" s="5">
        <f t="shared" si="37"/>
        <v>83377.244999999995</v>
      </c>
      <c r="O395" s="17"/>
      <c r="P395" s="17"/>
      <c r="Q395" s="17"/>
      <c r="R395" s="17"/>
      <c r="S395" s="17"/>
      <c r="T395" s="17"/>
      <c r="U395" s="17"/>
      <c r="V395" s="12"/>
    </row>
    <row r="396" spans="1:22" x14ac:dyDescent="0.3">
      <c r="A396" s="5">
        <v>87952</v>
      </c>
      <c r="B396" s="5">
        <v>2772</v>
      </c>
      <c r="C396" s="5">
        <v>2323</v>
      </c>
      <c r="D396" s="5">
        <f t="shared" si="35"/>
        <v>8795.2000000000007</v>
      </c>
      <c r="E396" s="5">
        <v>10554.24</v>
      </c>
      <c r="F396" s="5">
        <f t="shared" si="36"/>
        <v>615.66399999999999</v>
      </c>
      <c r="G396" s="5">
        <v>1302</v>
      </c>
      <c r="H396" s="5">
        <v>2059</v>
      </c>
      <c r="I396" s="8">
        <v>2852</v>
      </c>
      <c r="J396" s="5">
        <f t="shared" si="32"/>
        <v>5692.8</v>
      </c>
      <c r="K396" s="17"/>
      <c r="L396" s="5">
        <f t="shared" si="33"/>
        <v>103901.2</v>
      </c>
      <c r="M396" s="21">
        <f t="shared" si="34"/>
        <v>21016.704000000002</v>
      </c>
      <c r="N396" s="5">
        <f t="shared" si="37"/>
        <v>82884.495999999999</v>
      </c>
      <c r="O396" s="17"/>
      <c r="P396" s="17"/>
      <c r="Q396" s="17"/>
      <c r="R396" s="17"/>
      <c r="S396" s="17"/>
      <c r="T396" s="17"/>
      <c r="U396" s="17"/>
      <c r="V396" s="12"/>
    </row>
    <row r="397" spans="1:22" x14ac:dyDescent="0.3">
      <c r="A397" s="5">
        <v>154541</v>
      </c>
      <c r="B397" s="5">
        <v>0</v>
      </c>
      <c r="C397" s="5">
        <v>2334</v>
      </c>
      <c r="D397" s="5">
        <f t="shared" si="35"/>
        <v>15454.1</v>
      </c>
      <c r="E397" s="5">
        <v>18544.919999999998</v>
      </c>
      <c r="F397" s="5">
        <f t="shared" si="36"/>
        <v>1081.787</v>
      </c>
      <c r="G397" s="5">
        <v>1085</v>
      </c>
      <c r="H397" s="5">
        <v>3250</v>
      </c>
      <c r="I397" s="8">
        <v>3023</v>
      </c>
      <c r="J397" s="5">
        <f t="shared" si="32"/>
        <v>21362.3</v>
      </c>
      <c r="K397" s="17"/>
      <c r="L397" s="5">
        <f t="shared" si="33"/>
        <v>175579.1</v>
      </c>
      <c r="M397" s="21">
        <f t="shared" si="34"/>
        <v>45097.006999999998</v>
      </c>
      <c r="N397" s="5">
        <f t="shared" si="37"/>
        <v>130482.09300000001</v>
      </c>
      <c r="O397" s="17"/>
      <c r="P397" s="17"/>
      <c r="Q397" s="17"/>
      <c r="R397" s="17"/>
      <c r="S397" s="17"/>
      <c r="T397" s="17"/>
      <c r="U397" s="17"/>
      <c r="V397" s="12"/>
    </row>
    <row r="398" spans="1:22" x14ac:dyDescent="0.3">
      <c r="A398" s="5">
        <v>190101</v>
      </c>
      <c r="B398" s="5">
        <v>2385</v>
      </c>
      <c r="C398" s="5">
        <v>4740</v>
      </c>
      <c r="D398" s="5">
        <f t="shared" si="35"/>
        <v>19010.100000000002</v>
      </c>
      <c r="E398" s="5">
        <v>22812.12</v>
      </c>
      <c r="F398" s="5">
        <f t="shared" si="36"/>
        <v>1330.7070000000001</v>
      </c>
      <c r="G398" s="5">
        <v>590</v>
      </c>
      <c r="H398" s="5">
        <v>6894</v>
      </c>
      <c r="I398" s="8">
        <v>2834</v>
      </c>
      <c r="J398" s="5">
        <f t="shared" si="32"/>
        <v>32030.3</v>
      </c>
      <c r="K398" s="17"/>
      <c r="L398" s="5">
        <f t="shared" si="33"/>
        <v>223130.1</v>
      </c>
      <c r="M398" s="21">
        <f t="shared" si="34"/>
        <v>59597.126999999993</v>
      </c>
      <c r="N398" s="5">
        <f t="shared" si="37"/>
        <v>163532.973</v>
      </c>
      <c r="O398" s="17"/>
      <c r="P398" s="17"/>
      <c r="Q398" s="17"/>
      <c r="R398" s="17"/>
      <c r="S398" s="17"/>
      <c r="T398" s="17"/>
      <c r="U398" s="17"/>
      <c r="V398" s="12"/>
    </row>
    <row r="399" spans="1:22" x14ac:dyDescent="0.3">
      <c r="A399" s="5">
        <v>63321</v>
      </c>
      <c r="B399" s="5">
        <v>0</v>
      </c>
      <c r="C399" s="5">
        <v>4046</v>
      </c>
      <c r="D399" s="5">
        <f t="shared" si="35"/>
        <v>6332.1</v>
      </c>
      <c r="E399" s="5">
        <v>7598.52</v>
      </c>
      <c r="F399" s="5">
        <f t="shared" si="36"/>
        <v>443.24700000000001</v>
      </c>
      <c r="G399" s="5">
        <v>1271</v>
      </c>
      <c r="H399" s="5">
        <v>1080</v>
      </c>
      <c r="I399" s="8">
        <v>2547</v>
      </c>
      <c r="J399" s="5">
        <f t="shared" si="32"/>
        <v>2582.1</v>
      </c>
      <c r="K399" s="17"/>
      <c r="L399" s="5">
        <f t="shared" si="33"/>
        <v>74779.100000000006</v>
      </c>
      <c r="M399" s="21">
        <f t="shared" si="34"/>
        <v>14441.867</v>
      </c>
      <c r="N399" s="5">
        <f t="shared" si="37"/>
        <v>60337.233000000007</v>
      </c>
      <c r="O399" s="17"/>
      <c r="P399" s="17"/>
      <c r="Q399" s="17"/>
      <c r="R399" s="17"/>
      <c r="S399" s="17"/>
      <c r="T399" s="17"/>
      <c r="U399" s="17"/>
      <c r="V399" s="12"/>
    </row>
    <row r="400" spans="1:22" x14ac:dyDescent="0.3">
      <c r="A400" s="5">
        <v>189650</v>
      </c>
      <c r="B400" s="5">
        <v>4259</v>
      </c>
      <c r="C400" s="5">
        <v>2796</v>
      </c>
      <c r="D400" s="5">
        <f t="shared" si="35"/>
        <v>18965</v>
      </c>
      <c r="E400" s="5">
        <v>22758</v>
      </c>
      <c r="F400" s="5">
        <f t="shared" si="36"/>
        <v>1327.55</v>
      </c>
      <c r="G400" s="5">
        <v>1278</v>
      </c>
      <c r="H400" s="5">
        <v>6322</v>
      </c>
      <c r="I400" s="8">
        <v>3539</v>
      </c>
      <c r="J400" s="5">
        <f t="shared" si="32"/>
        <v>31895</v>
      </c>
      <c r="K400" s="17"/>
      <c r="L400" s="5">
        <f t="shared" si="33"/>
        <v>221992</v>
      </c>
      <c r="M400" s="21">
        <f t="shared" si="34"/>
        <v>60797.55</v>
      </c>
      <c r="N400" s="5">
        <f t="shared" si="37"/>
        <v>161194.45000000001</v>
      </c>
      <c r="O400" s="17"/>
      <c r="P400" s="17"/>
      <c r="Q400" s="17"/>
      <c r="R400" s="17"/>
      <c r="S400" s="17"/>
      <c r="T400" s="17"/>
      <c r="U400" s="17"/>
      <c r="V400" s="12"/>
    </row>
    <row r="401" spans="1:22" x14ac:dyDescent="0.3">
      <c r="A401" s="5">
        <v>43741</v>
      </c>
      <c r="B401" s="5">
        <v>544</v>
      </c>
      <c r="C401" s="5">
        <v>4531</v>
      </c>
      <c r="D401" s="5">
        <f t="shared" si="35"/>
        <v>4374.1000000000004</v>
      </c>
      <c r="E401" s="5">
        <v>5248.92</v>
      </c>
      <c r="F401" s="5">
        <f t="shared" si="36"/>
        <v>306.18700000000001</v>
      </c>
      <c r="G401" s="5">
        <v>904</v>
      </c>
      <c r="H401" s="5">
        <v>4911</v>
      </c>
      <c r="I401" s="8">
        <v>3829</v>
      </c>
      <c r="J401" s="5">
        <f t="shared" ref="J401:J464" si="38">IF(A401*12&lt;=300000, 0,
     IF(A401*12&lt;=600000, ((A401*12-300000)*0.05)/12,
     IF(A401*12&lt;=900000, (15000+(A401*12-600000)*0.1)/12,
     IF(A401*12&lt;=1200000, (45000+(A401*12-900000)*0.15)/12,
     IF(A401*12&lt;=1500000, (90000+(A401*12-1200000)*0.2)/12,
     (150000+(A401*12-1500000)*0.3)/12)))))</f>
        <v>937.05000000000007</v>
      </c>
      <c r="K401" s="17"/>
      <c r="L401" s="5">
        <f t="shared" ref="L401:L464" si="39">A401 + B401 + C401 + D401 + H401</f>
        <v>58101.1</v>
      </c>
      <c r="M401" s="21">
        <f t="shared" ref="M401:M464" si="40">E401+F401+G401+I401+J401</f>
        <v>11225.156999999999</v>
      </c>
      <c r="N401" s="5">
        <f t="shared" si="37"/>
        <v>46875.942999999999</v>
      </c>
      <c r="O401" s="17"/>
      <c r="P401" s="17"/>
      <c r="Q401" s="17"/>
      <c r="R401" s="17"/>
      <c r="S401" s="17"/>
      <c r="T401" s="17"/>
      <c r="U401" s="17"/>
      <c r="V401" s="12"/>
    </row>
    <row r="402" spans="1:22" x14ac:dyDescent="0.3">
      <c r="A402" s="5">
        <v>29315</v>
      </c>
      <c r="B402" s="5">
        <v>1203</v>
      </c>
      <c r="C402" s="5">
        <v>2390</v>
      </c>
      <c r="D402" s="5">
        <f t="shared" ref="D402:D465" si="41">A402*0.1</f>
        <v>2931.5</v>
      </c>
      <c r="E402" s="5">
        <v>3517.8</v>
      </c>
      <c r="F402" s="5">
        <f t="shared" ref="F402:F465" si="42">A402*0.007</f>
        <v>205.20500000000001</v>
      </c>
      <c r="G402" s="5">
        <v>719</v>
      </c>
      <c r="H402" s="5">
        <v>2953</v>
      </c>
      <c r="I402" s="8">
        <v>3861</v>
      </c>
      <c r="J402" s="5">
        <f t="shared" si="38"/>
        <v>215.75</v>
      </c>
      <c r="K402" s="17"/>
      <c r="L402" s="5">
        <f t="shared" si="39"/>
        <v>38792.5</v>
      </c>
      <c r="M402" s="21">
        <f t="shared" si="40"/>
        <v>8518.755000000001</v>
      </c>
      <c r="N402" s="5">
        <f t="shared" ref="N402:N465" si="43">L402-M402</f>
        <v>30273.744999999999</v>
      </c>
      <c r="O402" s="17"/>
      <c r="P402" s="17"/>
      <c r="Q402" s="17"/>
      <c r="R402" s="17"/>
      <c r="S402" s="17"/>
      <c r="T402" s="17"/>
      <c r="U402" s="17"/>
      <c r="V402" s="12"/>
    </row>
    <row r="403" spans="1:22" x14ac:dyDescent="0.3">
      <c r="A403" s="5">
        <v>56992</v>
      </c>
      <c r="B403" s="5">
        <v>4299</v>
      </c>
      <c r="C403" s="5">
        <v>3751</v>
      </c>
      <c r="D403" s="5">
        <f t="shared" si="41"/>
        <v>5699.2000000000007</v>
      </c>
      <c r="E403" s="5">
        <v>6839.04</v>
      </c>
      <c r="F403" s="5">
        <f t="shared" si="42"/>
        <v>398.94400000000002</v>
      </c>
      <c r="G403" s="5">
        <v>1187</v>
      </c>
      <c r="H403" s="5">
        <v>1668</v>
      </c>
      <c r="I403" s="8">
        <v>2859</v>
      </c>
      <c r="J403" s="5">
        <f t="shared" si="38"/>
        <v>1949.2</v>
      </c>
      <c r="K403" s="17"/>
      <c r="L403" s="5">
        <f t="shared" si="39"/>
        <v>72409.2</v>
      </c>
      <c r="M403" s="21">
        <f t="shared" si="40"/>
        <v>13233.184000000001</v>
      </c>
      <c r="N403" s="5">
        <f t="shared" si="43"/>
        <v>59176.015999999996</v>
      </c>
      <c r="O403" s="17"/>
      <c r="P403" s="17"/>
      <c r="Q403" s="17"/>
      <c r="R403" s="17"/>
      <c r="S403" s="17"/>
      <c r="T403" s="17"/>
      <c r="U403" s="17"/>
      <c r="V403" s="12"/>
    </row>
    <row r="404" spans="1:22" x14ac:dyDescent="0.3">
      <c r="A404" s="5">
        <v>175904</v>
      </c>
      <c r="B404" s="5">
        <v>0</v>
      </c>
      <c r="C404" s="5">
        <v>4547</v>
      </c>
      <c r="D404" s="5">
        <f t="shared" si="41"/>
        <v>17590.400000000001</v>
      </c>
      <c r="E404" s="5">
        <v>21108.48</v>
      </c>
      <c r="F404" s="5">
        <f t="shared" si="42"/>
        <v>1231.328</v>
      </c>
      <c r="G404" s="5">
        <v>1042</v>
      </c>
      <c r="H404" s="5">
        <v>3600</v>
      </c>
      <c r="I404" s="8">
        <v>3050</v>
      </c>
      <c r="J404" s="5">
        <f t="shared" si="38"/>
        <v>27771.200000000001</v>
      </c>
      <c r="K404" s="17"/>
      <c r="L404" s="5">
        <f t="shared" si="39"/>
        <v>201641.4</v>
      </c>
      <c r="M404" s="21">
        <f t="shared" si="40"/>
        <v>54203.008000000002</v>
      </c>
      <c r="N404" s="5">
        <f t="shared" si="43"/>
        <v>147438.39199999999</v>
      </c>
      <c r="O404" s="17"/>
      <c r="P404" s="17"/>
      <c r="Q404" s="17"/>
      <c r="R404" s="17"/>
      <c r="S404" s="17"/>
      <c r="T404" s="17"/>
      <c r="U404" s="17"/>
      <c r="V404" s="12"/>
    </row>
    <row r="405" spans="1:22" x14ac:dyDescent="0.3">
      <c r="A405" s="5">
        <v>69657</v>
      </c>
      <c r="B405" s="5">
        <v>0</v>
      </c>
      <c r="C405" s="5">
        <v>4968</v>
      </c>
      <c r="D405" s="5">
        <f t="shared" si="41"/>
        <v>6965.7000000000007</v>
      </c>
      <c r="E405" s="5">
        <v>8358.84</v>
      </c>
      <c r="F405" s="5">
        <f t="shared" si="42"/>
        <v>487.59899999999999</v>
      </c>
      <c r="G405" s="5">
        <v>964</v>
      </c>
      <c r="H405" s="5">
        <v>4774</v>
      </c>
      <c r="I405" s="8">
        <v>2394</v>
      </c>
      <c r="J405" s="5">
        <f t="shared" si="38"/>
        <v>3215.7000000000003</v>
      </c>
      <c r="K405" s="17"/>
      <c r="L405" s="5">
        <f t="shared" si="39"/>
        <v>86364.7</v>
      </c>
      <c r="M405" s="21">
        <f t="shared" si="40"/>
        <v>15420.139000000001</v>
      </c>
      <c r="N405" s="5">
        <f t="shared" si="43"/>
        <v>70944.561000000002</v>
      </c>
      <c r="O405" s="17"/>
      <c r="P405" s="17"/>
      <c r="Q405" s="17"/>
      <c r="R405" s="17"/>
      <c r="S405" s="17"/>
      <c r="T405" s="17"/>
      <c r="U405" s="17"/>
      <c r="V405" s="12"/>
    </row>
    <row r="406" spans="1:22" x14ac:dyDescent="0.3">
      <c r="A406" s="5">
        <v>57683</v>
      </c>
      <c r="B406" s="5">
        <v>0</v>
      </c>
      <c r="C406" s="5">
        <v>3910</v>
      </c>
      <c r="D406" s="5">
        <f t="shared" si="41"/>
        <v>5768.3</v>
      </c>
      <c r="E406" s="5">
        <v>6921.96</v>
      </c>
      <c r="F406" s="5">
        <f t="shared" si="42"/>
        <v>403.78100000000001</v>
      </c>
      <c r="G406" s="5">
        <v>592</v>
      </c>
      <c r="H406" s="5">
        <v>7534</v>
      </c>
      <c r="I406" s="8">
        <v>2887</v>
      </c>
      <c r="J406" s="5">
        <f t="shared" si="38"/>
        <v>2018.3</v>
      </c>
      <c r="K406" s="17"/>
      <c r="L406" s="5">
        <f t="shared" si="39"/>
        <v>74895.3</v>
      </c>
      <c r="M406" s="21">
        <f t="shared" si="40"/>
        <v>12823.040999999999</v>
      </c>
      <c r="N406" s="5">
        <f t="shared" si="43"/>
        <v>62072.259000000005</v>
      </c>
      <c r="O406" s="17"/>
      <c r="P406" s="17"/>
      <c r="Q406" s="17"/>
      <c r="R406" s="17"/>
      <c r="S406" s="17"/>
      <c r="T406" s="17"/>
      <c r="U406" s="17"/>
      <c r="V406" s="12"/>
    </row>
    <row r="407" spans="1:22" x14ac:dyDescent="0.3">
      <c r="A407" s="5">
        <v>146374</v>
      </c>
      <c r="B407" s="5">
        <v>0</v>
      </c>
      <c r="C407" s="5">
        <v>1725</v>
      </c>
      <c r="D407" s="5">
        <f t="shared" si="41"/>
        <v>14637.400000000001</v>
      </c>
      <c r="E407" s="5">
        <v>17564.88</v>
      </c>
      <c r="F407" s="5">
        <f t="shared" si="42"/>
        <v>1024.6179999999999</v>
      </c>
      <c r="G407" s="5">
        <v>961</v>
      </c>
      <c r="H407" s="5">
        <v>3670</v>
      </c>
      <c r="I407" s="8">
        <v>2607</v>
      </c>
      <c r="J407" s="5">
        <f t="shared" si="38"/>
        <v>18912.2</v>
      </c>
      <c r="K407" s="17"/>
      <c r="L407" s="5">
        <f t="shared" si="39"/>
        <v>166406.39999999999</v>
      </c>
      <c r="M407" s="21">
        <f t="shared" si="40"/>
        <v>41069.698000000004</v>
      </c>
      <c r="N407" s="5">
        <f t="shared" si="43"/>
        <v>125336.70199999999</v>
      </c>
      <c r="O407" s="17"/>
      <c r="P407" s="17"/>
      <c r="Q407" s="17"/>
      <c r="R407" s="17"/>
      <c r="S407" s="17"/>
      <c r="T407" s="17"/>
      <c r="U407" s="17"/>
      <c r="V407" s="12"/>
    </row>
    <row r="408" spans="1:22" x14ac:dyDescent="0.3">
      <c r="A408" s="5">
        <v>57065</v>
      </c>
      <c r="B408" s="5">
        <v>0</v>
      </c>
      <c r="C408" s="5">
        <v>2663</v>
      </c>
      <c r="D408" s="5">
        <f t="shared" si="41"/>
        <v>5706.5</v>
      </c>
      <c r="E408" s="5">
        <v>6847.8</v>
      </c>
      <c r="F408" s="5">
        <f t="shared" si="42"/>
        <v>399.45499999999998</v>
      </c>
      <c r="G408" s="5">
        <v>570</v>
      </c>
      <c r="H408" s="5">
        <v>3772</v>
      </c>
      <c r="I408" s="8">
        <v>2379</v>
      </c>
      <c r="J408" s="5">
        <f t="shared" si="38"/>
        <v>1956.5</v>
      </c>
      <c r="K408" s="17"/>
      <c r="L408" s="5">
        <f t="shared" si="39"/>
        <v>69206.5</v>
      </c>
      <c r="M408" s="21">
        <f t="shared" si="40"/>
        <v>12152.755000000001</v>
      </c>
      <c r="N408" s="5">
        <f t="shared" si="43"/>
        <v>57053.744999999995</v>
      </c>
      <c r="O408" s="17"/>
      <c r="P408" s="17"/>
      <c r="Q408" s="17"/>
      <c r="R408" s="17"/>
      <c r="S408" s="17"/>
      <c r="T408" s="17"/>
      <c r="U408" s="17"/>
      <c r="V408" s="12"/>
    </row>
    <row r="409" spans="1:22" x14ac:dyDescent="0.3">
      <c r="A409" s="5">
        <v>28513</v>
      </c>
      <c r="B409" s="5">
        <v>2549</v>
      </c>
      <c r="C409" s="5">
        <v>1501</v>
      </c>
      <c r="D409" s="5">
        <f t="shared" si="41"/>
        <v>2851.3</v>
      </c>
      <c r="E409" s="5">
        <v>3421.56</v>
      </c>
      <c r="F409" s="5">
        <f t="shared" si="42"/>
        <v>199.59100000000001</v>
      </c>
      <c r="G409" s="5">
        <v>868</v>
      </c>
      <c r="H409" s="5">
        <v>7008</v>
      </c>
      <c r="I409" s="8">
        <v>2003</v>
      </c>
      <c r="J409" s="5">
        <f t="shared" si="38"/>
        <v>175.65</v>
      </c>
      <c r="K409" s="17"/>
      <c r="L409" s="5">
        <f t="shared" si="39"/>
        <v>42422.3</v>
      </c>
      <c r="M409" s="21">
        <f t="shared" si="40"/>
        <v>6667.8009999999995</v>
      </c>
      <c r="N409" s="5">
        <f t="shared" si="43"/>
        <v>35754.499000000003</v>
      </c>
      <c r="O409" s="17"/>
      <c r="P409" s="17"/>
      <c r="Q409" s="17"/>
      <c r="R409" s="17"/>
      <c r="S409" s="17"/>
      <c r="T409" s="17"/>
      <c r="U409" s="17"/>
      <c r="V409" s="12"/>
    </row>
    <row r="410" spans="1:22" x14ac:dyDescent="0.3">
      <c r="A410" s="5">
        <v>161766</v>
      </c>
      <c r="B410" s="5">
        <v>1777</v>
      </c>
      <c r="C410" s="5">
        <v>2099</v>
      </c>
      <c r="D410" s="5">
        <f t="shared" si="41"/>
        <v>16176.6</v>
      </c>
      <c r="E410" s="5">
        <v>19411.919999999998</v>
      </c>
      <c r="F410" s="5">
        <f t="shared" si="42"/>
        <v>1132.3620000000001</v>
      </c>
      <c r="G410" s="5">
        <v>1362</v>
      </c>
      <c r="H410" s="5">
        <v>7180</v>
      </c>
      <c r="I410" s="8">
        <v>3598</v>
      </c>
      <c r="J410" s="5">
        <f t="shared" si="38"/>
        <v>23529.8</v>
      </c>
      <c r="K410" s="17"/>
      <c r="L410" s="5">
        <f t="shared" si="39"/>
        <v>188998.6</v>
      </c>
      <c r="M410" s="21">
        <f t="shared" si="40"/>
        <v>49034.081999999995</v>
      </c>
      <c r="N410" s="5">
        <f t="shared" si="43"/>
        <v>139964.51800000001</v>
      </c>
      <c r="O410" s="17"/>
      <c r="P410" s="17"/>
      <c r="Q410" s="17"/>
      <c r="R410" s="17"/>
      <c r="S410" s="17"/>
      <c r="T410" s="17"/>
      <c r="U410" s="17"/>
      <c r="V410" s="12"/>
    </row>
    <row r="411" spans="1:22" x14ac:dyDescent="0.3">
      <c r="A411" s="5">
        <v>199596</v>
      </c>
      <c r="B411" s="5">
        <v>3266</v>
      </c>
      <c r="C411" s="5">
        <v>3484</v>
      </c>
      <c r="D411" s="5">
        <f t="shared" si="41"/>
        <v>19959.600000000002</v>
      </c>
      <c r="E411" s="5">
        <v>23951.52</v>
      </c>
      <c r="F411" s="5">
        <f t="shared" si="42"/>
        <v>1397.172</v>
      </c>
      <c r="G411" s="5">
        <v>988</v>
      </c>
      <c r="H411" s="5">
        <v>6885</v>
      </c>
      <c r="I411" s="8">
        <v>2135</v>
      </c>
      <c r="J411" s="5">
        <f t="shared" si="38"/>
        <v>34878.799999999996</v>
      </c>
      <c r="K411" s="17"/>
      <c r="L411" s="5">
        <f t="shared" si="39"/>
        <v>233190.6</v>
      </c>
      <c r="M411" s="21">
        <f t="shared" si="40"/>
        <v>63350.491999999998</v>
      </c>
      <c r="N411" s="5">
        <f t="shared" si="43"/>
        <v>169840.10800000001</v>
      </c>
      <c r="O411" s="17"/>
      <c r="P411" s="17"/>
      <c r="Q411" s="17"/>
      <c r="R411" s="17"/>
      <c r="S411" s="17"/>
      <c r="T411" s="17"/>
      <c r="U411" s="17"/>
      <c r="V411" s="12"/>
    </row>
    <row r="412" spans="1:22" x14ac:dyDescent="0.3">
      <c r="A412" s="5">
        <v>91834</v>
      </c>
      <c r="B412" s="5">
        <v>4927</v>
      </c>
      <c r="C412" s="5">
        <v>4106</v>
      </c>
      <c r="D412" s="5">
        <f t="shared" si="41"/>
        <v>9183.4</v>
      </c>
      <c r="E412" s="5">
        <v>11020.08</v>
      </c>
      <c r="F412" s="5">
        <f t="shared" si="42"/>
        <v>642.83799999999997</v>
      </c>
      <c r="G412" s="5">
        <v>989</v>
      </c>
      <c r="H412" s="5">
        <v>1692</v>
      </c>
      <c r="I412" s="8">
        <v>2347</v>
      </c>
      <c r="J412" s="5">
        <f t="shared" si="38"/>
        <v>6275.0999999999995</v>
      </c>
      <c r="K412" s="17"/>
      <c r="L412" s="5">
        <f t="shared" si="39"/>
        <v>111742.39999999999</v>
      </c>
      <c r="M412" s="21">
        <f t="shared" si="40"/>
        <v>21274.018</v>
      </c>
      <c r="N412" s="5">
        <f t="shared" si="43"/>
        <v>90468.381999999998</v>
      </c>
      <c r="O412" s="17"/>
      <c r="P412" s="17"/>
      <c r="Q412" s="17"/>
      <c r="R412" s="17"/>
      <c r="S412" s="17"/>
      <c r="T412" s="17"/>
      <c r="U412" s="17"/>
      <c r="V412" s="12"/>
    </row>
    <row r="413" spans="1:22" x14ac:dyDescent="0.3">
      <c r="A413" s="5">
        <v>103891</v>
      </c>
      <c r="B413" s="5">
        <v>0</v>
      </c>
      <c r="C413" s="5">
        <v>3441</v>
      </c>
      <c r="D413" s="5">
        <f t="shared" si="41"/>
        <v>10389.1</v>
      </c>
      <c r="E413" s="5">
        <v>12466.92</v>
      </c>
      <c r="F413" s="5">
        <f t="shared" si="42"/>
        <v>727.23699999999997</v>
      </c>
      <c r="G413" s="5">
        <v>816</v>
      </c>
      <c r="H413" s="5">
        <v>5373</v>
      </c>
      <c r="I413" s="8">
        <v>2117</v>
      </c>
      <c r="J413" s="5">
        <f t="shared" si="38"/>
        <v>8278.1999999999989</v>
      </c>
      <c r="K413" s="17"/>
      <c r="L413" s="5">
        <f t="shared" si="39"/>
        <v>123094.1</v>
      </c>
      <c r="M413" s="21">
        <f t="shared" si="40"/>
        <v>24405.356999999996</v>
      </c>
      <c r="N413" s="5">
        <f t="shared" si="43"/>
        <v>98688.743000000017</v>
      </c>
      <c r="O413" s="17"/>
      <c r="P413" s="17"/>
      <c r="Q413" s="17"/>
      <c r="R413" s="17"/>
      <c r="S413" s="17"/>
      <c r="T413" s="17"/>
      <c r="U413" s="17"/>
      <c r="V413" s="12"/>
    </row>
    <row r="414" spans="1:22" x14ac:dyDescent="0.3">
      <c r="A414" s="5">
        <v>197610</v>
      </c>
      <c r="B414" s="5">
        <v>0</v>
      </c>
      <c r="C414" s="5">
        <v>4722</v>
      </c>
      <c r="D414" s="5">
        <f t="shared" si="41"/>
        <v>19761</v>
      </c>
      <c r="E414" s="5">
        <v>23713.200000000001</v>
      </c>
      <c r="F414" s="5">
        <f t="shared" si="42"/>
        <v>1383.27</v>
      </c>
      <c r="G414" s="5">
        <v>720</v>
      </c>
      <c r="H414" s="5">
        <v>7766</v>
      </c>
      <c r="I414" s="8">
        <v>2878</v>
      </c>
      <c r="J414" s="5">
        <f t="shared" si="38"/>
        <v>34283</v>
      </c>
      <c r="K414" s="17"/>
      <c r="L414" s="5">
        <f t="shared" si="39"/>
        <v>229859</v>
      </c>
      <c r="M414" s="21">
        <f t="shared" si="40"/>
        <v>62977.47</v>
      </c>
      <c r="N414" s="5">
        <f t="shared" si="43"/>
        <v>166881.53</v>
      </c>
      <c r="O414" s="17"/>
      <c r="P414" s="17"/>
      <c r="Q414" s="17"/>
      <c r="R414" s="17"/>
      <c r="S414" s="17"/>
      <c r="T414" s="17"/>
      <c r="U414" s="17"/>
      <c r="V414" s="12"/>
    </row>
    <row r="415" spans="1:22" x14ac:dyDescent="0.3">
      <c r="A415" s="5">
        <v>116104</v>
      </c>
      <c r="B415" s="5">
        <v>2079</v>
      </c>
      <c r="C415" s="5">
        <v>3529</v>
      </c>
      <c r="D415" s="5">
        <f t="shared" si="41"/>
        <v>11610.400000000001</v>
      </c>
      <c r="E415" s="5">
        <v>13932.48</v>
      </c>
      <c r="F415" s="5">
        <f t="shared" si="42"/>
        <v>812.72800000000007</v>
      </c>
      <c r="G415" s="5">
        <v>1120</v>
      </c>
      <c r="H415" s="5">
        <v>6496</v>
      </c>
      <c r="I415" s="8">
        <v>3767</v>
      </c>
      <c r="J415" s="5">
        <f t="shared" si="38"/>
        <v>10720.800000000001</v>
      </c>
      <c r="K415" s="17"/>
      <c r="L415" s="5">
        <f t="shared" si="39"/>
        <v>139818.4</v>
      </c>
      <c r="M415" s="21">
        <f t="shared" si="40"/>
        <v>30353.008000000002</v>
      </c>
      <c r="N415" s="5">
        <f t="shared" si="43"/>
        <v>109465.39199999999</v>
      </c>
      <c r="O415" s="17"/>
      <c r="P415" s="17"/>
      <c r="Q415" s="17"/>
      <c r="R415" s="17"/>
      <c r="S415" s="17"/>
      <c r="T415" s="17"/>
      <c r="U415" s="17"/>
      <c r="V415" s="12"/>
    </row>
    <row r="416" spans="1:22" x14ac:dyDescent="0.3">
      <c r="A416" s="5">
        <v>37695</v>
      </c>
      <c r="B416" s="5">
        <v>137</v>
      </c>
      <c r="C416" s="5">
        <v>3008</v>
      </c>
      <c r="D416" s="5">
        <f t="shared" si="41"/>
        <v>3769.5</v>
      </c>
      <c r="E416" s="5">
        <v>4523.3999999999996</v>
      </c>
      <c r="F416" s="5">
        <f t="shared" si="42"/>
        <v>263.86500000000001</v>
      </c>
      <c r="G416" s="5">
        <v>520</v>
      </c>
      <c r="H416" s="5">
        <v>1534</v>
      </c>
      <c r="I416" s="8">
        <v>3632</v>
      </c>
      <c r="J416" s="5">
        <f t="shared" si="38"/>
        <v>634.75</v>
      </c>
      <c r="K416" s="17"/>
      <c r="L416" s="5">
        <f t="shared" si="39"/>
        <v>46143.5</v>
      </c>
      <c r="M416" s="21">
        <f t="shared" si="40"/>
        <v>9574.0149999999994</v>
      </c>
      <c r="N416" s="5">
        <f t="shared" si="43"/>
        <v>36569.485000000001</v>
      </c>
      <c r="O416" s="17"/>
      <c r="P416" s="17"/>
      <c r="Q416" s="17"/>
      <c r="R416" s="17"/>
      <c r="S416" s="17"/>
      <c r="T416" s="17"/>
      <c r="U416" s="17"/>
      <c r="V416" s="12"/>
    </row>
    <row r="417" spans="1:22" x14ac:dyDescent="0.3">
      <c r="A417" s="5">
        <v>156349</v>
      </c>
      <c r="B417" s="5">
        <v>127</v>
      </c>
      <c r="C417" s="5">
        <v>2372</v>
      </c>
      <c r="D417" s="5">
        <f t="shared" si="41"/>
        <v>15634.900000000001</v>
      </c>
      <c r="E417" s="5">
        <v>18761.88</v>
      </c>
      <c r="F417" s="5">
        <f t="shared" si="42"/>
        <v>1094.443</v>
      </c>
      <c r="G417" s="5">
        <v>1281</v>
      </c>
      <c r="H417" s="5">
        <v>3104</v>
      </c>
      <c r="I417" s="8">
        <v>3750</v>
      </c>
      <c r="J417" s="5">
        <f t="shared" si="38"/>
        <v>21904.7</v>
      </c>
      <c r="K417" s="17"/>
      <c r="L417" s="5">
        <f t="shared" si="39"/>
        <v>177586.9</v>
      </c>
      <c r="M417" s="21">
        <f t="shared" si="40"/>
        <v>46792.023000000001</v>
      </c>
      <c r="N417" s="5">
        <f t="shared" si="43"/>
        <v>130794.87699999999</v>
      </c>
      <c r="O417" s="17"/>
      <c r="P417" s="17"/>
      <c r="Q417" s="17"/>
      <c r="R417" s="17"/>
      <c r="S417" s="17"/>
      <c r="T417" s="17"/>
      <c r="U417" s="17"/>
      <c r="V417" s="12"/>
    </row>
    <row r="418" spans="1:22" x14ac:dyDescent="0.3">
      <c r="A418" s="5">
        <v>123101</v>
      </c>
      <c r="B418" s="5">
        <v>0</v>
      </c>
      <c r="C418" s="5">
        <v>1220</v>
      </c>
      <c r="D418" s="5">
        <f t="shared" si="41"/>
        <v>12310.1</v>
      </c>
      <c r="E418" s="5">
        <v>14772.12</v>
      </c>
      <c r="F418" s="5">
        <f t="shared" si="42"/>
        <v>861.70699999999999</v>
      </c>
      <c r="G418" s="5">
        <v>1212</v>
      </c>
      <c r="H418" s="5">
        <v>2064</v>
      </c>
      <c r="I418" s="8">
        <v>2656</v>
      </c>
      <c r="J418" s="5">
        <f t="shared" si="38"/>
        <v>12120.199999999999</v>
      </c>
      <c r="K418" s="17"/>
      <c r="L418" s="5">
        <f t="shared" si="39"/>
        <v>138695.1</v>
      </c>
      <c r="M418" s="21">
        <f t="shared" si="40"/>
        <v>31622.027000000002</v>
      </c>
      <c r="N418" s="5">
        <f t="shared" si="43"/>
        <v>107073.073</v>
      </c>
      <c r="O418" s="17"/>
      <c r="P418" s="17"/>
      <c r="Q418" s="17"/>
      <c r="R418" s="17"/>
      <c r="S418" s="17"/>
      <c r="T418" s="17"/>
      <c r="U418" s="17"/>
      <c r="V418" s="12"/>
    </row>
    <row r="419" spans="1:22" x14ac:dyDescent="0.3">
      <c r="A419" s="5">
        <v>171725</v>
      </c>
      <c r="B419" s="5">
        <v>4068</v>
      </c>
      <c r="C419" s="5">
        <v>1467</v>
      </c>
      <c r="D419" s="5">
        <f t="shared" si="41"/>
        <v>17172.5</v>
      </c>
      <c r="E419" s="5">
        <v>20607</v>
      </c>
      <c r="F419" s="5">
        <f t="shared" si="42"/>
        <v>1202.075</v>
      </c>
      <c r="G419" s="5">
        <v>1082</v>
      </c>
      <c r="H419" s="5">
        <v>3445</v>
      </c>
      <c r="I419" s="8">
        <v>2599</v>
      </c>
      <c r="J419" s="5">
        <f t="shared" si="38"/>
        <v>26517.5</v>
      </c>
      <c r="K419" s="17"/>
      <c r="L419" s="5">
        <f t="shared" si="39"/>
        <v>197877.5</v>
      </c>
      <c r="M419" s="21">
        <f t="shared" si="40"/>
        <v>52007.574999999997</v>
      </c>
      <c r="N419" s="5">
        <f t="shared" si="43"/>
        <v>145869.92499999999</v>
      </c>
      <c r="O419" s="17"/>
      <c r="P419" s="17"/>
      <c r="Q419" s="17"/>
      <c r="R419" s="17"/>
      <c r="S419" s="17"/>
      <c r="T419" s="17"/>
      <c r="U419" s="17"/>
      <c r="V419" s="12"/>
    </row>
    <row r="420" spans="1:22" x14ac:dyDescent="0.3">
      <c r="A420" s="5">
        <v>28857</v>
      </c>
      <c r="B420" s="5">
        <v>1899</v>
      </c>
      <c r="C420" s="5">
        <v>4827</v>
      </c>
      <c r="D420" s="5">
        <f t="shared" si="41"/>
        <v>2885.7000000000003</v>
      </c>
      <c r="E420" s="5">
        <v>3462.84</v>
      </c>
      <c r="F420" s="5">
        <f t="shared" si="42"/>
        <v>201.999</v>
      </c>
      <c r="G420" s="5">
        <v>1398</v>
      </c>
      <c r="H420" s="5">
        <v>1080</v>
      </c>
      <c r="I420" s="8">
        <v>3823</v>
      </c>
      <c r="J420" s="5">
        <f t="shared" si="38"/>
        <v>192.85000000000002</v>
      </c>
      <c r="K420" s="17"/>
      <c r="L420" s="5">
        <f t="shared" si="39"/>
        <v>39548.699999999997</v>
      </c>
      <c r="M420" s="21">
        <f t="shared" si="40"/>
        <v>9078.6890000000003</v>
      </c>
      <c r="N420" s="5">
        <f t="shared" si="43"/>
        <v>30470.010999999999</v>
      </c>
      <c r="O420" s="17"/>
      <c r="P420" s="17"/>
      <c r="Q420" s="17"/>
      <c r="R420" s="17"/>
      <c r="S420" s="17"/>
      <c r="T420" s="17"/>
      <c r="U420" s="17"/>
      <c r="V420" s="12"/>
    </row>
    <row r="421" spans="1:22" x14ac:dyDescent="0.3">
      <c r="A421" s="5">
        <v>59675</v>
      </c>
      <c r="B421" s="5">
        <v>1432</v>
      </c>
      <c r="C421" s="5">
        <v>4357</v>
      </c>
      <c r="D421" s="5">
        <f t="shared" si="41"/>
        <v>5967.5</v>
      </c>
      <c r="E421" s="5">
        <v>7161</v>
      </c>
      <c r="F421" s="5">
        <f t="shared" si="42"/>
        <v>417.72500000000002</v>
      </c>
      <c r="G421" s="5">
        <v>757</v>
      </c>
      <c r="H421" s="5">
        <v>5305</v>
      </c>
      <c r="I421" s="8">
        <v>2689</v>
      </c>
      <c r="J421" s="5">
        <f t="shared" si="38"/>
        <v>2217.5</v>
      </c>
      <c r="K421" s="17"/>
      <c r="L421" s="5">
        <f t="shared" si="39"/>
        <v>76736.5</v>
      </c>
      <c r="M421" s="21">
        <f t="shared" si="40"/>
        <v>13242.225</v>
      </c>
      <c r="N421" s="5">
        <f t="shared" si="43"/>
        <v>63494.275000000001</v>
      </c>
      <c r="O421" s="17"/>
      <c r="P421" s="17"/>
      <c r="Q421" s="17"/>
      <c r="R421" s="17"/>
      <c r="S421" s="17"/>
      <c r="T421" s="17"/>
      <c r="U421" s="17"/>
      <c r="V421" s="12"/>
    </row>
    <row r="422" spans="1:22" x14ac:dyDescent="0.3">
      <c r="A422" s="5">
        <v>156486</v>
      </c>
      <c r="B422" s="5">
        <v>0</v>
      </c>
      <c r="C422" s="5">
        <v>1447</v>
      </c>
      <c r="D422" s="5">
        <f t="shared" si="41"/>
        <v>15648.6</v>
      </c>
      <c r="E422" s="5">
        <v>18778.32</v>
      </c>
      <c r="F422" s="5">
        <f t="shared" si="42"/>
        <v>1095.402</v>
      </c>
      <c r="G422" s="5">
        <v>1440</v>
      </c>
      <c r="H422" s="5">
        <v>7322</v>
      </c>
      <c r="I422" s="8">
        <v>2196</v>
      </c>
      <c r="J422" s="5">
        <f t="shared" si="38"/>
        <v>21945.8</v>
      </c>
      <c r="K422" s="17"/>
      <c r="L422" s="5">
        <f t="shared" si="39"/>
        <v>180903.6</v>
      </c>
      <c r="M422" s="21">
        <f t="shared" si="40"/>
        <v>45455.521999999997</v>
      </c>
      <c r="N422" s="5">
        <f t="shared" si="43"/>
        <v>135448.07800000001</v>
      </c>
      <c r="O422" s="17"/>
      <c r="P422" s="17"/>
      <c r="Q422" s="17"/>
      <c r="R422" s="17"/>
      <c r="S422" s="17"/>
      <c r="T422" s="17"/>
      <c r="U422" s="17"/>
      <c r="V422" s="12"/>
    </row>
    <row r="423" spans="1:22" x14ac:dyDescent="0.3">
      <c r="A423" s="5">
        <v>93445</v>
      </c>
      <c r="B423" s="5">
        <v>2527</v>
      </c>
      <c r="C423" s="5">
        <v>1932</v>
      </c>
      <c r="D423" s="5">
        <f t="shared" si="41"/>
        <v>9344.5</v>
      </c>
      <c r="E423" s="5">
        <v>11213.4</v>
      </c>
      <c r="F423" s="5">
        <f t="shared" si="42"/>
        <v>654.11500000000001</v>
      </c>
      <c r="G423" s="5">
        <v>579</v>
      </c>
      <c r="H423" s="5">
        <v>7842</v>
      </c>
      <c r="I423" s="8">
        <v>2267</v>
      </c>
      <c r="J423" s="5">
        <f t="shared" si="38"/>
        <v>6516.75</v>
      </c>
      <c r="K423" s="17"/>
      <c r="L423" s="5">
        <f t="shared" si="39"/>
        <v>115090.5</v>
      </c>
      <c r="M423" s="21">
        <f t="shared" si="40"/>
        <v>21230.264999999999</v>
      </c>
      <c r="N423" s="5">
        <f t="shared" si="43"/>
        <v>93860.235000000001</v>
      </c>
      <c r="O423" s="17"/>
      <c r="P423" s="17"/>
      <c r="Q423" s="17"/>
      <c r="R423" s="17"/>
      <c r="S423" s="17"/>
      <c r="T423" s="17"/>
      <c r="U423" s="17"/>
      <c r="V423" s="12"/>
    </row>
    <row r="424" spans="1:22" x14ac:dyDescent="0.3">
      <c r="A424" s="5">
        <v>56838</v>
      </c>
      <c r="B424" s="5">
        <v>0</v>
      </c>
      <c r="C424" s="5">
        <v>2423</v>
      </c>
      <c r="D424" s="5">
        <f t="shared" si="41"/>
        <v>5683.8</v>
      </c>
      <c r="E424" s="5">
        <v>6820.56</v>
      </c>
      <c r="F424" s="5">
        <f t="shared" si="42"/>
        <v>397.86599999999999</v>
      </c>
      <c r="G424" s="5">
        <v>1309</v>
      </c>
      <c r="H424" s="5">
        <v>3904</v>
      </c>
      <c r="I424" s="8">
        <v>3474</v>
      </c>
      <c r="J424" s="5">
        <f t="shared" si="38"/>
        <v>1933.8</v>
      </c>
      <c r="K424" s="17"/>
      <c r="L424" s="5">
        <f t="shared" si="39"/>
        <v>68848.800000000003</v>
      </c>
      <c r="M424" s="21">
        <f t="shared" si="40"/>
        <v>13935.225999999999</v>
      </c>
      <c r="N424" s="5">
        <f t="shared" si="43"/>
        <v>54913.574000000008</v>
      </c>
      <c r="O424" s="17"/>
      <c r="P424" s="17"/>
      <c r="Q424" s="17"/>
      <c r="R424" s="17"/>
      <c r="S424" s="17"/>
      <c r="T424" s="17"/>
      <c r="U424" s="17"/>
      <c r="V424" s="12"/>
    </row>
    <row r="425" spans="1:22" x14ac:dyDescent="0.3">
      <c r="A425" s="5">
        <v>92036</v>
      </c>
      <c r="B425" s="5">
        <v>0</v>
      </c>
      <c r="C425" s="5">
        <v>1313</v>
      </c>
      <c r="D425" s="5">
        <f t="shared" si="41"/>
        <v>9203.6</v>
      </c>
      <c r="E425" s="5">
        <v>11044.32</v>
      </c>
      <c r="F425" s="5">
        <f t="shared" si="42"/>
        <v>644.25200000000007</v>
      </c>
      <c r="G425" s="5">
        <v>1442</v>
      </c>
      <c r="H425" s="5">
        <v>7148</v>
      </c>
      <c r="I425" s="8">
        <v>3932</v>
      </c>
      <c r="J425" s="5">
        <f t="shared" si="38"/>
        <v>6305.4000000000005</v>
      </c>
      <c r="K425" s="17"/>
      <c r="L425" s="5">
        <f t="shared" si="39"/>
        <v>109700.6</v>
      </c>
      <c r="M425" s="21">
        <f t="shared" si="40"/>
        <v>23367.972000000002</v>
      </c>
      <c r="N425" s="5">
        <f t="shared" si="43"/>
        <v>86332.627999999997</v>
      </c>
      <c r="O425" s="17"/>
      <c r="P425" s="17"/>
      <c r="Q425" s="17"/>
      <c r="R425" s="17"/>
      <c r="S425" s="17"/>
      <c r="T425" s="17"/>
      <c r="U425" s="17"/>
      <c r="V425" s="12"/>
    </row>
    <row r="426" spans="1:22" x14ac:dyDescent="0.3">
      <c r="A426" s="5">
        <v>123543</v>
      </c>
      <c r="B426" s="5">
        <v>0</v>
      </c>
      <c r="C426" s="5">
        <v>4411</v>
      </c>
      <c r="D426" s="5">
        <f t="shared" si="41"/>
        <v>12354.300000000001</v>
      </c>
      <c r="E426" s="5">
        <v>14825.16</v>
      </c>
      <c r="F426" s="5">
        <f t="shared" si="42"/>
        <v>864.80100000000004</v>
      </c>
      <c r="G426" s="5">
        <v>824</v>
      </c>
      <c r="H426" s="5">
        <v>5532</v>
      </c>
      <c r="I426" s="8">
        <v>3651</v>
      </c>
      <c r="J426" s="5">
        <f t="shared" si="38"/>
        <v>12208.6</v>
      </c>
      <c r="K426" s="17"/>
      <c r="L426" s="5">
        <f t="shared" si="39"/>
        <v>145840.29999999999</v>
      </c>
      <c r="M426" s="21">
        <f t="shared" si="40"/>
        <v>32373.561000000002</v>
      </c>
      <c r="N426" s="5">
        <f t="shared" si="43"/>
        <v>113466.73899999999</v>
      </c>
      <c r="O426" s="17"/>
      <c r="P426" s="17"/>
      <c r="Q426" s="17"/>
      <c r="R426" s="17"/>
      <c r="S426" s="17"/>
      <c r="T426" s="17"/>
      <c r="U426" s="17"/>
      <c r="V426" s="12"/>
    </row>
    <row r="427" spans="1:22" x14ac:dyDescent="0.3">
      <c r="A427" s="5">
        <v>94959</v>
      </c>
      <c r="B427" s="5">
        <v>1501</v>
      </c>
      <c r="C427" s="5">
        <v>3764</v>
      </c>
      <c r="D427" s="5">
        <f t="shared" si="41"/>
        <v>9495.9</v>
      </c>
      <c r="E427" s="5">
        <v>11395.08</v>
      </c>
      <c r="F427" s="5">
        <f t="shared" si="42"/>
        <v>664.71299999999997</v>
      </c>
      <c r="G427" s="5">
        <v>1261</v>
      </c>
      <c r="H427" s="5">
        <v>4425</v>
      </c>
      <c r="I427" s="8">
        <v>2165</v>
      </c>
      <c r="J427" s="5">
        <f t="shared" si="38"/>
        <v>6743.8499999999995</v>
      </c>
      <c r="K427" s="17"/>
      <c r="L427" s="5">
        <f t="shared" si="39"/>
        <v>114144.9</v>
      </c>
      <c r="M427" s="21">
        <f t="shared" si="40"/>
        <v>22229.643</v>
      </c>
      <c r="N427" s="5">
        <f t="shared" si="43"/>
        <v>91915.256999999998</v>
      </c>
      <c r="O427" s="17"/>
      <c r="P427" s="17"/>
      <c r="Q427" s="17"/>
      <c r="R427" s="17"/>
      <c r="S427" s="17"/>
      <c r="T427" s="17"/>
      <c r="U427" s="17"/>
      <c r="V427" s="12"/>
    </row>
    <row r="428" spans="1:22" x14ac:dyDescent="0.3">
      <c r="A428" s="5">
        <v>152812</v>
      </c>
      <c r="B428" s="5">
        <v>462</v>
      </c>
      <c r="C428" s="5">
        <v>4420</v>
      </c>
      <c r="D428" s="5">
        <f t="shared" si="41"/>
        <v>15281.2</v>
      </c>
      <c r="E428" s="5">
        <v>18337.439999999999</v>
      </c>
      <c r="F428" s="5">
        <f t="shared" si="42"/>
        <v>1069.684</v>
      </c>
      <c r="G428" s="5">
        <v>1155</v>
      </c>
      <c r="H428" s="5">
        <v>1323</v>
      </c>
      <c r="I428" s="8">
        <v>2506</v>
      </c>
      <c r="J428" s="5">
        <f t="shared" si="38"/>
        <v>20843.600000000002</v>
      </c>
      <c r="K428" s="17"/>
      <c r="L428" s="5">
        <f t="shared" si="39"/>
        <v>174298.2</v>
      </c>
      <c r="M428" s="21">
        <f t="shared" si="40"/>
        <v>43911.724000000002</v>
      </c>
      <c r="N428" s="5">
        <f t="shared" si="43"/>
        <v>130386.47600000001</v>
      </c>
      <c r="O428" s="17"/>
      <c r="P428" s="17"/>
      <c r="Q428" s="17"/>
      <c r="R428" s="17"/>
      <c r="S428" s="17"/>
      <c r="T428" s="17"/>
      <c r="U428" s="17"/>
      <c r="V428" s="12"/>
    </row>
    <row r="429" spans="1:22" x14ac:dyDescent="0.3">
      <c r="A429" s="5">
        <v>102061</v>
      </c>
      <c r="B429" s="5">
        <v>0</v>
      </c>
      <c r="C429" s="5">
        <v>3287</v>
      </c>
      <c r="D429" s="5">
        <f t="shared" si="41"/>
        <v>10206.1</v>
      </c>
      <c r="E429" s="5">
        <v>12247.32</v>
      </c>
      <c r="F429" s="5">
        <f t="shared" si="42"/>
        <v>714.42700000000002</v>
      </c>
      <c r="G429" s="5">
        <v>594</v>
      </c>
      <c r="H429" s="5">
        <v>6816</v>
      </c>
      <c r="I429" s="8">
        <v>3506</v>
      </c>
      <c r="J429" s="5">
        <f t="shared" si="38"/>
        <v>7912.2</v>
      </c>
      <c r="K429" s="17"/>
      <c r="L429" s="5">
        <f t="shared" si="39"/>
        <v>122370.1</v>
      </c>
      <c r="M429" s="21">
        <f t="shared" si="40"/>
        <v>24973.947</v>
      </c>
      <c r="N429" s="5">
        <f t="shared" si="43"/>
        <v>97396.153000000006</v>
      </c>
      <c r="O429" s="17"/>
      <c r="P429" s="17"/>
      <c r="Q429" s="17"/>
      <c r="R429" s="17"/>
      <c r="S429" s="17"/>
      <c r="T429" s="17"/>
      <c r="U429" s="17"/>
      <c r="V429" s="12"/>
    </row>
    <row r="430" spans="1:22" x14ac:dyDescent="0.3">
      <c r="A430" s="5">
        <v>52361</v>
      </c>
      <c r="B430" s="5">
        <v>0</v>
      </c>
      <c r="C430" s="5">
        <v>1641</v>
      </c>
      <c r="D430" s="5">
        <f t="shared" si="41"/>
        <v>5236.1000000000004</v>
      </c>
      <c r="E430" s="5">
        <v>6283.32</v>
      </c>
      <c r="F430" s="5">
        <f t="shared" si="42"/>
        <v>366.52699999999999</v>
      </c>
      <c r="G430" s="5">
        <v>1326</v>
      </c>
      <c r="H430" s="5">
        <v>3080</v>
      </c>
      <c r="I430" s="8">
        <v>2117</v>
      </c>
      <c r="J430" s="5">
        <f t="shared" si="38"/>
        <v>1486.1000000000001</v>
      </c>
      <c r="K430" s="17"/>
      <c r="L430" s="5">
        <f t="shared" si="39"/>
        <v>62318.1</v>
      </c>
      <c r="M430" s="21">
        <f t="shared" si="40"/>
        <v>11578.947</v>
      </c>
      <c r="N430" s="5">
        <f t="shared" si="43"/>
        <v>50739.152999999998</v>
      </c>
      <c r="O430" s="17"/>
      <c r="P430" s="17"/>
      <c r="Q430" s="17"/>
      <c r="R430" s="17"/>
      <c r="S430" s="17"/>
      <c r="T430" s="17"/>
      <c r="U430" s="17"/>
      <c r="V430" s="12"/>
    </row>
    <row r="431" spans="1:22" x14ac:dyDescent="0.3">
      <c r="A431" s="5">
        <v>70873</v>
      </c>
      <c r="B431" s="5">
        <v>0</v>
      </c>
      <c r="C431" s="5">
        <v>1145</v>
      </c>
      <c r="D431" s="5">
        <f t="shared" si="41"/>
        <v>7087.3</v>
      </c>
      <c r="E431" s="5">
        <v>8504.76</v>
      </c>
      <c r="F431" s="5">
        <f t="shared" si="42"/>
        <v>496.11099999999999</v>
      </c>
      <c r="G431" s="5">
        <v>815</v>
      </c>
      <c r="H431" s="5">
        <v>5792</v>
      </c>
      <c r="I431" s="8">
        <v>3633</v>
      </c>
      <c r="J431" s="5">
        <f t="shared" si="38"/>
        <v>3337.3000000000006</v>
      </c>
      <c r="K431" s="17"/>
      <c r="L431" s="5">
        <f t="shared" si="39"/>
        <v>84897.3</v>
      </c>
      <c r="M431" s="21">
        <f t="shared" si="40"/>
        <v>16786.171000000002</v>
      </c>
      <c r="N431" s="5">
        <f t="shared" si="43"/>
        <v>68111.129000000001</v>
      </c>
      <c r="O431" s="17"/>
      <c r="P431" s="17"/>
      <c r="Q431" s="17"/>
      <c r="R431" s="17"/>
      <c r="S431" s="17"/>
      <c r="T431" s="17"/>
      <c r="U431" s="17"/>
      <c r="V431" s="12"/>
    </row>
    <row r="432" spans="1:22" x14ac:dyDescent="0.3">
      <c r="A432" s="5">
        <v>64841</v>
      </c>
      <c r="B432" s="5">
        <v>2939</v>
      </c>
      <c r="C432" s="5">
        <v>4862</v>
      </c>
      <c r="D432" s="5">
        <f t="shared" si="41"/>
        <v>6484.1</v>
      </c>
      <c r="E432" s="5">
        <v>7780.92</v>
      </c>
      <c r="F432" s="5">
        <f t="shared" si="42"/>
        <v>453.887</v>
      </c>
      <c r="G432" s="5">
        <v>727</v>
      </c>
      <c r="H432" s="5">
        <v>3466</v>
      </c>
      <c r="I432" s="8">
        <v>3360</v>
      </c>
      <c r="J432" s="5">
        <f t="shared" si="38"/>
        <v>2734.1</v>
      </c>
      <c r="K432" s="17"/>
      <c r="L432" s="5">
        <f t="shared" si="39"/>
        <v>82592.100000000006</v>
      </c>
      <c r="M432" s="21">
        <f t="shared" si="40"/>
        <v>15055.907000000001</v>
      </c>
      <c r="N432" s="5">
        <f t="shared" si="43"/>
        <v>67536.192999999999</v>
      </c>
      <c r="O432" s="17"/>
      <c r="P432" s="17"/>
      <c r="Q432" s="17"/>
      <c r="R432" s="17"/>
      <c r="S432" s="17"/>
      <c r="T432" s="17"/>
      <c r="U432" s="17"/>
      <c r="V432" s="12"/>
    </row>
    <row r="433" spans="1:22" x14ac:dyDescent="0.3">
      <c r="A433" s="5">
        <v>33527</v>
      </c>
      <c r="B433" s="5">
        <v>1077</v>
      </c>
      <c r="C433" s="5">
        <v>1656</v>
      </c>
      <c r="D433" s="5">
        <f t="shared" si="41"/>
        <v>3352.7000000000003</v>
      </c>
      <c r="E433" s="5">
        <v>4023.24</v>
      </c>
      <c r="F433" s="5">
        <f t="shared" si="42"/>
        <v>234.68899999999999</v>
      </c>
      <c r="G433" s="5">
        <v>827</v>
      </c>
      <c r="H433" s="5">
        <v>2152</v>
      </c>
      <c r="I433" s="8">
        <v>3934</v>
      </c>
      <c r="J433" s="5">
        <f t="shared" si="38"/>
        <v>426.35000000000008</v>
      </c>
      <c r="K433" s="17"/>
      <c r="L433" s="5">
        <f t="shared" si="39"/>
        <v>41764.699999999997</v>
      </c>
      <c r="M433" s="21">
        <f t="shared" si="40"/>
        <v>9445.2790000000005</v>
      </c>
      <c r="N433" s="5">
        <f t="shared" si="43"/>
        <v>32319.420999999995</v>
      </c>
      <c r="O433" s="17"/>
      <c r="P433" s="17"/>
      <c r="Q433" s="17"/>
      <c r="R433" s="17"/>
      <c r="S433" s="17"/>
      <c r="T433" s="17"/>
      <c r="U433" s="17"/>
      <c r="V433" s="12"/>
    </row>
    <row r="434" spans="1:22" x14ac:dyDescent="0.3">
      <c r="A434" s="5">
        <v>85066</v>
      </c>
      <c r="B434" s="5">
        <v>2708</v>
      </c>
      <c r="C434" s="5">
        <v>2054</v>
      </c>
      <c r="D434" s="5">
        <f t="shared" si="41"/>
        <v>8506.6</v>
      </c>
      <c r="E434" s="5">
        <v>10207.92</v>
      </c>
      <c r="F434" s="5">
        <f t="shared" si="42"/>
        <v>595.46199999999999</v>
      </c>
      <c r="G434" s="5">
        <v>1020</v>
      </c>
      <c r="H434" s="5">
        <v>1765</v>
      </c>
      <c r="I434" s="8">
        <v>3441</v>
      </c>
      <c r="J434" s="5">
        <f t="shared" si="38"/>
        <v>5259.9000000000005</v>
      </c>
      <c r="K434" s="17"/>
      <c r="L434" s="5">
        <f t="shared" si="39"/>
        <v>100099.6</v>
      </c>
      <c r="M434" s="21">
        <f t="shared" si="40"/>
        <v>20524.281999999999</v>
      </c>
      <c r="N434" s="5">
        <f t="shared" si="43"/>
        <v>79575.317999999999</v>
      </c>
      <c r="O434" s="17"/>
      <c r="P434" s="17"/>
      <c r="Q434" s="17"/>
      <c r="R434" s="17"/>
      <c r="S434" s="17"/>
      <c r="T434" s="17"/>
      <c r="U434" s="17"/>
      <c r="V434" s="12"/>
    </row>
    <row r="435" spans="1:22" x14ac:dyDescent="0.3">
      <c r="A435" s="5">
        <v>57310</v>
      </c>
      <c r="B435" s="5">
        <v>0</v>
      </c>
      <c r="C435" s="5">
        <v>3969</v>
      </c>
      <c r="D435" s="5">
        <f t="shared" si="41"/>
        <v>5731</v>
      </c>
      <c r="E435" s="5">
        <v>6877.2</v>
      </c>
      <c r="F435" s="5">
        <f t="shared" si="42"/>
        <v>401.17</v>
      </c>
      <c r="G435" s="5">
        <v>684</v>
      </c>
      <c r="H435" s="5">
        <v>4895</v>
      </c>
      <c r="I435" s="8">
        <v>2135</v>
      </c>
      <c r="J435" s="5">
        <f t="shared" si="38"/>
        <v>1981</v>
      </c>
      <c r="K435" s="17"/>
      <c r="L435" s="5">
        <f t="shared" si="39"/>
        <v>71905</v>
      </c>
      <c r="M435" s="21">
        <f t="shared" si="40"/>
        <v>12078.369999999999</v>
      </c>
      <c r="N435" s="5">
        <f t="shared" si="43"/>
        <v>59826.630000000005</v>
      </c>
      <c r="O435" s="17"/>
      <c r="P435" s="17"/>
      <c r="Q435" s="17"/>
      <c r="R435" s="17"/>
      <c r="S435" s="17"/>
      <c r="T435" s="17"/>
      <c r="U435" s="17"/>
      <c r="V435" s="12"/>
    </row>
    <row r="436" spans="1:22" x14ac:dyDescent="0.3">
      <c r="A436" s="5">
        <v>41822</v>
      </c>
      <c r="B436" s="5">
        <v>4343</v>
      </c>
      <c r="C436" s="5">
        <v>1811</v>
      </c>
      <c r="D436" s="5">
        <f t="shared" si="41"/>
        <v>4182.2</v>
      </c>
      <c r="E436" s="5">
        <v>5018.6400000000003</v>
      </c>
      <c r="F436" s="5">
        <f t="shared" si="42"/>
        <v>292.75400000000002</v>
      </c>
      <c r="G436" s="5">
        <v>845</v>
      </c>
      <c r="H436" s="5">
        <v>7251</v>
      </c>
      <c r="I436" s="8">
        <v>3773</v>
      </c>
      <c r="J436" s="5">
        <f t="shared" si="38"/>
        <v>841.1</v>
      </c>
      <c r="K436" s="17"/>
      <c r="L436" s="5">
        <f t="shared" si="39"/>
        <v>59409.2</v>
      </c>
      <c r="M436" s="21">
        <f t="shared" si="40"/>
        <v>10770.494000000001</v>
      </c>
      <c r="N436" s="5">
        <f t="shared" si="43"/>
        <v>48638.705999999998</v>
      </c>
      <c r="O436" s="17"/>
      <c r="P436" s="17"/>
      <c r="Q436" s="17"/>
      <c r="R436" s="17"/>
      <c r="S436" s="17"/>
      <c r="T436" s="17"/>
      <c r="U436" s="17"/>
      <c r="V436" s="12"/>
    </row>
    <row r="437" spans="1:22" x14ac:dyDescent="0.3">
      <c r="A437" s="5">
        <v>67200</v>
      </c>
      <c r="B437" s="5">
        <v>0</v>
      </c>
      <c r="C437" s="5">
        <v>3017</v>
      </c>
      <c r="D437" s="5">
        <f t="shared" si="41"/>
        <v>6720</v>
      </c>
      <c r="E437" s="5">
        <v>8064</v>
      </c>
      <c r="F437" s="5">
        <f t="shared" si="42"/>
        <v>470.40000000000003</v>
      </c>
      <c r="G437" s="5">
        <v>628</v>
      </c>
      <c r="H437" s="5">
        <v>2811</v>
      </c>
      <c r="I437" s="8">
        <v>2876</v>
      </c>
      <c r="J437" s="5">
        <f t="shared" si="38"/>
        <v>2970</v>
      </c>
      <c r="K437" s="17"/>
      <c r="L437" s="5">
        <f t="shared" si="39"/>
        <v>79748</v>
      </c>
      <c r="M437" s="21">
        <f t="shared" si="40"/>
        <v>15008.4</v>
      </c>
      <c r="N437" s="5">
        <f t="shared" si="43"/>
        <v>64739.6</v>
      </c>
      <c r="O437" s="17"/>
      <c r="P437" s="17"/>
      <c r="Q437" s="17"/>
      <c r="R437" s="17"/>
      <c r="S437" s="17"/>
      <c r="T437" s="17"/>
      <c r="U437" s="17"/>
      <c r="V437" s="12"/>
    </row>
    <row r="438" spans="1:22" x14ac:dyDescent="0.3">
      <c r="A438" s="5">
        <v>82587</v>
      </c>
      <c r="B438" s="5">
        <v>3791</v>
      </c>
      <c r="C438" s="5">
        <v>1532</v>
      </c>
      <c r="D438" s="5">
        <f t="shared" si="41"/>
        <v>8258.7000000000007</v>
      </c>
      <c r="E438" s="5">
        <v>9910.44</v>
      </c>
      <c r="F438" s="5">
        <f t="shared" si="42"/>
        <v>578.10900000000004</v>
      </c>
      <c r="G438" s="5">
        <v>911</v>
      </c>
      <c r="H438" s="5">
        <v>1744</v>
      </c>
      <c r="I438" s="8">
        <v>3162</v>
      </c>
      <c r="J438" s="5">
        <f t="shared" si="38"/>
        <v>4888.05</v>
      </c>
      <c r="K438" s="17"/>
      <c r="L438" s="5">
        <f t="shared" si="39"/>
        <v>97912.7</v>
      </c>
      <c r="M438" s="21">
        <f t="shared" si="40"/>
        <v>19449.599000000002</v>
      </c>
      <c r="N438" s="5">
        <f t="shared" si="43"/>
        <v>78463.100999999995</v>
      </c>
      <c r="O438" s="17"/>
      <c r="P438" s="17"/>
      <c r="Q438" s="17"/>
      <c r="R438" s="17"/>
      <c r="S438" s="17"/>
      <c r="T438" s="17"/>
      <c r="U438" s="17"/>
      <c r="V438" s="12"/>
    </row>
    <row r="439" spans="1:22" x14ac:dyDescent="0.3">
      <c r="A439" s="5">
        <v>22115</v>
      </c>
      <c r="B439" s="5">
        <v>0</v>
      </c>
      <c r="C439" s="5">
        <v>2790</v>
      </c>
      <c r="D439" s="5">
        <f t="shared" si="41"/>
        <v>2211.5</v>
      </c>
      <c r="E439" s="5">
        <v>2653.8</v>
      </c>
      <c r="F439" s="5">
        <f t="shared" si="42"/>
        <v>154.80500000000001</v>
      </c>
      <c r="G439" s="5">
        <v>872</v>
      </c>
      <c r="H439" s="5">
        <v>1391</v>
      </c>
      <c r="I439" s="8">
        <v>3070</v>
      </c>
      <c r="J439" s="5">
        <f t="shared" si="38"/>
        <v>0</v>
      </c>
      <c r="K439" s="17"/>
      <c r="L439" s="5">
        <f t="shared" si="39"/>
        <v>28507.5</v>
      </c>
      <c r="M439" s="21">
        <f t="shared" si="40"/>
        <v>6750.6049999999996</v>
      </c>
      <c r="N439" s="5">
        <f t="shared" si="43"/>
        <v>21756.895</v>
      </c>
      <c r="O439" s="17"/>
      <c r="P439" s="17"/>
      <c r="Q439" s="17"/>
      <c r="R439" s="17"/>
      <c r="S439" s="17"/>
      <c r="T439" s="17"/>
      <c r="U439" s="17"/>
      <c r="V439" s="12"/>
    </row>
    <row r="440" spans="1:22" x14ac:dyDescent="0.3">
      <c r="A440" s="5">
        <v>55266</v>
      </c>
      <c r="B440" s="5">
        <v>3068</v>
      </c>
      <c r="C440" s="5">
        <v>1866</v>
      </c>
      <c r="D440" s="5">
        <f t="shared" si="41"/>
        <v>5526.6</v>
      </c>
      <c r="E440" s="5">
        <v>6631.92</v>
      </c>
      <c r="F440" s="5">
        <f t="shared" si="42"/>
        <v>386.86200000000002</v>
      </c>
      <c r="G440" s="5">
        <v>1416</v>
      </c>
      <c r="H440" s="5">
        <v>5500</v>
      </c>
      <c r="I440" s="8">
        <v>2862</v>
      </c>
      <c r="J440" s="5">
        <f t="shared" si="38"/>
        <v>1776.6000000000001</v>
      </c>
      <c r="K440" s="17"/>
      <c r="L440" s="5">
        <f t="shared" si="39"/>
        <v>71226.600000000006</v>
      </c>
      <c r="M440" s="21">
        <f t="shared" si="40"/>
        <v>13073.382</v>
      </c>
      <c r="N440" s="5">
        <f t="shared" si="43"/>
        <v>58153.218000000008</v>
      </c>
      <c r="O440" s="17"/>
      <c r="P440" s="17"/>
      <c r="Q440" s="17"/>
      <c r="R440" s="17"/>
      <c r="S440" s="17"/>
      <c r="T440" s="17"/>
      <c r="U440" s="17"/>
      <c r="V440" s="12"/>
    </row>
    <row r="441" spans="1:22" x14ac:dyDescent="0.3">
      <c r="A441" s="5">
        <v>173355</v>
      </c>
      <c r="B441" s="5">
        <v>3308</v>
      </c>
      <c r="C441" s="5">
        <v>2289</v>
      </c>
      <c r="D441" s="5">
        <f t="shared" si="41"/>
        <v>17335.5</v>
      </c>
      <c r="E441" s="5">
        <v>20802.599999999999</v>
      </c>
      <c r="F441" s="5">
        <f t="shared" si="42"/>
        <v>1213.4850000000001</v>
      </c>
      <c r="G441" s="5">
        <v>796</v>
      </c>
      <c r="H441" s="5">
        <v>2703</v>
      </c>
      <c r="I441" s="8">
        <v>3585</v>
      </c>
      <c r="J441" s="5">
        <f t="shared" si="38"/>
        <v>27006.5</v>
      </c>
      <c r="K441" s="17"/>
      <c r="L441" s="5">
        <f t="shared" si="39"/>
        <v>198990.5</v>
      </c>
      <c r="M441" s="21">
        <f t="shared" si="40"/>
        <v>53403.584999999999</v>
      </c>
      <c r="N441" s="5">
        <f t="shared" si="43"/>
        <v>145586.91500000001</v>
      </c>
      <c r="O441" s="17"/>
      <c r="P441" s="17"/>
      <c r="Q441" s="17"/>
      <c r="R441" s="17"/>
      <c r="S441" s="17"/>
      <c r="T441" s="17"/>
      <c r="U441" s="17"/>
      <c r="V441" s="12"/>
    </row>
    <row r="442" spans="1:22" x14ac:dyDescent="0.3">
      <c r="A442" s="5">
        <v>48894</v>
      </c>
      <c r="B442" s="5">
        <v>0</v>
      </c>
      <c r="C442" s="5">
        <v>2738</v>
      </c>
      <c r="D442" s="5">
        <f t="shared" si="41"/>
        <v>4889.4000000000005</v>
      </c>
      <c r="E442" s="5">
        <v>5867.28</v>
      </c>
      <c r="F442" s="5">
        <f t="shared" si="42"/>
        <v>342.25799999999998</v>
      </c>
      <c r="G442" s="5">
        <v>598</v>
      </c>
      <c r="H442" s="5">
        <v>7462</v>
      </c>
      <c r="I442" s="8">
        <v>3238</v>
      </c>
      <c r="J442" s="5">
        <f t="shared" si="38"/>
        <v>1194.7</v>
      </c>
      <c r="K442" s="17"/>
      <c r="L442" s="5">
        <f t="shared" si="39"/>
        <v>63983.4</v>
      </c>
      <c r="M442" s="21">
        <f t="shared" si="40"/>
        <v>11240.238000000001</v>
      </c>
      <c r="N442" s="5">
        <f t="shared" si="43"/>
        <v>52743.161999999997</v>
      </c>
      <c r="O442" s="17"/>
      <c r="P442" s="17"/>
      <c r="Q442" s="17"/>
      <c r="R442" s="17"/>
      <c r="S442" s="17"/>
      <c r="T442" s="17"/>
      <c r="U442" s="17"/>
      <c r="V442" s="12"/>
    </row>
    <row r="443" spans="1:22" x14ac:dyDescent="0.3">
      <c r="A443" s="5">
        <v>140081</v>
      </c>
      <c r="B443" s="5">
        <v>2620</v>
      </c>
      <c r="C443" s="5">
        <v>1374</v>
      </c>
      <c r="D443" s="5">
        <f t="shared" si="41"/>
        <v>14008.1</v>
      </c>
      <c r="E443" s="5">
        <v>16809.72</v>
      </c>
      <c r="F443" s="5">
        <f t="shared" si="42"/>
        <v>980.56700000000001</v>
      </c>
      <c r="G443" s="5">
        <v>664</v>
      </c>
      <c r="H443" s="5">
        <v>5625</v>
      </c>
      <c r="I443" s="8">
        <v>3605</v>
      </c>
      <c r="J443" s="5">
        <f t="shared" si="38"/>
        <v>17024.3</v>
      </c>
      <c r="K443" s="17"/>
      <c r="L443" s="5">
        <f t="shared" si="39"/>
        <v>163708.1</v>
      </c>
      <c r="M443" s="21">
        <f t="shared" si="40"/>
        <v>39083.587</v>
      </c>
      <c r="N443" s="5">
        <f t="shared" si="43"/>
        <v>124624.51300000001</v>
      </c>
      <c r="O443" s="17"/>
      <c r="P443" s="17"/>
      <c r="Q443" s="17"/>
      <c r="R443" s="17"/>
      <c r="S443" s="17"/>
      <c r="T443" s="17"/>
      <c r="U443" s="17"/>
      <c r="V443" s="12"/>
    </row>
    <row r="444" spans="1:22" x14ac:dyDescent="0.3">
      <c r="A444" s="5">
        <v>91764</v>
      </c>
      <c r="B444" s="5">
        <v>90</v>
      </c>
      <c r="C444" s="5">
        <v>1397</v>
      </c>
      <c r="D444" s="5">
        <f t="shared" si="41"/>
        <v>9176.4</v>
      </c>
      <c r="E444" s="5">
        <v>11011.68</v>
      </c>
      <c r="F444" s="5">
        <f t="shared" si="42"/>
        <v>642.34800000000007</v>
      </c>
      <c r="G444" s="5">
        <v>881</v>
      </c>
      <c r="H444" s="5">
        <v>7910</v>
      </c>
      <c r="I444" s="8">
        <v>3130</v>
      </c>
      <c r="J444" s="5">
        <f t="shared" si="38"/>
        <v>6264.5999999999995</v>
      </c>
      <c r="K444" s="17"/>
      <c r="L444" s="5">
        <f t="shared" si="39"/>
        <v>110337.4</v>
      </c>
      <c r="M444" s="21">
        <f t="shared" si="40"/>
        <v>21929.628000000001</v>
      </c>
      <c r="N444" s="5">
        <f t="shared" si="43"/>
        <v>88407.771999999997</v>
      </c>
      <c r="O444" s="17"/>
      <c r="P444" s="17"/>
      <c r="Q444" s="17"/>
      <c r="R444" s="17"/>
      <c r="S444" s="17"/>
      <c r="T444" s="17"/>
      <c r="U444" s="17"/>
      <c r="V444" s="12"/>
    </row>
    <row r="445" spans="1:22" x14ac:dyDescent="0.3">
      <c r="A445" s="5">
        <v>110545</v>
      </c>
      <c r="B445" s="5">
        <v>1386</v>
      </c>
      <c r="C445" s="5">
        <v>1600</v>
      </c>
      <c r="D445" s="5">
        <f t="shared" si="41"/>
        <v>11054.5</v>
      </c>
      <c r="E445" s="5">
        <v>13265.4</v>
      </c>
      <c r="F445" s="5">
        <f t="shared" si="42"/>
        <v>773.81500000000005</v>
      </c>
      <c r="G445" s="5">
        <v>768</v>
      </c>
      <c r="H445" s="5">
        <v>2115</v>
      </c>
      <c r="I445" s="8">
        <v>2715</v>
      </c>
      <c r="J445" s="5">
        <f t="shared" si="38"/>
        <v>9609</v>
      </c>
      <c r="K445" s="17"/>
      <c r="L445" s="5">
        <f t="shared" si="39"/>
        <v>126700.5</v>
      </c>
      <c r="M445" s="21">
        <f t="shared" si="40"/>
        <v>27131.215</v>
      </c>
      <c r="N445" s="5">
        <f t="shared" si="43"/>
        <v>99569.285000000003</v>
      </c>
      <c r="O445" s="17"/>
      <c r="P445" s="17"/>
      <c r="Q445" s="17"/>
      <c r="R445" s="17"/>
      <c r="S445" s="17"/>
      <c r="T445" s="17"/>
      <c r="U445" s="17"/>
      <c r="V445" s="12"/>
    </row>
    <row r="446" spans="1:22" x14ac:dyDescent="0.3">
      <c r="A446" s="5">
        <v>140023</v>
      </c>
      <c r="B446" s="5">
        <v>2306</v>
      </c>
      <c r="C446" s="5">
        <v>2983</v>
      </c>
      <c r="D446" s="5">
        <f t="shared" si="41"/>
        <v>14002.300000000001</v>
      </c>
      <c r="E446" s="5">
        <v>16802.759999999998</v>
      </c>
      <c r="F446" s="5">
        <f t="shared" si="42"/>
        <v>980.16100000000006</v>
      </c>
      <c r="G446" s="5">
        <v>621</v>
      </c>
      <c r="H446" s="5">
        <v>1156</v>
      </c>
      <c r="I446" s="8">
        <v>2549</v>
      </c>
      <c r="J446" s="5">
        <f t="shared" si="38"/>
        <v>17006.899999999998</v>
      </c>
      <c r="K446" s="17"/>
      <c r="L446" s="5">
        <f t="shared" si="39"/>
        <v>160470.29999999999</v>
      </c>
      <c r="M446" s="21">
        <f t="shared" si="40"/>
        <v>37959.820999999996</v>
      </c>
      <c r="N446" s="5">
        <f t="shared" si="43"/>
        <v>122510.47899999999</v>
      </c>
      <c r="O446" s="17"/>
      <c r="P446" s="17"/>
      <c r="Q446" s="17"/>
      <c r="R446" s="17"/>
      <c r="S446" s="17"/>
      <c r="T446" s="17"/>
      <c r="U446" s="17"/>
      <c r="V446" s="12"/>
    </row>
    <row r="447" spans="1:22" x14ac:dyDescent="0.3">
      <c r="A447" s="5">
        <v>22905</v>
      </c>
      <c r="B447" s="5">
        <v>0</v>
      </c>
      <c r="C447" s="5">
        <v>2683</v>
      </c>
      <c r="D447" s="5">
        <f t="shared" si="41"/>
        <v>2290.5</v>
      </c>
      <c r="E447" s="5">
        <v>2748.6</v>
      </c>
      <c r="F447" s="5">
        <f t="shared" si="42"/>
        <v>160.33500000000001</v>
      </c>
      <c r="G447" s="5">
        <v>505</v>
      </c>
      <c r="H447" s="5">
        <v>5999</v>
      </c>
      <c r="I447" s="8">
        <v>2550</v>
      </c>
      <c r="J447" s="5">
        <f t="shared" si="38"/>
        <v>0</v>
      </c>
      <c r="K447" s="17"/>
      <c r="L447" s="5">
        <f t="shared" si="39"/>
        <v>33877.5</v>
      </c>
      <c r="M447" s="21">
        <f t="shared" si="40"/>
        <v>5963.9349999999995</v>
      </c>
      <c r="N447" s="5">
        <f t="shared" si="43"/>
        <v>27913.565000000002</v>
      </c>
      <c r="O447" s="17"/>
      <c r="P447" s="17"/>
      <c r="Q447" s="17"/>
      <c r="R447" s="17"/>
      <c r="S447" s="17"/>
      <c r="T447" s="17"/>
      <c r="U447" s="17"/>
      <c r="V447" s="12"/>
    </row>
    <row r="448" spans="1:22" x14ac:dyDescent="0.3">
      <c r="A448" s="5">
        <v>18678</v>
      </c>
      <c r="B448" s="5">
        <v>0</v>
      </c>
      <c r="C448" s="5">
        <v>3421</v>
      </c>
      <c r="D448" s="5">
        <f t="shared" si="41"/>
        <v>1867.8000000000002</v>
      </c>
      <c r="E448" s="5">
        <v>2241.36</v>
      </c>
      <c r="F448" s="5">
        <f t="shared" si="42"/>
        <v>130.74600000000001</v>
      </c>
      <c r="G448" s="5">
        <v>1428</v>
      </c>
      <c r="H448" s="5">
        <v>1900</v>
      </c>
      <c r="I448" s="8">
        <v>3552</v>
      </c>
      <c r="J448" s="5">
        <f t="shared" si="38"/>
        <v>0</v>
      </c>
      <c r="K448" s="17"/>
      <c r="L448" s="5">
        <f t="shared" si="39"/>
        <v>25866.799999999999</v>
      </c>
      <c r="M448" s="21">
        <f t="shared" si="40"/>
        <v>7352.1059999999998</v>
      </c>
      <c r="N448" s="5">
        <f t="shared" si="43"/>
        <v>18514.694</v>
      </c>
      <c r="O448" s="17"/>
      <c r="P448" s="17"/>
      <c r="Q448" s="17"/>
      <c r="R448" s="17"/>
      <c r="S448" s="17"/>
      <c r="T448" s="17"/>
      <c r="U448" s="17"/>
      <c r="V448" s="12"/>
    </row>
    <row r="449" spans="1:22" x14ac:dyDescent="0.3">
      <c r="A449" s="5">
        <v>167113</v>
      </c>
      <c r="B449" s="5">
        <v>0</v>
      </c>
      <c r="C449" s="5">
        <v>2150</v>
      </c>
      <c r="D449" s="5">
        <f t="shared" si="41"/>
        <v>16711.3</v>
      </c>
      <c r="E449" s="5">
        <v>20053.560000000001</v>
      </c>
      <c r="F449" s="5">
        <f t="shared" si="42"/>
        <v>1169.7909999999999</v>
      </c>
      <c r="G449" s="5">
        <v>1373</v>
      </c>
      <c r="H449" s="5">
        <v>7007</v>
      </c>
      <c r="I449" s="8">
        <v>2312</v>
      </c>
      <c r="J449" s="5">
        <f t="shared" si="38"/>
        <v>25133.899999999998</v>
      </c>
      <c r="K449" s="17"/>
      <c r="L449" s="5">
        <f t="shared" si="39"/>
        <v>192981.3</v>
      </c>
      <c r="M449" s="21">
        <f t="shared" si="40"/>
        <v>50042.251000000004</v>
      </c>
      <c r="N449" s="5">
        <f t="shared" si="43"/>
        <v>142939.049</v>
      </c>
      <c r="O449" s="17"/>
      <c r="P449" s="17"/>
      <c r="Q449" s="17"/>
      <c r="R449" s="17"/>
      <c r="S449" s="17"/>
      <c r="T449" s="17"/>
      <c r="U449" s="17"/>
      <c r="V449" s="12"/>
    </row>
    <row r="450" spans="1:22" x14ac:dyDescent="0.3">
      <c r="A450" s="5">
        <v>178587</v>
      </c>
      <c r="B450" s="5">
        <v>1993</v>
      </c>
      <c r="C450" s="5">
        <v>1430</v>
      </c>
      <c r="D450" s="5">
        <f t="shared" si="41"/>
        <v>17858.7</v>
      </c>
      <c r="E450" s="5">
        <v>21430.44</v>
      </c>
      <c r="F450" s="5">
        <f t="shared" si="42"/>
        <v>1250.1089999999999</v>
      </c>
      <c r="G450" s="5">
        <v>1032</v>
      </c>
      <c r="H450" s="5">
        <v>2084</v>
      </c>
      <c r="I450" s="8">
        <v>2731</v>
      </c>
      <c r="J450" s="5">
        <f t="shared" si="38"/>
        <v>28576.099999999995</v>
      </c>
      <c r="K450" s="17"/>
      <c r="L450" s="5">
        <f t="shared" si="39"/>
        <v>201952.7</v>
      </c>
      <c r="M450" s="21">
        <f t="shared" si="40"/>
        <v>55019.64899999999</v>
      </c>
      <c r="N450" s="5">
        <f t="shared" si="43"/>
        <v>146933.05100000004</v>
      </c>
      <c r="O450" s="17"/>
      <c r="P450" s="17"/>
      <c r="Q450" s="17"/>
      <c r="R450" s="17"/>
      <c r="S450" s="17"/>
      <c r="T450" s="17"/>
      <c r="U450" s="17"/>
      <c r="V450" s="12"/>
    </row>
    <row r="451" spans="1:22" x14ac:dyDescent="0.3">
      <c r="A451" s="5">
        <v>163530</v>
      </c>
      <c r="B451" s="5">
        <v>2332</v>
      </c>
      <c r="C451" s="5">
        <v>1058</v>
      </c>
      <c r="D451" s="5">
        <f t="shared" si="41"/>
        <v>16353</v>
      </c>
      <c r="E451" s="5">
        <v>19623.599999999999</v>
      </c>
      <c r="F451" s="5">
        <f t="shared" si="42"/>
        <v>1144.71</v>
      </c>
      <c r="G451" s="5">
        <v>724</v>
      </c>
      <c r="H451" s="5">
        <v>5436</v>
      </c>
      <c r="I451" s="8">
        <v>3460</v>
      </c>
      <c r="J451" s="5">
        <f t="shared" si="38"/>
        <v>24059</v>
      </c>
      <c r="K451" s="17"/>
      <c r="L451" s="5">
        <f t="shared" si="39"/>
        <v>188709</v>
      </c>
      <c r="M451" s="21">
        <f t="shared" si="40"/>
        <v>49011.31</v>
      </c>
      <c r="N451" s="5">
        <f t="shared" si="43"/>
        <v>139697.69</v>
      </c>
      <c r="O451" s="17"/>
      <c r="P451" s="17"/>
      <c r="Q451" s="17"/>
      <c r="R451" s="17"/>
      <c r="S451" s="17"/>
      <c r="T451" s="17"/>
      <c r="U451" s="17"/>
      <c r="V451" s="12"/>
    </row>
    <row r="452" spans="1:22" x14ac:dyDescent="0.3">
      <c r="A452" s="5">
        <v>196344</v>
      </c>
      <c r="B452" s="5">
        <v>2482</v>
      </c>
      <c r="C452" s="5">
        <v>1907</v>
      </c>
      <c r="D452" s="5">
        <f t="shared" si="41"/>
        <v>19634.400000000001</v>
      </c>
      <c r="E452" s="5">
        <v>23561.279999999999</v>
      </c>
      <c r="F452" s="5">
        <f t="shared" si="42"/>
        <v>1374.4080000000001</v>
      </c>
      <c r="G452" s="5">
        <v>1333</v>
      </c>
      <c r="H452" s="5">
        <v>7364</v>
      </c>
      <c r="I452" s="8">
        <v>3006</v>
      </c>
      <c r="J452" s="5">
        <f t="shared" si="38"/>
        <v>33903.200000000004</v>
      </c>
      <c r="K452" s="17"/>
      <c r="L452" s="5">
        <f t="shared" si="39"/>
        <v>227731.4</v>
      </c>
      <c r="M452" s="21">
        <f t="shared" si="40"/>
        <v>63177.888000000006</v>
      </c>
      <c r="N452" s="5">
        <f t="shared" si="43"/>
        <v>164553.51199999999</v>
      </c>
      <c r="O452" s="17"/>
      <c r="P452" s="17"/>
      <c r="Q452" s="17"/>
      <c r="R452" s="17"/>
      <c r="S452" s="17"/>
      <c r="T452" s="17"/>
      <c r="U452" s="17"/>
      <c r="V452" s="12"/>
    </row>
    <row r="453" spans="1:22" x14ac:dyDescent="0.3">
      <c r="A453" s="5">
        <v>65648</v>
      </c>
      <c r="B453" s="5">
        <v>0</v>
      </c>
      <c r="C453" s="5">
        <v>1864</v>
      </c>
      <c r="D453" s="5">
        <f t="shared" si="41"/>
        <v>6564.8</v>
      </c>
      <c r="E453" s="5">
        <v>7877.76</v>
      </c>
      <c r="F453" s="5">
        <f t="shared" si="42"/>
        <v>459.536</v>
      </c>
      <c r="G453" s="5">
        <v>759</v>
      </c>
      <c r="H453" s="5">
        <v>4349</v>
      </c>
      <c r="I453" s="8">
        <v>2101</v>
      </c>
      <c r="J453" s="5">
        <f t="shared" si="38"/>
        <v>2814.8000000000006</v>
      </c>
      <c r="K453" s="17"/>
      <c r="L453" s="5">
        <f t="shared" si="39"/>
        <v>78425.8</v>
      </c>
      <c r="M453" s="21">
        <f t="shared" si="40"/>
        <v>14012.096000000001</v>
      </c>
      <c r="N453" s="5">
        <f t="shared" si="43"/>
        <v>64413.703999999998</v>
      </c>
      <c r="O453" s="17"/>
      <c r="P453" s="17"/>
      <c r="Q453" s="17"/>
      <c r="R453" s="17"/>
      <c r="S453" s="17"/>
      <c r="T453" s="17"/>
      <c r="U453" s="17"/>
      <c r="V453" s="12"/>
    </row>
    <row r="454" spans="1:22" x14ac:dyDescent="0.3">
      <c r="A454" s="5">
        <v>52616</v>
      </c>
      <c r="B454" s="5">
        <v>4454</v>
      </c>
      <c r="C454" s="5">
        <v>2313</v>
      </c>
      <c r="D454" s="5">
        <f t="shared" si="41"/>
        <v>5261.6</v>
      </c>
      <c r="E454" s="5">
        <v>6313.92</v>
      </c>
      <c r="F454" s="5">
        <f t="shared" si="42"/>
        <v>368.31200000000001</v>
      </c>
      <c r="G454" s="5">
        <v>1177</v>
      </c>
      <c r="H454" s="5">
        <v>3042</v>
      </c>
      <c r="I454" s="8">
        <v>3412</v>
      </c>
      <c r="J454" s="5">
        <f t="shared" si="38"/>
        <v>1511.6000000000001</v>
      </c>
      <c r="K454" s="17"/>
      <c r="L454" s="5">
        <f t="shared" si="39"/>
        <v>67686.600000000006</v>
      </c>
      <c r="M454" s="21">
        <f t="shared" si="40"/>
        <v>12782.832</v>
      </c>
      <c r="N454" s="5">
        <f t="shared" si="43"/>
        <v>54903.768000000004</v>
      </c>
      <c r="O454" s="17"/>
      <c r="P454" s="17"/>
      <c r="Q454" s="17"/>
      <c r="R454" s="17"/>
      <c r="S454" s="17"/>
      <c r="T454" s="17"/>
      <c r="U454" s="17"/>
      <c r="V454" s="12"/>
    </row>
    <row r="455" spans="1:22" x14ac:dyDescent="0.3">
      <c r="A455" s="5">
        <v>38212</v>
      </c>
      <c r="B455" s="5">
        <v>2962</v>
      </c>
      <c r="C455" s="5">
        <v>1091</v>
      </c>
      <c r="D455" s="5">
        <f t="shared" si="41"/>
        <v>3821.2000000000003</v>
      </c>
      <c r="E455" s="5">
        <v>4585.4399999999996</v>
      </c>
      <c r="F455" s="5">
        <f t="shared" si="42"/>
        <v>267.48399999999998</v>
      </c>
      <c r="G455" s="5">
        <v>1339</v>
      </c>
      <c r="H455" s="5">
        <v>3412</v>
      </c>
      <c r="I455" s="8">
        <v>2239</v>
      </c>
      <c r="J455" s="5">
        <f t="shared" si="38"/>
        <v>660.6</v>
      </c>
      <c r="K455" s="17"/>
      <c r="L455" s="5">
        <f t="shared" si="39"/>
        <v>49498.2</v>
      </c>
      <c r="M455" s="21">
        <f t="shared" si="40"/>
        <v>9091.5239999999994</v>
      </c>
      <c r="N455" s="5">
        <f t="shared" si="43"/>
        <v>40406.675999999999</v>
      </c>
      <c r="O455" s="17"/>
      <c r="P455" s="17"/>
      <c r="Q455" s="17"/>
      <c r="R455" s="17"/>
      <c r="S455" s="17"/>
      <c r="T455" s="17"/>
      <c r="U455" s="17"/>
      <c r="V455" s="12"/>
    </row>
    <row r="456" spans="1:22" x14ac:dyDescent="0.3">
      <c r="A456" s="5">
        <v>120161</v>
      </c>
      <c r="B456" s="5">
        <v>1721</v>
      </c>
      <c r="C456" s="5">
        <v>2432</v>
      </c>
      <c r="D456" s="5">
        <f t="shared" si="41"/>
        <v>12016.1</v>
      </c>
      <c r="E456" s="5">
        <v>14419.32</v>
      </c>
      <c r="F456" s="5">
        <f t="shared" si="42"/>
        <v>841.12700000000007</v>
      </c>
      <c r="G456" s="5">
        <v>1093</v>
      </c>
      <c r="H456" s="5">
        <v>3847</v>
      </c>
      <c r="I456" s="8">
        <v>3563</v>
      </c>
      <c r="J456" s="5">
        <f t="shared" si="38"/>
        <v>11532.199999999999</v>
      </c>
      <c r="K456" s="17"/>
      <c r="L456" s="5">
        <f t="shared" si="39"/>
        <v>140177.1</v>
      </c>
      <c r="M456" s="21">
        <f t="shared" si="40"/>
        <v>31448.646999999997</v>
      </c>
      <c r="N456" s="5">
        <f t="shared" si="43"/>
        <v>108728.45300000001</v>
      </c>
      <c r="O456" s="17"/>
      <c r="P456" s="17"/>
      <c r="Q456" s="17"/>
      <c r="R456" s="17"/>
      <c r="S456" s="17"/>
      <c r="T456" s="17"/>
      <c r="U456" s="17"/>
      <c r="V456" s="12"/>
    </row>
    <row r="457" spans="1:22" x14ac:dyDescent="0.3">
      <c r="A457" s="5">
        <v>112327</v>
      </c>
      <c r="B457" s="5">
        <v>383</v>
      </c>
      <c r="C457" s="5">
        <v>3820</v>
      </c>
      <c r="D457" s="5">
        <f t="shared" si="41"/>
        <v>11232.7</v>
      </c>
      <c r="E457" s="5">
        <v>13479.24</v>
      </c>
      <c r="F457" s="5">
        <f t="shared" si="42"/>
        <v>786.28899999999999</v>
      </c>
      <c r="G457" s="5">
        <v>1249</v>
      </c>
      <c r="H457" s="5">
        <v>1839</v>
      </c>
      <c r="I457" s="8">
        <v>2776</v>
      </c>
      <c r="J457" s="5">
        <f t="shared" si="38"/>
        <v>9965.4</v>
      </c>
      <c r="K457" s="17"/>
      <c r="L457" s="5">
        <f t="shared" si="39"/>
        <v>129601.7</v>
      </c>
      <c r="M457" s="21">
        <f t="shared" si="40"/>
        <v>28255.929000000004</v>
      </c>
      <c r="N457" s="5">
        <f t="shared" si="43"/>
        <v>101345.77099999999</v>
      </c>
      <c r="O457" s="17"/>
      <c r="P457" s="17"/>
      <c r="Q457" s="17"/>
      <c r="R457" s="17"/>
      <c r="S457" s="17"/>
      <c r="T457" s="17"/>
      <c r="U457" s="17"/>
      <c r="V457" s="12"/>
    </row>
    <row r="458" spans="1:22" x14ac:dyDescent="0.3">
      <c r="A458" s="5">
        <v>166284</v>
      </c>
      <c r="B458" s="5">
        <v>0</v>
      </c>
      <c r="C458" s="5">
        <v>1209</v>
      </c>
      <c r="D458" s="5">
        <f t="shared" si="41"/>
        <v>16628.400000000001</v>
      </c>
      <c r="E458" s="5">
        <v>19954.080000000002</v>
      </c>
      <c r="F458" s="5">
        <f t="shared" si="42"/>
        <v>1163.9880000000001</v>
      </c>
      <c r="G458" s="5">
        <v>1052</v>
      </c>
      <c r="H458" s="5">
        <v>5946</v>
      </c>
      <c r="I458" s="8">
        <v>2593</v>
      </c>
      <c r="J458" s="5">
        <f t="shared" si="38"/>
        <v>24885.200000000001</v>
      </c>
      <c r="K458" s="17"/>
      <c r="L458" s="5">
        <f t="shared" si="39"/>
        <v>190067.4</v>
      </c>
      <c r="M458" s="21">
        <f t="shared" si="40"/>
        <v>49648.268000000004</v>
      </c>
      <c r="N458" s="5">
        <f t="shared" si="43"/>
        <v>140419.13199999998</v>
      </c>
      <c r="O458" s="17"/>
      <c r="P458" s="17"/>
      <c r="Q458" s="17"/>
      <c r="R458" s="17"/>
      <c r="S458" s="17"/>
      <c r="T458" s="17"/>
      <c r="U458" s="17"/>
      <c r="V458" s="12"/>
    </row>
    <row r="459" spans="1:22" x14ac:dyDescent="0.3">
      <c r="A459" s="5">
        <v>163390</v>
      </c>
      <c r="B459" s="5">
        <v>4135</v>
      </c>
      <c r="C459" s="5">
        <v>2947</v>
      </c>
      <c r="D459" s="5">
        <f t="shared" si="41"/>
        <v>16339</v>
      </c>
      <c r="E459" s="5">
        <v>19606.8</v>
      </c>
      <c r="F459" s="5">
        <f t="shared" si="42"/>
        <v>1143.73</v>
      </c>
      <c r="G459" s="5">
        <v>793</v>
      </c>
      <c r="H459" s="5">
        <v>2695</v>
      </c>
      <c r="I459" s="8">
        <v>2205</v>
      </c>
      <c r="J459" s="5">
        <f t="shared" si="38"/>
        <v>24017</v>
      </c>
      <c r="K459" s="17"/>
      <c r="L459" s="5">
        <f t="shared" si="39"/>
        <v>189506</v>
      </c>
      <c r="M459" s="21">
        <f t="shared" si="40"/>
        <v>47765.53</v>
      </c>
      <c r="N459" s="5">
        <f t="shared" si="43"/>
        <v>141740.47</v>
      </c>
      <c r="O459" s="17"/>
      <c r="P459" s="17"/>
      <c r="Q459" s="17"/>
      <c r="R459" s="17"/>
      <c r="S459" s="17"/>
      <c r="T459" s="17"/>
      <c r="U459" s="17"/>
      <c r="V459" s="12"/>
    </row>
    <row r="460" spans="1:22" x14ac:dyDescent="0.3">
      <c r="A460" s="5">
        <v>100572</v>
      </c>
      <c r="B460" s="5">
        <v>3063</v>
      </c>
      <c r="C460" s="5">
        <v>2000</v>
      </c>
      <c r="D460" s="5">
        <f t="shared" si="41"/>
        <v>10057.200000000001</v>
      </c>
      <c r="E460" s="5">
        <v>12068.64</v>
      </c>
      <c r="F460" s="5">
        <f t="shared" si="42"/>
        <v>704.00400000000002</v>
      </c>
      <c r="G460" s="5">
        <v>1500</v>
      </c>
      <c r="H460" s="5">
        <v>3641</v>
      </c>
      <c r="I460" s="8">
        <v>2065</v>
      </c>
      <c r="J460" s="5">
        <f t="shared" si="38"/>
        <v>7614.4000000000005</v>
      </c>
      <c r="K460" s="17"/>
      <c r="L460" s="5">
        <f t="shared" si="39"/>
        <v>119333.2</v>
      </c>
      <c r="M460" s="21">
        <f t="shared" si="40"/>
        <v>23952.044000000002</v>
      </c>
      <c r="N460" s="5">
        <f t="shared" si="43"/>
        <v>95381.155999999988</v>
      </c>
      <c r="O460" s="17"/>
      <c r="P460" s="17"/>
      <c r="Q460" s="17"/>
      <c r="R460" s="17"/>
      <c r="S460" s="17"/>
      <c r="T460" s="17"/>
      <c r="U460" s="17"/>
      <c r="V460" s="12"/>
    </row>
    <row r="461" spans="1:22" x14ac:dyDescent="0.3">
      <c r="A461" s="5">
        <v>162846</v>
      </c>
      <c r="B461" s="5">
        <v>4063</v>
      </c>
      <c r="C461" s="5">
        <v>3493</v>
      </c>
      <c r="D461" s="5">
        <f t="shared" si="41"/>
        <v>16284.6</v>
      </c>
      <c r="E461" s="5">
        <v>19541.52</v>
      </c>
      <c r="F461" s="5">
        <f t="shared" si="42"/>
        <v>1139.922</v>
      </c>
      <c r="G461" s="5">
        <v>1424</v>
      </c>
      <c r="H461" s="5">
        <v>2051</v>
      </c>
      <c r="I461" s="8">
        <v>3612</v>
      </c>
      <c r="J461" s="5">
        <f t="shared" si="38"/>
        <v>23853.8</v>
      </c>
      <c r="K461" s="17"/>
      <c r="L461" s="5">
        <f t="shared" si="39"/>
        <v>188737.6</v>
      </c>
      <c r="M461" s="21">
        <f t="shared" si="40"/>
        <v>49571.241999999998</v>
      </c>
      <c r="N461" s="5">
        <f t="shared" si="43"/>
        <v>139166.35800000001</v>
      </c>
      <c r="O461" s="17"/>
      <c r="P461" s="17"/>
      <c r="Q461" s="17"/>
      <c r="R461" s="17"/>
      <c r="S461" s="17"/>
      <c r="T461" s="17"/>
      <c r="U461" s="17"/>
      <c r="V461" s="12"/>
    </row>
    <row r="462" spans="1:22" x14ac:dyDescent="0.3">
      <c r="A462" s="5">
        <v>184274</v>
      </c>
      <c r="B462" s="5">
        <v>0</v>
      </c>
      <c r="C462" s="5">
        <v>3731</v>
      </c>
      <c r="D462" s="5">
        <f t="shared" si="41"/>
        <v>18427.400000000001</v>
      </c>
      <c r="E462" s="5">
        <v>22112.880000000001</v>
      </c>
      <c r="F462" s="5">
        <f t="shared" si="42"/>
        <v>1289.9180000000001</v>
      </c>
      <c r="G462" s="5">
        <v>524</v>
      </c>
      <c r="H462" s="5">
        <v>4500</v>
      </c>
      <c r="I462" s="8">
        <v>3966</v>
      </c>
      <c r="J462" s="5">
        <f t="shared" si="38"/>
        <v>30282.2</v>
      </c>
      <c r="K462" s="17"/>
      <c r="L462" s="5">
        <f t="shared" si="39"/>
        <v>210932.4</v>
      </c>
      <c r="M462" s="21">
        <f t="shared" si="40"/>
        <v>58174.998000000007</v>
      </c>
      <c r="N462" s="5">
        <f t="shared" si="43"/>
        <v>152757.402</v>
      </c>
      <c r="O462" s="17"/>
      <c r="P462" s="17"/>
      <c r="Q462" s="17"/>
      <c r="R462" s="17"/>
      <c r="S462" s="17"/>
      <c r="T462" s="17"/>
      <c r="U462" s="17"/>
      <c r="V462" s="12"/>
    </row>
    <row r="463" spans="1:22" x14ac:dyDescent="0.3">
      <c r="A463" s="5">
        <v>102126</v>
      </c>
      <c r="B463" s="5">
        <v>0</v>
      </c>
      <c r="C463" s="5">
        <v>4253</v>
      </c>
      <c r="D463" s="5">
        <f t="shared" si="41"/>
        <v>10212.6</v>
      </c>
      <c r="E463" s="5">
        <v>12255.12</v>
      </c>
      <c r="F463" s="5">
        <f t="shared" si="42"/>
        <v>714.88200000000006</v>
      </c>
      <c r="G463" s="5">
        <v>1368</v>
      </c>
      <c r="H463" s="5">
        <v>6264</v>
      </c>
      <c r="I463" s="8">
        <v>2678</v>
      </c>
      <c r="J463" s="5">
        <f t="shared" si="38"/>
        <v>7925.2</v>
      </c>
      <c r="K463" s="17"/>
      <c r="L463" s="5">
        <f t="shared" si="39"/>
        <v>122855.6</v>
      </c>
      <c r="M463" s="21">
        <f t="shared" si="40"/>
        <v>24941.202000000001</v>
      </c>
      <c r="N463" s="5">
        <f t="shared" si="43"/>
        <v>97914.398000000001</v>
      </c>
      <c r="O463" s="17"/>
      <c r="P463" s="17"/>
      <c r="Q463" s="17"/>
      <c r="R463" s="17"/>
      <c r="S463" s="17"/>
      <c r="T463" s="17"/>
      <c r="U463" s="17"/>
      <c r="V463" s="12"/>
    </row>
    <row r="464" spans="1:22" x14ac:dyDescent="0.3">
      <c r="A464" s="5">
        <v>143535</v>
      </c>
      <c r="B464" s="5">
        <v>3419</v>
      </c>
      <c r="C464" s="5">
        <v>4762</v>
      </c>
      <c r="D464" s="5">
        <f t="shared" si="41"/>
        <v>14353.5</v>
      </c>
      <c r="E464" s="5">
        <v>17224.2</v>
      </c>
      <c r="F464" s="5">
        <f t="shared" si="42"/>
        <v>1004.745</v>
      </c>
      <c r="G464" s="5">
        <v>818</v>
      </c>
      <c r="H464" s="5">
        <v>2001</v>
      </c>
      <c r="I464" s="8">
        <v>2256</v>
      </c>
      <c r="J464" s="5">
        <f t="shared" si="38"/>
        <v>18060.5</v>
      </c>
      <c r="K464" s="17"/>
      <c r="L464" s="5">
        <f t="shared" si="39"/>
        <v>168070.5</v>
      </c>
      <c r="M464" s="21">
        <f t="shared" si="40"/>
        <v>39363.445</v>
      </c>
      <c r="N464" s="5">
        <f t="shared" si="43"/>
        <v>128707.05499999999</v>
      </c>
      <c r="O464" s="17"/>
      <c r="P464" s="17"/>
      <c r="Q464" s="17"/>
      <c r="R464" s="17"/>
      <c r="S464" s="17"/>
      <c r="T464" s="17"/>
      <c r="U464" s="17"/>
      <c r="V464" s="12"/>
    </row>
    <row r="465" spans="1:22" x14ac:dyDescent="0.3">
      <c r="A465" s="5">
        <v>155338</v>
      </c>
      <c r="B465" s="5">
        <v>3882</v>
      </c>
      <c r="C465" s="5">
        <v>1355</v>
      </c>
      <c r="D465" s="5">
        <f t="shared" si="41"/>
        <v>15533.800000000001</v>
      </c>
      <c r="E465" s="5">
        <v>18640.560000000001</v>
      </c>
      <c r="F465" s="5">
        <f t="shared" si="42"/>
        <v>1087.366</v>
      </c>
      <c r="G465" s="5">
        <v>943</v>
      </c>
      <c r="H465" s="5">
        <v>7198</v>
      </c>
      <c r="I465" s="8">
        <v>3785</v>
      </c>
      <c r="J465" s="5">
        <f t="shared" ref="J465:J528" si="44">IF(A465*12&lt;=300000, 0,
     IF(A465*12&lt;=600000, ((A465*12-300000)*0.05)/12,
     IF(A465*12&lt;=900000, (15000+(A465*12-600000)*0.1)/12,
     IF(A465*12&lt;=1200000, (45000+(A465*12-900000)*0.15)/12,
     IF(A465*12&lt;=1500000, (90000+(A465*12-1200000)*0.2)/12,
     (150000+(A465*12-1500000)*0.3)/12)))))</f>
        <v>21601.399999999998</v>
      </c>
      <c r="K465" s="17"/>
      <c r="L465" s="5">
        <f t="shared" ref="L465:L528" si="45">A465 + B465 + C465 + D465 + H465</f>
        <v>183306.8</v>
      </c>
      <c r="M465" s="21">
        <f t="shared" ref="M465:M528" si="46">E465+F465+G465+I465+J465</f>
        <v>46057.326000000001</v>
      </c>
      <c r="N465" s="5">
        <f t="shared" si="43"/>
        <v>137249.47399999999</v>
      </c>
      <c r="O465" s="17"/>
      <c r="P465" s="17"/>
      <c r="Q465" s="17"/>
      <c r="R465" s="17"/>
      <c r="S465" s="17"/>
      <c r="T465" s="17"/>
      <c r="U465" s="17"/>
      <c r="V465" s="12"/>
    </row>
    <row r="466" spans="1:22" x14ac:dyDescent="0.3">
      <c r="A466" s="5">
        <v>163872</v>
      </c>
      <c r="B466" s="5">
        <v>1336</v>
      </c>
      <c r="C466" s="5">
        <v>3270</v>
      </c>
      <c r="D466" s="5">
        <f t="shared" ref="D466:D529" si="47">A466*0.1</f>
        <v>16387.2</v>
      </c>
      <c r="E466" s="5">
        <v>19664.64</v>
      </c>
      <c r="F466" s="5">
        <f t="shared" ref="F466:F529" si="48">A466*0.007</f>
        <v>1147.104</v>
      </c>
      <c r="G466" s="5">
        <v>778</v>
      </c>
      <c r="H466" s="5">
        <v>4747</v>
      </c>
      <c r="I466" s="8">
        <v>3643</v>
      </c>
      <c r="J466" s="5">
        <f t="shared" si="44"/>
        <v>24161.599999999995</v>
      </c>
      <c r="K466" s="17"/>
      <c r="L466" s="5">
        <f t="shared" si="45"/>
        <v>189612.2</v>
      </c>
      <c r="M466" s="21">
        <f t="shared" si="46"/>
        <v>49394.343999999997</v>
      </c>
      <c r="N466" s="5">
        <f t="shared" ref="N466:N529" si="49">L466-M466</f>
        <v>140217.85600000003</v>
      </c>
      <c r="O466" s="17"/>
      <c r="P466" s="17"/>
      <c r="Q466" s="17"/>
      <c r="R466" s="17"/>
      <c r="S466" s="17"/>
      <c r="T466" s="17"/>
      <c r="U466" s="17"/>
      <c r="V466" s="12"/>
    </row>
    <row r="467" spans="1:22" x14ac:dyDescent="0.3">
      <c r="A467" s="5">
        <v>115868</v>
      </c>
      <c r="B467" s="5">
        <v>755</v>
      </c>
      <c r="C467" s="5">
        <v>1055</v>
      </c>
      <c r="D467" s="5">
        <f t="shared" si="47"/>
        <v>11586.800000000001</v>
      </c>
      <c r="E467" s="5">
        <v>13904.16</v>
      </c>
      <c r="F467" s="5">
        <f t="shared" si="48"/>
        <v>811.07600000000002</v>
      </c>
      <c r="G467" s="5">
        <v>1492</v>
      </c>
      <c r="H467" s="5">
        <v>4408</v>
      </c>
      <c r="I467" s="8">
        <v>2438</v>
      </c>
      <c r="J467" s="5">
        <f t="shared" si="44"/>
        <v>10673.6</v>
      </c>
      <c r="K467" s="17"/>
      <c r="L467" s="5">
        <f t="shared" si="45"/>
        <v>133672.79999999999</v>
      </c>
      <c r="M467" s="21">
        <f t="shared" si="46"/>
        <v>29318.836000000003</v>
      </c>
      <c r="N467" s="5">
        <f t="shared" si="49"/>
        <v>104353.96399999998</v>
      </c>
      <c r="O467" s="17"/>
      <c r="P467" s="17"/>
      <c r="Q467" s="17"/>
      <c r="R467" s="17"/>
      <c r="S467" s="17"/>
      <c r="T467" s="17"/>
      <c r="U467" s="17"/>
      <c r="V467" s="12"/>
    </row>
    <row r="468" spans="1:22" x14ac:dyDescent="0.3">
      <c r="A468" s="5">
        <v>66505</v>
      </c>
      <c r="B468" s="5">
        <v>674</v>
      </c>
      <c r="C468" s="5">
        <v>2290</v>
      </c>
      <c r="D468" s="5">
        <f t="shared" si="47"/>
        <v>6650.5</v>
      </c>
      <c r="E468" s="5">
        <v>7980.6</v>
      </c>
      <c r="F468" s="5">
        <f t="shared" si="48"/>
        <v>465.53500000000003</v>
      </c>
      <c r="G468" s="5">
        <v>1194</v>
      </c>
      <c r="H468" s="5">
        <v>1289</v>
      </c>
      <c r="I468" s="8">
        <v>3854</v>
      </c>
      <c r="J468" s="5">
        <f t="shared" si="44"/>
        <v>2900.5</v>
      </c>
      <c r="K468" s="17"/>
      <c r="L468" s="5">
        <f t="shared" si="45"/>
        <v>77408.5</v>
      </c>
      <c r="M468" s="21">
        <f t="shared" si="46"/>
        <v>16394.635000000002</v>
      </c>
      <c r="N468" s="5">
        <f t="shared" si="49"/>
        <v>61013.864999999998</v>
      </c>
      <c r="O468" s="17"/>
      <c r="P468" s="17"/>
      <c r="Q468" s="17"/>
      <c r="R468" s="17"/>
      <c r="S468" s="17"/>
      <c r="T468" s="17"/>
      <c r="U468" s="17"/>
      <c r="V468" s="12"/>
    </row>
    <row r="469" spans="1:22" x14ac:dyDescent="0.3">
      <c r="A469" s="5">
        <v>141002</v>
      </c>
      <c r="B469" s="5">
        <v>0</v>
      </c>
      <c r="C469" s="5">
        <v>2946</v>
      </c>
      <c r="D469" s="5">
        <f t="shared" si="47"/>
        <v>14100.2</v>
      </c>
      <c r="E469" s="5">
        <v>16920.240000000002</v>
      </c>
      <c r="F469" s="5">
        <f t="shared" si="48"/>
        <v>987.01400000000001</v>
      </c>
      <c r="G469" s="5">
        <v>750</v>
      </c>
      <c r="H469" s="5">
        <v>4647</v>
      </c>
      <c r="I469" s="8">
        <v>2589</v>
      </c>
      <c r="J469" s="5">
        <f t="shared" si="44"/>
        <v>17300.600000000002</v>
      </c>
      <c r="K469" s="17"/>
      <c r="L469" s="5">
        <f t="shared" si="45"/>
        <v>162695.20000000001</v>
      </c>
      <c r="M469" s="21">
        <f t="shared" si="46"/>
        <v>38546.854000000007</v>
      </c>
      <c r="N469" s="5">
        <f t="shared" si="49"/>
        <v>124148.34600000001</v>
      </c>
      <c r="O469" s="17"/>
      <c r="P469" s="17"/>
      <c r="Q469" s="17"/>
      <c r="R469" s="17"/>
      <c r="S469" s="17"/>
      <c r="T469" s="17"/>
      <c r="U469" s="17"/>
      <c r="V469" s="12"/>
    </row>
    <row r="470" spans="1:22" x14ac:dyDescent="0.3">
      <c r="A470" s="5">
        <v>73806</v>
      </c>
      <c r="B470" s="5">
        <v>0</v>
      </c>
      <c r="C470" s="5">
        <v>4204</v>
      </c>
      <c r="D470" s="5">
        <f t="shared" si="47"/>
        <v>7380.6</v>
      </c>
      <c r="E470" s="5">
        <v>8856.7199999999993</v>
      </c>
      <c r="F470" s="5">
        <f t="shared" si="48"/>
        <v>516.64200000000005</v>
      </c>
      <c r="G470" s="5">
        <v>506</v>
      </c>
      <c r="H470" s="5">
        <v>5713</v>
      </c>
      <c r="I470" s="8">
        <v>2605</v>
      </c>
      <c r="J470" s="5">
        <f t="shared" si="44"/>
        <v>3630.6</v>
      </c>
      <c r="K470" s="17"/>
      <c r="L470" s="5">
        <f t="shared" si="45"/>
        <v>91103.6</v>
      </c>
      <c r="M470" s="21">
        <f t="shared" si="46"/>
        <v>16114.962</v>
      </c>
      <c r="N470" s="5">
        <f t="shared" si="49"/>
        <v>74988.638000000006</v>
      </c>
      <c r="O470" s="17"/>
      <c r="P470" s="17"/>
      <c r="Q470" s="17"/>
      <c r="R470" s="17"/>
      <c r="S470" s="17"/>
      <c r="T470" s="17"/>
      <c r="U470" s="17"/>
      <c r="V470" s="12"/>
    </row>
    <row r="471" spans="1:22" x14ac:dyDescent="0.3">
      <c r="A471" s="5">
        <v>34243</v>
      </c>
      <c r="B471" s="5">
        <v>4190</v>
      </c>
      <c r="C471" s="5">
        <v>3457</v>
      </c>
      <c r="D471" s="5">
        <f t="shared" si="47"/>
        <v>3424.3</v>
      </c>
      <c r="E471" s="5">
        <v>4109.16</v>
      </c>
      <c r="F471" s="5">
        <f t="shared" si="48"/>
        <v>239.70099999999999</v>
      </c>
      <c r="G471" s="5">
        <v>909</v>
      </c>
      <c r="H471" s="5">
        <v>7509</v>
      </c>
      <c r="I471" s="8">
        <v>3619</v>
      </c>
      <c r="J471" s="5">
        <f t="shared" si="44"/>
        <v>462.15000000000003</v>
      </c>
      <c r="K471" s="17"/>
      <c r="L471" s="5">
        <f t="shared" si="45"/>
        <v>52823.3</v>
      </c>
      <c r="M471" s="21">
        <f t="shared" si="46"/>
        <v>9339.0110000000004</v>
      </c>
      <c r="N471" s="5">
        <f t="shared" si="49"/>
        <v>43484.289000000004</v>
      </c>
      <c r="O471" s="17"/>
      <c r="P471" s="17"/>
      <c r="Q471" s="17"/>
      <c r="R471" s="17"/>
      <c r="S471" s="17"/>
      <c r="T471" s="17"/>
      <c r="U471" s="17"/>
      <c r="V471" s="12"/>
    </row>
    <row r="472" spans="1:22" x14ac:dyDescent="0.3">
      <c r="A472" s="5">
        <v>62114</v>
      </c>
      <c r="B472" s="5">
        <v>270</v>
      </c>
      <c r="C472" s="5">
        <v>1168</v>
      </c>
      <c r="D472" s="5">
        <f t="shared" si="47"/>
        <v>6211.4000000000005</v>
      </c>
      <c r="E472" s="5">
        <v>7453.68</v>
      </c>
      <c r="F472" s="5">
        <f t="shared" si="48"/>
        <v>434.798</v>
      </c>
      <c r="G472" s="5">
        <v>875</v>
      </c>
      <c r="H472" s="5">
        <v>5164</v>
      </c>
      <c r="I472" s="8">
        <v>3717</v>
      </c>
      <c r="J472" s="5">
        <f t="shared" si="44"/>
        <v>2461.4</v>
      </c>
      <c r="K472" s="17"/>
      <c r="L472" s="5">
        <f t="shared" si="45"/>
        <v>74927.399999999994</v>
      </c>
      <c r="M472" s="21">
        <f t="shared" si="46"/>
        <v>14941.877999999999</v>
      </c>
      <c r="N472" s="5">
        <f t="shared" si="49"/>
        <v>59985.521999999997</v>
      </c>
      <c r="O472" s="17"/>
      <c r="P472" s="17"/>
      <c r="Q472" s="17"/>
      <c r="R472" s="17"/>
      <c r="S472" s="17"/>
      <c r="T472" s="17"/>
      <c r="U472" s="17"/>
      <c r="V472" s="12"/>
    </row>
    <row r="473" spans="1:22" x14ac:dyDescent="0.3">
      <c r="A473" s="5">
        <v>194907</v>
      </c>
      <c r="B473" s="5">
        <v>3010</v>
      </c>
      <c r="C473" s="5">
        <v>4446</v>
      </c>
      <c r="D473" s="5">
        <f t="shared" si="47"/>
        <v>19490.7</v>
      </c>
      <c r="E473" s="5">
        <v>23388.84</v>
      </c>
      <c r="F473" s="5">
        <f t="shared" si="48"/>
        <v>1364.3489999999999</v>
      </c>
      <c r="G473" s="5">
        <v>526</v>
      </c>
      <c r="H473" s="5">
        <v>3170</v>
      </c>
      <c r="I473" s="8">
        <v>3458</v>
      </c>
      <c r="J473" s="5">
        <f t="shared" si="44"/>
        <v>33472.1</v>
      </c>
      <c r="K473" s="17"/>
      <c r="L473" s="5">
        <f t="shared" si="45"/>
        <v>225023.7</v>
      </c>
      <c r="M473" s="21">
        <f t="shared" si="46"/>
        <v>62209.288999999997</v>
      </c>
      <c r="N473" s="5">
        <f t="shared" si="49"/>
        <v>162814.41100000002</v>
      </c>
      <c r="O473" s="17"/>
      <c r="P473" s="17"/>
      <c r="Q473" s="17"/>
      <c r="R473" s="17"/>
      <c r="S473" s="17"/>
      <c r="T473" s="17"/>
      <c r="U473" s="17"/>
      <c r="V473" s="12"/>
    </row>
    <row r="474" spans="1:22" x14ac:dyDescent="0.3">
      <c r="A474" s="5">
        <v>61433</v>
      </c>
      <c r="B474" s="5">
        <v>2906</v>
      </c>
      <c r="C474" s="5">
        <v>3429</v>
      </c>
      <c r="D474" s="5">
        <f t="shared" si="47"/>
        <v>6143.3</v>
      </c>
      <c r="E474" s="5">
        <v>7371.96</v>
      </c>
      <c r="F474" s="5">
        <f t="shared" si="48"/>
        <v>430.03100000000001</v>
      </c>
      <c r="G474" s="5">
        <v>1076</v>
      </c>
      <c r="H474" s="5">
        <v>3447</v>
      </c>
      <c r="I474" s="8">
        <v>2825</v>
      </c>
      <c r="J474" s="5">
        <f t="shared" si="44"/>
        <v>2393.2999999999997</v>
      </c>
      <c r="K474" s="17"/>
      <c r="L474" s="5">
        <f t="shared" si="45"/>
        <v>77358.3</v>
      </c>
      <c r="M474" s="21">
        <f t="shared" si="46"/>
        <v>14096.290999999999</v>
      </c>
      <c r="N474" s="5">
        <f t="shared" si="49"/>
        <v>63262.009000000005</v>
      </c>
      <c r="O474" s="17"/>
      <c r="P474" s="17"/>
      <c r="Q474" s="17"/>
      <c r="R474" s="17"/>
      <c r="S474" s="17"/>
      <c r="T474" s="17"/>
      <c r="U474" s="17"/>
      <c r="V474" s="12"/>
    </row>
    <row r="475" spans="1:22" x14ac:dyDescent="0.3">
      <c r="A475" s="5">
        <v>25422</v>
      </c>
      <c r="B475" s="5">
        <v>3812</v>
      </c>
      <c r="C475" s="5">
        <v>3245</v>
      </c>
      <c r="D475" s="5">
        <f t="shared" si="47"/>
        <v>2542.2000000000003</v>
      </c>
      <c r="E475" s="5">
        <v>3050.64</v>
      </c>
      <c r="F475" s="5">
        <f t="shared" si="48"/>
        <v>177.95400000000001</v>
      </c>
      <c r="G475" s="5">
        <v>828</v>
      </c>
      <c r="H475" s="5">
        <v>2457</v>
      </c>
      <c r="I475" s="8">
        <v>2358</v>
      </c>
      <c r="J475" s="5">
        <f t="shared" si="44"/>
        <v>21.1</v>
      </c>
      <c r="K475" s="17"/>
      <c r="L475" s="5">
        <f t="shared" si="45"/>
        <v>37478.199999999997</v>
      </c>
      <c r="M475" s="21">
        <f t="shared" si="46"/>
        <v>6435.6940000000004</v>
      </c>
      <c r="N475" s="5">
        <f t="shared" si="49"/>
        <v>31042.505999999998</v>
      </c>
      <c r="O475" s="17"/>
      <c r="P475" s="17"/>
      <c r="Q475" s="17"/>
      <c r="R475" s="17"/>
      <c r="S475" s="17"/>
      <c r="T475" s="17"/>
      <c r="U475" s="17"/>
      <c r="V475" s="12"/>
    </row>
    <row r="476" spans="1:22" x14ac:dyDescent="0.3">
      <c r="A476" s="5">
        <v>162716</v>
      </c>
      <c r="B476" s="5">
        <v>0</v>
      </c>
      <c r="C476" s="5">
        <v>1700</v>
      </c>
      <c r="D476" s="5">
        <f t="shared" si="47"/>
        <v>16271.6</v>
      </c>
      <c r="E476" s="5">
        <v>19525.919999999998</v>
      </c>
      <c r="F476" s="5">
        <f t="shared" si="48"/>
        <v>1139.0119999999999</v>
      </c>
      <c r="G476" s="5">
        <v>1081</v>
      </c>
      <c r="H476" s="5">
        <v>7594</v>
      </c>
      <c r="I476" s="8">
        <v>2855</v>
      </c>
      <c r="J476" s="5">
        <f t="shared" si="44"/>
        <v>23814.799999999999</v>
      </c>
      <c r="K476" s="17"/>
      <c r="L476" s="5">
        <f t="shared" si="45"/>
        <v>188281.60000000001</v>
      </c>
      <c r="M476" s="21">
        <f t="shared" si="46"/>
        <v>48415.731999999996</v>
      </c>
      <c r="N476" s="5">
        <f t="shared" si="49"/>
        <v>139865.86800000002</v>
      </c>
      <c r="O476" s="17"/>
      <c r="P476" s="17"/>
      <c r="Q476" s="17"/>
      <c r="R476" s="17"/>
      <c r="S476" s="17"/>
      <c r="T476" s="17"/>
      <c r="U476" s="17"/>
      <c r="V476" s="12"/>
    </row>
    <row r="477" spans="1:22" x14ac:dyDescent="0.3">
      <c r="A477" s="5">
        <v>97093</v>
      </c>
      <c r="B477" s="5">
        <v>471</v>
      </c>
      <c r="C477" s="5">
        <v>4398</v>
      </c>
      <c r="D477" s="5">
        <f t="shared" si="47"/>
        <v>9709.3000000000011</v>
      </c>
      <c r="E477" s="5">
        <v>11651.16</v>
      </c>
      <c r="F477" s="5">
        <f t="shared" si="48"/>
        <v>679.65100000000007</v>
      </c>
      <c r="G477" s="5">
        <v>1179</v>
      </c>
      <c r="H477" s="5">
        <v>3146</v>
      </c>
      <c r="I477" s="8">
        <v>2248</v>
      </c>
      <c r="J477" s="5">
        <f t="shared" si="44"/>
        <v>7063.95</v>
      </c>
      <c r="K477" s="17"/>
      <c r="L477" s="5">
        <f t="shared" si="45"/>
        <v>114817.3</v>
      </c>
      <c r="M477" s="21">
        <f t="shared" si="46"/>
        <v>22821.760999999999</v>
      </c>
      <c r="N477" s="5">
        <f t="shared" si="49"/>
        <v>91995.539000000004</v>
      </c>
      <c r="O477" s="17"/>
      <c r="P477" s="17"/>
      <c r="Q477" s="17"/>
      <c r="R477" s="17"/>
      <c r="S477" s="17"/>
      <c r="T477" s="17"/>
      <c r="U477" s="17"/>
      <c r="V477" s="12"/>
    </row>
    <row r="478" spans="1:22" x14ac:dyDescent="0.3">
      <c r="A478" s="5">
        <v>190735</v>
      </c>
      <c r="B478" s="5">
        <v>0</v>
      </c>
      <c r="C478" s="5">
        <v>3321</v>
      </c>
      <c r="D478" s="5">
        <f t="shared" si="47"/>
        <v>19073.5</v>
      </c>
      <c r="E478" s="5">
        <v>22888.2</v>
      </c>
      <c r="F478" s="5">
        <f t="shared" si="48"/>
        <v>1335.145</v>
      </c>
      <c r="G478" s="5">
        <v>947</v>
      </c>
      <c r="H478" s="5">
        <v>2517</v>
      </c>
      <c r="I478" s="8">
        <v>3716</v>
      </c>
      <c r="J478" s="5">
        <f t="shared" si="44"/>
        <v>32220.5</v>
      </c>
      <c r="K478" s="17"/>
      <c r="L478" s="5">
        <f t="shared" si="45"/>
        <v>215646.5</v>
      </c>
      <c r="M478" s="21">
        <f t="shared" si="46"/>
        <v>61106.845000000001</v>
      </c>
      <c r="N478" s="5">
        <f t="shared" si="49"/>
        <v>154539.655</v>
      </c>
      <c r="O478" s="17"/>
      <c r="P478" s="17"/>
      <c r="Q478" s="17"/>
      <c r="R478" s="17"/>
      <c r="S478" s="17"/>
      <c r="T478" s="17"/>
      <c r="U478" s="17"/>
      <c r="V478" s="12"/>
    </row>
    <row r="479" spans="1:22" x14ac:dyDescent="0.3">
      <c r="A479" s="5">
        <v>98541</v>
      </c>
      <c r="B479" s="5">
        <v>0</v>
      </c>
      <c r="C479" s="5">
        <v>1961</v>
      </c>
      <c r="D479" s="5">
        <f t="shared" si="47"/>
        <v>9854.1</v>
      </c>
      <c r="E479" s="5">
        <v>11824.92</v>
      </c>
      <c r="F479" s="5">
        <f t="shared" si="48"/>
        <v>689.78700000000003</v>
      </c>
      <c r="G479" s="5">
        <v>971</v>
      </c>
      <c r="H479" s="5">
        <v>1739</v>
      </c>
      <c r="I479" s="8">
        <v>3727</v>
      </c>
      <c r="J479" s="5">
        <f t="shared" si="44"/>
        <v>7281.1499999999987</v>
      </c>
      <c r="K479" s="17"/>
      <c r="L479" s="5">
        <f t="shared" si="45"/>
        <v>112095.1</v>
      </c>
      <c r="M479" s="21">
        <f t="shared" si="46"/>
        <v>24493.857</v>
      </c>
      <c r="N479" s="5">
        <f t="shared" si="49"/>
        <v>87601.243000000002</v>
      </c>
      <c r="O479" s="17"/>
      <c r="P479" s="17"/>
      <c r="Q479" s="17"/>
      <c r="R479" s="17"/>
      <c r="S479" s="17"/>
      <c r="T479" s="17"/>
      <c r="U479" s="17"/>
      <c r="V479" s="12"/>
    </row>
    <row r="480" spans="1:22" x14ac:dyDescent="0.3">
      <c r="A480" s="5">
        <v>193153</v>
      </c>
      <c r="B480" s="5">
        <v>1409</v>
      </c>
      <c r="C480" s="5">
        <v>2692</v>
      </c>
      <c r="D480" s="5">
        <f t="shared" si="47"/>
        <v>19315.3</v>
      </c>
      <c r="E480" s="5">
        <v>23178.36</v>
      </c>
      <c r="F480" s="5">
        <f t="shared" si="48"/>
        <v>1352.0710000000001</v>
      </c>
      <c r="G480" s="5">
        <v>562</v>
      </c>
      <c r="H480" s="5">
        <v>7097</v>
      </c>
      <c r="I480" s="8">
        <v>2969</v>
      </c>
      <c r="J480" s="5">
        <f t="shared" si="44"/>
        <v>32945.9</v>
      </c>
      <c r="K480" s="17"/>
      <c r="L480" s="5">
        <f t="shared" si="45"/>
        <v>223666.3</v>
      </c>
      <c r="M480" s="21">
        <f t="shared" si="46"/>
        <v>61007.331000000006</v>
      </c>
      <c r="N480" s="5">
        <f t="shared" si="49"/>
        <v>162658.96899999998</v>
      </c>
      <c r="O480" s="17"/>
      <c r="P480" s="17"/>
      <c r="Q480" s="17"/>
      <c r="R480" s="17"/>
      <c r="S480" s="17"/>
      <c r="T480" s="17"/>
      <c r="U480" s="17"/>
      <c r="V480" s="12"/>
    </row>
    <row r="481" spans="1:22" x14ac:dyDescent="0.3">
      <c r="A481" s="5">
        <v>17007</v>
      </c>
      <c r="B481" s="5">
        <v>800</v>
      </c>
      <c r="C481" s="5">
        <v>1799</v>
      </c>
      <c r="D481" s="5">
        <f t="shared" si="47"/>
        <v>1700.7</v>
      </c>
      <c r="E481" s="5">
        <v>2040.84</v>
      </c>
      <c r="F481" s="5">
        <f t="shared" si="48"/>
        <v>119.04900000000001</v>
      </c>
      <c r="G481" s="5">
        <v>744</v>
      </c>
      <c r="H481" s="5">
        <v>2563</v>
      </c>
      <c r="I481" s="8">
        <v>3492</v>
      </c>
      <c r="J481" s="5">
        <f t="shared" si="44"/>
        <v>0</v>
      </c>
      <c r="K481" s="17"/>
      <c r="L481" s="5">
        <f t="shared" si="45"/>
        <v>23869.7</v>
      </c>
      <c r="M481" s="21">
        <f t="shared" si="46"/>
        <v>6395.8890000000001</v>
      </c>
      <c r="N481" s="5">
        <f t="shared" si="49"/>
        <v>17473.811000000002</v>
      </c>
      <c r="O481" s="17"/>
      <c r="P481" s="17"/>
      <c r="Q481" s="17"/>
      <c r="R481" s="17"/>
      <c r="S481" s="17"/>
      <c r="T481" s="17"/>
      <c r="U481" s="17"/>
      <c r="V481" s="12"/>
    </row>
    <row r="482" spans="1:22" x14ac:dyDescent="0.3">
      <c r="A482" s="5">
        <v>88150</v>
      </c>
      <c r="B482" s="5">
        <v>3107</v>
      </c>
      <c r="C482" s="5">
        <v>4320</v>
      </c>
      <c r="D482" s="5">
        <f t="shared" si="47"/>
        <v>8815</v>
      </c>
      <c r="E482" s="5">
        <v>10578</v>
      </c>
      <c r="F482" s="5">
        <f t="shared" si="48"/>
        <v>617.05000000000007</v>
      </c>
      <c r="G482" s="5">
        <v>640</v>
      </c>
      <c r="H482" s="5">
        <v>6750</v>
      </c>
      <c r="I482" s="8">
        <v>2195</v>
      </c>
      <c r="J482" s="5">
        <f t="shared" si="44"/>
        <v>5722.5</v>
      </c>
      <c r="K482" s="17"/>
      <c r="L482" s="5">
        <f t="shared" si="45"/>
        <v>111142</v>
      </c>
      <c r="M482" s="21">
        <f t="shared" si="46"/>
        <v>19752.55</v>
      </c>
      <c r="N482" s="5">
        <f t="shared" si="49"/>
        <v>91389.45</v>
      </c>
      <c r="O482" s="17"/>
      <c r="P482" s="17"/>
      <c r="Q482" s="17"/>
      <c r="R482" s="17"/>
      <c r="S482" s="17"/>
      <c r="T482" s="17"/>
      <c r="U482" s="17"/>
      <c r="V482" s="12"/>
    </row>
    <row r="483" spans="1:22" x14ac:dyDescent="0.3">
      <c r="A483" s="5">
        <v>89928</v>
      </c>
      <c r="B483" s="5">
        <v>2048</v>
      </c>
      <c r="C483" s="5">
        <v>1630</v>
      </c>
      <c r="D483" s="5">
        <f t="shared" si="47"/>
        <v>8992.8000000000011</v>
      </c>
      <c r="E483" s="5">
        <v>10791.36</v>
      </c>
      <c r="F483" s="5">
        <f t="shared" si="48"/>
        <v>629.49599999999998</v>
      </c>
      <c r="G483" s="5">
        <v>645</v>
      </c>
      <c r="H483" s="5">
        <v>2369</v>
      </c>
      <c r="I483" s="8">
        <v>3534</v>
      </c>
      <c r="J483" s="5">
        <f t="shared" si="44"/>
        <v>5989.2</v>
      </c>
      <c r="K483" s="17"/>
      <c r="L483" s="5">
        <f t="shared" si="45"/>
        <v>104967.8</v>
      </c>
      <c r="M483" s="21">
        <f t="shared" si="46"/>
        <v>21589.056</v>
      </c>
      <c r="N483" s="5">
        <f t="shared" si="49"/>
        <v>83378.744000000006</v>
      </c>
      <c r="O483" s="17"/>
      <c r="P483" s="17"/>
      <c r="Q483" s="17"/>
      <c r="R483" s="17"/>
      <c r="S483" s="17"/>
      <c r="T483" s="17"/>
      <c r="U483" s="17"/>
      <c r="V483" s="12"/>
    </row>
    <row r="484" spans="1:22" x14ac:dyDescent="0.3">
      <c r="A484" s="5">
        <v>59199</v>
      </c>
      <c r="B484" s="5">
        <v>1741</v>
      </c>
      <c r="C484" s="5">
        <v>2592</v>
      </c>
      <c r="D484" s="5">
        <f t="shared" si="47"/>
        <v>5919.9000000000005</v>
      </c>
      <c r="E484" s="5">
        <v>7103.88</v>
      </c>
      <c r="F484" s="5">
        <f t="shared" si="48"/>
        <v>414.39300000000003</v>
      </c>
      <c r="G484" s="5">
        <v>1286</v>
      </c>
      <c r="H484" s="5">
        <v>4308</v>
      </c>
      <c r="I484" s="8">
        <v>3191</v>
      </c>
      <c r="J484" s="5">
        <f t="shared" si="44"/>
        <v>2169.9</v>
      </c>
      <c r="K484" s="17"/>
      <c r="L484" s="5">
        <f t="shared" si="45"/>
        <v>73759.899999999994</v>
      </c>
      <c r="M484" s="21">
        <f t="shared" si="46"/>
        <v>14165.173000000001</v>
      </c>
      <c r="N484" s="5">
        <f t="shared" si="49"/>
        <v>59594.726999999992</v>
      </c>
      <c r="O484" s="17"/>
      <c r="P484" s="17"/>
      <c r="Q484" s="17"/>
      <c r="R484" s="17"/>
      <c r="S484" s="17"/>
      <c r="T484" s="17"/>
      <c r="U484" s="17"/>
      <c r="V484" s="12"/>
    </row>
    <row r="485" spans="1:22" x14ac:dyDescent="0.3">
      <c r="A485" s="5">
        <v>156089</v>
      </c>
      <c r="B485" s="5">
        <v>4501</v>
      </c>
      <c r="C485" s="5">
        <v>4870</v>
      </c>
      <c r="D485" s="5">
        <f t="shared" si="47"/>
        <v>15608.900000000001</v>
      </c>
      <c r="E485" s="5">
        <v>18730.68</v>
      </c>
      <c r="F485" s="5">
        <f t="shared" si="48"/>
        <v>1092.623</v>
      </c>
      <c r="G485" s="5">
        <v>834</v>
      </c>
      <c r="H485" s="5">
        <v>5940</v>
      </c>
      <c r="I485" s="8">
        <v>2372</v>
      </c>
      <c r="J485" s="5">
        <f t="shared" si="44"/>
        <v>21826.7</v>
      </c>
      <c r="K485" s="17"/>
      <c r="L485" s="5">
        <f t="shared" si="45"/>
        <v>187008.9</v>
      </c>
      <c r="M485" s="21">
        <f t="shared" si="46"/>
        <v>44856.002999999997</v>
      </c>
      <c r="N485" s="5">
        <f t="shared" si="49"/>
        <v>142152.897</v>
      </c>
      <c r="O485" s="17"/>
      <c r="P485" s="17"/>
      <c r="Q485" s="17"/>
      <c r="R485" s="17"/>
      <c r="S485" s="17"/>
      <c r="T485" s="17"/>
      <c r="U485" s="17"/>
      <c r="V485" s="12"/>
    </row>
    <row r="486" spans="1:22" x14ac:dyDescent="0.3">
      <c r="A486" s="5">
        <v>181760</v>
      </c>
      <c r="B486" s="5">
        <v>679</v>
      </c>
      <c r="C486" s="5">
        <v>2237</v>
      </c>
      <c r="D486" s="5">
        <f t="shared" si="47"/>
        <v>18176</v>
      </c>
      <c r="E486" s="5">
        <v>21811.200000000001</v>
      </c>
      <c r="F486" s="5">
        <f t="shared" si="48"/>
        <v>1272.32</v>
      </c>
      <c r="G486" s="5">
        <v>893</v>
      </c>
      <c r="H486" s="5">
        <v>1204</v>
      </c>
      <c r="I486" s="8">
        <v>3881</v>
      </c>
      <c r="J486" s="5">
        <f t="shared" si="44"/>
        <v>29528</v>
      </c>
      <c r="K486" s="17"/>
      <c r="L486" s="5">
        <f t="shared" si="45"/>
        <v>204056</v>
      </c>
      <c r="M486" s="21">
        <f t="shared" si="46"/>
        <v>57385.520000000004</v>
      </c>
      <c r="N486" s="5">
        <f t="shared" si="49"/>
        <v>146670.47999999998</v>
      </c>
      <c r="O486" s="17"/>
      <c r="P486" s="17"/>
      <c r="Q486" s="17"/>
      <c r="R486" s="17"/>
      <c r="S486" s="17"/>
      <c r="T486" s="17"/>
      <c r="U486" s="17"/>
      <c r="V486" s="12"/>
    </row>
    <row r="487" spans="1:22" x14ac:dyDescent="0.3">
      <c r="A487" s="5">
        <v>146271</v>
      </c>
      <c r="B487" s="5">
        <v>3900</v>
      </c>
      <c r="C487" s="5">
        <v>4679</v>
      </c>
      <c r="D487" s="5">
        <f t="shared" si="47"/>
        <v>14627.1</v>
      </c>
      <c r="E487" s="5">
        <v>17552.52</v>
      </c>
      <c r="F487" s="5">
        <f t="shared" si="48"/>
        <v>1023.897</v>
      </c>
      <c r="G487" s="5">
        <v>1014</v>
      </c>
      <c r="H487" s="5">
        <v>7886</v>
      </c>
      <c r="I487" s="8">
        <v>3716</v>
      </c>
      <c r="J487" s="5">
        <f t="shared" si="44"/>
        <v>18881.3</v>
      </c>
      <c r="K487" s="17"/>
      <c r="L487" s="5">
        <f t="shared" si="45"/>
        <v>177363.1</v>
      </c>
      <c r="M487" s="21">
        <f t="shared" si="46"/>
        <v>42187.717000000004</v>
      </c>
      <c r="N487" s="5">
        <f t="shared" si="49"/>
        <v>135175.383</v>
      </c>
      <c r="O487" s="17"/>
      <c r="P487" s="17"/>
      <c r="Q487" s="17"/>
      <c r="R487" s="17"/>
      <c r="S487" s="17"/>
      <c r="T487" s="17"/>
      <c r="U487" s="17"/>
      <c r="V487" s="12"/>
    </row>
    <row r="488" spans="1:22" x14ac:dyDescent="0.3">
      <c r="A488" s="5">
        <v>75392</v>
      </c>
      <c r="B488" s="5">
        <v>3422</v>
      </c>
      <c r="C488" s="5">
        <v>2784</v>
      </c>
      <c r="D488" s="5">
        <f t="shared" si="47"/>
        <v>7539.2000000000007</v>
      </c>
      <c r="E488" s="5">
        <v>9047.0400000000009</v>
      </c>
      <c r="F488" s="5">
        <f t="shared" si="48"/>
        <v>527.74400000000003</v>
      </c>
      <c r="G488" s="5">
        <v>690</v>
      </c>
      <c r="H488" s="5">
        <v>2382</v>
      </c>
      <c r="I488" s="8">
        <v>2478</v>
      </c>
      <c r="J488" s="5">
        <f t="shared" si="44"/>
        <v>3808.7999999999997</v>
      </c>
      <c r="K488" s="17"/>
      <c r="L488" s="5">
        <f t="shared" si="45"/>
        <v>91519.2</v>
      </c>
      <c r="M488" s="21">
        <f t="shared" si="46"/>
        <v>16551.584000000003</v>
      </c>
      <c r="N488" s="5">
        <f t="shared" si="49"/>
        <v>74967.615999999995</v>
      </c>
      <c r="O488" s="17"/>
      <c r="P488" s="17"/>
      <c r="Q488" s="17"/>
      <c r="R488" s="17"/>
      <c r="S488" s="17"/>
      <c r="T488" s="17"/>
      <c r="U488" s="17"/>
      <c r="V488" s="12"/>
    </row>
    <row r="489" spans="1:22" x14ac:dyDescent="0.3">
      <c r="A489" s="5">
        <v>171531</v>
      </c>
      <c r="B489" s="5">
        <v>4425</v>
      </c>
      <c r="C489" s="5">
        <v>3806</v>
      </c>
      <c r="D489" s="5">
        <f t="shared" si="47"/>
        <v>17153.100000000002</v>
      </c>
      <c r="E489" s="5">
        <v>20583.72</v>
      </c>
      <c r="F489" s="5">
        <f t="shared" si="48"/>
        <v>1200.7170000000001</v>
      </c>
      <c r="G489" s="5">
        <v>554</v>
      </c>
      <c r="H489" s="5">
        <v>3896</v>
      </c>
      <c r="I489" s="8">
        <v>2197</v>
      </c>
      <c r="J489" s="5">
        <f t="shared" si="44"/>
        <v>26459.3</v>
      </c>
      <c r="K489" s="17"/>
      <c r="L489" s="5">
        <f t="shared" si="45"/>
        <v>200811.1</v>
      </c>
      <c r="M489" s="21">
        <f t="shared" si="46"/>
        <v>50994.737000000001</v>
      </c>
      <c r="N489" s="5">
        <f t="shared" si="49"/>
        <v>149816.36300000001</v>
      </c>
      <c r="O489" s="17"/>
      <c r="P489" s="17"/>
      <c r="Q489" s="17"/>
      <c r="R489" s="17"/>
      <c r="S489" s="17"/>
      <c r="T489" s="17"/>
      <c r="U489" s="17"/>
      <c r="V489" s="12"/>
    </row>
    <row r="490" spans="1:22" x14ac:dyDescent="0.3">
      <c r="A490" s="5">
        <v>124674</v>
      </c>
      <c r="B490" s="5">
        <v>0</v>
      </c>
      <c r="C490" s="5">
        <v>1114</v>
      </c>
      <c r="D490" s="5">
        <f t="shared" si="47"/>
        <v>12467.400000000001</v>
      </c>
      <c r="E490" s="5">
        <v>14960.88</v>
      </c>
      <c r="F490" s="5">
        <f t="shared" si="48"/>
        <v>872.71800000000007</v>
      </c>
      <c r="G490" s="5">
        <v>667</v>
      </c>
      <c r="H490" s="5">
        <v>1236</v>
      </c>
      <c r="I490" s="8">
        <v>2263</v>
      </c>
      <c r="J490" s="5">
        <f t="shared" si="44"/>
        <v>12434.800000000001</v>
      </c>
      <c r="K490" s="17"/>
      <c r="L490" s="5">
        <f t="shared" si="45"/>
        <v>139491.4</v>
      </c>
      <c r="M490" s="21">
        <f t="shared" si="46"/>
        <v>31198.398000000001</v>
      </c>
      <c r="N490" s="5">
        <f t="shared" si="49"/>
        <v>108293.00199999999</v>
      </c>
      <c r="O490" s="17"/>
      <c r="P490" s="17"/>
      <c r="Q490" s="17"/>
      <c r="R490" s="17"/>
      <c r="S490" s="17"/>
      <c r="T490" s="17"/>
      <c r="U490" s="17"/>
      <c r="V490" s="12"/>
    </row>
    <row r="491" spans="1:22" x14ac:dyDescent="0.3">
      <c r="A491" s="5">
        <v>18625</v>
      </c>
      <c r="B491" s="5">
        <v>0</v>
      </c>
      <c r="C491" s="5">
        <v>3641</v>
      </c>
      <c r="D491" s="5">
        <f t="shared" si="47"/>
        <v>1862.5</v>
      </c>
      <c r="E491" s="5">
        <v>2235</v>
      </c>
      <c r="F491" s="5">
        <f t="shared" si="48"/>
        <v>130.375</v>
      </c>
      <c r="G491" s="5">
        <v>830</v>
      </c>
      <c r="H491" s="5">
        <v>6046</v>
      </c>
      <c r="I491" s="8">
        <v>2379</v>
      </c>
      <c r="J491" s="5">
        <f t="shared" si="44"/>
        <v>0</v>
      </c>
      <c r="K491" s="17"/>
      <c r="L491" s="5">
        <f t="shared" si="45"/>
        <v>30174.5</v>
      </c>
      <c r="M491" s="21">
        <f t="shared" si="46"/>
        <v>5574.375</v>
      </c>
      <c r="N491" s="5">
        <f t="shared" si="49"/>
        <v>24600.125</v>
      </c>
      <c r="O491" s="17"/>
      <c r="P491" s="17"/>
      <c r="Q491" s="17"/>
      <c r="R491" s="17"/>
      <c r="S491" s="17"/>
      <c r="T491" s="17"/>
      <c r="U491" s="17"/>
      <c r="V491" s="12"/>
    </row>
    <row r="492" spans="1:22" x14ac:dyDescent="0.3">
      <c r="A492" s="5">
        <v>162392</v>
      </c>
      <c r="B492" s="5">
        <v>1917</v>
      </c>
      <c r="C492" s="5">
        <v>4289</v>
      </c>
      <c r="D492" s="5">
        <f t="shared" si="47"/>
        <v>16239.2</v>
      </c>
      <c r="E492" s="5">
        <v>19487.04</v>
      </c>
      <c r="F492" s="5">
        <f t="shared" si="48"/>
        <v>1136.7439999999999</v>
      </c>
      <c r="G492" s="5">
        <v>1046</v>
      </c>
      <c r="H492" s="5">
        <v>7936</v>
      </c>
      <c r="I492" s="8">
        <v>3398</v>
      </c>
      <c r="J492" s="5">
        <f t="shared" si="44"/>
        <v>23717.599999999995</v>
      </c>
      <c r="K492" s="17"/>
      <c r="L492" s="5">
        <f t="shared" si="45"/>
        <v>192773.2</v>
      </c>
      <c r="M492" s="21">
        <f t="shared" si="46"/>
        <v>48785.383999999991</v>
      </c>
      <c r="N492" s="5">
        <f t="shared" si="49"/>
        <v>143987.81600000002</v>
      </c>
      <c r="O492" s="17"/>
      <c r="P492" s="17"/>
      <c r="Q492" s="17"/>
      <c r="R492" s="17"/>
      <c r="S492" s="17"/>
      <c r="T492" s="17"/>
      <c r="U492" s="17"/>
      <c r="V492" s="12"/>
    </row>
    <row r="493" spans="1:22" x14ac:dyDescent="0.3">
      <c r="A493" s="5">
        <v>71619</v>
      </c>
      <c r="B493" s="5">
        <v>1854</v>
      </c>
      <c r="C493" s="5">
        <v>4601</v>
      </c>
      <c r="D493" s="5">
        <f t="shared" si="47"/>
        <v>7161.9000000000005</v>
      </c>
      <c r="E493" s="5">
        <v>8594.2800000000007</v>
      </c>
      <c r="F493" s="5">
        <f t="shared" si="48"/>
        <v>501.33300000000003</v>
      </c>
      <c r="G493" s="5">
        <v>1233</v>
      </c>
      <c r="H493" s="5">
        <v>2805</v>
      </c>
      <c r="I493" s="8">
        <v>3184</v>
      </c>
      <c r="J493" s="5">
        <f t="shared" si="44"/>
        <v>3411.9</v>
      </c>
      <c r="K493" s="17"/>
      <c r="L493" s="5">
        <f t="shared" si="45"/>
        <v>88040.9</v>
      </c>
      <c r="M493" s="21">
        <f t="shared" si="46"/>
        <v>16924.513000000003</v>
      </c>
      <c r="N493" s="5">
        <f t="shared" si="49"/>
        <v>71116.386999999988</v>
      </c>
      <c r="O493" s="17"/>
      <c r="P493" s="17"/>
      <c r="Q493" s="17"/>
      <c r="R493" s="17"/>
      <c r="S493" s="17"/>
      <c r="T493" s="17"/>
      <c r="U493" s="17"/>
      <c r="V493" s="12"/>
    </row>
    <row r="494" spans="1:22" x14ac:dyDescent="0.3">
      <c r="A494" s="5">
        <v>115051</v>
      </c>
      <c r="B494" s="5">
        <v>1658</v>
      </c>
      <c r="C494" s="5">
        <v>1579</v>
      </c>
      <c r="D494" s="5">
        <f t="shared" si="47"/>
        <v>11505.1</v>
      </c>
      <c r="E494" s="5">
        <v>13806.12</v>
      </c>
      <c r="F494" s="5">
        <f t="shared" si="48"/>
        <v>805.35699999999997</v>
      </c>
      <c r="G494" s="5">
        <v>514</v>
      </c>
      <c r="H494" s="5">
        <v>2154</v>
      </c>
      <c r="I494" s="8">
        <v>2702</v>
      </c>
      <c r="J494" s="5">
        <f t="shared" si="44"/>
        <v>10510.199999999999</v>
      </c>
      <c r="K494" s="17"/>
      <c r="L494" s="5">
        <f t="shared" si="45"/>
        <v>131947.1</v>
      </c>
      <c r="M494" s="21">
        <f t="shared" si="46"/>
        <v>28337.676999999996</v>
      </c>
      <c r="N494" s="5">
        <f t="shared" si="49"/>
        <v>103609.42300000001</v>
      </c>
      <c r="O494" s="17"/>
      <c r="P494" s="17"/>
      <c r="Q494" s="17"/>
      <c r="R494" s="17"/>
      <c r="S494" s="17"/>
      <c r="T494" s="17"/>
      <c r="U494" s="17"/>
      <c r="V494" s="12"/>
    </row>
    <row r="495" spans="1:22" x14ac:dyDescent="0.3">
      <c r="A495" s="5">
        <v>163216</v>
      </c>
      <c r="B495" s="5">
        <v>0</v>
      </c>
      <c r="C495" s="5">
        <v>3531</v>
      </c>
      <c r="D495" s="5">
        <f t="shared" si="47"/>
        <v>16321.6</v>
      </c>
      <c r="E495" s="5">
        <v>19585.919999999998</v>
      </c>
      <c r="F495" s="5">
        <f t="shared" si="48"/>
        <v>1142.5119999999999</v>
      </c>
      <c r="G495" s="5">
        <v>752</v>
      </c>
      <c r="H495" s="5">
        <v>4411</v>
      </c>
      <c r="I495" s="8">
        <v>2474</v>
      </c>
      <c r="J495" s="5">
        <f t="shared" si="44"/>
        <v>23964.799999999999</v>
      </c>
      <c r="K495" s="17"/>
      <c r="L495" s="5">
        <f t="shared" si="45"/>
        <v>187479.6</v>
      </c>
      <c r="M495" s="21">
        <f t="shared" si="46"/>
        <v>47919.231999999996</v>
      </c>
      <c r="N495" s="5">
        <f t="shared" si="49"/>
        <v>139560.36800000002</v>
      </c>
      <c r="O495" s="17"/>
      <c r="P495" s="17"/>
      <c r="Q495" s="17"/>
      <c r="R495" s="17"/>
      <c r="S495" s="17"/>
      <c r="T495" s="17"/>
      <c r="U495" s="17"/>
      <c r="V495" s="12"/>
    </row>
    <row r="496" spans="1:22" x14ac:dyDescent="0.3">
      <c r="A496" s="5">
        <v>19626</v>
      </c>
      <c r="B496" s="5">
        <v>0</v>
      </c>
      <c r="C496" s="5">
        <v>3411</v>
      </c>
      <c r="D496" s="5">
        <f t="shared" si="47"/>
        <v>1962.6000000000001</v>
      </c>
      <c r="E496" s="5">
        <v>2355.12</v>
      </c>
      <c r="F496" s="5">
        <f t="shared" si="48"/>
        <v>137.38200000000001</v>
      </c>
      <c r="G496" s="5">
        <v>724</v>
      </c>
      <c r="H496" s="5">
        <v>6570</v>
      </c>
      <c r="I496" s="8">
        <v>2014</v>
      </c>
      <c r="J496" s="5">
        <f t="shared" si="44"/>
        <v>0</v>
      </c>
      <c r="K496" s="17"/>
      <c r="L496" s="5">
        <f t="shared" si="45"/>
        <v>31569.599999999999</v>
      </c>
      <c r="M496" s="21">
        <f t="shared" si="46"/>
        <v>5230.5020000000004</v>
      </c>
      <c r="N496" s="5">
        <f t="shared" si="49"/>
        <v>26339.097999999998</v>
      </c>
      <c r="O496" s="17"/>
      <c r="P496" s="17"/>
      <c r="Q496" s="17"/>
      <c r="R496" s="17"/>
      <c r="S496" s="17"/>
      <c r="T496" s="17"/>
      <c r="U496" s="17"/>
      <c r="V496" s="12"/>
    </row>
    <row r="497" spans="1:22" x14ac:dyDescent="0.3">
      <c r="A497" s="5">
        <v>30348</v>
      </c>
      <c r="B497" s="5">
        <v>0</v>
      </c>
      <c r="C497" s="5">
        <v>3485</v>
      </c>
      <c r="D497" s="5">
        <f t="shared" si="47"/>
        <v>3034.8</v>
      </c>
      <c r="E497" s="5">
        <v>3641.76</v>
      </c>
      <c r="F497" s="5">
        <f t="shared" si="48"/>
        <v>212.43600000000001</v>
      </c>
      <c r="G497" s="5">
        <v>795</v>
      </c>
      <c r="H497" s="5">
        <v>6398</v>
      </c>
      <c r="I497" s="8">
        <v>3208</v>
      </c>
      <c r="J497" s="5">
        <f t="shared" si="44"/>
        <v>267.40000000000003</v>
      </c>
      <c r="K497" s="17"/>
      <c r="L497" s="5">
        <f t="shared" si="45"/>
        <v>43265.8</v>
      </c>
      <c r="M497" s="21">
        <f t="shared" si="46"/>
        <v>8124.5959999999995</v>
      </c>
      <c r="N497" s="5">
        <f t="shared" si="49"/>
        <v>35141.204000000005</v>
      </c>
      <c r="O497" s="17"/>
      <c r="P497" s="17"/>
      <c r="Q497" s="17"/>
      <c r="R497" s="17"/>
      <c r="S497" s="17"/>
      <c r="T497" s="17"/>
      <c r="U497" s="17"/>
      <c r="V497" s="12"/>
    </row>
    <row r="498" spans="1:22" x14ac:dyDescent="0.3">
      <c r="A498" s="5">
        <v>46333</v>
      </c>
      <c r="B498" s="5">
        <v>848</v>
      </c>
      <c r="C498" s="5">
        <v>1742</v>
      </c>
      <c r="D498" s="5">
        <f t="shared" si="47"/>
        <v>4633.3</v>
      </c>
      <c r="E498" s="5">
        <v>5559.96</v>
      </c>
      <c r="F498" s="5">
        <f t="shared" si="48"/>
        <v>324.33100000000002</v>
      </c>
      <c r="G498" s="5">
        <v>716</v>
      </c>
      <c r="H498" s="5">
        <v>4287</v>
      </c>
      <c r="I498" s="8">
        <v>3443</v>
      </c>
      <c r="J498" s="5">
        <f t="shared" si="44"/>
        <v>1066.6500000000001</v>
      </c>
      <c r="K498" s="17"/>
      <c r="L498" s="5">
        <f t="shared" si="45"/>
        <v>57843.3</v>
      </c>
      <c r="M498" s="21">
        <f t="shared" si="46"/>
        <v>11109.941000000001</v>
      </c>
      <c r="N498" s="5">
        <f t="shared" si="49"/>
        <v>46733.359000000004</v>
      </c>
      <c r="O498" s="17"/>
      <c r="P498" s="17"/>
      <c r="Q498" s="17"/>
      <c r="R498" s="17"/>
      <c r="S498" s="17"/>
      <c r="T498" s="17"/>
      <c r="U498" s="17"/>
      <c r="V498" s="12"/>
    </row>
    <row r="499" spans="1:22" x14ac:dyDescent="0.3">
      <c r="A499" s="5">
        <v>86347</v>
      </c>
      <c r="B499" s="5">
        <v>1101</v>
      </c>
      <c r="C499" s="5">
        <v>4704</v>
      </c>
      <c r="D499" s="5">
        <f t="shared" si="47"/>
        <v>8634.7000000000007</v>
      </c>
      <c r="E499" s="5">
        <v>10361.64</v>
      </c>
      <c r="F499" s="5">
        <f t="shared" si="48"/>
        <v>604.42899999999997</v>
      </c>
      <c r="G499" s="5">
        <v>1169</v>
      </c>
      <c r="H499" s="5">
        <v>2151</v>
      </c>
      <c r="I499" s="8">
        <v>3903</v>
      </c>
      <c r="J499" s="5">
        <f t="shared" si="44"/>
        <v>5452.05</v>
      </c>
      <c r="K499" s="17"/>
      <c r="L499" s="5">
        <f t="shared" si="45"/>
        <v>102937.7</v>
      </c>
      <c r="M499" s="21">
        <f t="shared" si="46"/>
        <v>21490.118999999999</v>
      </c>
      <c r="N499" s="5">
        <f t="shared" si="49"/>
        <v>81447.581000000006</v>
      </c>
      <c r="O499" s="17"/>
      <c r="P499" s="17"/>
      <c r="Q499" s="17"/>
      <c r="R499" s="17"/>
      <c r="S499" s="17"/>
      <c r="T499" s="17"/>
      <c r="U499" s="17"/>
      <c r="V499" s="12"/>
    </row>
    <row r="500" spans="1:22" x14ac:dyDescent="0.3">
      <c r="A500" s="5">
        <v>168946</v>
      </c>
      <c r="B500" s="5">
        <v>0</v>
      </c>
      <c r="C500" s="5">
        <v>4678</v>
      </c>
      <c r="D500" s="5">
        <f t="shared" si="47"/>
        <v>16894.600000000002</v>
      </c>
      <c r="E500" s="5">
        <v>20273.52</v>
      </c>
      <c r="F500" s="5">
        <f t="shared" si="48"/>
        <v>1182.6220000000001</v>
      </c>
      <c r="G500" s="5">
        <v>1305</v>
      </c>
      <c r="H500" s="5">
        <v>4685</v>
      </c>
      <c r="I500" s="8">
        <v>3096</v>
      </c>
      <c r="J500" s="5">
        <f t="shared" si="44"/>
        <v>25683.8</v>
      </c>
      <c r="K500" s="17"/>
      <c r="L500" s="5">
        <f t="shared" si="45"/>
        <v>195203.6</v>
      </c>
      <c r="M500" s="21">
        <f t="shared" si="46"/>
        <v>51540.941999999995</v>
      </c>
      <c r="N500" s="5">
        <f t="shared" si="49"/>
        <v>143662.658</v>
      </c>
      <c r="O500" s="17"/>
      <c r="P500" s="17"/>
      <c r="Q500" s="17"/>
      <c r="R500" s="17"/>
      <c r="S500" s="17"/>
      <c r="T500" s="17"/>
      <c r="U500" s="17"/>
      <c r="V500" s="12"/>
    </row>
    <row r="501" spans="1:22" x14ac:dyDescent="0.3">
      <c r="A501" s="5">
        <v>76703</v>
      </c>
      <c r="B501" s="5">
        <v>1895</v>
      </c>
      <c r="C501" s="5">
        <v>3932</v>
      </c>
      <c r="D501" s="5">
        <f t="shared" si="47"/>
        <v>7670.3</v>
      </c>
      <c r="E501" s="5">
        <v>9204.36</v>
      </c>
      <c r="F501" s="5">
        <f t="shared" si="48"/>
        <v>536.92100000000005</v>
      </c>
      <c r="G501" s="5">
        <v>683</v>
      </c>
      <c r="H501" s="5">
        <v>5449</v>
      </c>
      <c r="I501" s="8">
        <v>2196</v>
      </c>
      <c r="J501" s="5">
        <f t="shared" si="44"/>
        <v>4005.4500000000003</v>
      </c>
      <c r="K501" s="17"/>
      <c r="L501" s="5">
        <f t="shared" si="45"/>
        <v>95649.3</v>
      </c>
      <c r="M501" s="21">
        <f t="shared" si="46"/>
        <v>16625.731</v>
      </c>
      <c r="N501" s="5">
        <f t="shared" si="49"/>
        <v>79023.569000000003</v>
      </c>
      <c r="O501" s="17"/>
      <c r="P501" s="17"/>
      <c r="Q501" s="17"/>
      <c r="R501" s="17"/>
      <c r="S501" s="17"/>
      <c r="T501" s="17"/>
      <c r="U501" s="17"/>
      <c r="V501" s="12"/>
    </row>
    <row r="502" spans="1:22" x14ac:dyDescent="0.3">
      <c r="A502" s="5">
        <v>120360</v>
      </c>
      <c r="B502" s="5">
        <v>0</v>
      </c>
      <c r="C502" s="5">
        <v>3316</v>
      </c>
      <c r="D502" s="5">
        <f t="shared" si="47"/>
        <v>12036</v>
      </c>
      <c r="E502" s="5">
        <v>14443.2</v>
      </c>
      <c r="F502" s="5">
        <f t="shared" si="48"/>
        <v>842.52</v>
      </c>
      <c r="G502" s="5">
        <v>1491</v>
      </c>
      <c r="H502" s="5">
        <v>1449</v>
      </c>
      <c r="I502" s="8">
        <v>3636</v>
      </c>
      <c r="J502" s="5">
        <f t="shared" si="44"/>
        <v>11572</v>
      </c>
      <c r="K502" s="17"/>
      <c r="L502" s="5">
        <f t="shared" si="45"/>
        <v>137161</v>
      </c>
      <c r="M502" s="21">
        <f t="shared" si="46"/>
        <v>31984.720000000001</v>
      </c>
      <c r="N502" s="5">
        <f t="shared" si="49"/>
        <v>105176.28</v>
      </c>
      <c r="O502" s="17"/>
      <c r="P502" s="17"/>
      <c r="Q502" s="17"/>
      <c r="R502" s="17"/>
      <c r="S502" s="17"/>
      <c r="T502" s="17"/>
      <c r="U502" s="17"/>
      <c r="V502" s="12"/>
    </row>
    <row r="503" spans="1:22" x14ac:dyDescent="0.3">
      <c r="A503" s="5">
        <v>174462</v>
      </c>
      <c r="B503" s="5">
        <v>2371</v>
      </c>
      <c r="C503" s="5">
        <v>2556</v>
      </c>
      <c r="D503" s="5">
        <f t="shared" si="47"/>
        <v>17446.2</v>
      </c>
      <c r="E503" s="5">
        <v>20935.439999999999</v>
      </c>
      <c r="F503" s="5">
        <f t="shared" si="48"/>
        <v>1221.2339999999999</v>
      </c>
      <c r="G503" s="5">
        <v>1226</v>
      </c>
      <c r="H503" s="5">
        <v>7175</v>
      </c>
      <c r="I503" s="8">
        <v>3978</v>
      </c>
      <c r="J503" s="5">
        <f t="shared" si="44"/>
        <v>27338.599999999995</v>
      </c>
      <c r="K503" s="17"/>
      <c r="L503" s="5">
        <f t="shared" si="45"/>
        <v>204010.2</v>
      </c>
      <c r="M503" s="21">
        <f t="shared" si="46"/>
        <v>54699.27399999999</v>
      </c>
      <c r="N503" s="5">
        <f t="shared" si="49"/>
        <v>149310.92600000004</v>
      </c>
      <c r="O503" s="17"/>
      <c r="P503" s="17"/>
      <c r="Q503" s="17"/>
      <c r="R503" s="17"/>
      <c r="S503" s="17"/>
      <c r="T503" s="17"/>
      <c r="U503" s="17"/>
      <c r="V503" s="12"/>
    </row>
    <row r="504" spans="1:22" x14ac:dyDescent="0.3">
      <c r="A504" s="5">
        <v>50440</v>
      </c>
      <c r="B504" s="5">
        <v>2337</v>
      </c>
      <c r="C504" s="5">
        <v>1118</v>
      </c>
      <c r="D504" s="5">
        <f t="shared" si="47"/>
        <v>5044</v>
      </c>
      <c r="E504" s="5">
        <v>6052.8</v>
      </c>
      <c r="F504" s="5">
        <f t="shared" si="48"/>
        <v>353.08</v>
      </c>
      <c r="G504" s="5">
        <v>825</v>
      </c>
      <c r="H504" s="5">
        <v>7069</v>
      </c>
      <c r="I504" s="8">
        <v>3287</v>
      </c>
      <c r="J504" s="5">
        <f t="shared" si="44"/>
        <v>1294</v>
      </c>
      <c r="K504" s="17"/>
      <c r="L504" s="5">
        <f t="shared" si="45"/>
        <v>66008</v>
      </c>
      <c r="M504" s="21">
        <f t="shared" si="46"/>
        <v>11811.880000000001</v>
      </c>
      <c r="N504" s="5">
        <f t="shared" si="49"/>
        <v>54196.119999999995</v>
      </c>
      <c r="O504" s="17"/>
      <c r="P504" s="17"/>
      <c r="Q504" s="17"/>
      <c r="R504" s="17"/>
      <c r="S504" s="17"/>
      <c r="T504" s="17"/>
      <c r="U504" s="17"/>
      <c r="V504" s="12"/>
    </row>
    <row r="505" spans="1:22" x14ac:dyDescent="0.3">
      <c r="A505" s="5">
        <v>83311</v>
      </c>
      <c r="B505" s="5">
        <v>3767</v>
      </c>
      <c r="C505" s="5">
        <v>2576</v>
      </c>
      <c r="D505" s="5">
        <f t="shared" si="47"/>
        <v>8331.1</v>
      </c>
      <c r="E505" s="5">
        <v>9997.32</v>
      </c>
      <c r="F505" s="5">
        <f t="shared" si="48"/>
        <v>583.17700000000002</v>
      </c>
      <c r="G505" s="5">
        <v>634</v>
      </c>
      <c r="H505" s="5">
        <v>2484</v>
      </c>
      <c r="I505" s="8">
        <v>2914</v>
      </c>
      <c r="J505" s="5">
        <f t="shared" si="44"/>
        <v>4996.6500000000005</v>
      </c>
      <c r="K505" s="17"/>
      <c r="L505" s="5">
        <f t="shared" si="45"/>
        <v>100469.1</v>
      </c>
      <c r="M505" s="21">
        <f t="shared" si="46"/>
        <v>19125.147000000001</v>
      </c>
      <c r="N505" s="5">
        <f t="shared" si="49"/>
        <v>81343.953000000009</v>
      </c>
      <c r="O505" s="17"/>
      <c r="P505" s="17"/>
      <c r="Q505" s="17"/>
      <c r="R505" s="17"/>
      <c r="S505" s="17"/>
      <c r="T505" s="17"/>
      <c r="U505" s="17"/>
      <c r="V505" s="12"/>
    </row>
    <row r="506" spans="1:22" x14ac:dyDescent="0.3">
      <c r="A506" s="5">
        <v>132506</v>
      </c>
      <c r="B506" s="5">
        <v>121</v>
      </c>
      <c r="C506" s="5">
        <v>1946</v>
      </c>
      <c r="D506" s="5">
        <f t="shared" si="47"/>
        <v>13250.6</v>
      </c>
      <c r="E506" s="5">
        <v>15900.72</v>
      </c>
      <c r="F506" s="5">
        <f t="shared" si="48"/>
        <v>927.54200000000003</v>
      </c>
      <c r="G506" s="5">
        <v>874</v>
      </c>
      <c r="H506" s="5">
        <v>2842</v>
      </c>
      <c r="I506" s="8">
        <v>3982</v>
      </c>
      <c r="J506" s="5">
        <f t="shared" si="44"/>
        <v>14751.800000000001</v>
      </c>
      <c r="K506" s="17"/>
      <c r="L506" s="5">
        <f t="shared" si="45"/>
        <v>150665.60000000001</v>
      </c>
      <c r="M506" s="21">
        <f t="shared" si="46"/>
        <v>36436.061999999998</v>
      </c>
      <c r="N506" s="5">
        <f t="shared" si="49"/>
        <v>114229.538</v>
      </c>
      <c r="O506" s="17"/>
      <c r="P506" s="17"/>
      <c r="Q506" s="17"/>
      <c r="R506" s="17"/>
      <c r="S506" s="17"/>
      <c r="T506" s="17"/>
      <c r="U506" s="17"/>
      <c r="V506" s="12"/>
    </row>
    <row r="507" spans="1:22" x14ac:dyDescent="0.3">
      <c r="A507" s="5">
        <v>134843</v>
      </c>
      <c r="B507" s="5">
        <v>2160</v>
      </c>
      <c r="C507" s="5">
        <v>1933</v>
      </c>
      <c r="D507" s="5">
        <f t="shared" si="47"/>
        <v>13484.300000000001</v>
      </c>
      <c r="E507" s="5">
        <v>16181.16</v>
      </c>
      <c r="F507" s="5">
        <f t="shared" si="48"/>
        <v>943.90100000000007</v>
      </c>
      <c r="G507" s="5">
        <v>989</v>
      </c>
      <c r="H507" s="5">
        <v>3226</v>
      </c>
      <c r="I507" s="8">
        <v>2942</v>
      </c>
      <c r="J507" s="5">
        <f t="shared" si="44"/>
        <v>15452.9</v>
      </c>
      <c r="K507" s="17"/>
      <c r="L507" s="5">
        <f t="shared" si="45"/>
        <v>155646.29999999999</v>
      </c>
      <c r="M507" s="21">
        <f t="shared" si="46"/>
        <v>36508.961000000003</v>
      </c>
      <c r="N507" s="5">
        <f t="shared" si="49"/>
        <v>119137.33899999998</v>
      </c>
      <c r="O507" s="17"/>
      <c r="P507" s="17"/>
      <c r="Q507" s="17"/>
      <c r="R507" s="17"/>
      <c r="S507" s="17"/>
      <c r="T507" s="17"/>
      <c r="U507" s="17"/>
      <c r="V507" s="12"/>
    </row>
    <row r="508" spans="1:22" x14ac:dyDescent="0.3">
      <c r="A508" s="5">
        <v>176032</v>
      </c>
      <c r="B508" s="5">
        <v>3529</v>
      </c>
      <c r="C508" s="5">
        <v>2196</v>
      </c>
      <c r="D508" s="5">
        <f t="shared" si="47"/>
        <v>17603.2</v>
      </c>
      <c r="E508" s="5">
        <v>21123.84</v>
      </c>
      <c r="F508" s="5">
        <f t="shared" si="48"/>
        <v>1232.2239999999999</v>
      </c>
      <c r="G508" s="5">
        <v>878</v>
      </c>
      <c r="H508" s="5">
        <v>1517</v>
      </c>
      <c r="I508" s="8">
        <v>2102</v>
      </c>
      <c r="J508" s="5">
        <f t="shared" si="44"/>
        <v>27809.599999999995</v>
      </c>
      <c r="K508" s="17"/>
      <c r="L508" s="5">
        <f t="shared" si="45"/>
        <v>200877.2</v>
      </c>
      <c r="M508" s="21">
        <f t="shared" si="46"/>
        <v>53145.66399999999</v>
      </c>
      <c r="N508" s="5">
        <f t="shared" si="49"/>
        <v>147731.53600000002</v>
      </c>
      <c r="O508" s="17"/>
      <c r="P508" s="17"/>
      <c r="Q508" s="17"/>
      <c r="R508" s="17"/>
      <c r="S508" s="17"/>
      <c r="T508" s="17"/>
      <c r="U508" s="17"/>
      <c r="V508" s="12"/>
    </row>
    <row r="509" spans="1:22" x14ac:dyDescent="0.3">
      <c r="A509" s="5">
        <v>33448</v>
      </c>
      <c r="B509" s="5">
        <v>0</v>
      </c>
      <c r="C509" s="5">
        <v>4835</v>
      </c>
      <c r="D509" s="5">
        <f t="shared" si="47"/>
        <v>3344.8</v>
      </c>
      <c r="E509" s="5">
        <v>4013.76</v>
      </c>
      <c r="F509" s="5">
        <f t="shared" si="48"/>
        <v>234.136</v>
      </c>
      <c r="G509" s="5">
        <v>620</v>
      </c>
      <c r="H509" s="5">
        <v>5304</v>
      </c>
      <c r="I509" s="8">
        <v>2563</v>
      </c>
      <c r="J509" s="5">
        <f t="shared" si="44"/>
        <v>422.40000000000003</v>
      </c>
      <c r="K509" s="17"/>
      <c r="L509" s="5">
        <f t="shared" si="45"/>
        <v>46931.8</v>
      </c>
      <c r="M509" s="21">
        <f t="shared" si="46"/>
        <v>7853.2960000000003</v>
      </c>
      <c r="N509" s="5">
        <f t="shared" si="49"/>
        <v>39078.504000000001</v>
      </c>
      <c r="O509" s="17"/>
      <c r="P509" s="17"/>
      <c r="Q509" s="17"/>
      <c r="R509" s="17"/>
      <c r="S509" s="17"/>
      <c r="T509" s="17"/>
      <c r="U509" s="17"/>
      <c r="V509" s="12"/>
    </row>
    <row r="510" spans="1:22" x14ac:dyDescent="0.3">
      <c r="A510" s="5">
        <v>172856</v>
      </c>
      <c r="B510" s="5">
        <v>3011</v>
      </c>
      <c r="C510" s="5">
        <v>3232</v>
      </c>
      <c r="D510" s="5">
        <f t="shared" si="47"/>
        <v>17285.600000000002</v>
      </c>
      <c r="E510" s="5">
        <v>20742.72</v>
      </c>
      <c r="F510" s="5">
        <f t="shared" si="48"/>
        <v>1209.992</v>
      </c>
      <c r="G510" s="5">
        <v>889</v>
      </c>
      <c r="H510" s="5">
        <v>1800</v>
      </c>
      <c r="I510" s="8">
        <v>2521</v>
      </c>
      <c r="J510" s="5">
        <f t="shared" si="44"/>
        <v>26856.799999999999</v>
      </c>
      <c r="K510" s="17"/>
      <c r="L510" s="5">
        <f t="shared" si="45"/>
        <v>198184.6</v>
      </c>
      <c r="M510" s="21">
        <f t="shared" si="46"/>
        <v>52219.512000000002</v>
      </c>
      <c r="N510" s="5">
        <f t="shared" si="49"/>
        <v>145965.08799999999</v>
      </c>
      <c r="O510" s="17"/>
      <c r="P510" s="17"/>
      <c r="Q510" s="17"/>
      <c r="R510" s="17"/>
      <c r="S510" s="17"/>
      <c r="T510" s="17"/>
      <c r="U510" s="17"/>
      <c r="V510" s="12"/>
    </row>
    <row r="511" spans="1:22" x14ac:dyDescent="0.3">
      <c r="A511" s="5">
        <v>30805</v>
      </c>
      <c r="B511" s="5">
        <v>1226</v>
      </c>
      <c r="C511" s="5">
        <v>1111</v>
      </c>
      <c r="D511" s="5">
        <f t="shared" si="47"/>
        <v>3080.5</v>
      </c>
      <c r="E511" s="5">
        <v>3696.6</v>
      </c>
      <c r="F511" s="5">
        <f t="shared" si="48"/>
        <v>215.63499999999999</v>
      </c>
      <c r="G511" s="5">
        <v>1425</v>
      </c>
      <c r="H511" s="5">
        <v>5466</v>
      </c>
      <c r="I511" s="8">
        <v>3762</v>
      </c>
      <c r="J511" s="5">
        <f t="shared" si="44"/>
        <v>290.25</v>
      </c>
      <c r="K511" s="17"/>
      <c r="L511" s="5">
        <f t="shared" si="45"/>
        <v>41688.5</v>
      </c>
      <c r="M511" s="21">
        <f t="shared" si="46"/>
        <v>9389.4850000000006</v>
      </c>
      <c r="N511" s="5">
        <f t="shared" si="49"/>
        <v>32299.014999999999</v>
      </c>
      <c r="O511" s="17"/>
      <c r="P511" s="17"/>
      <c r="Q511" s="17"/>
      <c r="R511" s="17"/>
      <c r="S511" s="17"/>
      <c r="T511" s="17"/>
      <c r="U511" s="17"/>
      <c r="V511" s="12"/>
    </row>
    <row r="512" spans="1:22" x14ac:dyDescent="0.3">
      <c r="A512" s="5">
        <v>138901</v>
      </c>
      <c r="B512" s="5">
        <v>0</v>
      </c>
      <c r="C512" s="5">
        <v>2137</v>
      </c>
      <c r="D512" s="5">
        <f t="shared" si="47"/>
        <v>13890.1</v>
      </c>
      <c r="E512" s="5">
        <v>16668.12</v>
      </c>
      <c r="F512" s="5">
        <f t="shared" si="48"/>
        <v>972.30700000000002</v>
      </c>
      <c r="G512" s="5">
        <v>529</v>
      </c>
      <c r="H512" s="5">
        <v>1587</v>
      </c>
      <c r="I512" s="8">
        <v>2561</v>
      </c>
      <c r="J512" s="5">
        <f t="shared" si="44"/>
        <v>16670.3</v>
      </c>
      <c r="K512" s="17"/>
      <c r="L512" s="5">
        <f t="shared" si="45"/>
        <v>156515.1</v>
      </c>
      <c r="M512" s="21">
        <f t="shared" si="46"/>
        <v>37400.726999999999</v>
      </c>
      <c r="N512" s="5">
        <f t="shared" si="49"/>
        <v>119114.37300000001</v>
      </c>
      <c r="O512" s="17"/>
      <c r="P512" s="17"/>
      <c r="Q512" s="17"/>
      <c r="R512" s="17"/>
      <c r="S512" s="17"/>
      <c r="T512" s="17"/>
      <c r="U512" s="17"/>
      <c r="V512" s="12"/>
    </row>
    <row r="513" spans="1:22" x14ac:dyDescent="0.3">
      <c r="A513" s="5">
        <v>189290</v>
      </c>
      <c r="B513" s="5">
        <v>922</v>
      </c>
      <c r="C513" s="5">
        <v>1224</v>
      </c>
      <c r="D513" s="5">
        <f t="shared" si="47"/>
        <v>18929</v>
      </c>
      <c r="E513" s="5">
        <v>22714.799999999999</v>
      </c>
      <c r="F513" s="5">
        <f t="shared" si="48"/>
        <v>1325.03</v>
      </c>
      <c r="G513" s="5">
        <v>1496</v>
      </c>
      <c r="H513" s="5">
        <v>2572</v>
      </c>
      <c r="I513" s="8">
        <v>3200</v>
      </c>
      <c r="J513" s="5">
        <f t="shared" si="44"/>
        <v>31787</v>
      </c>
      <c r="K513" s="17"/>
      <c r="L513" s="5">
        <f t="shared" si="45"/>
        <v>212937</v>
      </c>
      <c r="M513" s="21">
        <f t="shared" si="46"/>
        <v>60522.83</v>
      </c>
      <c r="N513" s="5">
        <f t="shared" si="49"/>
        <v>152414.16999999998</v>
      </c>
      <c r="O513" s="17"/>
      <c r="P513" s="17"/>
      <c r="Q513" s="17"/>
      <c r="R513" s="17"/>
      <c r="S513" s="17"/>
      <c r="T513" s="17"/>
      <c r="U513" s="17"/>
      <c r="V513" s="12"/>
    </row>
    <row r="514" spans="1:22" x14ac:dyDescent="0.3">
      <c r="A514" s="5">
        <v>152911</v>
      </c>
      <c r="B514" s="5">
        <v>0</v>
      </c>
      <c r="C514" s="5">
        <v>4785</v>
      </c>
      <c r="D514" s="5">
        <f t="shared" si="47"/>
        <v>15291.1</v>
      </c>
      <c r="E514" s="5">
        <v>18349.32</v>
      </c>
      <c r="F514" s="5">
        <f t="shared" si="48"/>
        <v>1070.377</v>
      </c>
      <c r="G514" s="5">
        <v>560</v>
      </c>
      <c r="H514" s="5">
        <v>4582</v>
      </c>
      <c r="I514" s="8">
        <v>2447</v>
      </c>
      <c r="J514" s="5">
        <f t="shared" si="44"/>
        <v>20873.3</v>
      </c>
      <c r="K514" s="17"/>
      <c r="L514" s="5">
        <f t="shared" si="45"/>
        <v>177569.1</v>
      </c>
      <c r="M514" s="21">
        <f t="shared" si="46"/>
        <v>43299.997000000003</v>
      </c>
      <c r="N514" s="5">
        <f t="shared" si="49"/>
        <v>134269.103</v>
      </c>
      <c r="O514" s="17"/>
      <c r="P514" s="17"/>
      <c r="Q514" s="17"/>
      <c r="R514" s="17"/>
      <c r="S514" s="17"/>
      <c r="T514" s="17"/>
      <c r="U514" s="17"/>
      <c r="V514" s="12"/>
    </row>
    <row r="515" spans="1:22" x14ac:dyDescent="0.3">
      <c r="A515" s="5">
        <v>125781</v>
      </c>
      <c r="B515" s="5">
        <v>0</v>
      </c>
      <c r="C515" s="5">
        <v>1252</v>
      </c>
      <c r="D515" s="5">
        <f t="shared" si="47"/>
        <v>12578.1</v>
      </c>
      <c r="E515" s="5">
        <v>15093.72</v>
      </c>
      <c r="F515" s="5">
        <f t="shared" si="48"/>
        <v>880.46699999999998</v>
      </c>
      <c r="G515" s="5">
        <v>1445</v>
      </c>
      <c r="H515" s="5">
        <v>1200</v>
      </c>
      <c r="I515" s="8">
        <v>2819</v>
      </c>
      <c r="J515" s="5">
        <f t="shared" si="44"/>
        <v>12734.300000000001</v>
      </c>
      <c r="K515" s="17"/>
      <c r="L515" s="5">
        <f t="shared" si="45"/>
        <v>140811.1</v>
      </c>
      <c r="M515" s="21">
        <f t="shared" si="46"/>
        <v>32972.487000000001</v>
      </c>
      <c r="N515" s="5">
        <f t="shared" si="49"/>
        <v>107838.61300000001</v>
      </c>
      <c r="O515" s="17"/>
      <c r="P515" s="17"/>
      <c r="Q515" s="17"/>
      <c r="R515" s="17"/>
      <c r="S515" s="17"/>
      <c r="T515" s="17"/>
      <c r="U515" s="17"/>
      <c r="V515" s="12"/>
    </row>
    <row r="516" spans="1:22" x14ac:dyDescent="0.3">
      <c r="A516" s="5">
        <v>72172</v>
      </c>
      <c r="B516" s="5">
        <v>4991</v>
      </c>
      <c r="C516" s="5">
        <v>4696</v>
      </c>
      <c r="D516" s="5">
        <f t="shared" si="47"/>
        <v>7217.2000000000007</v>
      </c>
      <c r="E516" s="5">
        <v>8660.64</v>
      </c>
      <c r="F516" s="5">
        <f t="shared" si="48"/>
        <v>505.20400000000001</v>
      </c>
      <c r="G516" s="5">
        <v>516</v>
      </c>
      <c r="H516" s="5">
        <v>7613</v>
      </c>
      <c r="I516" s="8">
        <v>2455</v>
      </c>
      <c r="J516" s="5">
        <f t="shared" si="44"/>
        <v>3467.2000000000003</v>
      </c>
      <c r="K516" s="17"/>
      <c r="L516" s="5">
        <f t="shared" si="45"/>
        <v>96689.2</v>
      </c>
      <c r="M516" s="21">
        <f t="shared" si="46"/>
        <v>15604.044</v>
      </c>
      <c r="N516" s="5">
        <f t="shared" si="49"/>
        <v>81085.156000000003</v>
      </c>
      <c r="O516" s="17"/>
      <c r="P516" s="17"/>
      <c r="Q516" s="17"/>
      <c r="R516" s="17"/>
      <c r="S516" s="17"/>
      <c r="T516" s="17"/>
      <c r="U516" s="17"/>
      <c r="V516" s="12"/>
    </row>
    <row r="517" spans="1:22" x14ac:dyDescent="0.3">
      <c r="A517" s="5">
        <v>52198</v>
      </c>
      <c r="B517" s="5">
        <v>121</v>
      </c>
      <c r="C517" s="5">
        <v>1789</v>
      </c>
      <c r="D517" s="5">
        <f t="shared" si="47"/>
        <v>5219.8</v>
      </c>
      <c r="E517" s="5">
        <v>6263.76</v>
      </c>
      <c r="F517" s="5">
        <f t="shared" si="48"/>
        <v>365.38600000000002</v>
      </c>
      <c r="G517" s="5">
        <v>758</v>
      </c>
      <c r="H517" s="5">
        <v>4960</v>
      </c>
      <c r="I517" s="8">
        <v>2423</v>
      </c>
      <c r="J517" s="5">
        <f t="shared" si="44"/>
        <v>1469.8</v>
      </c>
      <c r="K517" s="17"/>
      <c r="L517" s="5">
        <f t="shared" si="45"/>
        <v>64287.8</v>
      </c>
      <c r="M517" s="21">
        <f t="shared" si="46"/>
        <v>11279.946</v>
      </c>
      <c r="N517" s="5">
        <f t="shared" si="49"/>
        <v>53007.854000000007</v>
      </c>
      <c r="O517" s="17"/>
      <c r="P517" s="17"/>
      <c r="Q517" s="17"/>
      <c r="R517" s="17"/>
      <c r="S517" s="17"/>
      <c r="T517" s="17"/>
      <c r="U517" s="17"/>
      <c r="V517" s="12"/>
    </row>
    <row r="518" spans="1:22" x14ac:dyDescent="0.3">
      <c r="A518" s="5">
        <v>195819</v>
      </c>
      <c r="B518" s="5">
        <v>527</v>
      </c>
      <c r="C518" s="5">
        <v>2516</v>
      </c>
      <c r="D518" s="5">
        <f t="shared" si="47"/>
        <v>19581.900000000001</v>
      </c>
      <c r="E518" s="5">
        <v>23498.28</v>
      </c>
      <c r="F518" s="5">
        <f t="shared" si="48"/>
        <v>1370.7329999999999</v>
      </c>
      <c r="G518" s="5">
        <v>710</v>
      </c>
      <c r="H518" s="5">
        <v>2966</v>
      </c>
      <c r="I518" s="8">
        <v>2051</v>
      </c>
      <c r="J518" s="5">
        <f t="shared" si="44"/>
        <v>33745.700000000004</v>
      </c>
      <c r="K518" s="17"/>
      <c r="L518" s="5">
        <f t="shared" si="45"/>
        <v>221409.9</v>
      </c>
      <c r="M518" s="21">
        <f t="shared" si="46"/>
        <v>61375.713000000003</v>
      </c>
      <c r="N518" s="5">
        <f t="shared" si="49"/>
        <v>160034.18699999998</v>
      </c>
      <c r="O518" s="17"/>
      <c r="P518" s="17"/>
      <c r="Q518" s="17"/>
      <c r="R518" s="17"/>
      <c r="S518" s="17"/>
      <c r="T518" s="17"/>
      <c r="U518" s="17"/>
      <c r="V518" s="12"/>
    </row>
    <row r="519" spans="1:22" x14ac:dyDescent="0.3">
      <c r="A519" s="5">
        <v>139561</v>
      </c>
      <c r="B519" s="5">
        <v>4756</v>
      </c>
      <c r="C519" s="5">
        <v>1684</v>
      </c>
      <c r="D519" s="5">
        <f t="shared" si="47"/>
        <v>13956.1</v>
      </c>
      <c r="E519" s="5">
        <v>16747.32</v>
      </c>
      <c r="F519" s="5">
        <f t="shared" si="48"/>
        <v>976.92700000000002</v>
      </c>
      <c r="G519" s="5">
        <v>550</v>
      </c>
      <c r="H519" s="5">
        <v>6294</v>
      </c>
      <c r="I519" s="8">
        <v>3293</v>
      </c>
      <c r="J519" s="5">
        <f t="shared" si="44"/>
        <v>16868.3</v>
      </c>
      <c r="K519" s="17"/>
      <c r="L519" s="5">
        <f t="shared" si="45"/>
        <v>166251.1</v>
      </c>
      <c r="M519" s="21">
        <f t="shared" si="46"/>
        <v>38435.546999999999</v>
      </c>
      <c r="N519" s="5">
        <f t="shared" si="49"/>
        <v>127815.55300000001</v>
      </c>
      <c r="O519" s="17"/>
      <c r="P519" s="17"/>
      <c r="Q519" s="17"/>
      <c r="R519" s="17"/>
      <c r="S519" s="17"/>
      <c r="T519" s="17"/>
      <c r="U519" s="17"/>
      <c r="V519" s="12"/>
    </row>
    <row r="520" spans="1:22" x14ac:dyDescent="0.3">
      <c r="A520" s="5">
        <v>64576</v>
      </c>
      <c r="B520" s="5">
        <v>0</v>
      </c>
      <c r="C520" s="5">
        <v>4123</v>
      </c>
      <c r="D520" s="5">
        <f t="shared" si="47"/>
        <v>6457.6</v>
      </c>
      <c r="E520" s="5">
        <v>7749.12</v>
      </c>
      <c r="F520" s="5">
        <f t="shared" si="48"/>
        <v>452.03199999999998</v>
      </c>
      <c r="G520" s="5">
        <v>1091</v>
      </c>
      <c r="H520" s="5">
        <v>4665</v>
      </c>
      <c r="I520" s="8">
        <v>2711</v>
      </c>
      <c r="J520" s="5">
        <f t="shared" si="44"/>
        <v>2707.6</v>
      </c>
      <c r="K520" s="17"/>
      <c r="L520" s="5">
        <f t="shared" si="45"/>
        <v>79821.600000000006</v>
      </c>
      <c r="M520" s="21">
        <f t="shared" si="46"/>
        <v>14710.752</v>
      </c>
      <c r="N520" s="5">
        <f t="shared" si="49"/>
        <v>65110.848000000005</v>
      </c>
      <c r="O520" s="17"/>
      <c r="P520" s="17"/>
      <c r="Q520" s="17"/>
      <c r="R520" s="17"/>
      <c r="S520" s="17"/>
      <c r="T520" s="17"/>
      <c r="U520" s="17"/>
      <c r="V520" s="12"/>
    </row>
    <row r="521" spans="1:22" x14ac:dyDescent="0.3">
      <c r="A521" s="5">
        <v>103806</v>
      </c>
      <c r="B521" s="5">
        <v>0</v>
      </c>
      <c r="C521" s="5">
        <v>4184</v>
      </c>
      <c r="D521" s="5">
        <f t="shared" si="47"/>
        <v>10380.6</v>
      </c>
      <c r="E521" s="5">
        <v>12456.72</v>
      </c>
      <c r="F521" s="5">
        <f t="shared" si="48"/>
        <v>726.64200000000005</v>
      </c>
      <c r="G521" s="5">
        <v>1178</v>
      </c>
      <c r="H521" s="5">
        <v>3046</v>
      </c>
      <c r="I521" s="8">
        <v>3884</v>
      </c>
      <c r="J521" s="5">
        <f t="shared" si="44"/>
        <v>8261.1999999999989</v>
      </c>
      <c r="K521" s="17"/>
      <c r="L521" s="5">
        <f t="shared" si="45"/>
        <v>121416.6</v>
      </c>
      <c r="M521" s="21">
        <f t="shared" si="46"/>
        <v>26506.561999999998</v>
      </c>
      <c r="N521" s="5">
        <f t="shared" si="49"/>
        <v>94910.038</v>
      </c>
      <c r="O521" s="17"/>
      <c r="P521" s="17"/>
      <c r="Q521" s="17"/>
      <c r="R521" s="17"/>
      <c r="S521" s="17"/>
      <c r="T521" s="17"/>
      <c r="U521" s="17"/>
      <c r="V521" s="12"/>
    </row>
    <row r="522" spans="1:22" x14ac:dyDescent="0.3">
      <c r="A522" s="5">
        <v>183737</v>
      </c>
      <c r="B522" s="5">
        <v>0</v>
      </c>
      <c r="C522" s="5">
        <v>2255</v>
      </c>
      <c r="D522" s="5">
        <f t="shared" si="47"/>
        <v>18373.7</v>
      </c>
      <c r="E522" s="5">
        <v>22048.44</v>
      </c>
      <c r="F522" s="5">
        <f t="shared" si="48"/>
        <v>1286.1590000000001</v>
      </c>
      <c r="G522" s="5">
        <v>1399</v>
      </c>
      <c r="H522" s="5">
        <v>2875</v>
      </c>
      <c r="I522" s="8">
        <v>2553</v>
      </c>
      <c r="J522" s="5">
        <f t="shared" si="44"/>
        <v>30121.099999999995</v>
      </c>
      <c r="K522" s="17"/>
      <c r="L522" s="5">
        <f t="shared" si="45"/>
        <v>207240.7</v>
      </c>
      <c r="M522" s="21">
        <f t="shared" si="46"/>
        <v>57407.698999999993</v>
      </c>
      <c r="N522" s="5">
        <f t="shared" si="49"/>
        <v>149833.00100000002</v>
      </c>
      <c r="O522" s="17"/>
      <c r="P522" s="17"/>
      <c r="Q522" s="17"/>
      <c r="R522" s="17"/>
      <c r="S522" s="17"/>
      <c r="T522" s="17"/>
      <c r="U522" s="17"/>
      <c r="V522" s="12"/>
    </row>
    <row r="523" spans="1:22" x14ac:dyDescent="0.3">
      <c r="A523" s="5">
        <v>80622</v>
      </c>
      <c r="B523" s="5">
        <v>939</v>
      </c>
      <c r="C523" s="5">
        <v>2840</v>
      </c>
      <c r="D523" s="5">
        <f t="shared" si="47"/>
        <v>8062.2000000000007</v>
      </c>
      <c r="E523" s="5">
        <v>9674.64</v>
      </c>
      <c r="F523" s="5">
        <f t="shared" si="48"/>
        <v>564.35400000000004</v>
      </c>
      <c r="G523" s="5">
        <v>671</v>
      </c>
      <c r="H523" s="5">
        <v>5642</v>
      </c>
      <c r="I523" s="8">
        <v>3462</v>
      </c>
      <c r="J523" s="5">
        <f t="shared" si="44"/>
        <v>4593.3</v>
      </c>
      <c r="K523" s="17"/>
      <c r="L523" s="5">
        <f t="shared" si="45"/>
        <v>98105.2</v>
      </c>
      <c r="M523" s="21">
        <f t="shared" si="46"/>
        <v>18965.293999999998</v>
      </c>
      <c r="N523" s="5">
        <f t="shared" si="49"/>
        <v>79139.906000000003</v>
      </c>
      <c r="O523" s="17"/>
      <c r="P523" s="17"/>
      <c r="Q523" s="17"/>
      <c r="R523" s="17"/>
      <c r="S523" s="17"/>
      <c r="T523" s="17"/>
      <c r="U523" s="17"/>
      <c r="V523" s="12"/>
    </row>
    <row r="524" spans="1:22" x14ac:dyDescent="0.3">
      <c r="A524" s="5">
        <v>154127</v>
      </c>
      <c r="B524" s="5">
        <v>2588</v>
      </c>
      <c r="C524" s="5">
        <v>4866</v>
      </c>
      <c r="D524" s="5">
        <f t="shared" si="47"/>
        <v>15412.7</v>
      </c>
      <c r="E524" s="5">
        <v>18495.240000000002</v>
      </c>
      <c r="F524" s="5">
        <f t="shared" si="48"/>
        <v>1078.8890000000001</v>
      </c>
      <c r="G524" s="5">
        <v>1417</v>
      </c>
      <c r="H524" s="5">
        <v>5109</v>
      </c>
      <c r="I524" s="8">
        <v>3750</v>
      </c>
      <c r="J524" s="5">
        <f t="shared" si="44"/>
        <v>21238.100000000002</v>
      </c>
      <c r="K524" s="17"/>
      <c r="L524" s="5">
        <f t="shared" si="45"/>
        <v>182102.7</v>
      </c>
      <c r="M524" s="21">
        <f t="shared" si="46"/>
        <v>45979.229000000007</v>
      </c>
      <c r="N524" s="5">
        <f t="shared" si="49"/>
        <v>136123.47100000002</v>
      </c>
      <c r="O524" s="17"/>
      <c r="P524" s="17"/>
      <c r="Q524" s="17"/>
      <c r="R524" s="17"/>
      <c r="S524" s="17"/>
      <c r="T524" s="17"/>
      <c r="U524" s="17"/>
      <c r="V524" s="12"/>
    </row>
    <row r="525" spans="1:22" x14ac:dyDescent="0.3">
      <c r="A525" s="5">
        <v>194087</v>
      </c>
      <c r="B525" s="5">
        <v>0</v>
      </c>
      <c r="C525" s="5">
        <v>3750</v>
      </c>
      <c r="D525" s="5">
        <f t="shared" si="47"/>
        <v>19408.7</v>
      </c>
      <c r="E525" s="5">
        <v>23290.44</v>
      </c>
      <c r="F525" s="5">
        <f t="shared" si="48"/>
        <v>1358.6089999999999</v>
      </c>
      <c r="G525" s="5">
        <v>1266</v>
      </c>
      <c r="H525" s="5">
        <v>1690</v>
      </c>
      <c r="I525" s="8">
        <v>3377</v>
      </c>
      <c r="J525" s="5">
        <f t="shared" si="44"/>
        <v>33226.1</v>
      </c>
      <c r="K525" s="17"/>
      <c r="L525" s="5">
        <f t="shared" si="45"/>
        <v>218935.7</v>
      </c>
      <c r="M525" s="21">
        <f t="shared" si="46"/>
        <v>62518.148999999998</v>
      </c>
      <c r="N525" s="5">
        <f t="shared" si="49"/>
        <v>156417.55100000001</v>
      </c>
      <c r="O525" s="17"/>
      <c r="P525" s="17"/>
      <c r="Q525" s="17"/>
      <c r="R525" s="17"/>
      <c r="S525" s="17"/>
      <c r="T525" s="17"/>
      <c r="U525" s="17"/>
      <c r="V525" s="12"/>
    </row>
    <row r="526" spans="1:22" x14ac:dyDescent="0.3">
      <c r="A526" s="5">
        <v>177069</v>
      </c>
      <c r="B526" s="5">
        <v>3241</v>
      </c>
      <c r="C526" s="5">
        <v>2562</v>
      </c>
      <c r="D526" s="5">
        <f t="shared" si="47"/>
        <v>17706.900000000001</v>
      </c>
      <c r="E526" s="5">
        <v>21248.28</v>
      </c>
      <c r="F526" s="5">
        <f t="shared" si="48"/>
        <v>1239.4829999999999</v>
      </c>
      <c r="G526" s="5">
        <v>865</v>
      </c>
      <c r="H526" s="5">
        <v>5357</v>
      </c>
      <c r="I526" s="8">
        <v>3347</v>
      </c>
      <c r="J526" s="5">
        <f t="shared" si="44"/>
        <v>28120.7</v>
      </c>
      <c r="K526" s="17"/>
      <c r="L526" s="5">
        <f t="shared" si="45"/>
        <v>205935.9</v>
      </c>
      <c r="M526" s="21">
        <f t="shared" si="46"/>
        <v>54820.463000000003</v>
      </c>
      <c r="N526" s="5">
        <f t="shared" si="49"/>
        <v>151115.43699999998</v>
      </c>
      <c r="O526" s="17"/>
      <c r="P526" s="17"/>
      <c r="Q526" s="17"/>
      <c r="R526" s="17"/>
      <c r="S526" s="17"/>
      <c r="T526" s="17"/>
      <c r="U526" s="17"/>
      <c r="V526" s="12"/>
    </row>
    <row r="527" spans="1:22" x14ac:dyDescent="0.3">
      <c r="A527" s="5">
        <v>34975</v>
      </c>
      <c r="B527" s="5">
        <v>2059</v>
      </c>
      <c r="C527" s="5">
        <v>2598</v>
      </c>
      <c r="D527" s="5">
        <f t="shared" si="47"/>
        <v>3497.5</v>
      </c>
      <c r="E527" s="5">
        <v>4197</v>
      </c>
      <c r="F527" s="5">
        <f t="shared" si="48"/>
        <v>244.82500000000002</v>
      </c>
      <c r="G527" s="5">
        <v>1464</v>
      </c>
      <c r="H527" s="5">
        <v>5943</v>
      </c>
      <c r="I527" s="8">
        <v>2491</v>
      </c>
      <c r="J527" s="5">
        <f t="shared" si="44"/>
        <v>498.75</v>
      </c>
      <c r="K527" s="17"/>
      <c r="L527" s="5">
        <f t="shared" si="45"/>
        <v>49072.5</v>
      </c>
      <c r="M527" s="21">
        <f t="shared" si="46"/>
        <v>8895.5750000000007</v>
      </c>
      <c r="N527" s="5">
        <f t="shared" si="49"/>
        <v>40176.925000000003</v>
      </c>
      <c r="O527" s="17"/>
      <c r="P527" s="17"/>
      <c r="Q527" s="17"/>
      <c r="R527" s="17"/>
      <c r="S527" s="17"/>
      <c r="T527" s="17"/>
      <c r="U527" s="17"/>
      <c r="V527" s="12"/>
    </row>
    <row r="528" spans="1:22" x14ac:dyDescent="0.3">
      <c r="A528" s="5">
        <v>192657</v>
      </c>
      <c r="B528" s="5">
        <v>1353</v>
      </c>
      <c r="C528" s="5">
        <v>3323</v>
      </c>
      <c r="D528" s="5">
        <f t="shared" si="47"/>
        <v>19265.7</v>
      </c>
      <c r="E528" s="5">
        <v>23118.84</v>
      </c>
      <c r="F528" s="5">
        <f t="shared" si="48"/>
        <v>1348.5989999999999</v>
      </c>
      <c r="G528" s="5">
        <v>652</v>
      </c>
      <c r="H528" s="5">
        <v>4499</v>
      </c>
      <c r="I528" s="8">
        <v>3167</v>
      </c>
      <c r="J528" s="5">
        <f t="shared" si="44"/>
        <v>32797.1</v>
      </c>
      <c r="K528" s="17"/>
      <c r="L528" s="5">
        <f t="shared" si="45"/>
        <v>221097.7</v>
      </c>
      <c r="M528" s="21">
        <f t="shared" si="46"/>
        <v>61083.538999999997</v>
      </c>
      <c r="N528" s="5">
        <f t="shared" si="49"/>
        <v>160014.16100000002</v>
      </c>
      <c r="O528" s="17"/>
      <c r="P528" s="17"/>
      <c r="Q528" s="17"/>
      <c r="R528" s="17"/>
      <c r="S528" s="17"/>
      <c r="T528" s="17"/>
      <c r="U528" s="17"/>
      <c r="V528" s="12"/>
    </row>
    <row r="529" spans="1:22" x14ac:dyDescent="0.3">
      <c r="A529" s="5">
        <v>117967</v>
      </c>
      <c r="B529" s="5">
        <v>2588</v>
      </c>
      <c r="C529" s="5">
        <v>4497</v>
      </c>
      <c r="D529" s="5">
        <f t="shared" si="47"/>
        <v>11796.7</v>
      </c>
      <c r="E529" s="5">
        <v>14156.04</v>
      </c>
      <c r="F529" s="5">
        <f t="shared" si="48"/>
        <v>825.76900000000001</v>
      </c>
      <c r="G529" s="5">
        <v>1421</v>
      </c>
      <c r="H529" s="5">
        <v>6382</v>
      </c>
      <c r="I529" s="8">
        <v>3219</v>
      </c>
      <c r="J529" s="5">
        <f t="shared" ref="J529:J592" si="50">IF(A529*12&lt;=300000, 0,
     IF(A529*12&lt;=600000, ((A529*12-300000)*0.05)/12,
     IF(A529*12&lt;=900000, (15000+(A529*12-600000)*0.1)/12,
     IF(A529*12&lt;=1200000, (45000+(A529*12-900000)*0.15)/12,
     IF(A529*12&lt;=1500000, (90000+(A529*12-1200000)*0.2)/12,
     (150000+(A529*12-1500000)*0.3)/12)))))</f>
        <v>11093.4</v>
      </c>
      <c r="K529" s="17"/>
      <c r="L529" s="5">
        <f t="shared" ref="L529:L592" si="51">A529 + B529 + C529 + D529 + H529</f>
        <v>143230.70000000001</v>
      </c>
      <c r="M529" s="21">
        <f t="shared" ref="M529:M592" si="52">E529+F529+G529+I529+J529</f>
        <v>30715.209000000003</v>
      </c>
      <c r="N529" s="5">
        <f t="shared" si="49"/>
        <v>112515.49100000001</v>
      </c>
      <c r="O529" s="17"/>
      <c r="P529" s="17"/>
      <c r="Q529" s="17"/>
      <c r="R529" s="17"/>
      <c r="S529" s="17"/>
      <c r="T529" s="17"/>
      <c r="U529" s="17"/>
      <c r="V529" s="12"/>
    </row>
    <row r="530" spans="1:22" x14ac:dyDescent="0.3">
      <c r="A530" s="5">
        <v>110702</v>
      </c>
      <c r="B530" s="5">
        <v>0</v>
      </c>
      <c r="C530" s="5">
        <v>2750</v>
      </c>
      <c r="D530" s="5">
        <f t="shared" ref="D530:D593" si="53">A530*0.1</f>
        <v>11070.2</v>
      </c>
      <c r="E530" s="5">
        <v>13284.24</v>
      </c>
      <c r="F530" s="5">
        <f t="shared" ref="F530:F593" si="54">A530*0.007</f>
        <v>774.91399999999999</v>
      </c>
      <c r="G530" s="5">
        <v>1398</v>
      </c>
      <c r="H530" s="5">
        <v>1925</v>
      </c>
      <c r="I530" s="8">
        <v>2849</v>
      </c>
      <c r="J530" s="5">
        <f t="shared" si="50"/>
        <v>9640.4</v>
      </c>
      <c r="K530" s="17"/>
      <c r="L530" s="5">
        <f t="shared" si="51"/>
        <v>126447.2</v>
      </c>
      <c r="M530" s="21">
        <f t="shared" si="52"/>
        <v>27946.554000000004</v>
      </c>
      <c r="N530" s="5">
        <f t="shared" ref="N530:N593" si="55">L530-M530</f>
        <v>98500.645999999993</v>
      </c>
      <c r="O530" s="17"/>
      <c r="P530" s="17"/>
      <c r="Q530" s="17"/>
      <c r="R530" s="17"/>
      <c r="S530" s="17"/>
      <c r="T530" s="17"/>
      <c r="U530" s="17"/>
      <c r="V530" s="12"/>
    </row>
    <row r="531" spans="1:22" x14ac:dyDescent="0.3">
      <c r="A531" s="5">
        <v>35394</v>
      </c>
      <c r="B531" s="5">
        <v>0</v>
      </c>
      <c r="C531" s="5">
        <v>2861</v>
      </c>
      <c r="D531" s="5">
        <f t="shared" si="53"/>
        <v>3539.4</v>
      </c>
      <c r="E531" s="5">
        <v>4247.28</v>
      </c>
      <c r="F531" s="5">
        <f t="shared" si="54"/>
        <v>247.75800000000001</v>
      </c>
      <c r="G531" s="5">
        <v>862</v>
      </c>
      <c r="H531" s="5">
        <v>7412</v>
      </c>
      <c r="I531" s="8">
        <v>2778</v>
      </c>
      <c r="J531" s="5">
        <f t="shared" si="50"/>
        <v>519.70000000000005</v>
      </c>
      <c r="K531" s="17"/>
      <c r="L531" s="5">
        <f t="shared" si="51"/>
        <v>49206.400000000001</v>
      </c>
      <c r="M531" s="21">
        <f t="shared" si="52"/>
        <v>8654.7379999999994</v>
      </c>
      <c r="N531" s="5">
        <f t="shared" si="55"/>
        <v>40551.662000000004</v>
      </c>
      <c r="O531" s="17"/>
      <c r="P531" s="17"/>
      <c r="Q531" s="17"/>
      <c r="R531" s="17"/>
      <c r="S531" s="17"/>
      <c r="T531" s="17"/>
      <c r="U531" s="17"/>
      <c r="V531" s="12"/>
    </row>
    <row r="532" spans="1:22" x14ac:dyDescent="0.3">
      <c r="A532" s="5">
        <v>158268</v>
      </c>
      <c r="B532" s="5">
        <v>1455</v>
      </c>
      <c r="C532" s="5">
        <v>1700</v>
      </c>
      <c r="D532" s="5">
        <f t="shared" si="53"/>
        <v>15826.800000000001</v>
      </c>
      <c r="E532" s="5">
        <v>18992.16</v>
      </c>
      <c r="F532" s="5">
        <f t="shared" si="54"/>
        <v>1107.876</v>
      </c>
      <c r="G532" s="5">
        <v>1272</v>
      </c>
      <c r="H532" s="5">
        <v>7974</v>
      </c>
      <c r="I532" s="8">
        <v>3375</v>
      </c>
      <c r="J532" s="5">
        <f t="shared" si="50"/>
        <v>22480.399999999998</v>
      </c>
      <c r="K532" s="17"/>
      <c r="L532" s="5">
        <f t="shared" si="51"/>
        <v>185223.8</v>
      </c>
      <c r="M532" s="21">
        <f t="shared" si="52"/>
        <v>47227.436000000002</v>
      </c>
      <c r="N532" s="5">
        <f t="shared" si="55"/>
        <v>137996.364</v>
      </c>
      <c r="O532" s="17"/>
      <c r="P532" s="17"/>
      <c r="Q532" s="17"/>
      <c r="R532" s="17"/>
      <c r="S532" s="17"/>
      <c r="T532" s="17"/>
      <c r="U532" s="17"/>
      <c r="V532" s="12"/>
    </row>
    <row r="533" spans="1:22" x14ac:dyDescent="0.3">
      <c r="A533" s="5">
        <v>15533</v>
      </c>
      <c r="B533" s="5">
        <v>2488</v>
      </c>
      <c r="C533" s="5">
        <v>1345</v>
      </c>
      <c r="D533" s="5">
        <f t="shared" si="53"/>
        <v>1553.3000000000002</v>
      </c>
      <c r="E533" s="5">
        <v>1863.96</v>
      </c>
      <c r="F533" s="5">
        <f t="shared" si="54"/>
        <v>108.73100000000001</v>
      </c>
      <c r="G533" s="5">
        <v>1127</v>
      </c>
      <c r="H533" s="5">
        <v>1642</v>
      </c>
      <c r="I533" s="8">
        <v>3618</v>
      </c>
      <c r="J533" s="5">
        <f t="shared" si="50"/>
        <v>0</v>
      </c>
      <c r="K533" s="17"/>
      <c r="L533" s="5">
        <f t="shared" si="51"/>
        <v>22561.3</v>
      </c>
      <c r="M533" s="21">
        <f t="shared" si="52"/>
        <v>6717.6909999999998</v>
      </c>
      <c r="N533" s="5">
        <f t="shared" si="55"/>
        <v>15843.609</v>
      </c>
      <c r="O533" s="17"/>
      <c r="P533" s="17"/>
      <c r="Q533" s="17"/>
      <c r="R533" s="17"/>
      <c r="S533" s="17"/>
      <c r="T533" s="17"/>
      <c r="U533" s="17"/>
      <c r="V533" s="12"/>
    </row>
    <row r="534" spans="1:22" x14ac:dyDescent="0.3">
      <c r="A534" s="5">
        <v>53992</v>
      </c>
      <c r="B534" s="5">
        <v>0</v>
      </c>
      <c r="C534" s="5">
        <v>4376</v>
      </c>
      <c r="D534" s="5">
        <f t="shared" si="53"/>
        <v>5399.2000000000007</v>
      </c>
      <c r="E534" s="5">
        <v>6479.04</v>
      </c>
      <c r="F534" s="5">
        <f t="shared" si="54"/>
        <v>377.94400000000002</v>
      </c>
      <c r="G534" s="5">
        <v>1077</v>
      </c>
      <c r="H534" s="5">
        <v>6187</v>
      </c>
      <c r="I534" s="8">
        <v>3897</v>
      </c>
      <c r="J534" s="5">
        <f t="shared" si="50"/>
        <v>1649.2</v>
      </c>
      <c r="K534" s="17"/>
      <c r="L534" s="5">
        <f t="shared" si="51"/>
        <v>69954.2</v>
      </c>
      <c r="M534" s="21">
        <f t="shared" si="52"/>
        <v>13480.184000000001</v>
      </c>
      <c r="N534" s="5">
        <f t="shared" si="55"/>
        <v>56474.015999999996</v>
      </c>
      <c r="O534" s="17"/>
      <c r="P534" s="17"/>
      <c r="Q534" s="17"/>
      <c r="R534" s="17"/>
      <c r="S534" s="17"/>
      <c r="T534" s="17"/>
      <c r="U534" s="17"/>
      <c r="V534" s="12"/>
    </row>
    <row r="535" spans="1:22" x14ac:dyDescent="0.3">
      <c r="A535" s="5">
        <v>22838</v>
      </c>
      <c r="B535" s="5">
        <v>0</v>
      </c>
      <c r="C535" s="5">
        <v>4605</v>
      </c>
      <c r="D535" s="5">
        <f t="shared" si="53"/>
        <v>2283.8000000000002</v>
      </c>
      <c r="E535" s="5">
        <v>2740.56</v>
      </c>
      <c r="F535" s="5">
        <f t="shared" si="54"/>
        <v>159.86600000000001</v>
      </c>
      <c r="G535" s="5">
        <v>667</v>
      </c>
      <c r="H535" s="5">
        <v>7236</v>
      </c>
      <c r="I535" s="8">
        <v>3996</v>
      </c>
      <c r="J535" s="5">
        <f t="shared" si="50"/>
        <v>0</v>
      </c>
      <c r="K535" s="17"/>
      <c r="L535" s="5">
        <f t="shared" si="51"/>
        <v>36962.800000000003</v>
      </c>
      <c r="M535" s="21">
        <f t="shared" si="52"/>
        <v>7563.4259999999995</v>
      </c>
      <c r="N535" s="5">
        <f t="shared" si="55"/>
        <v>29399.374000000003</v>
      </c>
      <c r="O535" s="17"/>
      <c r="P535" s="17"/>
      <c r="Q535" s="17"/>
      <c r="R535" s="17"/>
      <c r="S535" s="17"/>
      <c r="T535" s="17"/>
      <c r="U535" s="17"/>
      <c r="V535" s="12"/>
    </row>
    <row r="536" spans="1:22" x14ac:dyDescent="0.3">
      <c r="A536" s="5">
        <v>41706</v>
      </c>
      <c r="B536" s="5">
        <v>3175</v>
      </c>
      <c r="C536" s="5">
        <v>1205</v>
      </c>
      <c r="D536" s="5">
        <f t="shared" si="53"/>
        <v>4170.6000000000004</v>
      </c>
      <c r="E536" s="5">
        <v>5004.72</v>
      </c>
      <c r="F536" s="5">
        <f t="shared" si="54"/>
        <v>291.94200000000001</v>
      </c>
      <c r="G536" s="5">
        <v>841</v>
      </c>
      <c r="H536" s="5">
        <v>2404</v>
      </c>
      <c r="I536" s="8">
        <v>2681</v>
      </c>
      <c r="J536" s="5">
        <f t="shared" si="50"/>
        <v>835.30000000000007</v>
      </c>
      <c r="K536" s="17"/>
      <c r="L536" s="5">
        <f t="shared" si="51"/>
        <v>52660.6</v>
      </c>
      <c r="M536" s="21">
        <f t="shared" si="52"/>
        <v>9653.9619999999995</v>
      </c>
      <c r="N536" s="5">
        <f t="shared" si="55"/>
        <v>43006.637999999999</v>
      </c>
      <c r="O536" s="17"/>
      <c r="P536" s="17"/>
      <c r="Q536" s="17"/>
      <c r="R536" s="17"/>
      <c r="S536" s="17"/>
      <c r="T536" s="17"/>
      <c r="U536" s="17"/>
      <c r="V536" s="12"/>
    </row>
    <row r="537" spans="1:22" x14ac:dyDescent="0.3">
      <c r="A537" s="5">
        <v>135373</v>
      </c>
      <c r="B537" s="5">
        <v>2245</v>
      </c>
      <c r="C537" s="5">
        <v>4748</v>
      </c>
      <c r="D537" s="5">
        <f t="shared" si="53"/>
        <v>13537.300000000001</v>
      </c>
      <c r="E537" s="5">
        <v>16244.76</v>
      </c>
      <c r="F537" s="5">
        <f t="shared" si="54"/>
        <v>947.61099999999999</v>
      </c>
      <c r="G537" s="5">
        <v>771</v>
      </c>
      <c r="H537" s="5">
        <v>5740</v>
      </c>
      <c r="I537" s="8">
        <v>3801</v>
      </c>
      <c r="J537" s="5">
        <f t="shared" si="50"/>
        <v>15611.9</v>
      </c>
      <c r="K537" s="17"/>
      <c r="L537" s="5">
        <f t="shared" si="51"/>
        <v>161643.29999999999</v>
      </c>
      <c r="M537" s="21">
        <f t="shared" si="52"/>
        <v>37376.271000000001</v>
      </c>
      <c r="N537" s="5">
        <f t="shared" si="55"/>
        <v>124267.02899999998</v>
      </c>
      <c r="O537" s="17"/>
      <c r="P537" s="17"/>
      <c r="Q537" s="17"/>
      <c r="R537" s="17"/>
      <c r="S537" s="17"/>
      <c r="T537" s="17"/>
      <c r="U537" s="17"/>
      <c r="V537" s="12"/>
    </row>
    <row r="538" spans="1:22" x14ac:dyDescent="0.3">
      <c r="A538" s="5">
        <v>33022</v>
      </c>
      <c r="B538" s="5">
        <v>4728</v>
      </c>
      <c r="C538" s="5">
        <v>3251</v>
      </c>
      <c r="D538" s="5">
        <f t="shared" si="53"/>
        <v>3302.2000000000003</v>
      </c>
      <c r="E538" s="5">
        <v>3962.64</v>
      </c>
      <c r="F538" s="5">
        <f t="shared" si="54"/>
        <v>231.154</v>
      </c>
      <c r="G538" s="5">
        <v>1280</v>
      </c>
      <c r="H538" s="5">
        <v>2689</v>
      </c>
      <c r="I538" s="8">
        <v>2123</v>
      </c>
      <c r="J538" s="5">
        <f t="shared" si="50"/>
        <v>401.09999999999997</v>
      </c>
      <c r="K538" s="17"/>
      <c r="L538" s="5">
        <f t="shared" si="51"/>
        <v>46992.2</v>
      </c>
      <c r="M538" s="21">
        <f t="shared" si="52"/>
        <v>7997.8940000000002</v>
      </c>
      <c r="N538" s="5">
        <f t="shared" si="55"/>
        <v>38994.305999999997</v>
      </c>
      <c r="O538" s="17"/>
      <c r="P538" s="17"/>
      <c r="Q538" s="17"/>
      <c r="R538" s="17"/>
      <c r="S538" s="17"/>
      <c r="T538" s="17"/>
      <c r="U538" s="17"/>
      <c r="V538" s="12"/>
    </row>
    <row r="539" spans="1:22" x14ac:dyDescent="0.3">
      <c r="A539" s="5">
        <v>78084</v>
      </c>
      <c r="B539" s="5">
        <v>4424</v>
      </c>
      <c r="C539" s="5">
        <v>4548</v>
      </c>
      <c r="D539" s="5">
        <f t="shared" si="53"/>
        <v>7808.4000000000005</v>
      </c>
      <c r="E539" s="5">
        <v>9370.08</v>
      </c>
      <c r="F539" s="5">
        <f t="shared" si="54"/>
        <v>546.58799999999997</v>
      </c>
      <c r="G539" s="5">
        <v>837</v>
      </c>
      <c r="H539" s="5">
        <v>1326</v>
      </c>
      <c r="I539" s="8">
        <v>3278</v>
      </c>
      <c r="J539" s="5">
        <f t="shared" si="50"/>
        <v>4212.5999999999995</v>
      </c>
      <c r="K539" s="17"/>
      <c r="L539" s="5">
        <f t="shared" si="51"/>
        <v>96190.399999999994</v>
      </c>
      <c r="M539" s="21">
        <f t="shared" si="52"/>
        <v>18244.268</v>
      </c>
      <c r="N539" s="5">
        <f t="shared" si="55"/>
        <v>77946.131999999998</v>
      </c>
      <c r="O539" s="17"/>
      <c r="P539" s="17"/>
      <c r="Q539" s="17"/>
      <c r="R539" s="17"/>
      <c r="S539" s="17"/>
      <c r="T539" s="17"/>
      <c r="U539" s="17"/>
      <c r="V539" s="12"/>
    </row>
    <row r="540" spans="1:22" x14ac:dyDescent="0.3">
      <c r="A540" s="5">
        <v>182154</v>
      </c>
      <c r="B540" s="5">
        <v>4786</v>
      </c>
      <c r="C540" s="5">
        <v>2038</v>
      </c>
      <c r="D540" s="5">
        <f t="shared" si="53"/>
        <v>18215.400000000001</v>
      </c>
      <c r="E540" s="5">
        <v>21858.48</v>
      </c>
      <c r="F540" s="5">
        <f t="shared" si="54"/>
        <v>1275.078</v>
      </c>
      <c r="G540" s="5">
        <v>516</v>
      </c>
      <c r="H540" s="5">
        <v>3306</v>
      </c>
      <c r="I540" s="8">
        <v>2631</v>
      </c>
      <c r="J540" s="5">
        <f t="shared" si="50"/>
        <v>29646.2</v>
      </c>
      <c r="K540" s="17"/>
      <c r="L540" s="5">
        <f t="shared" si="51"/>
        <v>210499.4</v>
      </c>
      <c r="M540" s="21">
        <f t="shared" si="52"/>
        <v>55926.758000000002</v>
      </c>
      <c r="N540" s="5">
        <f t="shared" si="55"/>
        <v>154572.64199999999</v>
      </c>
      <c r="O540" s="17"/>
      <c r="P540" s="17"/>
      <c r="Q540" s="17"/>
      <c r="R540" s="17"/>
      <c r="S540" s="17"/>
      <c r="T540" s="17"/>
      <c r="U540" s="17"/>
      <c r="V540" s="12"/>
    </row>
    <row r="541" spans="1:22" x14ac:dyDescent="0.3">
      <c r="A541" s="5">
        <v>173753</v>
      </c>
      <c r="B541" s="5">
        <v>1593</v>
      </c>
      <c r="C541" s="5">
        <v>3838</v>
      </c>
      <c r="D541" s="5">
        <f t="shared" si="53"/>
        <v>17375.3</v>
      </c>
      <c r="E541" s="5">
        <v>20850.36</v>
      </c>
      <c r="F541" s="5">
        <f t="shared" si="54"/>
        <v>1216.271</v>
      </c>
      <c r="G541" s="5">
        <v>606</v>
      </c>
      <c r="H541" s="5">
        <v>2808</v>
      </c>
      <c r="I541" s="8">
        <v>2700</v>
      </c>
      <c r="J541" s="5">
        <f t="shared" si="50"/>
        <v>27125.899999999998</v>
      </c>
      <c r="K541" s="17"/>
      <c r="L541" s="5">
        <f t="shared" si="51"/>
        <v>199367.3</v>
      </c>
      <c r="M541" s="21">
        <f t="shared" si="52"/>
        <v>52498.531000000003</v>
      </c>
      <c r="N541" s="5">
        <f t="shared" si="55"/>
        <v>146868.76899999997</v>
      </c>
      <c r="O541" s="17"/>
      <c r="P541" s="17"/>
      <c r="Q541" s="17"/>
      <c r="R541" s="17"/>
      <c r="S541" s="17"/>
      <c r="T541" s="17"/>
      <c r="U541" s="17"/>
      <c r="V541" s="12"/>
    </row>
    <row r="542" spans="1:22" x14ac:dyDescent="0.3">
      <c r="A542" s="5">
        <v>173324</v>
      </c>
      <c r="B542" s="5">
        <v>4776</v>
      </c>
      <c r="C542" s="5">
        <v>1691</v>
      </c>
      <c r="D542" s="5">
        <f t="shared" si="53"/>
        <v>17332.400000000001</v>
      </c>
      <c r="E542" s="5">
        <v>20798.88</v>
      </c>
      <c r="F542" s="5">
        <f t="shared" si="54"/>
        <v>1213.268</v>
      </c>
      <c r="G542" s="5">
        <v>581</v>
      </c>
      <c r="H542" s="5">
        <v>3548</v>
      </c>
      <c r="I542" s="8">
        <v>2668</v>
      </c>
      <c r="J542" s="5">
        <f t="shared" si="50"/>
        <v>26997.200000000001</v>
      </c>
      <c r="K542" s="17"/>
      <c r="L542" s="5">
        <f t="shared" si="51"/>
        <v>200671.4</v>
      </c>
      <c r="M542" s="21">
        <f t="shared" si="52"/>
        <v>52258.347999999998</v>
      </c>
      <c r="N542" s="5">
        <f t="shared" si="55"/>
        <v>148413.052</v>
      </c>
      <c r="O542" s="17"/>
      <c r="P542" s="17"/>
      <c r="Q542" s="17"/>
      <c r="R542" s="17"/>
      <c r="S542" s="17"/>
      <c r="T542" s="17"/>
      <c r="U542" s="17"/>
      <c r="V542" s="12"/>
    </row>
    <row r="543" spans="1:22" x14ac:dyDescent="0.3">
      <c r="A543" s="5">
        <v>82043</v>
      </c>
      <c r="B543" s="5">
        <v>45</v>
      </c>
      <c r="C543" s="5">
        <v>2215</v>
      </c>
      <c r="D543" s="5">
        <f t="shared" si="53"/>
        <v>8204.3000000000011</v>
      </c>
      <c r="E543" s="5">
        <v>9845.16</v>
      </c>
      <c r="F543" s="5">
        <f t="shared" si="54"/>
        <v>574.30100000000004</v>
      </c>
      <c r="G543" s="5">
        <v>1164</v>
      </c>
      <c r="H543" s="5">
        <v>2866</v>
      </c>
      <c r="I543" s="8">
        <v>2348</v>
      </c>
      <c r="J543" s="5">
        <f t="shared" si="50"/>
        <v>4806.45</v>
      </c>
      <c r="K543" s="17"/>
      <c r="L543" s="5">
        <f t="shared" si="51"/>
        <v>95373.3</v>
      </c>
      <c r="M543" s="21">
        <f t="shared" si="52"/>
        <v>18737.911</v>
      </c>
      <c r="N543" s="5">
        <f t="shared" si="55"/>
        <v>76635.388999999996</v>
      </c>
      <c r="O543" s="17"/>
      <c r="P543" s="17"/>
      <c r="Q543" s="17"/>
      <c r="R543" s="17"/>
      <c r="S543" s="17"/>
      <c r="T543" s="17"/>
      <c r="U543" s="17"/>
      <c r="V543" s="12"/>
    </row>
    <row r="544" spans="1:22" x14ac:dyDescent="0.3">
      <c r="A544" s="5">
        <v>113577</v>
      </c>
      <c r="B544" s="5">
        <v>4883</v>
      </c>
      <c r="C544" s="5">
        <v>3078</v>
      </c>
      <c r="D544" s="5">
        <f t="shared" si="53"/>
        <v>11357.7</v>
      </c>
      <c r="E544" s="5">
        <v>13629.24</v>
      </c>
      <c r="F544" s="5">
        <f t="shared" si="54"/>
        <v>795.03899999999999</v>
      </c>
      <c r="G544" s="5">
        <v>1150</v>
      </c>
      <c r="H544" s="5">
        <v>5049</v>
      </c>
      <c r="I544" s="8">
        <v>2823</v>
      </c>
      <c r="J544" s="5">
        <f t="shared" si="50"/>
        <v>10215.4</v>
      </c>
      <c r="K544" s="17"/>
      <c r="L544" s="5">
        <f t="shared" si="51"/>
        <v>137944.70000000001</v>
      </c>
      <c r="M544" s="21">
        <f t="shared" si="52"/>
        <v>28612.679000000004</v>
      </c>
      <c r="N544" s="5">
        <f t="shared" si="55"/>
        <v>109332.02100000001</v>
      </c>
      <c r="O544" s="17"/>
      <c r="P544" s="17"/>
      <c r="Q544" s="17"/>
      <c r="R544" s="17"/>
      <c r="S544" s="17"/>
      <c r="T544" s="17"/>
      <c r="U544" s="17"/>
      <c r="V544" s="12"/>
    </row>
    <row r="545" spans="1:22" x14ac:dyDescent="0.3">
      <c r="A545" s="5">
        <v>21661</v>
      </c>
      <c r="B545" s="5">
        <v>0</v>
      </c>
      <c r="C545" s="5">
        <v>4567</v>
      </c>
      <c r="D545" s="5">
        <f t="shared" si="53"/>
        <v>2166.1</v>
      </c>
      <c r="E545" s="5">
        <v>2599.3200000000002</v>
      </c>
      <c r="F545" s="5">
        <f t="shared" si="54"/>
        <v>151.62700000000001</v>
      </c>
      <c r="G545" s="5">
        <v>1093</v>
      </c>
      <c r="H545" s="5">
        <v>1466</v>
      </c>
      <c r="I545" s="8">
        <v>3342</v>
      </c>
      <c r="J545" s="5">
        <f t="shared" si="50"/>
        <v>0</v>
      </c>
      <c r="K545" s="17"/>
      <c r="L545" s="5">
        <f t="shared" si="51"/>
        <v>29860.1</v>
      </c>
      <c r="M545" s="21">
        <f t="shared" si="52"/>
        <v>7185.9470000000001</v>
      </c>
      <c r="N545" s="5">
        <f t="shared" si="55"/>
        <v>22674.152999999998</v>
      </c>
      <c r="O545" s="17"/>
      <c r="P545" s="17"/>
      <c r="Q545" s="17"/>
      <c r="R545" s="17"/>
      <c r="S545" s="17"/>
      <c r="T545" s="17"/>
      <c r="U545" s="17"/>
      <c r="V545" s="12"/>
    </row>
    <row r="546" spans="1:22" x14ac:dyDescent="0.3">
      <c r="A546" s="5">
        <v>116070</v>
      </c>
      <c r="B546" s="5">
        <v>2238</v>
      </c>
      <c r="C546" s="5">
        <v>1861</v>
      </c>
      <c r="D546" s="5">
        <f t="shared" si="53"/>
        <v>11607</v>
      </c>
      <c r="E546" s="5">
        <v>13928.4</v>
      </c>
      <c r="F546" s="5">
        <f t="shared" si="54"/>
        <v>812.49</v>
      </c>
      <c r="G546" s="5">
        <v>689</v>
      </c>
      <c r="H546" s="5">
        <v>1093</v>
      </c>
      <c r="I546" s="8">
        <v>3751</v>
      </c>
      <c r="J546" s="5">
        <f t="shared" si="50"/>
        <v>10714</v>
      </c>
      <c r="K546" s="17"/>
      <c r="L546" s="5">
        <f t="shared" si="51"/>
        <v>132869</v>
      </c>
      <c r="M546" s="21">
        <f t="shared" si="52"/>
        <v>29894.89</v>
      </c>
      <c r="N546" s="5">
        <f t="shared" si="55"/>
        <v>102974.11</v>
      </c>
      <c r="O546" s="17"/>
      <c r="P546" s="17"/>
      <c r="Q546" s="17"/>
      <c r="R546" s="17"/>
      <c r="S546" s="17"/>
      <c r="T546" s="17"/>
      <c r="U546" s="17"/>
      <c r="V546" s="12"/>
    </row>
    <row r="547" spans="1:22" x14ac:dyDescent="0.3">
      <c r="A547" s="5">
        <v>181829</v>
      </c>
      <c r="B547" s="5">
        <v>2234</v>
      </c>
      <c r="C547" s="5">
        <v>4239</v>
      </c>
      <c r="D547" s="5">
        <f t="shared" si="53"/>
        <v>18182.900000000001</v>
      </c>
      <c r="E547" s="5">
        <v>21819.48</v>
      </c>
      <c r="F547" s="5">
        <f t="shared" si="54"/>
        <v>1272.8030000000001</v>
      </c>
      <c r="G547" s="5">
        <v>1401</v>
      </c>
      <c r="H547" s="5">
        <v>3764</v>
      </c>
      <c r="I547" s="8">
        <v>2295</v>
      </c>
      <c r="J547" s="5">
        <f t="shared" si="50"/>
        <v>29548.7</v>
      </c>
      <c r="K547" s="17"/>
      <c r="L547" s="5">
        <f t="shared" si="51"/>
        <v>210248.9</v>
      </c>
      <c r="M547" s="21">
        <f t="shared" si="52"/>
        <v>56336.983</v>
      </c>
      <c r="N547" s="5">
        <f t="shared" si="55"/>
        <v>153911.91699999999</v>
      </c>
      <c r="O547" s="17"/>
      <c r="P547" s="17"/>
      <c r="Q547" s="17"/>
      <c r="R547" s="17"/>
      <c r="S547" s="17"/>
      <c r="T547" s="17"/>
      <c r="U547" s="17"/>
      <c r="V547" s="12"/>
    </row>
    <row r="548" spans="1:22" x14ac:dyDescent="0.3">
      <c r="A548" s="5">
        <v>46877</v>
      </c>
      <c r="B548" s="5">
        <v>0</v>
      </c>
      <c r="C548" s="5">
        <v>2057</v>
      </c>
      <c r="D548" s="5">
        <f t="shared" si="53"/>
        <v>4687.7</v>
      </c>
      <c r="E548" s="5">
        <v>5625.24</v>
      </c>
      <c r="F548" s="5">
        <f t="shared" si="54"/>
        <v>328.13900000000001</v>
      </c>
      <c r="G548" s="5">
        <v>618</v>
      </c>
      <c r="H548" s="5">
        <v>5467</v>
      </c>
      <c r="I548" s="8">
        <v>3272</v>
      </c>
      <c r="J548" s="5">
        <f t="shared" si="50"/>
        <v>1093.8500000000001</v>
      </c>
      <c r="K548" s="17"/>
      <c r="L548" s="5">
        <f t="shared" si="51"/>
        <v>59088.7</v>
      </c>
      <c r="M548" s="21">
        <f t="shared" si="52"/>
        <v>10937.229000000001</v>
      </c>
      <c r="N548" s="5">
        <f t="shared" si="55"/>
        <v>48151.470999999998</v>
      </c>
      <c r="O548" s="17"/>
      <c r="P548" s="17"/>
      <c r="Q548" s="17"/>
      <c r="R548" s="17"/>
      <c r="S548" s="17"/>
      <c r="T548" s="17"/>
      <c r="U548" s="17"/>
      <c r="V548" s="12"/>
    </row>
    <row r="549" spans="1:22" x14ac:dyDescent="0.3">
      <c r="A549" s="5">
        <v>32149</v>
      </c>
      <c r="B549" s="5">
        <v>0</v>
      </c>
      <c r="C549" s="5">
        <v>3836</v>
      </c>
      <c r="D549" s="5">
        <f t="shared" si="53"/>
        <v>3214.9</v>
      </c>
      <c r="E549" s="5">
        <v>3857.88</v>
      </c>
      <c r="F549" s="5">
        <f t="shared" si="54"/>
        <v>225.04300000000001</v>
      </c>
      <c r="G549" s="5">
        <v>1273</v>
      </c>
      <c r="H549" s="5">
        <v>5343</v>
      </c>
      <c r="I549" s="8">
        <v>2280</v>
      </c>
      <c r="J549" s="5">
        <f t="shared" si="50"/>
        <v>357.45000000000005</v>
      </c>
      <c r="K549" s="17"/>
      <c r="L549" s="5">
        <f t="shared" si="51"/>
        <v>44542.9</v>
      </c>
      <c r="M549" s="21">
        <f t="shared" si="52"/>
        <v>7993.3730000000005</v>
      </c>
      <c r="N549" s="5">
        <f t="shared" si="55"/>
        <v>36549.527000000002</v>
      </c>
      <c r="O549" s="17"/>
      <c r="P549" s="17"/>
      <c r="Q549" s="17"/>
      <c r="R549" s="17"/>
      <c r="S549" s="17"/>
      <c r="T549" s="17"/>
      <c r="U549" s="17"/>
      <c r="V549" s="12"/>
    </row>
    <row r="550" spans="1:22" x14ac:dyDescent="0.3">
      <c r="A550" s="5">
        <v>193745</v>
      </c>
      <c r="B550" s="5">
        <v>102</v>
      </c>
      <c r="C550" s="5">
        <v>2765</v>
      </c>
      <c r="D550" s="5">
        <f t="shared" si="53"/>
        <v>19374.5</v>
      </c>
      <c r="E550" s="5">
        <v>23249.4</v>
      </c>
      <c r="F550" s="5">
        <f t="shared" si="54"/>
        <v>1356.2149999999999</v>
      </c>
      <c r="G550" s="5">
        <v>1432</v>
      </c>
      <c r="H550" s="5">
        <v>2729</v>
      </c>
      <c r="I550" s="8">
        <v>2850</v>
      </c>
      <c r="J550" s="5">
        <f t="shared" si="50"/>
        <v>33123.5</v>
      </c>
      <c r="K550" s="17"/>
      <c r="L550" s="5">
        <f t="shared" si="51"/>
        <v>218715.5</v>
      </c>
      <c r="M550" s="21">
        <f t="shared" si="52"/>
        <v>62011.115000000005</v>
      </c>
      <c r="N550" s="5">
        <f t="shared" si="55"/>
        <v>156704.38500000001</v>
      </c>
      <c r="O550" s="17"/>
      <c r="P550" s="17"/>
      <c r="Q550" s="17"/>
      <c r="R550" s="17"/>
      <c r="S550" s="17"/>
      <c r="T550" s="17"/>
      <c r="U550" s="17"/>
      <c r="V550" s="12"/>
    </row>
    <row r="551" spans="1:22" x14ac:dyDescent="0.3">
      <c r="A551" s="5">
        <v>105244</v>
      </c>
      <c r="B551" s="5">
        <v>0</v>
      </c>
      <c r="C551" s="5">
        <v>1333</v>
      </c>
      <c r="D551" s="5">
        <f t="shared" si="53"/>
        <v>10524.400000000001</v>
      </c>
      <c r="E551" s="5">
        <v>12629.28</v>
      </c>
      <c r="F551" s="5">
        <f t="shared" si="54"/>
        <v>736.70799999999997</v>
      </c>
      <c r="G551" s="5">
        <v>736</v>
      </c>
      <c r="H551" s="5">
        <v>2201</v>
      </c>
      <c r="I551" s="8">
        <v>3265</v>
      </c>
      <c r="J551" s="5">
        <f t="shared" si="50"/>
        <v>8548.8000000000011</v>
      </c>
      <c r="K551" s="17"/>
      <c r="L551" s="5">
        <f t="shared" si="51"/>
        <v>119302.39999999999</v>
      </c>
      <c r="M551" s="21">
        <f t="shared" si="52"/>
        <v>25915.788</v>
      </c>
      <c r="N551" s="5">
        <f t="shared" si="55"/>
        <v>93386.611999999994</v>
      </c>
      <c r="O551" s="17"/>
      <c r="P551" s="17"/>
      <c r="Q551" s="17"/>
      <c r="R551" s="17"/>
      <c r="S551" s="17"/>
      <c r="T551" s="17"/>
      <c r="U551" s="17"/>
      <c r="V551" s="12"/>
    </row>
    <row r="552" spans="1:22" x14ac:dyDescent="0.3">
      <c r="A552" s="5">
        <v>41733</v>
      </c>
      <c r="B552" s="5">
        <v>2586</v>
      </c>
      <c r="C552" s="5">
        <v>4252</v>
      </c>
      <c r="D552" s="5">
        <f t="shared" si="53"/>
        <v>4173.3</v>
      </c>
      <c r="E552" s="5">
        <v>5007.96</v>
      </c>
      <c r="F552" s="5">
        <f t="shared" si="54"/>
        <v>292.13100000000003</v>
      </c>
      <c r="G552" s="5">
        <v>609</v>
      </c>
      <c r="H552" s="5">
        <v>6787</v>
      </c>
      <c r="I552" s="8">
        <v>3609</v>
      </c>
      <c r="J552" s="5">
        <f t="shared" si="50"/>
        <v>836.65000000000009</v>
      </c>
      <c r="K552" s="17"/>
      <c r="L552" s="5">
        <f t="shared" si="51"/>
        <v>59531.3</v>
      </c>
      <c r="M552" s="21">
        <f t="shared" si="52"/>
        <v>10354.741</v>
      </c>
      <c r="N552" s="5">
        <f t="shared" si="55"/>
        <v>49176.559000000001</v>
      </c>
      <c r="O552" s="17"/>
      <c r="P552" s="17"/>
      <c r="Q552" s="17"/>
      <c r="R552" s="17"/>
      <c r="S552" s="17"/>
      <c r="T552" s="17"/>
      <c r="U552" s="17"/>
      <c r="V552" s="12"/>
    </row>
    <row r="553" spans="1:22" x14ac:dyDescent="0.3">
      <c r="A553" s="5">
        <v>40106</v>
      </c>
      <c r="B553" s="5">
        <v>0</v>
      </c>
      <c r="C553" s="5">
        <v>4290</v>
      </c>
      <c r="D553" s="5">
        <f t="shared" si="53"/>
        <v>4010.6000000000004</v>
      </c>
      <c r="E553" s="5">
        <v>4812.72</v>
      </c>
      <c r="F553" s="5">
        <f t="shared" si="54"/>
        <v>280.74200000000002</v>
      </c>
      <c r="G553" s="5">
        <v>1001</v>
      </c>
      <c r="H553" s="5">
        <v>2378</v>
      </c>
      <c r="I553" s="8">
        <v>2730</v>
      </c>
      <c r="J553" s="5">
        <f t="shared" si="50"/>
        <v>755.30000000000007</v>
      </c>
      <c r="K553" s="17"/>
      <c r="L553" s="5">
        <f t="shared" si="51"/>
        <v>50784.6</v>
      </c>
      <c r="M553" s="21">
        <f t="shared" si="52"/>
        <v>9579.7619999999988</v>
      </c>
      <c r="N553" s="5">
        <f t="shared" si="55"/>
        <v>41204.838000000003</v>
      </c>
      <c r="O553" s="17"/>
      <c r="P553" s="17"/>
      <c r="Q553" s="17"/>
      <c r="R553" s="17"/>
      <c r="S553" s="17"/>
      <c r="T553" s="17"/>
      <c r="U553" s="17"/>
      <c r="V553" s="12"/>
    </row>
    <row r="554" spans="1:22" x14ac:dyDescent="0.3">
      <c r="A554" s="5">
        <v>31348</v>
      </c>
      <c r="B554" s="5">
        <v>0</v>
      </c>
      <c r="C554" s="5">
        <v>1438</v>
      </c>
      <c r="D554" s="5">
        <f t="shared" si="53"/>
        <v>3134.8</v>
      </c>
      <c r="E554" s="5">
        <v>3761.76</v>
      </c>
      <c r="F554" s="5">
        <f t="shared" si="54"/>
        <v>219.43600000000001</v>
      </c>
      <c r="G554" s="5">
        <v>794</v>
      </c>
      <c r="H554" s="5">
        <v>7014</v>
      </c>
      <c r="I554" s="8">
        <v>3901</v>
      </c>
      <c r="J554" s="5">
        <f t="shared" si="50"/>
        <v>317.40000000000003</v>
      </c>
      <c r="K554" s="17"/>
      <c r="L554" s="5">
        <f t="shared" si="51"/>
        <v>42934.8</v>
      </c>
      <c r="M554" s="21">
        <f t="shared" si="52"/>
        <v>8993.5959999999995</v>
      </c>
      <c r="N554" s="5">
        <f t="shared" si="55"/>
        <v>33941.204000000005</v>
      </c>
      <c r="O554" s="17"/>
      <c r="P554" s="17"/>
      <c r="Q554" s="17"/>
      <c r="R554" s="17"/>
      <c r="S554" s="17"/>
      <c r="T554" s="17"/>
      <c r="U554" s="17"/>
      <c r="V554" s="12"/>
    </row>
    <row r="555" spans="1:22" x14ac:dyDescent="0.3">
      <c r="A555" s="5">
        <v>113961</v>
      </c>
      <c r="B555" s="5">
        <v>2229</v>
      </c>
      <c r="C555" s="5">
        <v>2455</v>
      </c>
      <c r="D555" s="5">
        <f t="shared" si="53"/>
        <v>11396.1</v>
      </c>
      <c r="E555" s="5">
        <v>13675.32</v>
      </c>
      <c r="F555" s="5">
        <f t="shared" si="54"/>
        <v>797.72699999999998</v>
      </c>
      <c r="G555" s="5">
        <v>1354</v>
      </c>
      <c r="H555" s="5">
        <v>7333</v>
      </c>
      <c r="I555" s="8">
        <v>2366</v>
      </c>
      <c r="J555" s="5">
        <f t="shared" si="50"/>
        <v>10292.199999999999</v>
      </c>
      <c r="K555" s="17"/>
      <c r="L555" s="5">
        <f t="shared" si="51"/>
        <v>137374.1</v>
      </c>
      <c r="M555" s="21">
        <f t="shared" si="52"/>
        <v>28485.246999999996</v>
      </c>
      <c r="N555" s="5">
        <f t="shared" si="55"/>
        <v>108888.853</v>
      </c>
      <c r="O555" s="17"/>
      <c r="P555" s="17"/>
      <c r="Q555" s="17"/>
      <c r="R555" s="17"/>
      <c r="S555" s="17"/>
      <c r="T555" s="17"/>
      <c r="U555" s="17"/>
      <c r="V555" s="12"/>
    </row>
    <row r="556" spans="1:22" x14ac:dyDescent="0.3">
      <c r="A556" s="5">
        <v>24821</v>
      </c>
      <c r="B556" s="5">
        <v>0</v>
      </c>
      <c r="C556" s="5">
        <v>2768</v>
      </c>
      <c r="D556" s="5">
        <f t="shared" si="53"/>
        <v>2482.1000000000004</v>
      </c>
      <c r="E556" s="5">
        <v>2978.52</v>
      </c>
      <c r="F556" s="5">
        <f t="shared" si="54"/>
        <v>173.74700000000001</v>
      </c>
      <c r="G556" s="5">
        <v>1039</v>
      </c>
      <c r="H556" s="5">
        <v>5074</v>
      </c>
      <c r="I556" s="8">
        <v>3174</v>
      </c>
      <c r="J556" s="5">
        <f t="shared" si="50"/>
        <v>0</v>
      </c>
      <c r="K556" s="17"/>
      <c r="L556" s="5">
        <f t="shared" si="51"/>
        <v>35145.1</v>
      </c>
      <c r="M556" s="21">
        <f t="shared" si="52"/>
        <v>7365.2669999999998</v>
      </c>
      <c r="N556" s="5">
        <f t="shared" si="55"/>
        <v>27779.832999999999</v>
      </c>
      <c r="O556" s="17"/>
      <c r="P556" s="17"/>
      <c r="Q556" s="17"/>
      <c r="R556" s="17"/>
      <c r="S556" s="17"/>
      <c r="T556" s="17"/>
      <c r="U556" s="17"/>
      <c r="V556" s="12"/>
    </row>
    <row r="557" spans="1:22" x14ac:dyDescent="0.3">
      <c r="A557" s="5">
        <v>175439</v>
      </c>
      <c r="B557" s="5">
        <v>1281</v>
      </c>
      <c r="C557" s="5">
        <v>3206</v>
      </c>
      <c r="D557" s="5">
        <f t="shared" si="53"/>
        <v>17543.900000000001</v>
      </c>
      <c r="E557" s="5">
        <v>21052.68</v>
      </c>
      <c r="F557" s="5">
        <f t="shared" si="54"/>
        <v>1228.0730000000001</v>
      </c>
      <c r="G557" s="5">
        <v>1031</v>
      </c>
      <c r="H557" s="5">
        <v>6618</v>
      </c>
      <c r="I557" s="8">
        <v>3555</v>
      </c>
      <c r="J557" s="5">
        <f t="shared" si="50"/>
        <v>27631.7</v>
      </c>
      <c r="K557" s="17"/>
      <c r="L557" s="5">
        <f t="shared" si="51"/>
        <v>204087.9</v>
      </c>
      <c r="M557" s="21">
        <f t="shared" si="52"/>
        <v>54498.453000000001</v>
      </c>
      <c r="N557" s="5">
        <f t="shared" si="55"/>
        <v>149589.44699999999</v>
      </c>
      <c r="O557" s="17"/>
      <c r="P557" s="17"/>
      <c r="Q557" s="17"/>
      <c r="R557" s="17"/>
      <c r="S557" s="17"/>
      <c r="T557" s="17"/>
      <c r="U557" s="17"/>
      <c r="V557" s="12"/>
    </row>
    <row r="558" spans="1:22" x14ac:dyDescent="0.3">
      <c r="A558" s="5">
        <v>39643</v>
      </c>
      <c r="B558" s="5">
        <v>1123</v>
      </c>
      <c r="C558" s="5">
        <v>1552</v>
      </c>
      <c r="D558" s="5">
        <f t="shared" si="53"/>
        <v>3964.3</v>
      </c>
      <c r="E558" s="5">
        <v>4757.16</v>
      </c>
      <c r="F558" s="5">
        <f t="shared" si="54"/>
        <v>277.50100000000003</v>
      </c>
      <c r="G558" s="5">
        <v>799</v>
      </c>
      <c r="H558" s="5">
        <v>7340</v>
      </c>
      <c r="I558" s="8">
        <v>3474</v>
      </c>
      <c r="J558" s="5">
        <f t="shared" si="50"/>
        <v>732.15000000000009</v>
      </c>
      <c r="K558" s="17"/>
      <c r="L558" s="5">
        <f t="shared" si="51"/>
        <v>53622.3</v>
      </c>
      <c r="M558" s="21">
        <f t="shared" si="52"/>
        <v>10039.811</v>
      </c>
      <c r="N558" s="5">
        <f t="shared" si="55"/>
        <v>43582.489000000001</v>
      </c>
      <c r="O558" s="17"/>
      <c r="P558" s="17"/>
      <c r="Q558" s="17"/>
      <c r="R558" s="17"/>
      <c r="S558" s="17"/>
      <c r="T558" s="17"/>
      <c r="U558" s="17"/>
      <c r="V558" s="12"/>
    </row>
    <row r="559" spans="1:22" x14ac:dyDescent="0.3">
      <c r="A559" s="5">
        <v>161569</v>
      </c>
      <c r="B559" s="5">
        <v>3466</v>
      </c>
      <c r="C559" s="5">
        <v>3599</v>
      </c>
      <c r="D559" s="5">
        <f t="shared" si="53"/>
        <v>16156.900000000001</v>
      </c>
      <c r="E559" s="5">
        <v>19388.28</v>
      </c>
      <c r="F559" s="5">
        <f t="shared" si="54"/>
        <v>1130.9829999999999</v>
      </c>
      <c r="G559" s="5">
        <v>917</v>
      </c>
      <c r="H559" s="5">
        <v>2864</v>
      </c>
      <c r="I559" s="8">
        <v>3263</v>
      </c>
      <c r="J559" s="5">
        <f t="shared" si="50"/>
        <v>23470.7</v>
      </c>
      <c r="K559" s="17"/>
      <c r="L559" s="5">
        <f t="shared" si="51"/>
        <v>187654.9</v>
      </c>
      <c r="M559" s="21">
        <f t="shared" si="52"/>
        <v>48169.963000000003</v>
      </c>
      <c r="N559" s="5">
        <f t="shared" si="55"/>
        <v>139484.93699999998</v>
      </c>
      <c r="O559" s="17"/>
      <c r="P559" s="17"/>
      <c r="Q559" s="17"/>
      <c r="R559" s="17"/>
      <c r="S559" s="17"/>
      <c r="T559" s="17"/>
      <c r="U559" s="17"/>
      <c r="V559" s="12"/>
    </row>
    <row r="560" spans="1:22" x14ac:dyDescent="0.3">
      <c r="A560" s="5">
        <v>36630</v>
      </c>
      <c r="B560" s="5">
        <v>2070</v>
      </c>
      <c r="C560" s="5">
        <v>4936</v>
      </c>
      <c r="D560" s="5">
        <f t="shared" si="53"/>
        <v>3663</v>
      </c>
      <c r="E560" s="5">
        <v>4395.6000000000004</v>
      </c>
      <c r="F560" s="5">
        <f t="shared" si="54"/>
        <v>256.41000000000003</v>
      </c>
      <c r="G560" s="5">
        <v>1025</v>
      </c>
      <c r="H560" s="5">
        <v>1024</v>
      </c>
      <c r="I560" s="8">
        <v>2522</v>
      </c>
      <c r="J560" s="5">
        <f t="shared" si="50"/>
        <v>581.5</v>
      </c>
      <c r="K560" s="17"/>
      <c r="L560" s="5">
        <f t="shared" si="51"/>
        <v>48323</v>
      </c>
      <c r="M560" s="21">
        <f t="shared" si="52"/>
        <v>8780.51</v>
      </c>
      <c r="N560" s="5">
        <f t="shared" si="55"/>
        <v>39542.49</v>
      </c>
      <c r="O560" s="17"/>
      <c r="P560" s="17"/>
      <c r="Q560" s="17"/>
      <c r="R560" s="17"/>
      <c r="S560" s="17"/>
      <c r="T560" s="17"/>
      <c r="U560" s="17"/>
      <c r="V560" s="12"/>
    </row>
    <row r="561" spans="1:22" x14ac:dyDescent="0.3">
      <c r="A561" s="5">
        <v>137207</v>
      </c>
      <c r="B561" s="5">
        <v>4347</v>
      </c>
      <c r="C561" s="5">
        <v>2495</v>
      </c>
      <c r="D561" s="5">
        <f t="shared" si="53"/>
        <v>13720.7</v>
      </c>
      <c r="E561" s="5">
        <v>16464.84</v>
      </c>
      <c r="F561" s="5">
        <f t="shared" si="54"/>
        <v>960.44900000000007</v>
      </c>
      <c r="G561" s="5">
        <v>560</v>
      </c>
      <c r="H561" s="5">
        <v>5828</v>
      </c>
      <c r="I561" s="8">
        <v>2584</v>
      </c>
      <c r="J561" s="5">
        <f t="shared" si="50"/>
        <v>16162.1</v>
      </c>
      <c r="K561" s="17"/>
      <c r="L561" s="5">
        <f t="shared" si="51"/>
        <v>163597.70000000001</v>
      </c>
      <c r="M561" s="21">
        <f t="shared" si="52"/>
        <v>36731.389000000003</v>
      </c>
      <c r="N561" s="5">
        <f t="shared" si="55"/>
        <v>126866.31100000002</v>
      </c>
      <c r="O561" s="17"/>
      <c r="P561" s="17"/>
      <c r="Q561" s="17"/>
      <c r="R561" s="17"/>
      <c r="S561" s="17"/>
      <c r="T561" s="17"/>
      <c r="U561" s="17"/>
      <c r="V561" s="12"/>
    </row>
    <row r="562" spans="1:22" x14ac:dyDescent="0.3">
      <c r="A562" s="5">
        <v>92844</v>
      </c>
      <c r="B562" s="5">
        <v>3452</v>
      </c>
      <c r="C562" s="5">
        <v>3337</v>
      </c>
      <c r="D562" s="5">
        <f t="shared" si="53"/>
        <v>9284.4</v>
      </c>
      <c r="E562" s="5">
        <v>11141.28</v>
      </c>
      <c r="F562" s="5">
        <f t="shared" si="54"/>
        <v>649.90800000000002</v>
      </c>
      <c r="G562" s="5">
        <v>1227</v>
      </c>
      <c r="H562" s="5">
        <v>2917</v>
      </c>
      <c r="I562" s="8">
        <v>2995</v>
      </c>
      <c r="J562" s="5">
        <f t="shared" si="50"/>
        <v>6426.5999999999995</v>
      </c>
      <c r="K562" s="17"/>
      <c r="L562" s="5">
        <f t="shared" si="51"/>
        <v>111834.4</v>
      </c>
      <c r="M562" s="21">
        <f t="shared" si="52"/>
        <v>22439.788</v>
      </c>
      <c r="N562" s="5">
        <f t="shared" si="55"/>
        <v>89394.611999999994</v>
      </c>
      <c r="O562" s="17"/>
      <c r="P562" s="17"/>
      <c r="Q562" s="17"/>
      <c r="R562" s="17"/>
      <c r="S562" s="17"/>
      <c r="T562" s="17"/>
      <c r="U562" s="17"/>
      <c r="V562" s="12"/>
    </row>
    <row r="563" spans="1:22" x14ac:dyDescent="0.3">
      <c r="A563" s="5">
        <v>129454</v>
      </c>
      <c r="B563" s="5">
        <v>3020</v>
      </c>
      <c r="C563" s="5">
        <v>1775</v>
      </c>
      <c r="D563" s="5">
        <f t="shared" si="53"/>
        <v>12945.400000000001</v>
      </c>
      <c r="E563" s="5">
        <v>15534.48</v>
      </c>
      <c r="F563" s="5">
        <f t="shared" si="54"/>
        <v>906.178</v>
      </c>
      <c r="G563" s="5">
        <v>632</v>
      </c>
      <c r="H563" s="5">
        <v>5254</v>
      </c>
      <c r="I563" s="8">
        <v>3574</v>
      </c>
      <c r="J563" s="5">
        <f t="shared" si="50"/>
        <v>13836.199999999999</v>
      </c>
      <c r="K563" s="17"/>
      <c r="L563" s="5">
        <f t="shared" si="51"/>
        <v>152448.4</v>
      </c>
      <c r="M563" s="21">
        <f t="shared" si="52"/>
        <v>34482.858</v>
      </c>
      <c r="N563" s="5">
        <f t="shared" si="55"/>
        <v>117965.54199999999</v>
      </c>
      <c r="O563" s="17"/>
      <c r="P563" s="17"/>
      <c r="Q563" s="17"/>
      <c r="R563" s="17"/>
      <c r="S563" s="17"/>
      <c r="T563" s="17"/>
      <c r="U563" s="17"/>
      <c r="V563" s="12"/>
    </row>
    <row r="564" spans="1:22" x14ac:dyDescent="0.3">
      <c r="A564" s="5">
        <v>21004</v>
      </c>
      <c r="B564" s="5">
        <v>2859</v>
      </c>
      <c r="C564" s="5">
        <v>3616</v>
      </c>
      <c r="D564" s="5">
        <f t="shared" si="53"/>
        <v>2100.4</v>
      </c>
      <c r="E564" s="5">
        <v>2520.48</v>
      </c>
      <c r="F564" s="5">
        <f t="shared" si="54"/>
        <v>147.02799999999999</v>
      </c>
      <c r="G564" s="5">
        <v>1270</v>
      </c>
      <c r="H564" s="5">
        <v>4845</v>
      </c>
      <c r="I564" s="8">
        <v>3169</v>
      </c>
      <c r="J564" s="5">
        <f t="shared" si="50"/>
        <v>0</v>
      </c>
      <c r="K564" s="17"/>
      <c r="L564" s="5">
        <f t="shared" si="51"/>
        <v>34424.400000000001</v>
      </c>
      <c r="M564" s="21">
        <f t="shared" si="52"/>
        <v>7106.5079999999998</v>
      </c>
      <c r="N564" s="5">
        <f t="shared" si="55"/>
        <v>27317.892</v>
      </c>
      <c r="O564" s="17"/>
      <c r="P564" s="17"/>
      <c r="Q564" s="17"/>
      <c r="R564" s="17"/>
      <c r="S564" s="17"/>
      <c r="T564" s="17"/>
      <c r="U564" s="17"/>
      <c r="V564" s="12"/>
    </row>
    <row r="565" spans="1:22" x14ac:dyDescent="0.3">
      <c r="A565" s="5">
        <v>86074</v>
      </c>
      <c r="B565" s="5">
        <v>3883</v>
      </c>
      <c r="C565" s="5">
        <v>3132</v>
      </c>
      <c r="D565" s="5">
        <f t="shared" si="53"/>
        <v>8607.4</v>
      </c>
      <c r="E565" s="5">
        <v>10328.879999999999</v>
      </c>
      <c r="F565" s="5">
        <f t="shared" si="54"/>
        <v>602.51800000000003</v>
      </c>
      <c r="G565" s="5">
        <v>1030</v>
      </c>
      <c r="H565" s="5">
        <v>5039</v>
      </c>
      <c r="I565" s="8">
        <v>2213</v>
      </c>
      <c r="J565" s="5">
        <f t="shared" si="50"/>
        <v>5411.0999999999995</v>
      </c>
      <c r="K565" s="17"/>
      <c r="L565" s="5">
        <f t="shared" si="51"/>
        <v>106735.4</v>
      </c>
      <c r="M565" s="21">
        <f t="shared" si="52"/>
        <v>19585.498</v>
      </c>
      <c r="N565" s="5">
        <f t="shared" si="55"/>
        <v>87149.902000000002</v>
      </c>
      <c r="O565" s="17"/>
      <c r="P565" s="17"/>
      <c r="Q565" s="17"/>
      <c r="R565" s="17"/>
      <c r="S565" s="17"/>
      <c r="T565" s="17"/>
      <c r="U565" s="17"/>
      <c r="V565" s="12"/>
    </row>
    <row r="566" spans="1:22" x14ac:dyDescent="0.3">
      <c r="A566" s="5">
        <v>25157</v>
      </c>
      <c r="B566" s="5">
        <v>4656</v>
      </c>
      <c r="C566" s="5">
        <v>4220</v>
      </c>
      <c r="D566" s="5">
        <f t="shared" si="53"/>
        <v>2515.7000000000003</v>
      </c>
      <c r="E566" s="5">
        <v>3018.84</v>
      </c>
      <c r="F566" s="5">
        <f t="shared" si="54"/>
        <v>176.09899999999999</v>
      </c>
      <c r="G566" s="5">
        <v>1062</v>
      </c>
      <c r="H566" s="5">
        <v>4165</v>
      </c>
      <c r="I566" s="8">
        <v>3196</v>
      </c>
      <c r="J566" s="5">
        <f t="shared" si="50"/>
        <v>7.8500000000000005</v>
      </c>
      <c r="K566" s="17"/>
      <c r="L566" s="5">
        <f t="shared" si="51"/>
        <v>40713.699999999997</v>
      </c>
      <c r="M566" s="21">
        <f t="shared" si="52"/>
        <v>7460.7890000000007</v>
      </c>
      <c r="N566" s="5">
        <f t="shared" si="55"/>
        <v>33252.910999999993</v>
      </c>
      <c r="O566" s="17"/>
      <c r="P566" s="17"/>
      <c r="Q566" s="17"/>
      <c r="R566" s="17"/>
      <c r="S566" s="17"/>
      <c r="T566" s="17"/>
      <c r="U566" s="17"/>
      <c r="V566" s="12"/>
    </row>
    <row r="567" spans="1:22" x14ac:dyDescent="0.3">
      <c r="A567" s="5">
        <v>183052</v>
      </c>
      <c r="B567" s="5">
        <v>0</v>
      </c>
      <c r="C567" s="5">
        <v>3945</v>
      </c>
      <c r="D567" s="5">
        <f t="shared" si="53"/>
        <v>18305.2</v>
      </c>
      <c r="E567" s="5">
        <v>21966.240000000002</v>
      </c>
      <c r="F567" s="5">
        <f t="shared" si="54"/>
        <v>1281.364</v>
      </c>
      <c r="G567" s="5">
        <v>650</v>
      </c>
      <c r="H567" s="5">
        <v>2256</v>
      </c>
      <c r="I567" s="8">
        <v>2967</v>
      </c>
      <c r="J567" s="5">
        <f t="shared" si="50"/>
        <v>29915.599999999995</v>
      </c>
      <c r="K567" s="17"/>
      <c r="L567" s="5">
        <f t="shared" si="51"/>
        <v>207558.2</v>
      </c>
      <c r="M567" s="21">
        <f t="shared" si="52"/>
        <v>56780.203999999998</v>
      </c>
      <c r="N567" s="5">
        <f t="shared" si="55"/>
        <v>150777.99600000001</v>
      </c>
      <c r="O567" s="17"/>
      <c r="P567" s="17"/>
      <c r="Q567" s="17"/>
      <c r="R567" s="17"/>
      <c r="S567" s="17"/>
      <c r="T567" s="17"/>
      <c r="U567" s="17"/>
      <c r="V567" s="12"/>
    </row>
    <row r="568" spans="1:22" x14ac:dyDescent="0.3">
      <c r="A568" s="5">
        <v>40425</v>
      </c>
      <c r="B568" s="5">
        <v>4829</v>
      </c>
      <c r="C568" s="5">
        <v>1987</v>
      </c>
      <c r="D568" s="5">
        <f t="shared" si="53"/>
        <v>4042.5</v>
      </c>
      <c r="E568" s="5">
        <v>4851</v>
      </c>
      <c r="F568" s="5">
        <f t="shared" si="54"/>
        <v>282.97500000000002</v>
      </c>
      <c r="G568" s="5">
        <v>1140</v>
      </c>
      <c r="H568" s="5">
        <v>2174</v>
      </c>
      <c r="I568" s="8">
        <v>3389</v>
      </c>
      <c r="J568" s="5">
        <f t="shared" si="50"/>
        <v>771.25</v>
      </c>
      <c r="K568" s="17"/>
      <c r="L568" s="5">
        <f t="shared" si="51"/>
        <v>53457.5</v>
      </c>
      <c r="M568" s="21">
        <f t="shared" si="52"/>
        <v>10434.225</v>
      </c>
      <c r="N568" s="5">
        <f t="shared" si="55"/>
        <v>43023.275000000001</v>
      </c>
      <c r="O568" s="17"/>
      <c r="P568" s="17"/>
      <c r="Q568" s="17"/>
      <c r="R568" s="17"/>
      <c r="S568" s="17"/>
      <c r="T568" s="17"/>
      <c r="U568" s="17"/>
      <c r="V568" s="12"/>
    </row>
    <row r="569" spans="1:22" x14ac:dyDescent="0.3">
      <c r="A569" s="5">
        <v>195856</v>
      </c>
      <c r="B569" s="5">
        <v>2285</v>
      </c>
      <c r="C569" s="5">
        <v>1142</v>
      </c>
      <c r="D569" s="5">
        <f t="shared" si="53"/>
        <v>19585.600000000002</v>
      </c>
      <c r="E569" s="5">
        <v>23502.720000000001</v>
      </c>
      <c r="F569" s="5">
        <f t="shared" si="54"/>
        <v>1370.992</v>
      </c>
      <c r="G569" s="5">
        <v>1265</v>
      </c>
      <c r="H569" s="5">
        <v>6591</v>
      </c>
      <c r="I569" s="8">
        <v>3116</v>
      </c>
      <c r="J569" s="5">
        <f t="shared" si="50"/>
        <v>33756.799999999996</v>
      </c>
      <c r="K569" s="17"/>
      <c r="L569" s="5">
        <f t="shared" si="51"/>
        <v>225459.6</v>
      </c>
      <c r="M569" s="21">
        <f t="shared" si="52"/>
        <v>63011.511999999995</v>
      </c>
      <c r="N569" s="5">
        <f t="shared" si="55"/>
        <v>162448.08800000002</v>
      </c>
      <c r="O569" s="17"/>
      <c r="P569" s="17"/>
      <c r="Q569" s="17"/>
      <c r="R569" s="17"/>
      <c r="S569" s="17"/>
      <c r="T569" s="17"/>
      <c r="U569" s="17"/>
      <c r="V569" s="12"/>
    </row>
    <row r="570" spans="1:22" x14ac:dyDescent="0.3">
      <c r="A570" s="5">
        <v>129220</v>
      </c>
      <c r="B570" s="5">
        <v>2433</v>
      </c>
      <c r="C570" s="5">
        <v>3646</v>
      </c>
      <c r="D570" s="5">
        <f t="shared" si="53"/>
        <v>12922</v>
      </c>
      <c r="E570" s="5">
        <v>15506.4</v>
      </c>
      <c r="F570" s="5">
        <f t="shared" si="54"/>
        <v>904.54</v>
      </c>
      <c r="G570" s="5">
        <v>932</v>
      </c>
      <c r="H570" s="5">
        <v>7824</v>
      </c>
      <c r="I570" s="8">
        <v>2782</v>
      </c>
      <c r="J570" s="5">
        <f t="shared" si="50"/>
        <v>13766</v>
      </c>
      <c r="K570" s="17"/>
      <c r="L570" s="5">
        <f t="shared" si="51"/>
        <v>156045</v>
      </c>
      <c r="M570" s="21">
        <f t="shared" si="52"/>
        <v>33890.94</v>
      </c>
      <c r="N570" s="5">
        <f t="shared" si="55"/>
        <v>122154.06</v>
      </c>
      <c r="O570" s="17"/>
      <c r="P570" s="17"/>
      <c r="Q570" s="17"/>
      <c r="R570" s="17"/>
      <c r="S570" s="17"/>
      <c r="T570" s="17"/>
      <c r="U570" s="17"/>
      <c r="V570" s="12"/>
    </row>
    <row r="571" spans="1:22" x14ac:dyDescent="0.3">
      <c r="A571" s="5">
        <v>113889</v>
      </c>
      <c r="B571" s="5">
        <v>2416</v>
      </c>
      <c r="C571" s="5">
        <v>3932</v>
      </c>
      <c r="D571" s="5">
        <f t="shared" si="53"/>
        <v>11388.900000000001</v>
      </c>
      <c r="E571" s="5">
        <v>13666.68</v>
      </c>
      <c r="F571" s="5">
        <f t="shared" si="54"/>
        <v>797.22300000000007</v>
      </c>
      <c r="G571" s="5">
        <v>1374</v>
      </c>
      <c r="H571" s="5">
        <v>2901</v>
      </c>
      <c r="I571" s="8">
        <v>2722</v>
      </c>
      <c r="J571" s="5">
        <f t="shared" si="50"/>
        <v>10277.800000000001</v>
      </c>
      <c r="K571" s="17"/>
      <c r="L571" s="5">
        <f t="shared" si="51"/>
        <v>134526.9</v>
      </c>
      <c r="M571" s="21">
        <f t="shared" si="52"/>
        <v>28837.703000000001</v>
      </c>
      <c r="N571" s="5">
        <f t="shared" si="55"/>
        <v>105689.19699999999</v>
      </c>
      <c r="O571" s="17"/>
      <c r="P571" s="17"/>
      <c r="Q571" s="17"/>
      <c r="R571" s="17"/>
      <c r="S571" s="17"/>
      <c r="T571" s="17"/>
      <c r="U571" s="17"/>
      <c r="V571" s="12"/>
    </row>
    <row r="572" spans="1:22" x14ac:dyDescent="0.3">
      <c r="A572" s="5">
        <v>128252</v>
      </c>
      <c r="B572" s="5">
        <v>0</v>
      </c>
      <c r="C572" s="5">
        <v>2938</v>
      </c>
      <c r="D572" s="5">
        <f t="shared" si="53"/>
        <v>12825.2</v>
      </c>
      <c r="E572" s="5">
        <v>15390.24</v>
      </c>
      <c r="F572" s="5">
        <f t="shared" si="54"/>
        <v>897.76400000000001</v>
      </c>
      <c r="G572" s="5">
        <v>1170</v>
      </c>
      <c r="H572" s="5">
        <v>2526</v>
      </c>
      <c r="I572" s="8">
        <v>2244</v>
      </c>
      <c r="J572" s="5">
        <f t="shared" si="50"/>
        <v>13475.6</v>
      </c>
      <c r="K572" s="17"/>
      <c r="L572" s="5">
        <f t="shared" si="51"/>
        <v>146541.20000000001</v>
      </c>
      <c r="M572" s="21">
        <f t="shared" si="52"/>
        <v>33177.603999999999</v>
      </c>
      <c r="N572" s="5">
        <f t="shared" si="55"/>
        <v>113363.59600000002</v>
      </c>
      <c r="O572" s="17"/>
      <c r="P572" s="17"/>
      <c r="Q572" s="17"/>
      <c r="R572" s="17"/>
      <c r="S572" s="17"/>
      <c r="T572" s="17"/>
      <c r="U572" s="17"/>
      <c r="V572" s="12"/>
    </row>
    <row r="573" spans="1:22" x14ac:dyDescent="0.3">
      <c r="A573" s="5">
        <v>97117</v>
      </c>
      <c r="B573" s="5">
        <v>3611</v>
      </c>
      <c r="C573" s="5">
        <v>1101</v>
      </c>
      <c r="D573" s="5">
        <f t="shared" si="53"/>
        <v>9711.7000000000007</v>
      </c>
      <c r="E573" s="5">
        <v>11654.04</v>
      </c>
      <c r="F573" s="5">
        <f t="shared" si="54"/>
        <v>679.81899999999996</v>
      </c>
      <c r="G573" s="5">
        <v>531</v>
      </c>
      <c r="H573" s="5">
        <v>6586</v>
      </c>
      <c r="I573" s="8">
        <v>3091</v>
      </c>
      <c r="J573" s="5">
        <f t="shared" si="50"/>
        <v>7067.55</v>
      </c>
      <c r="K573" s="17"/>
      <c r="L573" s="5">
        <f t="shared" si="51"/>
        <v>118126.7</v>
      </c>
      <c r="M573" s="21">
        <f t="shared" si="52"/>
        <v>23023.409</v>
      </c>
      <c r="N573" s="5">
        <f t="shared" si="55"/>
        <v>95103.290999999997</v>
      </c>
      <c r="O573" s="17"/>
      <c r="P573" s="17"/>
      <c r="Q573" s="17"/>
      <c r="R573" s="17"/>
      <c r="S573" s="17"/>
      <c r="T573" s="17"/>
      <c r="U573" s="17"/>
      <c r="V573" s="12"/>
    </row>
    <row r="574" spans="1:22" x14ac:dyDescent="0.3">
      <c r="A574" s="5">
        <v>63276</v>
      </c>
      <c r="B574" s="5">
        <v>604</v>
      </c>
      <c r="C574" s="5">
        <v>2840</v>
      </c>
      <c r="D574" s="5">
        <f t="shared" si="53"/>
        <v>6327.6</v>
      </c>
      <c r="E574" s="5">
        <v>7593.12</v>
      </c>
      <c r="F574" s="5">
        <f t="shared" si="54"/>
        <v>442.93200000000002</v>
      </c>
      <c r="G574" s="5">
        <v>811</v>
      </c>
      <c r="H574" s="5">
        <v>5179</v>
      </c>
      <c r="I574" s="8">
        <v>3078</v>
      </c>
      <c r="J574" s="5">
        <f t="shared" si="50"/>
        <v>2577.6</v>
      </c>
      <c r="K574" s="17"/>
      <c r="L574" s="5">
        <f t="shared" si="51"/>
        <v>78226.600000000006</v>
      </c>
      <c r="M574" s="21">
        <f t="shared" si="52"/>
        <v>14502.652</v>
      </c>
      <c r="N574" s="5">
        <f t="shared" si="55"/>
        <v>63723.948000000004</v>
      </c>
      <c r="O574" s="17"/>
      <c r="P574" s="17"/>
      <c r="Q574" s="17"/>
      <c r="R574" s="17"/>
      <c r="S574" s="17"/>
      <c r="T574" s="17"/>
      <c r="U574" s="17"/>
      <c r="V574" s="12"/>
    </row>
    <row r="575" spans="1:22" x14ac:dyDescent="0.3">
      <c r="A575" s="5">
        <v>34261</v>
      </c>
      <c r="B575" s="5">
        <v>0</v>
      </c>
      <c r="C575" s="5">
        <v>2634</v>
      </c>
      <c r="D575" s="5">
        <f t="shared" si="53"/>
        <v>3426.1000000000004</v>
      </c>
      <c r="E575" s="5">
        <v>4111.32</v>
      </c>
      <c r="F575" s="5">
        <f t="shared" si="54"/>
        <v>239.827</v>
      </c>
      <c r="G575" s="5">
        <v>1205</v>
      </c>
      <c r="H575" s="5">
        <v>2989</v>
      </c>
      <c r="I575" s="8">
        <v>3687</v>
      </c>
      <c r="J575" s="5">
        <f t="shared" si="50"/>
        <v>463.05</v>
      </c>
      <c r="K575" s="17"/>
      <c r="L575" s="5">
        <f t="shared" si="51"/>
        <v>43310.1</v>
      </c>
      <c r="M575" s="21">
        <f t="shared" si="52"/>
        <v>9706.1970000000001</v>
      </c>
      <c r="N575" s="5">
        <f t="shared" si="55"/>
        <v>33603.902999999998</v>
      </c>
      <c r="O575" s="17"/>
      <c r="P575" s="17"/>
      <c r="Q575" s="17"/>
      <c r="R575" s="17"/>
      <c r="S575" s="17"/>
      <c r="T575" s="17"/>
      <c r="U575" s="17"/>
      <c r="V575" s="12"/>
    </row>
    <row r="576" spans="1:22" x14ac:dyDescent="0.3">
      <c r="A576" s="5">
        <v>24775</v>
      </c>
      <c r="B576" s="5">
        <v>2779</v>
      </c>
      <c r="C576" s="5">
        <v>2343</v>
      </c>
      <c r="D576" s="5">
        <f t="shared" si="53"/>
        <v>2477.5</v>
      </c>
      <c r="E576" s="5">
        <v>2973</v>
      </c>
      <c r="F576" s="5">
        <f t="shared" si="54"/>
        <v>173.42500000000001</v>
      </c>
      <c r="G576" s="5">
        <v>1328</v>
      </c>
      <c r="H576" s="5">
        <v>3656</v>
      </c>
      <c r="I576" s="8">
        <v>2345</v>
      </c>
      <c r="J576" s="5">
        <f t="shared" si="50"/>
        <v>0</v>
      </c>
      <c r="K576" s="17"/>
      <c r="L576" s="5">
        <f t="shared" si="51"/>
        <v>36030.5</v>
      </c>
      <c r="M576" s="21">
        <f t="shared" si="52"/>
        <v>6819.4250000000002</v>
      </c>
      <c r="N576" s="5">
        <f t="shared" si="55"/>
        <v>29211.075000000001</v>
      </c>
      <c r="O576" s="17"/>
      <c r="P576" s="17"/>
      <c r="Q576" s="17"/>
      <c r="R576" s="17"/>
      <c r="S576" s="17"/>
      <c r="T576" s="17"/>
      <c r="U576" s="17"/>
      <c r="V576" s="12"/>
    </row>
    <row r="577" spans="1:22" x14ac:dyDescent="0.3">
      <c r="A577" s="5">
        <v>187304</v>
      </c>
      <c r="B577" s="5">
        <v>0</v>
      </c>
      <c r="C577" s="5">
        <v>2815</v>
      </c>
      <c r="D577" s="5">
        <f t="shared" si="53"/>
        <v>18730.400000000001</v>
      </c>
      <c r="E577" s="5">
        <v>22476.48</v>
      </c>
      <c r="F577" s="5">
        <f t="shared" si="54"/>
        <v>1311.1279999999999</v>
      </c>
      <c r="G577" s="5">
        <v>755</v>
      </c>
      <c r="H577" s="5">
        <v>6158</v>
      </c>
      <c r="I577" s="8">
        <v>3836</v>
      </c>
      <c r="J577" s="5">
        <f t="shared" si="50"/>
        <v>31191.200000000001</v>
      </c>
      <c r="K577" s="17"/>
      <c r="L577" s="5">
        <f t="shared" si="51"/>
        <v>215007.4</v>
      </c>
      <c r="M577" s="21">
        <f t="shared" si="52"/>
        <v>59569.808000000005</v>
      </c>
      <c r="N577" s="5">
        <f t="shared" si="55"/>
        <v>155437.592</v>
      </c>
      <c r="O577" s="17"/>
      <c r="P577" s="17"/>
      <c r="Q577" s="17"/>
      <c r="R577" s="17"/>
      <c r="S577" s="17"/>
      <c r="T577" s="17"/>
      <c r="U577" s="17"/>
      <c r="V577" s="12"/>
    </row>
    <row r="578" spans="1:22" x14ac:dyDescent="0.3">
      <c r="A578" s="5">
        <v>65776</v>
      </c>
      <c r="B578" s="5">
        <v>4412</v>
      </c>
      <c r="C578" s="5">
        <v>4497</v>
      </c>
      <c r="D578" s="5">
        <f t="shared" si="53"/>
        <v>6577.6</v>
      </c>
      <c r="E578" s="5">
        <v>7893.12</v>
      </c>
      <c r="F578" s="5">
        <f t="shared" si="54"/>
        <v>460.43200000000002</v>
      </c>
      <c r="G578" s="5">
        <v>1263</v>
      </c>
      <c r="H578" s="5">
        <v>3554</v>
      </c>
      <c r="I578" s="8">
        <v>2222</v>
      </c>
      <c r="J578" s="5">
        <f t="shared" si="50"/>
        <v>2827.6</v>
      </c>
      <c r="K578" s="17"/>
      <c r="L578" s="5">
        <f t="shared" si="51"/>
        <v>84816.6</v>
      </c>
      <c r="M578" s="21">
        <f t="shared" si="52"/>
        <v>14666.152</v>
      </c>
      <c r="N578" s="5">
        <f t="shared" si="55"/>
        <v>70150.448000000004</v>
      </c>
      <c r="O578" s="17"/>
      <c r="P578" s="17"/>
      <c r="Q578" s="17"/>
      <c r="R578" s="17"/>
      <c r="S578" s="17"/>
      <c r="T578" s="17"/>
      <c r="U578" s="17"/>
      <c r="V578" s="12"/>
    </row>
    <row r="579" spans="1:22" x14ac:dyDescent="0.3">
      <c r="A579" s="5">
        <v>153156</v>
      </c>
      <c r="B579" s="5">
        <v>0</v>
      </c>
      <c r="C579" s="5">
        <v>3917</v>
      </c>
      <c r="D579" s="5">
        <f t="shared" si="53"/>
        <v>15315.6</v>
      </c>
      <c r="E579" s="5">
        <v>18378.72</v>
      </c>
      <c r="F579" s="5">
        <f t="shared" si="54"/>
        <v>1072.0920000000001</v>
      </c>
      <c r="G579" s="5">
        <v>1032</v>
      </c>
      <c r="H579" s="5">
        <v>1022</v>
      </c>
      <c r="I579" s="8">
        <v>2006</v>
      </c>
      <c r="J579" s="5">
        <f t="shared" si="50"/>
        <v>20946.8</v>
      </c>
      <c r="K579" s="17"/>
      <c r="L579" s="5">
        <f t="shared" si="51"/>
        <v>173410.6</v>
      </c>
      <c r="M579" s="21">
        <f t="shared" si="52"/>
        <v>43435.612000000001</v>
      </c>
      <c r="N579" s="5">
        <f t="shared" si="55"/>
        <v>129974.98800000001</v>
      </c>
      <c r="O579" s="17"/>
      <c r="P579" s="17"/>
      <c r="Q579" s="17"/>
      <c r="R579" s="17"/>
      <c r="S579" s="17"/>
      <c r="T579" s="17"/>
      <c r="U579" s="17"/>
      <c r="V579" s="12"/>
    </row>
    <row r="580" spans="1:22" x14ac:dyDescent="0.3">
      <c r="A580" s="5">
        <v>17881</v>
      </c>
      <c r="B580" s="5">
        <v>2131</v>
      </c>
      <c r="C580" s="5">
        <v>4082</v>
      </c>
      <c r="D580" s="5">
        <f t="shared" si="53"/>
        <v>1788.1000000000001</v>
      </c>
      <c r="E580" s="5">
        <v>2145.7199999999998</v>
      </c>
      <c r="F580" s="5">
        <f t="shared" si="54"/>
        <v>125.167</v>
      </c>
      <c r="G580" s="5">
        <v>1296</v>
      </c>
      <c r="H580" s="5">
        <v>6994</v>
      </c>
      <c r="I580" s="8">
        <v>3370</v>
      </c>
      <c r="J580" s="5">
        <f t="shared" si="50"/>
        <v>0</v>
      </c>
      <c r="K580" s="17"/>
      <c r="L580" s="5">
        <f t="shared" si="51"/>
        <v>32876.1</v>
      </c>
      <c r="M580" s="21">
        <f t="shared" si="52"/>
        <v>6936.8869999999997</v>
      </c>
      <c r="N580" s="5">
        <f t="shared" si="55"/>
        <v>25939.213</v>
      </c>
      <c r="O580" s="17"/>
      <c r="P580" s="17"/>
      <c r="Q580" s="17"/>
      <c r="R580" s="17"/>
      <c r="S580" s="17"/>
      <c r="T580" s="17"/>
      <c r="U580" s="17"/>
      <c r="V580" s="12"/>
    </row>
    <row r="581" spans="1:22" x14ac:dyDescent="0.3">
      <c r="A581" s="5">
        <v>148679</v>
      </c>
      <c r="B581" s="5">
        <v>2573</v>
      </c>
      <c r="C581" s="5">
        <v>1536</v>
      </c>
      <c r="D581" s="5">
        <f t="shared" si="53"/>
        <v>14867.900000000001</v>
      </c>
      <c r="E581" s="5">
        <v>17841.48</v>
      </c>
      <c r="F581" s="5">
        <f t="shared" si="54"/>
        <v>1040.7529999999999</v>
      </c>
      <c r="G581" s="5">
        <v>1440</v>
      </c>
      <c r="H581" s="5">
        <v>3438</v>
      </c>
      <c r="I581" s="8">
        <v>3936</v>
      </c>
      <c r="J581" s="5">
        <f t="shared" si="50"/>
        <v>19603.7</v>
      </c>
      <c r="K581" s="17"/>
      <c r="L581" s="5">
        <f t="shared" si="51"/>
        <v>171093.9</v>
      </c>
      <c r="M581" s="21">
        <f t="shared" si="52"/>
        <v>43861.933000000005</v>
      </c>
      <c r="N581" s="5">
        <f t="shared" si="55"/>
        <v>127231.96699999999</v>
      </c>
      <c r="O581" s="17"/>
      <c r="P581" s="17"/>
      <c r="Q581" s="17"/>
      <c r="R581" s="17"/>
      <c r="S581" s="17"/>
      <c r="T581" s="17"/>
      <c r="U581" s="17"/>
      <c r="V581" s="12"/>
    </row>
    <row r="582" spans="1:22" x14ac:dyDescent="0.3">
      <c r="A582" s="5">
        <v>105512</v>
      </c>
      <c r="B582" s="5">
        <v>0</v>
      </c>
      <c r="C582" s="5">
        <v>1129</v>
      </c>
      <c r="D582" s="5">
        <f t="shared" si="53"/>
        <v>10551.2</v>
      </c>
      <c r="E582" s="5">
        <v>12661.44</v>
      </c>
      <c r="F582" s="5">
        <f t="shared" si="54"/>
        <v>738.58400000000006</v>
      </c>
      <c r="G582" s="5">
        <v>771</v>
      </c>
      <c r="H582" s="5">
        <v>3121</v>
      </c>
      <c r="I582" s="8">
        <v>2504</v>
      </c>
      <c r="J582" s="5">
        <f t="shared" si="50"/>
        <v>8602.4</v>
      </c>
      <c r="K582" s="17"/>
      <c r="L582" s="5">
        <f t="shared" si="51"/>
        <v>120313.2</v>
      </c>
      <c r="M582" s="21">
        <f t="shared" si="52"/>
        <v>25277.423999999999</v>
      </c>
      <c r="N582" s="5">
        <f t="shared" si="55"/>
        <v>95035.775999999998</v>
      </c>
      <c r="O582" s="17"/>
      <c r="P582" s="17"/>
      <c r="Q582" s="17"/>
      <c r="R582" s="17"/>
      <c r="S582" s="17"/>
      <c r="T582" s="17"/>
      <c r="U582" s="17"/>
      <c r="V582" s="12"/>
    </row>
    <row r="583" spans="1:22" x14ac:dyDescent="0.3">
      <c r="A583" s="5">
        <v>37494</v>
      </c>
      <c r="B583" s="5">
        <v>714</v>
      </c>
      <c r="C583" s="5">
        <v>2260</v>
      </c>
      <c r="D583" s="5">
        <f t="shared" si="53"/>
        <v>3749.4</v>
      </c>
      <c r="E583" s="5">
        <v>4499.28</v>
      </c>
      <c r="F583" s="5">
        <f t="shared" si="54"/>
        <v>262.45800000000003</v>
      </c>
      <c r="G583" s="5">
        <v>729</v>
      </c>
      <c r="H583" s="5">
        <v>6821</v>
      </c>
      <c r="I583" s="8">
        <v>3946</v>
      </c>
      <c r="J583" s="5">
        <f t="shared" si="50"/>
        <v>624.70000000000005</v>
      </c>
      <c r="K583" s="17"/>
      <c r="L583" s="5">
        <f t="shared" si="51"/>
        <v>51038.400000000001</v>
      </c>
      <c r="M583" s="21">
        <f t="shared" si="52"/>
        <v>10061.438</v>
      </c>
      <c r="N583" s="5">
        <f t="shared" si="55"/>
        <v>40976.962</v>
      </c>
      <c r="O583" s="17"/>
      <c r="P583" s="17"/>
      <c r="Q583" s="17"/>
      <c r="R583" s="17"/>
      <c r="S583" s="17"/>
      <c r="T583" s="17"/>
      <c r="U583" s="17"/>
      <c r="V583" s="12"/>
    </row>
    <row r="584" spans="1:22" x14ac:dyDescent="0.3">
      <c r="A584" s="5">
        <v>178072</v>
      </c>
      <c r="B584" s="5">
        <v>0</v>
      </c>
      <c r="C584" s="5">
        <v>2892</v>
      </c>
      <c r="D584" s="5">
        <f t="shared" si="53"/>
        <v>17807.2</v>
      </c>
      <c r="E584" s="5">
        <v>21368.639999999999</v>
      </c>
      <c r="F584" s="5">
        <f t="shared" si="54"/>
        <v>1246.5040000000001</v>
      </c>
      <c r="G584" s="5">
        <v>697</v>
      </c>
      <c r="H584" s="5">
        <v>1276</v>
      </c>
      <c r="I584" s="8">
        <v>3323</v>
      </c>
      <c r="J584" s="5">
        <f t="shared" si="50"/>
        <v>28421.599999999995</v>
      </c>
      <c r="K584" s="17"/>
      <c r="L584" s="5">
        <f t="shared" si="51"/>
        <v>200047.2</v>
      </c>
      <c r="M584" s="21">
        <f t="shared" si="52"/>
        <v>55056.743999999992</v>
      </c>
      <c r="N584" s="5">
        <f t="shared" si="55"/>
        <v>144990.45600000001</v>
      </c>
      <c r="O584" s="17"/>
      <c r="P584" s="17"/>
      <c r="Q584" s="17"/>
      <c r="R584" s="17"/>
      <c r="S584" s="17"/>
      <c r="T584" s="17"/>
      <c r="U584" s="17"/>
      <c r="V584" s="12"/>
    </row>
    <row r="585" spans="1:22" x14ac:dyDescent="0.3">
      <c r="A585" s="5">
        <v>144128</v>
      </c>
      <c r="B585" s="5">
        <v>2758</v>
      </c>
      <c r="C585" s="5">
        <v>1720</v>
      </c>
      <c r="D585" s="5">
        <f t="shared" si="53"/>
        <v>14412.800000000001</v>
      </c>
      <c r="E585" s="5">
        <v>17295.36</v>
      </c>
      <c r="F585" s="5">
        <f t="shared" si="54"/>
        <v>1008.8960000000001</v>
      </c>
      <c r="G585" s="5">
        <v>845</v>
      </c>
      <c r="H585" s="5">
        <v>2265</v>
      </c>
      <c r="I585" s="8">
        <v>3300</v>
      </c>
      <c r="J585" s="5">
        <f t="shared" si="50"/>
        <v>18238.399999999998</v>
      </c>
      <c r="K585" s="17"/>
      <c r="L585" s="5">
        <f t="shared" si="51"/>
        <v>165283.79999999999</v>
      </c>
      <c r="M585" s="21">
        <f t="shared" si="52"/>
        <v>40687.656000000003</v>
      </c>
      <c r="N585" s="5">
        <f t="shared" si="55"/>
        <v>124596.14399999999</v>
      </c>
      <c r="O585" s="17"/>
      <c r="P585" s="17"/>
      <c r="Q585" s="17"/>
      <c r="R585" s="17"/>
      <c r="S585" s="17"/>
      <c r="T585" s="17"/>
      <c r="U585" s="17"/>
      <c r="V585" s="12"/>
    </row>
    <row r="586" spans="1:22" x14ac:dyDescent="0.3">
      <c r="A586" s="5">
        <v>140011</v>
      </c>
      <c r="B586" s="5">
        <v>0</v>
      </c>
      <c r="C586" s="5">
        <v>3855</v>
      </c>
      <c r="D586" s="5">
        <f t="shared" si="53"/>
        <v>14001.1</v>
      </c>
      <c r="E586" s="5">
        <v>16801.32</v>
      </c>
      <c r="F586" s="5">
        <f t="shared" si="54"/>
        <v>980.077</v>
      </c>
      <c r="G586" s="5">
        <v>1099</v>
      </c>
      <c r="H586" s="5">
        <v>5053</v>
      </c>
      <c r="I586" s="8">
        <v>3430</v>
      </c>
      <c r="J586" s="5">
        <f t="shared" si="50"/>
        <v>17003.3</v>
      </c>
      <c r="K586" s="17"/>
      <c r="L586" s="5">
        <f t="shared" si="51"/>
        <v>162920.1</v>
      </c>
      <c r="M586" s="21">
        <f t="shared" si="52"/>
        <v>39313.697</v>
      </c>
      <c r="N586" s="5">
        <f t="shared" si="55"/>
        <v>123606.40300000001</v>
      </c>
      <c r="O586" s="17"/>
      <c r="P586" s="17"/>
      <c r="Q586" s="17"/>
      <c r="R586" s="17"/>
      <c r="S586" s="17"/>
      <c r="T586" s="17"/>
      <c r="U586" s="17"/>
      <c r="V586" s="12"/>
    </row>
    <row r="587" spans="1:22" x14ac:dyDescent="0.3">
      <c r="A587" s="5">
        <v>34032</v>
      </c>
      <c r="B587" s="5">
        <v>2850</v>
      </c>
      <c r="C587" s="5">
        <v>1355</v>
      </c>
      <c r="D587" s="5">
        <f t="shared" si="53"/>
        <v>3403.2000000000003</v>
      </c>
      <c r="E587" s="5">
        <v>4083.84</v>
      </c>
      <c r="F587" s="5">
        <f t="shared" si="54"/>
        <v>238.22400000000002</v>
      </c>
      <c r="G587" s="5">
        <v>558</v>
      </c>
      <c r="H587" s="5">
        <v>2305</v>
      </c>
      <c r="I587" s="8">
        <v>3256</v>
      </c>
      <c r="J587" s="5">
        <f t="shared" si="50"/>
        <v>451.60000000000008</v>
      </c>
      <c r="K587" s="17"/>
      <c r="L587" s="5">
        <f t="shared" si="51"/>
        <v>43945.2</v>
      </c>
      <c r="M587" s="21">
        <f t="shared" si="52"/>
        <v>8587.6640000000007</v>
      </c>
      <c r="N587" s="5">
        <f t="shared" si="55"/>
        <v>35357.535999999993</v>
      </c>
      <c r="O587" s="17"/>
      <c r="P587" s="17"/>
      <c r="Q587" s="17"/>
      <c r="R587" s="17"/>
      <c r="S587" s="17"/>
      <c r="T587" s="17"/>
      <c r="U587" s="17"/>
      <c r="V587" s="12"/>
    </row>
    <row r="588" spans="1:22" x14ac:dyDescent="0.3">
      <c r="A588" s="5">
        <v>36707</v>
      </c>
      <c r="B588" s="5">
        <v>0</v>
      </c>
      <c r="C588" s="5">
        <v>2744</v>
      </c>
      <c r="D588" s="5">
        <f t="shared" si="53"/>
        <v>3670.7000000000003</v>
      </c>
      <c r="E588" s="5">
        <v>4404.84</v>
      </c>
      <c r="F588" s="5">
        <f t="shared" si="54"/>
        <v>256.94900000000001</v>
      </c>
      <c r="G588" s="5">
        <v>1311</v>
      </c>
      <c r="H588" s="5">
        <v>3415</v>
      </c>
      <c r="I588" s="8">
        <v>2322</v>
      </c>
      <c r="J588" s="5">
        <f t="shared" si="50"/>
        <v>585.35</v>
      </c>
      <c r="K588" s="17"/>
      <c r="L588" s="5">
        <f t="shared" si="51"/>
        <v>46536.7</v>
      </c>
      <c r="M588" s="21">
        <f t="shared" si="52"/>
        <v>8880.139000000001</v>
      </c>
      <c r="N588" s="5">
        <f t="shared" si="55"/>
        <v>37656.560999999994</v>
      </c>
      <c r="O588" s="17"/>
      <c r="P588" s="17"/>
      <c r="Q588" s="17"/>
      <c r="R588" s="17"/>
      <c r="S588" s="17"/>
      <c r="T588" s="17"/>
      <c r="U588" s="17"/>
      <c r="V588" s="12"/>
    </row>
    <row r="589" spans="1:22" x14ac:dyDescent="0.3">
      <c r="A589" s="5">
        <v>144547</v>
      </c>
      <c r="B589" s="5">
        <v>2740</v>
      </c>
      <c r="C589" s="5">
        <v>2102</v>
      </c>
      <c r="D589" s="5">
        <f t="shared" si="53"/>
        <v>14454.7</v>
      </c>
      <c r="E589" s="5">
        <v>17345.64</v>
      </c>
      <c r="F589" s="5">
        <f t="shared" si="54"/>
        <v>1011.8290000000001</v>
      </c>
      <c r="G589" s="5">
        <v>552</v>
      </c>
      <c r="H589" s="5">
        <v>3762</v>
      </c>
      <c r="I589" s="8">
        <v>3638</v>
      </c>
      <c r="J589" s="5">
        <f t="shared" si="50"/>
        <v>18364.100000000002</v>
      </c>
      <c r="K589" s="17"/>
      <c r="L589" s="5">
        <f t="shared" si="51"/>
        <v>167605.70000000001</v>
      </c>
      <c r="M589" s="21">
        <f t="shared" si="52"/>
        <v>40911.569000000003</v>
      </c>
      <c r="N589" s="5">
        <f t="shared" si="55"/>
        <v>126694.13100000001</v>
      </c>
      <c r="O589" s="17"/>
      <c r="P589" s="17"/>
      <c r="Q589" s="17"/>
      <c r="R589" s="17"/>
      <c r="S589" s="17"/>
      <c r="T589" s="17"/>
      <c r="U589" s="17"/>
      <c r="V589" s="12"/>
    </row>
    <row r="590" spans="1:22" x14ac:dyDescent="0.3">
      <c r="A590" s="5">
        <v>22579</v>
      </c>
      <c r="B590" s="5">
        <v>1265</v>
      </c>
      <c r="C590" s="5">
        <v>2954</v>
      </c>
      <c r="D590" s="5">
        <f t="shared" si="53"/>
        <v>2257.9</v>
      </c>
      <c r="E590" s="5">
        <v>2709.48</v>
      </c>
      <c r="F590" s="5">
        <f t="shared" si="54"/>
        <v>158.053</v>
      </c>
      <c r="G590" s="5">
        <v>553</v>
      </c>
      <c r="H590" s="5">
        <v>1789</v>
      </c>
      <c r="I590" s="8">
        <v>3540</v>
      </c>
      <c r="J590" s="5">
        <f t="shared" si="50"/>
        <v>0</v>
      </c>
      <c r="K590" s="17"/>
      <c r="L590" s="5">
        <f t="shared" si="51"/>
        <v>30844.9</v>
      </c>
      <c r="M590" s="21">
        <f t="shared" si="52"/>
        <v>6960.5329999999994</v>
      </c>
      <c r="N590" s="5">
        <f t="shared" si="55"/>
        <v>23884.367000000002</v>
      </c>
      <c r="O590" s="17"/>
      <c r="P590" s="17"/>
      <c r="Q590" s="17"/>
      <c r="R590" s="17"/>
      <c r="S590" s="17"/>
      <c r="T590" s="17"/>
      <c r="U590" s="17"/>
      <c r="V590" s="12"/>
    </row>
    <row r="591" spans="1:22" x14ac:dyDescent="0.3">
      <c r="A591" s="5">
        <v>44079</v>
      </c>
      <c r="B591" s="5">
        <v>2137</v>
      </c>
      <c r="C591" s="5">
        <v>3355</v>
      </c>
      <c r="D591" s="5">
        <f t="shared" si="53"/>
        <v>4407.9000000000005</v>
      </c>
      <c r="E591" s="5">
        <v>5289.48</v>
      </c>
      <c r="F591" s="5">
        <f t="shared" si="54"/>
        <v>308.553</v>
      </c>
      <c r="G591" s="5">
        <v>1337</v>
      </c>
      <c r="H591" s="5">
        <v>6050</v>
      </c>
      <c r="I591" s="8">
        <v>2656</v>
      </c>
      <c r="J591" s="5">
        <f t="shared" si="50"/>
        <v>953.95000000000016</v>
      </c>
      <c r="K591" s="17"/>
      <c r="L591" s="5">
        <f t="shared" si="51"/>
        <v>60028.9</v>
      </c>
      <c r="M591" s="21">
        <f t="shared" si="52"/>
        <v>10544.983</v>
      </c>
      <c r="N591" s="5">
        <f t="shared" si="55"/>
        <v>49483.917000000001</v>
      </c>
      <c r="O591" s="17"/>
      <c r="P591" s="17"/>
      <c r="Q591" s="17"/>
      <c r="R591" s="17"/>
      <c r="S591" s="17"/>
      <c r="T591" s="17"/>
      <c r="U591" s="17"/>
      <c r="V591" s="12"/>
    </row>
    <row r="592" spans="1:22" x14ac:dyDescent="0.3">
      <c r="A592" s="5">
        <v>186836</v>
      </c>
      <c r="B592" s="5">
        <v>4061</v>
      </c>
      <c r="C592" s="5">
        <v>1974</v>
      </c>
      <c r="D592" s="5">
        <f t="shared" si="53"/>
        <v>18683.600000000002</v>
      </c>
      <c r="E592" s="5">
        <v>22420.32</v>
      </c>
      <c r="F592" s="5">
        <f t="shared" si="54"/>
        <v>1307.8520000000001</v>
      </c>
      <c r="G592" s="5">
        <v>763</v>
      </c>
      <c r="H592" s="5">
        <v>7299</v>
      </c>
      <c r="I592" s="8">
        <v>2193</v>
      </c>
      <c r="J592" s="5">
        <f t="shared" si="50"/>
        <v>31050.799999999999</v>
      </c>
      <c r="K592" s="17"/>
      <c r="L592" s="5">
        <f t="shared" si="51"/>
        <v>218853.6</v>
      </c>
      <c r="M592" s="21">
        <f t="shared" si="52"/>
        <v>57734.971999999994</v>
      </c>
      <c r="N592" s="5">
        <f t="shared" si="55"/>
        <v>161118.62800000003</v>
      </c>
      <c r="O592" s="17"/>
      <c r="P592" s="17"/>
      <c r="Q592" s="17"/>
      <c r="R592" s="17"/>
      <c r="S592" s="17"/>
      <c r="T592" s="17"/>
      <c r="U592" s="17"/>
      <c r="V592" s="12"/>
    </row>
    <row r="593" spans="1:22" x14ac:dyDescent="0.3">
      <c r="A593" s="5">
        <v>74066</v>
      </c>
      <c r="B593" s="5">
        <v>2932</v>
      </c>
      <c r="C593" s="5">
        <v>1793</v>
      </c>
      <c r="D593" s="5">
        <f t="shared" si="53"/>
        <v>7406.6</v>
      </c>
      <c r="E593" s="5">
        <v>8887.92</v>
      </c>
      <c r="F593" s="5">
        <f t="shared" si="54"/>
        <v>518.46199999999999</v>
      </c>
      <c r="G593" s="5">
        <v>1373</v>
      </c>
      <c r="H593" s="5">
        <v>4425</v>
      </c>
      <c r="I593" s="8">
        <v>3821</v>
      </c>
      <c r="J593" s="5">
        <f t="shared" ref="J593:J656" si="56">IF(A593*12&lt;=300000, 0,
     IF(A593*12&lt;=600000, ((A593*12-300000)*0.05)/12,
     IF(A593*12&lt;=900000, (15000+(A593*12-600000)*0.1)/12,
     IF(A593*12&lt;=1200000, (45000+(A593*12-900000)*0.15)/12,
     IF(A593*12&lt;=1500000, (90000+(A593*12-1200000)*0.2)/12,
     (150000+(A593*12-1500000)*0.3)/12)))))</f>
        <v>3656.6</v>
      </c>
      <c r="K593" s="17"/>
      <c r="L593" s="5">
        <f t="shared" ref="L593:L656" si="57">A593 + B593 + C593 + D593 + H593</f>
        <v>90622.6</v>
      </c>
      <c r="M593" s="21">
        <f t="shared" ref="M593:M656" si="58">E593+F593+G593+I593+J593</f>
        <v>18256.982</v>
      </c>
      <c r="N593" s="5">
        <f t="shared" si="55"/>
        <v>72365.618000000002</v>
      </c>
      <c r="O593" s="17"/>
      <c r="P593" s="17"/>
      <c r="Q593" s="17"/>
      <c r="R593" s="17"/>
      <c r="S593" s="17"/>
      <c r="T593" s="17"/>
      <c r="U593" s="17"/>
      <c r="V593" s="12"/>
    </row>
    <row r="594" spans="1:22" x14ac:dyDescent="0.3">
      <c r="A594" s="5">
        <v>189592</v>
      </c>
      <c r="B594" s="5">
        <v>77</v>
      </c>
      <c r="C594" s="5">
        <v>4079</v>
      </c>
      <c r="D594" s="5">
        <f t="shared" ref="D594:D657" si="59">A594*0.1</f>
        <v>18959.2</v>
      </c>
      <c r="E594" s="5">
        <v>22751.040000000001</v>
      </c>
      <c r="F594" s="5">
        <f t="shared" ref="F594:F657" si="60">A594*0.007</f>
        <v>1327.144</v>
      </c>
      <c r="G594" s="5">
        <v>641</v>
      </c>
      <c r="H594" s="5">
        <v>3253</v>
      </c>
      <c r="I594" s="8">
        <v>2431</v>
      </c>
      <c r="J594" s="5">
        <f t="shared" si="56"/>
        <v>31877.599999999995</v>
      </c>
      <c r="K594" s="17"/>
      <c r="L594" s="5">
        <f t="shared" si="57"/>
        <v>215960.2</v>
      </c>
      <c r="M594" s="21">
        <f t="shared" si="58"/>
        <v>59027.784</v>
      </c>
      <c r="N594" s="5">
        <f t="shared" ref="N594:N657" si="61">L594-M594</f>
        <v>156932.41600000003</v>
      </c>
      <c r="O594" s="17"/>
      <c r="P594" s="17"/>
      <c r="Q594" s="17"/>
      <c r="R594" s="17"/>
      <c r="S594" s="17"/>
      <c r="T594" s="17"/>
      <c r="U594" s="17"/>
      <c r="V594" s="12"/>
    </row>
    <row r="595" spans="1:22" x14ac:dyDescent="0.3">
      <c r="A595" s="5">
        <v>185884</v>
      </c>
      <c r="B595" s="5">
        <v>4988</v>
      </c>
      <c r="C595" s="5">
        <v>2778</v>
      </c>
      <c r="D595" s="5">
        <f t="shared" si="59"/>
        <v>18588.400000000001</v>
      </c>
      <c r="E595" s="5">
        <v>22306.080000000002</v>
      </c>
      <c r="F595" s="5">
        <f t="shared" si="60"/>
        <v>1301.1880000000001</v>
      </c>
      <c r="G595" s="5">
        <v>1365</v>
      </c>
      <c r="H595" s="5">
        <v>5972</v>
      </c>
      <c r="I595" s="8">
        <v>2144</v>
      </c>
      <c r="J595" s="5">
        <f t="shared" si="56"/>
        <v>30765.200000000001</v>
      </c>
      <c r="K595" s="17"/>
      <c r="L595" s="5">
        <f t="shared" si="57"/>
        <v>218210.4</v>
      </c>
      <c r="M595" s="21">
        <f t="shared" si="58"/>
        <v>57881.468000000008</v>
      </c>
      <c r="N595" s="5">
        <f t="shared" si="61"/>
        <v>160328.93199999997</v>
      </c>
      <c r="O595" s="17"/>
      <c r="P595" s="17"/>
      <c r="Q595" s="17"/>
      <c r="R595" s="17"/>
      <c r="S595" s="17"/>
      <c r="T595" s="17"/>
      <c r="U595" s="17"/>
      <c r="V595" s="12"/>
    </row>
    <row r="596" spans="1:22" x14ac:dyDescent="0.3">
      <c r="A596" s="5">
        <v>81337</v>
      </c>
      <c r="B596" s="5">
        <v>4161</v>
      </c>
      <c r="C596" s="5">
        <v>3798</v>
      </c>
      <c r="D596" s="5">
        <f t="shared" si="59"/>
        <v>8133.7000000000007</v>
      </c>
      <c r="E596" s="5">
        <v>9760.44</v>
      </c>
      <c r="F596" s="5">
        <f t="shared" si="60"/>
        <v>569.35900000000004</v>
      </c>
      <c r="G596" s="5">
        <v>699</v>
      </c>
      <c r="H596" s="5">
        <v>5969</v>
      </c>
      <c r="I596" s="8">
        <v>2468</v>
      </c>
      <c r="J596" s="5">
        <f t="shared" si="56"/>
        <v>4700.55</v>
      </c>
      <c r="K596" s="17"/>
      <c r="L596" s="5">
        <f t="shared" si="57"/>
        <v>103398.7</v>
      </c>
      <c r="M596" s="21">
        <f t="shared" si="58"/>
        <v>18197.349000000002</v>
      </c>
      <c r="N596" s="5">
        <f t="shared" si="61"/>
        <v>85201.350999999995</v>
      </c>
      <c r="O596" s="17"/>
      <c r="P596" s="17"/>
      <c r="Q596" s="17"/>
      <c r="R596" s="17"/>
      <c r="S596" s="17"/>
      <c r="T596" s="17"/>
      <c r="U596" s="17"/>
      <c r="V596" s="12"/>
    </row>
    <row r="597" spans="1:22" x14ac:dyDescent="0.3">
      <c r="A597" s="5">
        <v>85253</v>
      </c>
      <c r="B597" s="5">
        <v>3072</v>
      </c>
      <c r="C597" s="5">
        <v>1151</v>
      </c>
      <c r="D597" s="5">
        <f t="shared" si="59"/>
        <v>8525.3000000000011</v>
      </c>
      <c r="E597" s="5">
        <v>10230.36</v>
      </c>
      <c r="F597" s="5">
        <f t="shared" si="60"/>
        <v>596.77099999999996</v>
      </c>
      <c r="G597" s="5">
        <v>1284</v>
      </c>
      <c r="H597" s="5">
        <v>1657</v>
      </c>
      <c r="I597" s="8">
        <v>2540</v>
      </c>
      <c r="J597" s="5">
        <f t="shared" si="56"/>
        <v>5287.95</v>
      </c>
      <c r="K597" s="17"/>
      <c r="L597" s="5">
        <f t="shared" si="57"/>
        <v>99658.3</v>
      </c>
      <c r="M597" s="21">
        <f t="shared" si="58"/>
        <v>19939.081000000002</v>
      </c>
      <c r="N597" s="5">
        <f t="shared" si="61"/>
        <v>79719.218999999997</v>
      </c>
      <c r="O597" s="17"/>
      <c r="P597" s="17"/>
      <c r="Q597" s="17"/>
      <c r="R597" s="17"/>
      <c r="S597" s="17"/>
      <c r="T597" s="17"/>
      <c r="U597" s="17"/>
      <c r="V597" s="12"/>
    </row>
    <row r="598" spans="1:22" x14ac:dyDescent="0.3">
      <c r="A598" s="5">
        <v>197510</v>
      </c>
      <c r="B598" s="5">
        <v>0</v>
      </c>
      <c r="C598" s="5">
        <v>2125</v>
      </c>
      <c r="D598" s="5">
        <f t="shared" si="59"/>
        <v>19751</v>
      </c>
      <c r="E598" s="5">
        <v>23701.200000000001</v>
      </c>
      <c r="F598" s="5">
        <f t="shared" si="60"/>
        <v>1382.57</v>
      </c>
      <c r="G598" s="5">
        <v>836</v>
      </c>
      <c r="H598" s="5">
        <v>4976</v>
      </c>
      <c r="I598" s="8">
        <v>2122</v>
      </c>
      <c r="J598" s="5">
        <f t="shared" si="56"/>
        <v>34253</v>
      </c>
      <c r="K598" s="17"/>
      <c r="L598" s="5">
        <f t="shared" si="57"/>
        <v>224362</v>
      </c>
      <c r="M598" s="21">
        <f t="shared" si="58"/>
        <v>62294.770000000004</v>
      </c>
      <c r="N598" s="5">
        <f t="shared" si="61"/>
        <v>162067.22999999998</v>
      </c>
      <c r="O598" s="17"/>
      <c r="P598" s="17"/>
      <c r="Q598" s="17"/>
      <c r="R598" s="17"/>
      <c r="S598" s="17"/>
      <c r="T598" s="17"/>
      <c r="U598" s="17"/>
      <c r="V598" s="12"/>
    </row>
    <row r="599" spans="1:22" x14ac:dyDescent="0.3">
      <c r="A599" s="5">
        <v>82014</v>
      </c>
      <c r="B599" s="5">
        <v>0</v>
      </c>
      <c r="C599" s="5">
        <v>3780</v>
      </c>
      <c r="D599" s="5">
        <f t="shared" si="59"/>
        <v>8201.4</v>
      </c>
      <c r="E599" s="5">
        <v>9841.68</v>
      </c>
      <c r="F599" s="5">
        <f t="shared" si="60"/>
        <v>574.09799999999996</v>
      </c>
      <c r="G599" s="5">
        <v>585</v>
      </c>
      <c r="H599" s="5">
        <v>1398</v>
      </c>
      <c r="I599" s="8">
        <v>3776</v>
      </c>
      <c r="J599" s="5">
        <f t="shared" si="56"/>
        <v>4802.0999999999995</v>
      </c>
      <c r="K599" s="17"/>
      <c r="L599" s="5">
        <f t="shared" si="57"/>
        <v>95393.4</v>
      </c>
      <c r="M599" s="21">
        <f t="shared" si="58"/>
        <v>19578.878000000001</v>
      </c>
      <c r="N599" s="5">
        <f t="shared" si="61"/>
        <v>75814.521999999997</v>
      </c>
      <c r="O599" s="17"/>
      <c r="P599" s="17"/>
      <c r="Q599" s="17"/>
      <c r="R599" s="17"/>
      <c r="S599" s="17"/>
      <c r="T599" s="17"/>
      <c r="U599" s="17"/>
      <c r="V599" s="12"/>
    </row>
    <row r="600" spans="1:22" x14ac:dyDescent="0.3">
      <c r="A600" s="5">
        <v>117061</v>
      </c>
      <c r="B600" s="5">
        <v>663</v>
      </c>
      <c r="C600" s="5">
        <v>1932</v>
      </c>
      <c r="D600" s="5">
        <f t="shared" si="59"/>
        <v>11706.1</v>
      </c>
      <c r="E600" s="5">
        <v>14047.32</v>
      </c>
      <c r="F600" s="5">
        <f t="shared" si="60"/>
        <v>819.42700000000002</v>
      </c>
      <c r="G600" s="5">
        <v>912</v>
      </c>
      <c r="H600" s="5">
        <v>2298</v>
      </c>
      <c r="I600" s="8">
        <v>2833</v>
      </c>
      <c r="J600" s="5">
        <f t="shared" si="56"/>
        <v>10912.199999999999</v>
      </c>
      <c r="K600" s="17"/>
      <c r="L600" s="5">
        <f t="shared" si="57"/>
        <v>133660.1</v>
      </c>
      <c r="M600" s="21">
        <f t="shared" si="58"/>
        <v>29523.947</v>
      </c>
      <c r="N600" s="5">
        <f t="shared" si="61"/>
        <v>104136.15300000001</v>
      </c>
      <c r="O600" s="17"/>
      <c r="P600" s="17"/>
      <c r="Q600" s="17"/>
      <c r="R600" s="17"/>
      <c r="S600" s="17"/>
      <c r="T600" s="17"/>
      <c r="U600" s="17"/>
      <c r="V600" s="12"/>
    </row>
    <row r="601" spans="1:22" x14ac:dyDescent="0.3">
      <c r="A601" s="5">
        <v>28200</v>
      </c>
      <c r="B601" s="5">
        <v>1151</v>
      </c>
      <c r="C601" s="5">
        <v>4713</v>
      </c>
      <c r="D601" s="5">
        <f t="shared" si="59"/>
        <v>2820</v>
      </c>
      <c r="E601" s="5">
        <v>3384</v>
      </c>
      <c r="F601" s="5">
        <f t="shared" si="60"/>
        <v>197.4</v>
      </c>
      <c r="G601" s="5">
        <v>988</v>
      </c>
      <c r="H601" s="5">
        <v>2704</v>
      </c>
      <c r="I601" s="8">
        <v>3258</v>
      </c>
      <c r="J601" s="5">
        <f t="shared" si="56"/>
        <v>160</v>
      </c>
      <c r="K601" s="17"/>
      <c r="L601" s="5">
        <f t="shared" si="57"/>
        <v>39588</v>
      </c>
      <c r="M601" s="21">
        <f t="shared" si="58"/>
        <v>7987.4</v>
      </c>
      <c r="N601" s="5">
        <f t="shared" si="61"/>
        <v>31600.6</v>
      </c>
      <c r="O601" s="17"/>
      <c r="P601" s="17"/>
      <c r="Q601" s="17"/>
      <c r="R601" s="17"/>
      <c r="S601" s="17"/>
      <c r="T601" s="17"/>
      <c r="U601" s="17"/>
      <c r="V601" s="12"/>
    </row>
    <row r="602" spans="1:22" x14ac:dyDescent="0.3">
      <c r="A602" s="5">
        <v>67227</v>
      </c>
      <c r="B602" s="5">
        <v>1203</v>
      </c>
      <c r="C602" s="5">
        <v>3473</v>
      </c>
      <c r="D602" s="5">
        <f t="shared" si="59"/>
        <v>6722.7000000000007</v>
      </c>
      <c r="E602" s="5">
        <v>8067.24</v>
      </c>
      <c r="F602" s="5">
        <f t="shared" si="60"/>
        <v>470.589</v>
      </c>
      <c r="G602" s="5">
        <v>757</v>
      </c>
      <c r="H602" s="5">
        <v>1874</v>
      </c>
      <c r="I602" s="8">
        <v>3241</v>
      </c>
      <c r="J602" s="5">
        <f t="shared" si="56"/>
        <v>2972.7000000000003</v>
      </c>
      <c r="K602" s="17"/>
      <c r="L602" s="5">
        <f t="shared" si="57"/>
        <v>80499.7</v>
      </c>
      <c r="M602" s="21">
        <f t="shared" si="58"/>
        <v>15508.529</v>
      </c>
      <c r="N602" s="5">
        <f t="shared" si="61"/>
        <v>64991.170999999995</v>
      </c>
      <c r="O602" s="17"/>
      <c r="P602" s="17"/>
      <c r="Q602" s="17"/>
      <c r="R602" s="17"/>
      <c r="S602" s="17"/>
      <c r="T602" s="17"/>
      <c r="U602" s="17"/>
      <c r="V602" s="12"/>
    </row>
    <row r="603" spans="1:22" x14ac:dyDescent="0.3">
      <c r="A603" s="5">
        <v>66303</v>
      </c>
      <c r="B603" s="5">
        <v>0</v>
      </c>
      <c r="C603" s="5">
        <v>1238</v>
      </c>
      <c r="D603" s="5">
        <f t="shared" si="59"/>
        <v>6630.3</v>
      </c>
      <c r="E603" s="5">
        <v>7956.36</v>
      </c>
      <c r="F603" s="5">
        <f t="shared" si="60"/>
        <v>464.12100000000004</v>
      </c>
      <c r="G603" s="5">
        <v>1130</v>
      </c>
      <c r="H603" s="5">
        <v>4009</v>
      </c>
      <c r="I603" s="8">
        <v>2450</v>
      </c>
      <c r="J603" s="5">
        <f t="shared" si="56"/>
        <v>2880.3000000000006</v>
      </c>
      <c r="K603" s="17"/>
      <c r="L603" s="5">
        <f t="shared" si="57"/>
        <v>78180.3</v>
      </c>
      <c r="M603" s="21">
        <f t="shared" si="58"/>
        <v>14880.781000000001</v>
      </c>
      <c r="N603" s="5">
        <f t="shared" si="61"/>
        <v>63299.519</v>
      </c>
      <c r="O603" s="17"/>
      <c r="P603" s="17"/>
      <c r="Q603" s="17"/>
      <c r="R603" s="17"/>
      <c r="S603" s="17"/>
      <c r="T603" s="17"/>
      <c r="U603" s="17"/>
      <c r="V603" s="12"/>
    </row>
    <row r="604" spans="1:22" x14ac:dyDescent="0.3">
      <c r="A604" s="5">
        <v>114324</v>
      </c>
      <c r="B604" s="5">
        <v>0</v>
      </c>
      <c r="C604" s="5">
        <v>2456</v>
      </c>
      <c r="D604" s="5">
        <f t="shared" si="59"/>
        <v>11432.400000000001</v>
      </c>
      <c r="E604" s="5">
        <v>13718.88</v>
      </c>
      <c r="F604" s="5">
        <f t="shared" si="60"/>
        <v>800.26800000000003</v>
      </c>
      <c r="G604" s="5">
        <v>971</v>
      </c>
      <c r="H604" s="5">
        <v>2414</v>
      </c>
      <c r="I604" s="8">
        <v>2787</v>
      </c>
      <c r="J604" s="5">
        <f t="shared" si="56"/>
        <v>10364.800000000001</v>
      </c>
      <c r="K604" s="17"/>
      <c r="L604" s="5">
        <f t="shared" si="57"/>
        <v>130626.4</v>
      </c>
      <c r="M604" s="21">
        <f t="shared" si="58"/>
        <v>28641.948000000004</v>
      </c>
      <c r="N604" s="5">
        <f t="shared" si="61"/>
        <v>101984.45199999999</v>
      </c>
      <c r="O604" s="17"/>
      <c r="P604" s="17"/>
      <c r="Q604" s="17"/>
      <c r="R604" s="17"/>
      <c r="S604" s="17"/>
      <c r="T604" s="17"/>
      <c r="U604" s="17"/>
      <c r="V604" s="12"/>
    </row>
    <row r="605" spans="1:22" x14ac:dyDescent="0.3">
      <c r="A605" s="5">
        <v>30554</v>
      </c>
      <c r="B605" s="5">
        <v>3096</v>
      </c>
      <c r="C605" s="5">
        <v>1310</v>
      </c>
      <c r="D605" s="5">
        <f t="shared" si="59"/>
        <v>3055.4</v>
      </c>
      <c r="E605" s="5">
        <v>3666.48</v>
      </c>
      <c r="F605" s="5">
        <f t="shared" si="60"/>
        <v>213.87800000000001</v>
      </c>
      <c r="G605" s="5">
        <v>1473</v>
      </c>
      <c r="H605" s="5">
        <v>5005</v>
      </c>
      <c r="I605" s="8">
        <v>2535</v>
      </c>
      <c r="J605" s="5">
        <f t="shared" si="56"/>
        <v>277.7</v>
      </c>
      <c r="K605" s="17"/>
      <c r="L605" s="5">
        <f t="shared" si="57"/>
        <v>43020.4</v>
      </c>
      <c r="M605" s="21">
        <f t="shared" si="58"/>
        <v>8166.058</v>
      </c>
      <c r="N605" s="5">
        <f t="shared" si="61"/>
        <v>34854.342000000004</v>
      </c>
      <c r="O605" s="17"/>
      <c r="P605" s="17"/>
      <c r="Q605" s="17"/>
      <c r="R605" s="17"/>
      <c r="S605" s="17"/>
      <c r="T605" s="17"/>
      <c r="U605" s="17"/>
      <c r="V605" s="12"/>
    </row>
    <row r="606" spans="1:22" x14ac:dyDescent="0.3">
      <c r="A606" s="5">
        <v>91523</v>
      </c>
      <c r="B606" s="5">
        <v>3802</v>
      </c>
      <c r="C606" s="5">
        <v>4370</v>
      </c>
      <c r="D606" s="5">
        <f t="shared" si="59"/>
        <v>9152.3000000000011</v>
      </c>
      <c r="E606" s="5">
        <v>10982.76</v>
      </c>
      <c r="F606" s="5">
        <f t="shared" si="60"/>
        <v>640.66100000000006</v>
      </c>
      <c r="G606" s="5">
        <v>808</v>
      </c>
      <c r="H606" s="5">
        <v>7608</v>
      </c>
      <c r="I606" s="8">
        <v>3876</v>
      </c>
      <c r="J606" s="5">
        <f t="shared" si="56"/>
        <v>6228.45</v>
      </c>
      <c r="K606" s="17"/>
      <c r="L606" s="5">
        <f t="shared" si="57"/>
        <v>116455.3</v>
      </c>
      <c r="M606" s="21">
        <f t="shared" si="58"/>
        <v>22535.870999999999</v>
      </c>
      <c r="N606" s="5">
        <f t="shared" si="61"/>
        <v>93919.429000000004</v>
      </c>
      <c r="O606" s="17"/>
      <c r="P606" s="17"/>
      <c r="Q606" s="17"/>
      <c r="R606" s="17"/>
      <c r="S606" s="17"/>
      <c r="T606" s="17"/>
      <c r="U606" s="17"/>
      <c r="V606" s="12"/>
    </row>
    <row r="607" spans="1:22" x14ac:dyDescent="0.3">
      <c r="A607" s="5">
        <v>188062</v>
      </c>
      <c r="B607" s="5">
        <v>2585</v>
      </c>
      <c r="C607" s="5">
        <v>4167</v>
      </c>
      <c r="D607" s="5">
        <f t="shared" si="59"/>
        <v>18806.2</v>
      </c>
      <c r="E607" s="5">
        <v>22567.439999999999</v>
      </c>
      <c r="F607" s="5">
        <f t="shared" si="60"/>
        <v>1316.434</v>
      </c>
      <c r="G607" s="5">
        <v>813</v>
      </c>
      <c r="H607" s="5">
        <v>4919</v>
      </c>
      <c r="I607" s="8">
        <v>3515</v>
      </c>
      <c r="J607" s="5">
        <f t="shared" si="56"/>
        <v>31418.599999999995</v>
      </c>
      <c r="K607" s="17"/>
      <c r="L607" s="5">
        <f t="shared" si="57"/>
        <v>218539.2</v>
      </c>
      <c r="M607" s="21">
        <f t="shared" si="58"/>
        <v>59630.473999999995</v>
      </c>
      <c r="N607" s="5">
        <f t="shared" si="61"/>
        <v>158908.72600000002</v>
      </c>
      <c r="O607" s="17"/>
      <c r="P607" s="17"/>
      <c r="Q607" s="17"/>
      <c r="R607" s="17"/>
      <c r="S607" s="17"/>
      <c r="T607" s="17"/>
      <c r="U607" s="17"/>
      <c r="V607" s="12"/>
    </row>
    <row r="608" spans="1:22" x14ac:dyDescent="0.3">
      <c r="A608" s="5">
        <v>61130</v>
      </c>
      <c r="B608" s="5">
        <v>141</v>
      </c>
      <c r="C608" s="5">
        <v>4450</v>
      </c>
      <c r="D608" s="5">
        <f t="shared" si="59"/>
        <v>6113</v>
      </c>
      <c r="E608" s="5">
        <v>7335.6</v>
      </c>
      <c r="F608" s="5">
        <f t="shared" si="60"/>
        <v>427.91</v>
      </c>
      <c r="G608" s="5">
        <v>997</v>
      </c>
      <c r="H608" s="5">
        <v>5394</v>
      </c>
      <c r="I608" s="8">
        <v>3146</v>
      </c>
      <c r="J608" s="5">
        <f t="shared" si="56"/>
        <v>2363</v>
      </c>
      <c r="K608" s="17"/>
      <c r="L608" s="5">
        <f t="shared" si="57"/>
        <v>77228</v>
      </c>
      <c r="M608" s="21">
        <f t="shared" si="58"/>
        <v>14269.51</v>
      </c>
      <c r="N608" s="5">
        <f t="shared" si="61"/>
        <v>62958.49</v>
      </c>
      <c r="O608" s="17"/>
      <c r="P608" s="17"/>
      <c r="Q608" s="17"/>
      <c r="R608" s="17"/>
      <c r="S608" s="17"/>
      <c r="T608" s="17"/>
      <c r="U608" s="17"/>
      <c r="V608" s="12"/>
    </row>
    <row r="609" spans="1:22" x14ac:dyDescent="0.3">
      <c r="A609" s="5">
        <v>140678</v>
      </c>
      <c r="B609" s="5">
        <v>4034</v>
      </c>
      <c r="C609" s="5">
        <v>3454</v>
      </c>
      <c r="D609" s="5">
        <f t="shared" si="59"/>
        <v>14067.800000000001</v>
      </c>
      <c r="E609" s="5">
        <v>16881.36</v>
      </c>
      <c r="F609" s="5">
        <f t="shared" si="60"/>
        <v>984.74599999999998</v>
      </c>
      <c r="G609" s="5">
        <v>590</v>
      </c>
      <c r="H609" s="5">
        <v>2915</v>
      </c>
      <c r="I609" s="8">
        <v>2779</v>
      </c>
      <c r="J609" s="5">
        <f t="shared" si="56"/>
        <v>17203.399999999998</v>
      </c>
      <c r="K609" s="17"/>
      <c r="L609" s="5">
        <f t="shared" si="57"/>
        <v>165148.79999999999</v>
      </c>
      <c r="M609" s="21">
        <f t="shared" si="58"/>
        <v>38438.505999999994</v>
      </c>
      <c r="N609" s="5">
        <f t="shared" si="61"/>
        <v>126710.29399999999</v>
      </c>
      <c r="O609" s="17"/>
      <c r="P609" s="17"/>
      <c r="Q609" s="17"/>
      <c r="R609" s="17"/>
      <c r="S609" s="17"/>
      <c r="T609" s="17"/>
      <c r="U609" s="17"/>
      <c r="V609" s="12"/>
    </row>
    <row r="610" spans="1:22" x14ac:dyDescent="0.3">
      <c r="A610" s="5">
        <v>152545</v>
      </c>
      <c r="B610" s="5">
        <v>1676</v>
      </c>
      <c r="C610" s="5">
        <v>3572</v>
      </c>
      <c r="D610" s="5">
        <f t="shared" si="59"/>
        <v>15254.5</v>
      </c>
      <c r="E610" s="5">
        <v>18305.400000000001</v>
      </c>
      <c r="F610" s="5">
        <f t="shared" si="60"/>
        <v>1067.8150000000001</v>
      </c>
      <c r="G610" s="5">
        <v>789</v>
      </c>
      <c r="H610" s="5">
        <v>7541</v>
      </c>
      <c r="I610" s="8">
        <v>2196</v>
      </c>
      <c r="J610" s="5">
        <f t="shared" si="56"/>
        <v>20763.5</v>
      </c>
      <c r="K610" s="17"/>
      <c r="L610" s="5">
        <f t="shared" si="57"/>
        <v>180588.5</v>
      </c>
      <c r="M610" s="21">
        <f t="shared" si="58"/>
        <v>43121.714999999997</v>
      </c>
      <c r="N610" s="5">
        <f t="shared" si="61"/>
        <v>137466.785</v>
      </c>
      <c r="O610" s="17"/>
      <c r="P610" s="17"/>
      <c r="Q610" s="17"/>
      <c r="R610" s="17"/>
      <c r="S610" s="17"/>
      <c r="T610" s="17"/>
      <c r="U610" s="17"/>
      <c r="V610" s="12"/>
    </row>
    <row r="611" spans="1:22" x14ac:dyDescent="0.3">
      <c r="A611" s="5">
        <v>154371</v>
      </c>
      <c r="B611" s="5">
        <v>2774</v>
      </c>
      <c r="C611" s="5">
        <v>3248</v>
      </c>
      <c r="D611" s="5">
        <f t="shared" si="59"/>
        <v>15437.1</v>
      </c>
      <c r="E611" s="5">
        <v>18524.52</v>
      </c>
      <c r="F611" s="5">
        <f t="shared" si="60"/>
        <v>1080.597</v>
      </c>
      <c r="G611" s="5">
        <v>1093</v>
      </c>
      <c r="H611" s="5">
        <v>3172</v>
      </c>
      <c r="I611" s="8">
        <v>2986</v>
      </c>
      <c r="J611" s="5">
        <f t="shared" si="56"/>
        <v>21311.3</v>
      </c>
      <c r="K611" s="17"/>
      <c r="L611" s="5">
        <f t="shared" si="57"/>
        <v>179002.1</v>
      </c>
      <c r="M611" s="21">
        <f t="shared" si="58"/>
        <v>44995.417000000001</v>
      </c>
      <c r="N611" s="5">
        <f t="shared" si="61"/>
        <v>134006.68300000002</v>
      </c>
      <c r="O611" s="17"/>
      <c r="P611" s="17"/>
      <c r="Q611" s="17"/>
      <c r="R611" s="17"/>
      <c r="S611" s="17"/>
      <c r="T611" s="17"/>
      <c r="U611" s="17"/>
      <c r="V611" s="12"/>
    </row>
    <row r="612" spans="1:22" x14ac:dyDescent="0.3">
      <c r="A612" s="5">
        <v>158453</v>
      </c>
      <c r="B612" s="5">
        <v>947</v>
      </c>
      <c r="C612" s="5">
        <v>2984</v>
      </c>
      <c r="D612" s="5">
        <f t="shared" si="59"/>
        <v>15845.300000000001</v>
      </c>
      <c r="E612" s="5">
        <v>19014.36</v>
      </c>
      <c r="F612" s="5">
        <f t="shared" si="60"/>
        <v>1109.171</v>
      </c>
      <c r="G612" s="5">
        <v>814</v>
      </c>
      <c r="H612" s="5">
        <v>1110</v>
      </c>
      <c r="I612" s="8">
        <v>2129</v>
      </c>
      <c r="J612" s="5">
        <f t="shared" si="56"/>
        <v>22535.899999999998</v>
      </c>
      <c r="K612" s="17"/>
      <c r="L612" s="5">
        <f t="shared" si="57"/>
        <v>179339.3</v>
      </c>
      <c r="M612" s="21">
        <f t="shared" si="58"/>
        <v>45602.430999999997</v>
      </c>
      <c r="N612" s="5">
        <f t="shared" si="61"/>
        <v>133736.86900000001</v>
      </c>
      <c r="O612" s="17"/>
      <c r="P612" s="17"/>
      <c r="Q612" s="17"/>
      <c r="R612" s="17"/>
      <c r="S612" s="17"/>
      <c r="T612" s="17"/>
      <c r="U612" s="17"/>
      <c r="V612" s="12"/>
    </row>
    <row r="613" spans="1:22" x14ac:dyDescent="0.3">
      <c r="A613" s="5">
        <v>170506</v>
      </c>
      <c r="B613" s="5">
        <v>0</v>
      </c>
      <c r="C613" s="5">
        <v>4453</v>
      </c>
      <c r="D613" s="5">
        <f t="shared" si="59"/>
        <v>17050.600000000002</v>
      </c>
      <c r="E613" s="5">
        <v>20460.72</v>
      </c>
      <c r="F613" s="5">
        <f t="shared" si="60"/>
        <v>1193.5419999999999</v>
      </c>
      <c r="G613" s="5">
        <v>1479</v>
      </c>
      <c r="H613" s="5">
        <v>2541</v>
      </c>
      <c r="I613" s="8">
        <v>3700</v>
      </c>
      <c r="J613" s="5">
        <f t="shared" si="56"/>
        <v>26151.8</v>
      </c>
      <c r="K613" s="17"/>
      <c r="L613" s="5">
        <f t="shared" si="57"/>
        <v>194550.6</v>
      </c>
      <c r="M613" s="21">
        <f t="shared" si="58"/>
        <v>52985.062000000005</v>
      </c>
      <c r="N613" s="5">
        <f t="shared" si="61"/>
        <v>141565.538</v>
      </c>
      <c r="O613" s="17"/>
      <c r="P613" s="17"/>
      <c r="Q613" s="17"/>
      <c r="R613" s="17"/>
      <c r="S613" s="17"/>
      <c r="T613" s="17"/>
      <c r="U613" s="17"/>
      <c r="V613" s="12"/>
    </row>
    <row r="614" spans="1:22" x14ac:dyDescent="0.3">
      <c r="A614" s="5">
        <v>34315</v>
      </c>
      <c r="B614" s="5">
        <v>3001</v>
      </c>
      <c r="C614" s="5">
        <v>2121</v>
      </c>
      <c r="D614" s="5">
        <f t="shared" si="59"/>
        <v>3431.5</v>
      </c>
      <c r="E614" s="5">
        <v>4117.8</v>
      </c>
      <c r="F614" s="5">
        <f t="shared" si="60"/>
        <v>240.20500000000001</v>
      </c>
      <c r="G614" s="5">
        <v>748</v>
      </c>
      <c r="H614" s="5">
        <v>2235</v>
      </c>
      <c r="I614" s="8">
        <v>3358</v>
      </c>
      <c r="J614" s="5">
        <f t="shared" si="56"/>
        <v>465.75</v>
      </c>
      <c r="K614" s="17"/>
      <c r="L614" s="5">
        <f t="shared" si="57"/>
        <v>45103.5</v>
      </c>
      <c r="M614" s="21">
        <f t="shared" si="58"/>
        <v>8929.755000000001</v>
      </c>
      <c r="N614" s="5">
        <f t="shared" si="61"/>
        <v>36173.744999999995</v>
      </c>
      <c r="O614" s="17"/>
      <c r="P614" s="17"/>
      <c r="Q614" s="17"/>
      <c r="R614" s="17"/>
      <c r="S614" s="17"/>
      <c r="T614" s="17"/>
      <c r="U614" s="17"/>
      <c r="V614" s="12"/>
    </row>
    <row r="615" spans="1:22" x14ac:dyDescent="0.3">
      <c r="A615" s="5">
        <v>131882</v>
      </c>
      <c r="B615" s="5">
        <v>1275</v>
      </c>
      <c r="C615" s="5">
        <v>1546</v>
      </c>
      <c r="D615" s="5">
        <f t="shared" si="59"/>
        <v>13188.2</v>
      </c>
      <c r="E615" s="5">
        <v>15825.84</v>
      </c>
      <c r="F615" s="5">
        <f t="shared" si="60"/>
        <v>923.17399999999998</v>
      </c>
      <c r="G615" s="5">
        <v>1179</v>
      </c>
      <c r="H615" s="5">
        <v>6717</v>
      </c>
      <c r="I615" s="8">
        <v>2864</v>
      </c>
      <c r="J615" s="5">
        <f t="shared" si="56"/>
        <v>14564.6</v>
      </c>
      <c r="K615" s="17"/>
      <c r="L615" s="5">
        <f t="shared" si="57"/>
        <v>154608.20000000001</v>
      </c>
      <c r="M615" s="21">
        <f t="shared" si="58"/>
        <v>35356.614000000001</v>
      </c>
      <c r="N615" s="5">
        <f t="shared" si="61"/>
        <v>119251.58600000001</v>
      </c>
      <c r="O615" s="17"/>
      <c r="P615" s="17"/>
      <c r="Q615" s="17"/>
      <c r="R615" s="17"/>
      <c r="S615" s="17"/>
      <c r="T615" s="17"/>
      <c r="U615" s="17"/>
      <c r="V615" s="12"/>
    </row>
    <row r="616" spans="1:22" x14ac:dyDescent="0.3">
      <c r="A616" s="5">
        <v>61557</v>
      </c>
      <c r="B616" s="5">
        <v>2127</v>
      </c>
      <c r="C616" s="5">
        <v>1041</v>
      </c>
      <c r="D616" s="5">
        <f t="shared" si="59"/>
        <v>6155.7000000000007</v>
      </c>
      <c r="E616" s="5">
        <v>7386.84</v>
      </c>
      <c r="F616" s="5">
        <f t="shared" si="60"/>
        <v>430.899</v>
      </c>
      <c r="G616" s="5">
        <v>558</v>
      </c>
      <c r="H616" s="5">
        <v>1653</v>
      </c>
      <c r="I616" s="8">
        <v>3153</v>
      </c>
      <c r="J616" s="5">
        <f t="shared" si="56"/>
        <v>2405.7000000000003</v>
      </c>
      <c r="K616" s="17"/>
      <c r="L616" s="5">
        <f t="shared" si="57"/>
        <v>72533.7</v>
      </c>
      <c r="M616" s="21">
        <f t="shared" si="58"/>
        <v>13934.439000000002</v>
      </c>
      <c r="N616" s="5">
        <f t="shared" si="61"/>
        <v>58599.260999999999</v>
      </c>
      <c r="O616" s="17"/>
      <c r="P616" s="17"/>
      <c r="Q616" s="17"/>
      <c r="R616" s="17"/>
      <c r="S616" s="17"/>
      <c r="T616" s="17"/>
      <c r="U616" s="17"/>
      <c r="V616" s="12"/>
    </row>
    <row r="617" spans="1:22" x14ac:dyDescent="0.3">
      <c r="A617" s="5">
        <v>57057</v>
      </c>
      <c r="B617" s="5">
        <v>3531</v>
      </c>
      <c r="C617" s="5">
        <v>4137</v>
      </c>
      <c r="D617" s="5">
        <f t="shared" si="59"/>
        <v>5705.7000000000007</v>
      </c>
      <c r="E617" s="5">
        <v>6846.84</v>
      </c>
      <c r="F617" s="5">
        <f t="shared" si="60"/>
        <v>399.399</v>
      </c>
      <c r="G617" s="5">
        <v>689</v>
      </c>
      <c r="H617" s="5">
        <v>3919</v>
      </c>
      <c r="I617" s="8">
        <v>2798</v>
      </c>
      <c r="J617" s="5">
        <f t="shared" si="56"/>
        <v>1955.7</v>
      </c>
      <c r="K617" s="17"/>
      <c r="L617" s="5">
        <f t="shared" si="57"/>
        <v>74349.7</v>
      </c>
      <c r="M617" s="21">
        <f t="shared" si="58"/>
        <v>12688.939000000002</v>
      </c>
      <c r="N617" s="5">
        <f t="shared" si="61"/>
        <v>61660.760999999999</v>
      </c>
      <c r="O617" s="17"/>
      <c r="P617" s="17"/>
      <c r="Q617" s="17"/>
      <c r="R617" s="17"/>
      <c r="S617" s="17"/>
      <c r="T617" s="17"/>
      <c r="U617" s="17"/>
      <c r="V617" s="12"/>
    </row>
    <row r="618" spans="1:22" x14ac:dyDescent="0.3">
      <c r="A618" s="5">
        <v>41696</v>
      </c>
      <c r="B618" s="5">
        <v>0</v>
      </c>
      <c r="C618" s="5">
        <v>4616</v>
      </c>
      <c r="D618" s="5">
        <f t="shared" si="59"/>
        <v>4169.6000000000004</v>
      </c>
      <c r="E618" s="5">
        <v>5003.5200000000004</v>
      </c>
      <c r="F618" s="5">
        <f t="shared" si="60"/>
        <v>291.87200000000001</v>
      </c>
      <c r="G618" s="5">
        <v>814</v>
      </c>
      <c r="H618" s="5">
        <v>6980</v>
      </c>
      <c r="I618" s="8">
        <v>3713</v>
      </c>
      <c r="J618" s="5">
        <f t="shared" si="56"/>
        <v>834.80000000000007</v>
      </c>
      <c r="K618" s="17"/>
      <c r="L618" s="5">
        <f t="shared" si="57"/>
        <v>57461.599999999999</v>
      </c>
      <c r="M618" s="21">
        <f t="shared" si="58"/>
        <v>10657.191999999999</v>
      </c>
      <c r="N618" s="5">
        <f t="shared" si="61"/>
        <v>46804.407999999996</v>
      </c>
      <c r="O618" s="17"/>
      <c r="P618" s="17"/>
      <c r="Q618" s="17"/>
      <c r="R618" s="17"/>
      <c r="S618" s="17"/>
      <c r="T618" s="17"/>
      <c r="U618" s="17"/>
      <c r="V618" s="12"/>
    </row>
    <row r="619" spans="1:22" x14ac:dyDescent="0.3">
      <c r="A619" s="5">
        <v>90881</v>
      </c>
      <c r="B619" s="5">
        <v>2930</v>
      </c>
      <c r="C619" s="5">
        <v>4121</v>
      </c>
      <c r="D619" s="5">
        <f t="shared" si="59"/>
        <v>9088.1</v>
      </c>
      <c r="E619" s="5">
        <v>10905.72</v>
      </c>
      <c r="F619" s="5">
        <f t="shared" si="60"/>
        <v>636.16700000000003</v>
      </c>
      <c r="G619" s="5">
        <v>586</v>
      </c>
      <c r="H619" s="5">
        <v>4821</v>
      </c>
      <c r="I619" s="8">
        <v>3746</v>
      </c>
      <c r="J619" s="5">
        <f t="shared" si="56"/>
        <v>6132.1500000000005</v>
      </c>
      <c r="K619" s="17"/>
      <c r="L619" s="5">
        <f t="shared" si="57"/>
        <v>111841.1</v>
      </c>
      <c r="M619" s="21">
        <f t="shared" si="58"/>
        <v>22006.037</v>
      </c>
      <c r="N619" s="5">
        <f t="shared" si="61"/>
        <v>89835.063000000009</v>
      </c>
      <c r="O619" s="17"/>
      <c r="P619" s="17"/>
      <c r="Q619" s="17"/>
      <c r="R619" s="17"/>
      <c r="S619" s="17"/>
      <c r="T619" s="17"/>
      <c r="U619" s="17"/>
      <c r="V619" s="12"/>
    </row>
    <row r="620" spans="1:22" x14ac:dyDescent="0.3">
      <c r="A620" s="5">
        <v>131796</v>
      </c>
      <c r="B620" s="5">
        <v>0</v>
      </c>
      <c r="C620" s="5">
        <v>1242</v>
      </c>
      <c r="D620" s="5">
        <f t="shared" si="59"/>
        <v>13179.6</v>
      </c>
      <c r="E620" s="5">
        <v>15815.52</v>
      </c>
      <c r="F620" s="5">
        <f t="shared" si="60"/>
        <v>922.572</v>
      </c>
      <c r="G620" s="5">
        <v>638</v>
      </c>
      <c r="H620" s="5">
        <v>3504</v>
      </c>
      <c r="I620" s="8">
        <v>2772</v>
      </c>
      <c r="J620" s="5">
        <f t="shared" si="56"/>
        <v>14538.800000000001</v>
      </c>
      <c r="K620" s="17"/>
      <c r="L620" s="5">
        <f t="shared" si="57"/>
        <v>149721.60000000001</v>
      </c>
      <c r="M620" s="21">
        <f t="shared" si="58"/>
        <v>34686.892</v>
      </c>
      <c r="N620" s="5">
        <f t="shared" si="61"/>
        <v>115034.70800000001</v>
      </c>
      <c r="O620" s="17"/>
      <c r="P620" s="17"/>
      <c r="Q620" s="17"/>
      <c r="R620" s="17"/>
      <c r="S620" s="17"/>
      <c r="T620" s="17"/>
      <c r="U620" s="17"/>
      <c r="V620" s="12"/>
    </row>
    <row r="621" spans="1:22" x14ac:dyDescent="0.3">
      <c r="A621" s="5">
        <v>179853</v>
      </c>
      <c r="B621" s="5">
        <v>0</v>
      </c>
      <c r="C621" s="5">
        <v>2630</v>
      </c>
      <c r="D621" s="5">
        <f t="shared" si="59"/>
        <v>17985.3</v>
      </c>
      <c r="E621" s="5">
        <v>21582.36</v>
      </c>
      <c r="F621" s="5">
        <f t="shared" si="60"/>
        <v>1258.971</v>
      </c>
      <c r="G621" s="5">
        <v>728</v>
      </c>
      <c r="H621" s="5">
        <v>6359</v>
      </c>
      <c r="I621" s="8">
        <v>3927</v>
      </c>
      <c r="J621" s="5">
        <f t="shared" si="56"/>
        <v>28955.899999999998</v>
      </c>
      <c r="K621" s="17"/>
      <c r="L621" s="5">
        <f t="shared" si="57"/>
        <v>206827.3</v>
      </c>
      <c r="M621" s="21">
        <f t="shared" si="58"/>
        <v>56452.231</v>
      </c>
      <c r="N621" s="5">
        <f t="shared" si="61"/>
        <v>150375.06899999999</v>
      </c>
      <c r="O621" s="17"/>
      <c r="P621" s="17"/>
      <c r="Q621" s="17"/>
      <c r="R621" s="17"/>
      <c r="S621" s="17"/>
      <c r="T621" s="17"/>
      <c r="U621" s="17"/>
      <c r="V621" s="12"/>
    </row>
    <row r="622" spans="1:22" x14ac:dyDescent="0.3">
      <c r="A622" s="5">
        <v>60002</v>
      </c>
      <c r="B622" s="5">
        <v>0</v>
      </c>
      <c r="C622" s="5">
        <v>1353</v>
      </c>
      <c r="D622" s="5">
        <f t="shared" si="59"/>
        <v>6000.2000000000007</v>
      </c>
      <c r="E622" s="5">
        <v>7200.24</v>
      </c>
      <c r="F622" s="5">
        <f t="shared" si="60"/>
        <v>420.01400000000001</v>
      </c>
      <c r="G622" s="5">
        <v>1386</v>
      </c>
      <c r="H622" s="5">
        <v>1159</v>
      </c>
      <c r="I622" s="8">
        <v>2671</v>
      </c>
      <c r="J622" s="5">
        <f t="shared" si="56"/>
        <v>2250.2000000000003</v>
      </c>
      <c r="K622" s="17"/>
      <c r="L622" s="5">
        <f t="shared" si="57"/>
        <v>68514.2</v>
      </c>
      <c r="M622" s="21">
        <f t="shared" si="58"/>
        <v>13927.454000000002</v>
      </c>
      <c r="N622" s="5">
        <f t="shared" si="61"/>
        <v>54586.745999999999</v>
      </c>
      <c r="O622" s="17"/>
      <c r="P622" s="17"/>
      <c r="Q622" s="17"/>
      <c r="R622" s="17"/>
      <c r="S622" s="17"/>
      <c r="T622" s="17"/>
      <c r="U622" s="17"/>
      <c r="V622" s="12"/>
    </row>
    <row r="623" spans="1:22" x14ac:dyDescent="0.3">
      <c r="A623" s="5">
        <v>36979</v>
      </c>
      <c r="B623" s="5">
        <v>0</v>
      </c>
      <c r="C623" s="5">
        <v>2712</v>
      </c>
      <c r="D623" s="5">
        <f t="shared" si="59"/>
        <v>3697.9</v>
      </c>
      <c r="E623" s="5">
        <v>4437.4799999999996</v>
      </c>
      <c r="F623" s="5">
        <f t="shared" si="60"/>
        <v>258.85300000000001</v>
      </c>
      <c r="G623" s="5">
        <v>1136</v>
      </c>
      <c r="H623" s="5">
        <v>6993</v>
      </c>
      <c r="I623" s="8">
        <v>3292</v>
      </c>
      <c r="J623" s="5">
        <f t="shared" si="56"/>
        <v>598.95000000000005</v>
      </c>
      <c r="K623" s="17"/>
      <c r="L623" s="5">
        <f t="shared" si="57"/>
        <v>50381.9</v>
      </c>
      <c r="M623" s="21">
        <f t="shared" si="58"/>
        <v>9723.2829999999994</v>
      </c>
      <c r="N623" s="5">
        <f t="shared" si="61"/>
        <v>40658.616999999998</v>
      </c>
      <c r="O623" s="17"/>
      <c r="P623" s="17"/>
      <c r="Q623" s="17"/>
      <c r="R623" s="17"/>
      <c r="S623" s="17"/>
      <c r="T623" s="17"/>
      <c r="U623" s="17"/>
      <c r="V623" s="12"/>
    </row>
    <row r="624" spans="1:22" x14ac:dyDescent="0.3">
      <c r="A624" s="5">
        <v>81626</v>
      </c>
      <c r="B624" s="5">
        <v>2798</v>
      </c>
      <c r="C624" s="5">
        <v>1944</v>
      </c>
      <c r="D624" s="5">
        <f t="shared" si="59"/>
        <v>8162.6</v>
      </c>
      <c r="E624" s="5">
        <v>9795.1200000000008</v>
      </c>
      <c r="F624" s="5">
        <f t="shared" si="60"/>
        <v>571.38200000000006</v>
      </c>
      <c r="G624" s="5">
        <v>873</v>
      </c>
      <c r="H624" s="5">
        <v>6393</v>
      </c>
      <c r="I624" s="8">
        <v>3190</v>
      </c>
      <c r="J624" s="5">
        <f t="shared" si="56"/>
        <v>4743.9000000000005</v>
      </c>
      <c r="K624" s="17"/>
      <c r="L624" s="5">
        <f t="shared" si="57"/>
        <v>100923.6</v>
      </c>
      <c r="M624" s="21">
        <f t="shared" si="58"/>
        <v>19173.402000000002</v>
      </c>
      <c r="N624" s="5">
        <f t="shared" si="61"/>
        <v>81750.198000000004</v>
      </c>
      <c r="O624" s="17"/>
      <c r="P624" s="17"/>
      <c r="Q624" s="17"/>
      <c r="R624" s="17"/>
      <c r="S624" s="17"/>
      <c r="T624" s="17"/>
      <c r="U624" s="17"/>
      <c r="V624" s="12"/>
    </row>
    <row r="625" spans="1:22" x14ac:dyDescent="0.3">
      <c r="A625" s="5">
        <v>22371</v>
      </c>
      <c r="B625" s="5">
        <v>1535</v>
      </c>
      <c r="C625" s="5">
        <v>3084</v>
      </c>
      <c r="D625" s="5">
        <f t="shared" si="59"/>
        <v>2237.1</v>
      </c>
      <c r="E625" s="5">
        <v>2684.52</v>
      </c>
      <c r="F625" s="5">
        <f t="shared" si="60"/>
        <v>156.59700000000001</v>
      </c>
      <c r="G625" s="5">
        <v>1498</v>
      </c>
      <c r="H625" s="5">
        <v>7848</v>
      </c>
      <c r="I625" s="8">
        <v>2721</v>
      </c>
      <c r="J625" s="5">
        <f t="shared" si="56"/>
        <v>0</v>
      </c>
      <c r="K625" s="17"/>
      <c r="L625" s="5">
        <f t="shared" si="57"/>
        <v>37075.1</v>
      </c>
      <c r="M625" s="21">
        <f t="shared" si="58"/>
        <v>7060.1170000000002</v>
      </c>
      <c r="N625" s="5">
        <f t="shared" si="61"/>
        <v>30014.983</v>
      </c>
      <c r="O625" s="17"/>
      <c r="P625" s="17"/>
      <c r="Q625" s="17"/>
      <c r="R625" s="17"/>
      <c r="S625" s="17"/>
      <c r="T625" s="17"/>
      <c r="U625" s="17"/>
      <c r="V625" s="12"/>
    </row>
    <row r="626" spans="1:22" x14ac:dyDescent="0.3">
      <c r="A626" s="5">
        <v>183880</v>
      </c>
      <c r="B626" s="5">
        <v>1659</v>
      </c>
      <c r="C626" s="5">
        <v>3280</v>
      </c>
      <c r="D626" s="5">
        <f t="shared" si="59"/>
        <v>18388</v>
      </c>
      <c r="E626" s="5">
        <v>22065.599999999999</v>
      </c>
      <c r="F626" s="5">
        <f t="shared" si="60"/>
        <v>1287.1600000000001</v>
      </c>
      <c r="G626" s="5">
        <v>760</v>
      </c>
      <c r="H626" s="5">
        <v>4344</v>
      </c>
      <c r="I626" s="8">
        <v>3032</v>
      </c>
      <c r="J626" s="5">
        <f t="shared" si="56"/>
        <v>30164</v>
      </c>
      <c r="K626" s="17"/>
      <c r="L626" s="5">
        <f t="shared" si="57"/>
        <v>211551</v>
      </c>
      <c r="M626" s="21">
        <f t="shared" si="58"/>
        <v>57308.759999999995</v>
      </c>
      <c r="N626" s="5">
        <f t="shared" si="61"/>
        <v>154242.23999999999</v>
      </c>
      <c r="O626" s="17"/>
      <c r="P626" s="17"/>
      <c r="Q626" s="17"/>
      <c r="R626" s="17"/>
      <c r="S626" s="17"/>
      <c r="T626" s="17"/>
      <c r="U626" s="17"/>
      <c r="V626" s="12"/>
    </row>
    <row r="627" spans="1:22" x14ac:dyDescent="0.3">
      <c r="A627" s="5">
        <v>185082</v>
      </c>
      <c r="B627" s="5">
        <v>0</v>
      </c>
      <c r="C627" s="5">
        <v>4244</v>
      </c>
      <c r="D627" s="5">
        <f t="shared" si="59"/>
        <v>18508.2</v>
      </c>
      <c r="E627" s="5">
        <v>22209.84</v>
      </c>
      <c r="F627" s="5">
        <f t="shared" si="60"/>
        <v>1295.5740000000001</v>
      </c>
      <c r="G627" s="5">
        <v>1383</v>
      </c>
      <c r="H627" s="5">
        <v>7346</v>
      </c>
      <c r="I627" s="8">
        <v>2862</v>
      </c>
      <c r="J627" s="5">
        <f t="shared" si="56"/>
        <v>30524.599999999995</v>
      </c>
      <c r="K627" s="17"/>
      <c r="L627" s="5">
        <f t="shared" si="57"/>
        <v>215180.2</v>
      </c>
      <c r="M627" s="21">
        <f t="shared" si="58"/>
        <v>58275.013999999996</v>
      </c>
      <c r="N627" s="5">
        <f t="shared" si="61"/>
        <v>156905.18600000002</v>
      </c>
      <c r="O627" s="17"/>
      <c r="P627" s="17"/>
      <c r="Q627" s="17"/>
      <c r="R627" s="17"/>
      <c r="S627" s="17"/>
      <c r="T627" s="17"/>
      <c r="U627" s="17"/>
      <c r="V627" s="12"/>
    </row>
    <row r="628" spans="1:22" x14ac:dyDescent="0.3">
      <c r="A628" s="5">
        <v>164628</v>
      </c>
      <c r="B628" s="5">
        <v>1162</v>
      </c>
      <c r="C628" s="5">
        <v>1904</v>
      </c>
      <c r="D628" s="5">
        <f t="shared" si="59"/>
        <v>16462.8</v>
      </c>
      <c r="E628" s="5">
        <v>19755.36</v>
      </c>
      <c r="F628" s="5">
        <f t="shared" si="60"/>
        <v>1152.396</v>
      </c>
      <c r="G628" s="5">
        <v>1409</v>
      </c>
      <c r="H628" s="5">
        <v>5197</v>
      </c>
      <c r="I628" s="8">
        <v>3018</v>
      </c>
      <c r="J628" s="5">
        <f t="shared" si="56"/>
        <v>24388.399999999998</v>
      </c>
      <c r="K628" s="17"/>
      <c r="L628" s="5">
        <f t="shared" si="57"/>
        <v>189353.8</v>
      </c>
      <c r="M628" s="21">
        <f t="shared" si="58"/>
        <v>49723.156000000003</v>
      </c>
      <c r="N628" s="5">
        <f t="shared" si="61"/>
        <v>139630.64399999997</v>
      </c>
      <c r="O628" s="17"/>
      <c r="P628" s="17"/>
      <c r="Q628" s="17"/>
      <c r="R628" s="17"/>
      <c r="S628" s="17"/>
      <c r="T628" s="17"/>
      <c r="U628" s="17"/>
      <c r="V628" s="12"/>
    </row>
    <row r="629" spans="1:22" x14ac:dyDescent="0.3">
      <c r="A629" s="5">
        <v>24922</v>
      </c>
      <c r="B629" s="5">
        <v>0</v>
      </c>
      <c r="C629" s="5">
        <v>4352</v>
      </c>
      <c r="D629" s="5">
        <f t="shared" si="59"/>
        <v>2492.2000000000003</v>
      </c>
      <c r="E629" s="5">
        <v>2990.64</v>
      </c>
      <c r="F629" s="5">
        <f t="shared" si="60"/>
        <v>174.45400000000001</v>
      </c>
      <c r="G629" s="5">
        <v>635</v>
      </c>
      <c r="H629" s="5">
        <v>6890</v>
      </c>
      <c r="I629" s="8">
        <v>2690</v>
      </c>
      <c r="J629" s="5">
        <f t="shared" si="56"/>
        <v>0</v>
      </c>
      <c r="K629" s="17"/>
      <c r="L629" s="5">
        <f t="shared" si="57"/>
        <v>38656.199999999997</v>
      </c>
      <c r="M629" s="21">
        <f t="shared" si="58"/>
        <v>6490.0940000000001</v>
      </c>
      <c r="N629" s="5">
        <f t="shared" si="61"/>
        <v>32166.105999999996</v>
      </c>
      <c r="O629" s="17"/>
      <c r="P629" s="17"/>
      <c r="Q629" s="17"/>
      <c r="R629" s="17"/>
      <c r="S629" s="17"/>
      <c r="T629" s="17"/>
      <c r="U629" s="17"/>
      <c r="V629" s="12"/>
    </row>
    <row r="630" spans="1:22" x14ac:dyDescent="0.3">
      <c r="A630" s="5">
        <v>181607</v>
      </c>
      <c r="B630" s="5">
        <v>195</v>
      </c>
      <c r="C630" s="5">
        <v>1626</v>
      </c>
      <c r="D630" s="5">
        <f t="shared" si="59"/>
        <v>18160.7</v>
      </c>
      <c r="E630" s="5">
        <v>21792.84</v>
      </c>
      <c r="F630" s="5">
        <f t="shared" si="60"/>
        <v>1271.249</v>
      </c>
      <c r="G630" s="5">
        <v>867</v>
      </c>
      <c r="H630" s="5">
        <v>7856</v>
      </c>
      <c r="I630" s="8">
        <v>2914</v>
      </c>
      <c r="J630" s="5">
        <f t="shared" si="56"/>
        <v>29482.099999999995</v>
      </c>
      <c r="K630" s="17"/>
      <c r="L630" s="5">
        <f t="shared" si="57"/>
        <v>209444.7</v>
      </c>
      <c r="M630" s="21">
        <f t="shared" si="58"/>
        <v>56327.188999999998</v>
      </c>
      <c r="N630" s="5">
        <f t="shared" si="61"/>
        <v>153117.511</v>
      </c>
      <c r="O630" s="17"/>
      <c r="P630" s="17"/>
      <c r="Q630" s="17"/>
      <c r="R630" s="17"/>
      <c r="S630" s="17"/>
      <c r="T630" s="17"/>
      <c r="U630" s="17"/>
      <c r="V630" s="12"/>
    </row>
    <row r="631" spans="1:22" x14ac:dyDescent="0.3">
      <c r="A631" s="5">
        <v>91475</v>
      </c>
      <c r="B631" s="5">
        <v>3037</v>
      </c>
      <c r="C631" s="5">
        <v>4293</v>
      </c>
      <c r="D631" s="5">
        <f t="shared" si="59"/>
        <v>9147.5</v>
      </c>
      <c r="E631" s="5">
        <v>10977</v>
      </c>
      <c r="F631" s="5">
        <f t="shared" si="60"/>
        <v>640.32500000000005</v>
      </c>
      <c r="G631" s="5">
        <v>1448</v>
      </c>
      <c r="H631" s="5">
        <v>3594</v>
      </c>
      <c r="I631" s="8">
        <v>2821</v>
      </c>
      <c r="J631" s="5">
        <f t="shared" si="56"/>
        <v>6221.25</v>
      </c>
      <c r="K631" s="17"/>
      <c r="L631" s="5">
        <f t="shared" si="57"/>
        <v>111546.5</v>
      </c>
      <c r="M631" s="21">
        <f t="shared" si="58"/>
        <v>22107.575000000001</v>
      </c>
      <c r="N631" s="5">
        <f t="shared" si="61"/>
        <v>89438.925000000003</v>
      </c>
      <c r="O631" s="17"/>
      <c r="P631" s="17"/>
      <c r="Q631" s="17"/>
      <c r="R631" s="17"/>
      <c r="S631" s="17"/>
      <c r="T631" s="17"/>
      <c r="U631" s="17"/>
      <c r="V631" s="12"/>
    </row>
    <row r="632" spans="1:22" x14ac:dyDescent="0.3">
      <c r="A632" s="5">
        <v>25063</v>
      </c>
      <c r="B632" s="5">
        <v>1994</v>
      </c>
      <c r="C632" s="5">
        <v>3404</v>
      </c>
      <c r="D632" s="5">
        <f t="shared" si="59"/>
        <v>2506.3000000000002</v>
      </c>
      <c r="E632" s="5">
        <v>3007.56</v>
      </c>
      <c r="F632" s="5">
        <f t="shared" si="60"/>
        <v>175.441</v>
      </c>
      <c r="G632" s="5">
        <v>721</v>
      </c>
      <c r="H632" s="5">
        <v>5498</v>
      </c>
      <c r="I632" s="8">
        <v>3321</v>
      </c>
      <c r="J632" s="5">
        <f t="shared" si="56"/>
        <v>3.1500000000000004</v>
      </c>
      <c r="K632" s="17"/>
      <c r="L632" s="5">
        <f t="shared" si="57"/>
        <v>38465.300000000003</v>
      </c>
      <c r="M632" s="21">
        <f t="shared" si="58"/>
        <v>7228.1509999999998</v>
      </c>
      <c r="N632" s="5">
        <f t="shared" si="61"/>
        <v>31237.149000000005</v>
      </c>
      <c r="O632" s="17"/>
      <c r="P632" s="17"/>
      <c r="Q632" s="17"/>
      <c r="R632" s="17"/>
      <c r="S632" s="17"/>
      <c r="T632" s="17"/>
      <c r="U632" s="17"/>
      <c r="V632" s="12"/>
    </row>
    <row r="633" spans="1:22" x14ac:dyDescent="0.3">
      <c r="A633" s="5">
        <v>123171</v>
      </c>
      <c r="B633" s="5">
        <v>1312</v>
      </c>
      <c r="C633" s="5">
        <v>3623</v>
      </c>
      <c r="D633" s="5">
        <f t="shared" si="59"/>
        <v>12317.1</v>
      </c>
      <c r="E633" s="5">
        <v>14780.52</v>
      </c>
      <c r="F633" s="5">
        <f t="shared" si="60"/>
        <v>862.197</v>
      </c>
      <c r="G633" s="5">
        <v>1170</v>
      </c>
      <c r="H633" s="5">
        <v>6271</v>
      </c>
      <c r="I633" s="8">
        <v>2880</v>
      </c>
      <c r="J633" s="5">
        <f t="shared" si="56"/>
        <v>12134.199999999999</v>
      </c>
      <c r="K633" s="17"/>
      <c r="L633" s="5">
        <f t="shared" si="57"/>
        <v>146694.1</v>
      </c>
      <c r="M633" s="21">
        <f t="shared" si="58"/>
        <v>31826.917000000001</v>
      </c>
      <c r="N633" s="5">
        <f t="shared" si="61"/>
        <v>114867.183</v>
      </c>
      <c r="O633" s="17"/>
      <c r="P633" s="17"/>
      <c r="Q633" s="17"/>
      <c r="R633" s="17"/>
      <c r="S633" s="17"/>
      <c r="T633" s="17"/>
      <c r="U633" s="17"/>
      <c r="V633" s="12"/>
    </row>
    <row r="634" spans="1:22" x14ac:dyDescent="0.3">
      <c r="A634" s="5">
        <v>34088</v>
      </c>
      <c r="B634" s="5">
        <v>0</v>
      </c>
      <c r="C634" s="5">
        <v>3353</v>
      </c>
      <c r="D634" s="5">
        <f t="shared" si="59"/>
        <v>3408.8</v>
      </c>
      <c r="E634" s="5">
        <v>4090.56</v>
      </c>
      <c r="F634" s="5">
        <f t="shared" si="60"/>
        <v>238.61600000000001</v>
      </c>
      <c r="G634" s="5">
        <v>530</v>
      </c>
      <c r="H634" s="5">
        <v>1336</v>
      </c>
      <c r="I634" s="8">
        <v>2246</v>
      </c>
      <c r="J634" s="5">
        <f t="shared" si="56"/>
        <v>454.40000000000003</v>
      </c>
      <c r="K634" s="17"/>
      <c r="L634" s="5">
        <f t="shared" si="57"/>
        <v>42185.8</v>
      </c>
      <c r="M634" s="21">
        <f t="shared" si="58"/>
        <v>7559.576</v>
      </c>
      <c r="N634" s="5">
        <f t="shared" si="61"/>
        <v>34626.224000000002</v>
      </c>
      <c r="O634" s="17"/>
      <c r="P634" s="17"/>
      <c r="Q634" s="17"/>
      <c r="R634" s="17"/>
      <c r="S634" s="17"/>
      <c r="T634" s="17"/>
      <c r="U634" s="17"/>
      <c r="V634" s="12"/>
    </row>
    <row r="635" spans="1:22" x14ac:dyDescent="0.3">
      <c r="A635" s="5">
        <v>20820</v>
      </c>
      <c r="B635" s="5">
        <v>0</v>
      </c>
      <c r="C635" s="5">
        <v>2377</v>
      </c>
      <c r="D635" s="5">
        <f t="shared" si="59"/>
        <v>2082</v>
      </c>
      <c r="E635" s="5">
        <v>2498.4</v>
      </c>
      <c r="F635" s="5">
        <f t="shared" si="60"/>
        <v>145.74</v>
      </c>
      <c r="G635" s="5">
        <v>1104</v>
      </c>
      <c r="H635" s="5">
        <v>3024</v>
      </c>
      <c r="I635" s="8">
        <v>3923</v>
      </c>
      <c r="J635" s="5">
        <f t="shared" si="56"/>
        <v>0</v>
      </c>
      <c r="K635" s="17"/>
      <c r="L635" s="5">
        <f t="shared" si="57"/>
        <v>28303</v>
      </c>
      <c r="M635" s="21">
        <f t="shared" si="58"/>
        <v>7671.14</v>
      </c>
      <c r="N635" s="5">
        <f t="shared" si="61"/>
        <v>20631.86</v>
      </c>
      <c r="O635" s="17"/>
      <c r="P635" s="17"/>
      <c r="Q635" s="17"/>
      <c r="R635" s="17"/>
      <c r="S635" s="17"/>
      <c r="T635" s="17"/>
      <c r="U635" s="17"/>
      <c r="V635" s="12"/>
    </row>
    <row r="636" spans="1:22" x14ac:dyDescent="0.3">
      <c r="A636" s="5">
        <v>173887</v>
      </c>
      <c r="B636" s="5">
        <v>0</v>
      </c>
      <c r="C636" s="5">
        <v>3845</v>
      </c>
      <c r="D636" s="5">
        <f t="shared" si="59"/>
        <v>17388.7</v>
      </c>
      <c r="E636" s="5">
        <v>20866.439999999999</v>
      </c>
      <c r="F636" s="5">
        <f t="shared" si="60"/>
        <v>1217.2090000000001</v>
      </c>
      <c r="G636" s="5">
        <v>1383</v>
      </c>
      <c r="H636" s="5">
        <v>7811</v>
      </c>
      <c r="I636" s="8">
        <v>2646</v>
      </c>
      <c r="J636" s="5">
        <f t="shared" si="56"/>
        <v>27166.099999999995</v>
      </c>
      <c r="K636" s="17"/>
      <c r="L636" s="5">
        <f t="shared" si="57"/>
        <v>202931.7</v>
      </c>
      <c r="M636" s="21">
        <f t="shared" si="58"/>
        <v>53278.748999999996</v>
      </c>
      <c r="N636" s="5">
        <f t="shared" si="61"/>
        <v>149652.951</v>
      </c>
      <c r="O636" s="17"/>
      <c r="P636" s="17"/>
      <c r="Q636" s="17"/>
      <c r="R636" s="17"/>
      <c r="S636" s="17"/>
      <c r="T636" s="17"/>
      <c r="U636" s="17"/>
      <c r="V636" s="12"/>
    </row>
    <row r="637" spans="1:22" x14ac:dyDescent="0.3">
      <c r="A637" s="5">
        <v>118425</v>
      </c>
      <c r="B637" s="5">
        <v>0</v>
      </c>
      <c r="C637" s="5">
        <v>3316</v>
      </c>
      <c r="D637" s="5">
        <f t="shared" si="59"/>
        <v>11842.5</v>
      </c>
      <c r="E637" s="5">
        <v>14211</v>
      </c>
      <c r="F637" s="5">
        <f t="shared" si="60"/>
        <v>828.97500000000002</v>
      </c>
      <c r="G637" s="5">
        <v>1420</v>
      </c>
      <c r="H637" s="5">
        <v>5623</v>
      </c>
      <c r="I637" s="8">
        <v>3299</v>
      </c>
      <c r="J637" s="5">
        <f t="shared" si="56"/>
        <v>11185</v>
      </c>
      <c r="K637" s="17"/>
      <c r="L637" s="5">
        <f t="shared" si="57"/>
        <v>139206.5</v>
      </c>
      <c r="M637" s="21">
        <f t="shared" si="58"/>
        <v>30943.974999999999</v>
      </c>
      <c r="N637" s="5">
        <f t="shared" si="61"/>
        <v>108262.52499999999</v>
      </c>
      <c r="O637" s="17"/>
      <c r="P637" s="17"/>
      <c r="Q637" s="17"/>
      <c r="R637" s="17"/>
      <c r="S637" s="17"/>
      <c r="T637" s="17"/>
      <c r="U637" s="17"/>
      <c r="V637" s="12"/>
    </row>
    <row r="638" spans="1:22" x14ac:dyDescent="0.3">
      <c r="A638" s="5">
        <v>134630</v>
      </c>
      <c r="B638" s="5">
        <v>2358</v>
      </c>
      <c r="C638" s="5">
        <v>1231</v>
      </c>
      <c r="D638" s="5">
        <f t="shared" si="59"/>
        <v>13463</v>
      </c>
      <c r="E638" s="5">
        <v>16155.6</v>
      </c>
      <c r="F638" s="5">
        <f t="shared" si="60"/>
        <v>942.41</v>
      </c>
      <c r="G638" s="5">
        <v>1300</v>
      </c>
      <c r="H638" s="5">
        <v>7887</v>
      </c>
      <c r="I638" s="8">
        <v>2680</v>
      </c>
      <c r="J638" s="5">
        <f t="shared" si="56"/>
        <v>15389</v>
      </c>
      <c r="K638" s="17"/>
      <c r="L638" s="5">
        <f t="shared" si="57"/>
        <v>159569</v>
      </c>
      <c r="M638" s="21">
        <f t="shared" si="58"/>
        <v>36467.01</v>
      </c>
      <c r="N638" s="5">
        <f t="shared" si="61"/>
        <v>123101.98999999999</v>
      </c>
      <c r="O638" s="17"/>
      <c r="P638" s="17"/>
      <c r="Q638" s="17"/>
      <c r="R638" s="17"/>
      <c r="S638" s="17"/>
      <c r="T638" s="17"/>
      <c r="U638" s="17"/>
      <c r="V638" s="12"/>
    </row>
    <row r="639" spans="1:22" x14ac:dyDescent="0.3">
      <c r="A639" s="5">
        <v>51892</v>
      </c>
      <c r="B639" s="5">
        <v>4469</v>
      </c>
      <c r="C639" s="5">
        <v>1183</v>
      </c>
      <c r="D639" s="5">
        <f t="shared" si="59"/>
        <v>5189.2000000000007</v>
      </c>
      <c r="E639" s="5">
        <v>6227.04</v>
      </c>
      <c r="F639" s="5">
        <f t="shared" si="60"/>
        <v>363.24400000000003</v>
      </c>
      <c r="G639" s="5">
        <v>1100</v>
      </c>
      <c r="H639" s="5">
        <v>3144</v>
      </c>
      <c r="I639" s="8">
        <v>2463</v>
      </c>
      <c r="J639" s="5">
        <f t="shared" si="56"/>
        <v>1439.2</v>
      </c>
      <c r="K639" s="17"/>
      <c r="L639" s="5">
        <f t="shared" si="57"/>
        <v>65877.2</v>
      </c>
      <c r="M639" s="21">
        <f t="shared" si="58"/>
        <v>11592.484</v>
      </c>
      <c r="N639" s="5">
        <f t="shared" si="61"/>
        <v>54284.716</v>
      </c>
      <c r="O639" s="17"/>
      <c r="P639" s="17"/>
      <c r="Q639" s="17"/>
      <c r="R639" s="17"/>
      <c r="S639" s="17"/>
      <c r="T639" s="17"/>
      <c r="U639" s="17"/>
      <c r="V639" s="12"/>
    </row>
    <row r="640" spans="1:22" x14ac:dyDescent="0.3">
      <c r="A640" s="5">
        <v>74324</v>
      </c>
      <c r="B640" s="5">
        <v>1194</v>
      </c>
      <c r="C640" s="5">
        <v>3117</v>
      </c>
      <c r="D640" s="5">
        <f t="shared" si="59"/>
        <v>7432.4000000000005</v>
      </c>
      <c r="E640" s="5">
        <v>8918.8799999999992</v>
      </c>
      <c r="F640" s="5">
        <f t="shared" si="60"/>
        <v>520.26800000000003</v>
      </c>
      <c r="G640" s="5">
        <v>1016</v>
      </c>
      <c r="H640" s="5">
        <v>2883</v>
      </c>
      <c r="I640" s="8">
        <v>3118</v>
      </c>
      <c r="J640" s="5">
        <f t="shared" si="56"/>
        <v>3682.4</v>
      </c>
      <c r="K640" s="17"/>
      <c r="L640" s="5">
        <f t="shared" si="57"/>
        <v>88950.399999999994</v>
      </c>
      <c r="M640" s="21">
        <f t="shared" si="58"/>
        <v>17255.547999999999</v>
      </c>
      <c r="N640" s="5">
        <f t="shared" si="61"/>
        <v>71694.851999999999</v>
      </c>
      <c r="O640" s="17"/>
      <c r="P640" s="17"/>
      <c r="Q640" s="17"/>
      <c r="R640" s="17"/>
      <c r="S640" s="17"/>
      <c r="T640" s="17"/>
      <c r="U640" s="17"/>
      <c r="V640" s="12"/>
    </row>
    <row r="641" spans="1:22" x14ac:dyDescent="0.3">
      <c r="A641" s="5">
        <v>104979</v>
      </c>
      <c r="B641" s="5">
        <v>4823</v>
      </c>
      <c r="C641" s="5">
        <v>3318</v>
      </c>
      <c r="D641" s="5">
        <f t="shared" si="59"/>
        <v>10497.900000000001</v>
      </c>
      <c r="E641" s="5">
        <v>12597.48</v>
      </c>
      <c r="F641" s="5">
        <f t="shared" si="60"/>
        <v>734.85300000000007</v>
      </c>
      <c r="G641" s="5">
        <v>1187</v>
      </c>
      <c r="H641" s="5">
        <v>3217</v>
      </c>
      <c r="I641" s="8">
        <v>3111</v>
      </c>
      <c r="J641" s="5">
        <f t="shared" si="56"/>
        <v>8495.8000000000011</v>
      </c>
      <c r="K641" s="17"/>
      <c r="L641" s="5">
        <f t="shared" si="57"/>
        <v>126834.9</v>
      </c>
      <c r="M641" s="21">
        <f t="shared" si="58"/>
        <v>26126.133000000002</v>
      </c>
      <c r="N641" s="5">
        <f t="shared" si="61"/>
        <v>100708.76699999999</v>
      </c>
      <c r="O641" s="17"/>
      <c r="P641" s="17"/>
      <c r="Q641" s="17"/>
      <c r="R641" s="17"/>
      <c r="S641" s="17"/>
      <c r="T641" s="17"/>
      <c r="U641" s="17"/>
      <c r="V641" s="12"/>
    </row>
    <row r="642" spans="1:22" x14ac:dyDescent="0.3">
      <c r="A642" s="5">
        <v>117176</v>
      </c>
      <c r="B642" s="5">
        <v>0</v>
      </c>
      <c r="C642" s="5">
        <v>1817</v>
      </c>
      <c r="D642" s="5">
        <f t="shared" si="59"/>
        <v>11717.6</v>
      </c>
      <c r="E642" s="5">
        <v>14061.12</v>
      </c>
      <c r="F642" s="5">
        <f t="shared" si="60"/>
        <v>820.23199999999997</v>
      </c>
      <c r="G642" s="5">
        <v>1350</v>
      </c>
      <c r="H642" s="5">
        <v>6050</v>
      </c>
      <c r="I642" s="8">
        <v>3917</v>
      </c>
      <c r="J642" s="5">
        <f t="shared" si="56"/>
        <v>10935.199999999999</v>
      </c>
      <c r="K642" s="17"/>
      <c r="L642" s="5">
        <f t="shared" si="57"/>
        <v>136760.6</v>
      </c>
      <c r="M642" s="21">
        <f t="shared" si="58"/>
        <v>31083.551999999996</v>
      </c>
      <c r="N642" s="5">
        <f t="shared" si="61"/>
        <v>105677.04800000001</v>
      </c>
      <c r="O642" s="17"/>
      <c r="P642" s="17"/>
      <c r="Q642" s="17"/>
      <c r="R642" s="17"/>
      <c r="S642" s="17"/>
      <c r="T642" s="17"/>
      <c r="U642" s="17"/>
      <c r="V642" s="12"/>
    </row>
    <row r="643" spans="1:22" x14ac:dyDescent="0.3">
      <c r="A643" s="5">
        <v>182067</v>
      </c>
      <c r="B643" s="5">
        <v>320</v>
      </c>
      <c r="C643" s="5">
        <v>3262</v>
      </c>
      <c r="D643" s="5">
        <f t="shared" si="59"/>
        <v>18206.7</v>
      </c>
      <c r="E643" s="5">
        <v>21848.04</v>
      </c>
      <c r="F643" s="5">
        <f t="shared" si="60"/>
        <v>1274.4690000000001</v>
      </c>
      <c r="G643" s="5">
        <v>595</v>
      </c>
      <c r="H643" s="5">
        <v>3068</v>
      </c>
      <c r="I643" s="8">
        <v>3677</v>
      </c>
      <c r="J643" s="5">
        <f t="shared" si="56"/>
        <v>29620.099999999995</v>
      </c>
      <c r="K643" s="17"/>
      <c r="L643" s="5">
        <f t="shared" si="57"/>
        <v>206923.7</v>
      </c>
      <c r="M643" s="21">
        <f t="shared" si="58"/>
        <v>57014.608999999997</v>
      </c>
      <c r="N643" s="5">
        <f t="shared" si="61"/>
        <v>149909.09100000001</v>
      </c>
      <c r="O643" s="17"/>
      <c r="P643" s="17"/>
      <c r="Q643" s="17"/>
      <c r="R643" s="17"/>
      <c r="S643" s="17"/>
      <c r="T643" s="17"/>
      <c r="U643" s="17"/>
      <c r="V643" s="12"/>
    </row>
    <row r="644" spans="1:22" x14ac:dyDescent="0.3">
      <c r="A644" s="5">
        <v>160475</v>
      </c>
      <c r="B644" s="5">
        <v>2263</v>
      </c>
      <c r="C644" s="5">
        <v>3211</v>
      </c>
      <c r="D644" s="5">
        <f t="shared" si="59"/>
        <v>16047.5</v>
      </c>
      <c r="E644" s="5">
        <v>19257</v>
      </c>
      <c r="F644" s="5">
        <f t="shared" si="60"/>
        <v>1123.325</v>
      </c>
      <c r="G644" s="5">
        <v>805</v>
      </c>
      <c r="H644" s="5">
        <v>2004</v>
      </c>
      <c r="I644" s="8">
        <v>3660</v>
      </c>
      <c r="J644" s="5">
        <f t="shared" si="56"/>
        <v>23142.5</v>
      </c>
      <c r="K644" s="17"/>
      <c r="L644" s="5">
        <f t="shared" si="57"/>
        <v>184000.5</v>
      </c>
      <c r="M644" s="21">
        <f t="shared" si="58"/>
        <v>47987.824999999997</v>
      </c>
      <c r="N644" s="5">
        <f t="shared" si="61"/>
        <v>136012.67499999999</v>
      </c>
      <c r="O644" s="17"/>
      <c r="P644" s="17"/>
      <c r="Q644" s="17"/>
      <c r="R644" s="17"/>
      <c r="S644" s="17"/>
      <c r="T644" s="17"/>
      <c r="U644" s="17"/>
      <c r="V644" s="12"/>
    </row>
    <row r="645" spans="1:22" x14ac:dyDescent="0.3">
      <c r="A645" s="5">
        <v>28311</v>
      </c>
      <c r="B645" s="5">
        <v>0</v>
      </c>
      <c r="C645" s="5">
        <v>1119</v>
      </c>
      <c r="D645" s="5">
        <f t="shared" si="59"/>
        <v>2831.1000000000004</v>
      </c>
      <c r="E645" s="5">
        <v>3397.32</v>
      </c>
      <c r="F645" s="5">
        <f t="shared" si="60"/>
        <v>198.17699999999999</v>
      </c>
      <c r="G645" s="5">
        <v>1497</v>
      </c>
      <c r="H645" s="5">
        <v>1950</v>
      </c>
      <c r="I645" s="8">
        <v>3173</v>
      </c>
      <c r="J645" s="5">
        <f t="shared" si="56"/>
        <v>165.55</v>
      </c>
      <c r="K645" s="17"/>
      <c r="L645" s="5">
        <f t="shared" si="57"/>
        <v>34211.1</v>
      </c>
      <c r="M645" s="21">
        <f t="shared" si="58"/>
        <v>8431.0469999999987</v>
      </c>
      <c r="N645" s="5">
        <f t="shared" si="61"/>
        <v>25780.053</v>
      </c>
      <c r="O645" s="17"/>
      <c r="P645" s="17"/>
      <c r="Q645" s="17"/>
      <c r="R645" s="17"/>
      <c r="S645" s="17"/>
      <c r="T645" s="17"/>
      <c r="U645" s="17"/>
      <c r="V645" s="12"/>
    </row>
    <row r="646" spans="1:22" x14ac:dyDescent="0.3">
      <c r="A646" s="5">
        <v>43829</v>
      </c>
      <c r="B646" s="5">
        <v>2985</v>
      </c>
      <c r="C646" s="5">
        <v>2525</v>
      </c>
      <c r="D646" s="5">
        <f t="shared" si="59"/>
        <v>4382.9000000000005</v>
      </c>
      <c r="E646" s="5">
        <v>5259.48</v>
      </c>
      <c r="F646" s="5">
        <f t="shared" si="60"/>
        <v>306.803</v>
      </c>
      <c r="G646" s="5">
        <v>1350</v>
      </c>
      <c r="H646" s="5">
        <v>2165</v>
      </c>
      <c r="I646" s="8">
        <v>2435</v>
      </c>
      <c r="J646" s="5">
        <f t="shared" si="56"/>
        <v>941.45000000000016</v>
      </c>
      <c r="K646" s="17"/>
      <c r="L646" s="5">
        <f t="shared" si="57"/>
        <v>55886.9</v>
      </c>
      <c r="M646" s="21">
        <f t="shared" si="58"/>
        <v>10292.733</v>
      </c>
      <c r="N646" s="5">
        <f t="shared" si="61"/>
        <v>45594.167000000001</v>
      </c>
      <c r="O646" s="17"/>
      <c r="P646" s="17"/>
      <c r="Q646" s="17"/>
      <c r="R646" s="17"/>
      <c r="S646" s="17"/>
      <c r="T646" s="17"/>
      <c r="U646" s="17"/>
      <c r="V646" s="12"/>
    </row>
    <row r="647" spans="1:22" x14ac:dyDescent="0.3">
      <c r="A647" s="5">
        <v>183092</v>
      </c>
      <c r="B647" s="5">
        <v>3313</v>
      </c>
      <c r="C647" s="5">
        <v>4758</v>
      </c>
      <c r="D647" s="5">
        <f t="shared" si="59"/>
        <v>18309.2</v>
      </c>
      <c r="E647" s="5">
        <v>21971.040000000001</v>
      </c>
      <c r="F647" s="5">
        <f t="shared" si="60"/>
        <v>1281.644</v>
      </c>
      <c r="G647" s="5">
        <v>737</v>
      </c>
      <c r="H647" s="5">
        <v>1076</v>
      </c>
      <c r="I647" s="8">
        <v>2809</v>
      </c>
      <c r="J647" s="5">
        <f t="shared" si="56"/>
        <v>29927.599999999995</v>
      </c>
      <c r="K647" s="17"/>
      <c r="L647" s="5">
        <f t="shared" si="57"/>
        <v>210548.2</v>
      </c>
      <c r="M647" s="21">
        <f t="shared" si="58"/>
        <v>56726.284</v>
      </c>
      <c r="N647" s="5">
        <f t="shared" si="61"/>
        <v>153821.91600000003</v>
      </c>
      <c r="O647" s="17"/>
      <c r="P647" s="17"/>
      <c r="Q647" s="17"/>
      <c r="R647" s="17"/>
      <c r="S647" s="17"/>
      <c r="T647" s="17"/>
      <c r="U647" s="17"/>
      <c r="V647" s="12"/>
    </row>
    <row r="648" spans="1:22" x14ac:dyDescent="0.3">
      <c r="A648" s="5">
        <v>26381</v>
      </c>
      <c r="B648" s="5">
        <v>162</v>
      </c>
      <c r="C648" s="5">
        <v>1630</v>
      </c>
      <c r="D648" s="5">
        <f t="shared" si="59"/>
        <v>2638.1000000000004</v>
      </c>
      <c r="E648" s="5">
        <v>3165.72</v>
      </c>
      <c r="F648" s="5">
        <f t="shared" si="60"/>
        <v>184.667</v>
      </c>
      <c r="G648" s="5">
        <v>1045</v>
      </c>
      <c r="H648" s="5">
        <v>5831</v>
      </c>
      <c r="I648" s="8">
        <v>3460</v>
      </c>
      <c r="J648" s="5">
        <f t="shared" si="56"/>
        <v>69.05</v>
      </c>
      <c r="K648" s="17"/>
      <c r="L648" s="5">
        <f t="shared" si="57"/>
        <v>36642.1</v>
      </c>
      <c r="M648" s="21">
        <f t="shared" si="58"/>
        <v>7924.4369999999999</v>
      </c>
      <c r="N648" s="5">
        <f t="shared" si="61"/>
        <v>28717.663</v>
      </c>
      <c r="O648" s="17"/>
      <c r="P648" s="17"/>
      <c r="Q648" s="17"/>
      <c r="R648" s="17"/>
      <c r="S648" s="17"/>
      <c r="T648" s="17"/>
      <c r="U648" s="17"/>
      <c r="V648" s="12"/>
    </row>
    <row r="649" spans="1:22" x14ac:dyDescent="0.3">
      <c r="A649" s="5">
        <v>155570</v>
      </c>
      <c r="B649" s="5">
        <v>0</v>
      </c>
      <c r="C649" s="5">
        <v>2321</v>
      </c>
      <c r="D649" s="5">
        <f t="shared" si="59"/>
        <v>15557</v>
      </c>
      <c r="E649" s="5">
        <v>18668.400000000001</v>
      </c>
      <c r="F649" s="5">
        <f t="shared" si="60"/>
        <v>1088.99</v>
      </c>
      <c r="G649" s="5">
        <v>503</v>
      </c>
      <c r="H649" s="5">
        <v>1560</v>
      </c>
      <c r="I649" s="8">
        <v>2036</v>
      </c>
      <c r="J649" s="5">
        <f t="shared" si="56"/>
        <v>21671</v>
      </c>
      <c r="K649" s="17"/>
      <c r="L649" s="5">
        <f t="shared" si="57"/>
        <v>175008</v>
      </c>
      <c r="M649" s="21">
        <f t="shared" si="58"/>
        <v>43967.39</v>
      </c>
      <c r="N649" s="5">
        <f t="shared" si="61"/>
        <v>131040.61</v>
      </c>
      <c r="O649" s="17"/>
      <c r="P649" s="17"/>
      <c r="Q649" s="17"/>
      <c r="R649" s="17"/>
      <c r="S649" s="17"/>
      <c r="T649" s="17"/>
      <c r="U649" s="17"/>
      <c r="V649" s="12"/>
    </row>
    <row r="650" spans="1:22" x14ac:dyDescent="0.3">
      <c r="A650" s="5">
        <v>150479</v>
      </c>
      <c r="B650" s="5">
        <v>0</v>
      </c>
      <c r="C650" s="5">
        <v>4405</v>
      </c>
      <c r="D650" s="5">
        <f t="shared" si="59"/>
        <v>15047.900000000001</v>
      </c>
      <c r="E650" s="5">
        <v>18057.48</v>
      </c>
      <c r="F650" s="5">
        <f t="shared" si="60"/>
        <v>1053.3530000000001</v>
      </c>
      <c r="G650" s="5">
        <v>1420</v>
      </c>
      <c r="H650" s="5">
        <v>5906</v>
      </c>
      <c r="I650" s="8">
        <v>3268</v>
      </c>
      <c r="J650" s="5">
        <f t="shared" si="56"/>
        <v>20143.7</v>
      </c>
      <c r="K650" s="17"/>
      <c r="L650" s="5">
        <f t="shared" si="57"/>
        <v>175837.9</v>
      </c>
      <c r="M650" s="21">
        <f t="shared" si="58"/>
        <v>43942.532999999996</v>
      </c>
      <c r="N650" s="5">
        <f t="shared" si="61"/>
        <v>131895.367</v>
      </c>
      <c r="O650" s="17"/>
      <c r="P650" s="17"/>
      <c r="Q650" s="17"/>
      <c r="R650" s="17"/>
      <c r="S650" s="17"/>
      <c r="T650" s="17"/>
      <c r="U650" s="17"/>
      <c r="V650" s="12"/>
    </row>
    <row r="651" spans="1:22" x14ac:dyDescent="0.3">
      <c r="A651" s="5">
        <v>16465</v>
      </c>
      <c r="B651" s="5">
        <v>2468</v>
      </c>
      <c r="C651" s="5">
        <v>3997</v>
      </c>
      <c r="D651" s="5">
        <f t="shared" si="59"/>
        <v>1646.5</v>
      </c>
      <c r="E651" s="5">
        <v>1975.8</v>
      </c>
      <c r="F651" s="5">
        <f t="shared" si="60"/>
        <v>115.255</v>
      </c>
      <c r="G651" s="5">
        <v>724</v>
      </c>
      <c r="H651" s="5">
        <v>3915</v>
      </c>
      <c r="I651" s="8">
        <v>2335</v>
      </c>
      <c r="J651" s="5">
        <f t="shared" si="56"/>
        <v>0</v>
      </c>
      <c r="K651" s="17"/>
      <c r="L651" s="5">
        <f t="shared" si="57"/>
        <v>28491.5</v>
      </c>
      <c r="M651" s="21">
        <f t="shared" si="58"/>
        <v>5150.0550000000003</v>
      </c>
      <c r="N651" s="5">
        <f t="shared" si="61"/>
        <v>23341.445</v>
      </c>
      <c r="O651" s="17"/>
      <c r="P651" s="17"/>
      <c r="Q651" s="17"/>
      <c r="R651" s="17"/>
      <c r="S651" s="17"/>
      <c r="T651" s="17"/>
      <c r="U651" s="17"/>
      <c r="V651" s="12"/>
    </row>
    <row r="652" spans="1:22" x14ac:dyDescent="0.3">
      <c r="A652" s="5">
        <v>22479</v>
      </c>
      <c r="B652" s="5">
        <v>0</v>
      </c>
      <c r="C652" s="5">
        <v>2805</v>
      </c>
      <c r="D652" s="5">
        <f t="shared" si="59"/>
        <v>2247.9</v>
      </c>
      <c r="E652" s="5">
        <v>2697.48</v>
      </c>
      <c r="F652" s="5">
        <f t="shared" si="60"/>
        <v>157.35300000000001</v>
      </c>
      <c r="G652" s="5">
        <v>557</v>
      </c>
      <c r="H652" s="5">
        <v>2162</v>
      </c>
      <c r="I652" s="8">
        <v>3397</v>
      </c>
      <c r="J652" s="5">
        <f t="shared" si="56"/>
        <v>0</v>
      </c>
      <c r="K652" s="17"/>
      <c r="L652" s="5">
        <f t="shared" si="57"/>
        <v>29693.9</v>
      </c>
      <c r="M652" s="21">
        <f t="shared" si="58"/>
        <v>6808.8330000000005</v>
      </c>
      <c r="N652" s="5">
        <f t="shared" si="61"/>
        <v>22885.067000000003</v>
      </c>
      <c r="O652" s="17"/>
      <c r="P652" s="17"/>
      <c r="Q652" s="17"/>
      <c r="R652" s="17"/>
      <c r="S652" s="17"/>
      <c r="T652" s="17"/>
      <c r="U652" s="17"/>
      <c r="V652" s="12"/>
    </row>
    <row r="653" spans="1:22" x14ac:dyDescent="0.3">
      <c r="A653" s="5">
        <v>131262</v>
      </c>
      <c r="B653" s="5">
        <v>0</v>
      </c>
      <c r="C653" s="5">
        <v>2983</v>
      </c>
      <c r="D653" s="5">
        <f t="shared" si="59"/>
        <v>13126.2</v>
      </c>
      <c r="E653" s="5">
        <v>15751.44</v>
      </c>
      <c r="F653" s="5">
        <f t="shared" si="60"/>
        <v>918.83400000000006</v>
      </c>
      <c r="G653" s="5">
        <v>654</v>
      </c>
      <c r="H653" s="5">
        <v>4466</v>
      </c>
      <c r="I653" s="8">
        <v>3500</v>
      </c>
      <c r="J653" s="5">
        <f t="shared" si="56"/>
        <v>14378.6</v>
      </c>
      <c r="K653" s="17"/>
      <c r="L653" s="5">
        <f t="shared" si="57"/>
        <v>151837.20000000001</v>
      </c>
      <c r="M653" s="21">
        <f t="shared" si="58"/>
        <v>35202.874000000003</v>
      </c>
      <c r="N653" s="5">
        <f t="shared" si="61"/>
        <v>116634.326</v>
      </c>
      <c r="O653" s="17"/>
      <c r="P653" s="17"/>
      <c r="Q653" s="17"/>
      <c r="R653" s="17"/>
      <c r="S653" s="17"/>
      <c r="T653" s="17"/>
      <c r="U653" s="17"/>
      <c r="V653" s="12"/>
    </row>
    <row r="654" spans="1:22" x14ac:dyDescent="0.3">
      <c r="A654" s="5">
        <v>53840</v>
      </c>
      <c r="B654" s="5">
        <v>610</v>
      </c>
      <c r="C654" s="5">
        <v>4306</v>
      </c>
      <c r="D654" s="5">
        <f t="shared" si="59"/>
        <v>5384</v>
      </c>
      <c r="E654" s="5">
        <v>6460.8</v>
      </c>
      <c r="F654" s="5">
        <f t="shared" si="60"/>
        <v>376.88</v>
      </c>
      <c r="G654" s="5">
        <v>1332</v>
      </c>
      <c r="H654" s="5">
        <v>4781</v>
      </c>
      <c r="I654" s="8">
        <v>3005</v>
      </c>
      <c r="J654" s="5">
        <f t="shared" si="56"/>
        <v>1634</v>
      </c>
      <c r="K654" s="17"/>
      <c r="L654" s="5">
        <f t="shared" si="57"/>
        <v>68921</v>
      </c>
      <c r="M654" s="21">
        <f t="shared" si="58"/>
        <v>12808.68</v>
      </c>
      <c r="N654" s="5">
        <f t="shared" si="61"/>
        <v>56112.32</v>
      </c>
      <c r="O654" s="17"/>
      <c r="P654" s="17"/>
      <c r="Q654" s="17"/>
      <c r="R654" s="17"/>
      <c r="S654" s="17"/>
      <c r="T654" s="17"/>
      <c r="U654" s="17"/>
      <c r="V654" s="12"/>
    </row>
    <row r="655" spans="1:22" x14ac:dyDescent="0.3">
      <c r="A655" s="5">
        <v>140899</v>
      </c>
      <c r="B655" s="5">
        <v>0</v>
      </c>
      <c r="C655" s="5">
        <v>1661</v>
      </c>
      <c r="D655" s="5">
        <f t="shared" si="59"/>
        <v>14089.900000000001</v>
      </c>
      <c r="E655" s="5">
        <v>16907.88</v>
      </c>
      <c r="F655" s="5">
        <f t="shared" si="60"/>
        <v>986.29300000000001</v>
      </c>
      <c r="G655" s="5">
        <v>1222</v>
      </c>
      <c r="H655" s="5">
        <v>1486</v>
      </c>
      <c r="I655" s="8">
        <v>3772</v>
      </c>
      <c r="J655" s="5">
        <f t="shared" si="56"/>
        <v>17269.7</v>
      </c>
      <c r="K655" s="17"/>
      <c r="L655" s="5">
        <f t="shared" si="57"/>
        <v>158135.9</v>
      </c>
      <c r="M655" s="21">
        <f t="shared" si="58"/>
        <v>40157.873000000007</v>
      </c>
      <c r="N655" s="5">
        <f t="shared" si="61"/>
        <v>117978.02699999999</v>
      </c>
      <c r="O655" s="17"/>
      <c r="P655" s="17"/>
      <c r="Q655" s="17"/>
      <c r="R655" s="17"/>
      <c r="S655" s="17"/>
      <c r="T655" s="17"/>
      <c r="U655" s="17"/>
      <c r="V655" s="12"/>
    </row>
    <row r="656" spans="1:22" x14ac:dyDescent="0.3">
      <c r="A656" s="5">
        <v>23382</v>
      </c>
      <c r="B656" s="5">
        <v>1877</v>
      </c>
      <c r="C656" s="5">
        <v>1020</v>
      </c>
      <c r="D656" s="5">
        <f t="shared" si="59"/>
        <v>2338.2000000000003</v>
      </c>
      <c r="E656" s="5">
        <v>2805.84</v>
      </c>
      <c r="F656" s="5">
        <f t="shared" si="60"/>
        <v>163.67400000000001</v>
      </c>
      <c r="G656" s="5">
        <v>1314</v>
      </c>
      <c r="H656" s="5">
        <v>6729</v>
      </c>
      <c r="I656" s="8">
        <v>3901</v>
      </c>
      <c r="J656" s="5">
        <f t="shared" si="56"/>
        <v>0</v>
      </c>
      <c r="K656" s="17"/>
      <c r="L656" s="5">
        <f t="shared" si="57"/>
        <v>35346.199999999997</v>
      </c>
      <c r="M656" s="21">
        <f t="shared" si="58"/>
        <v>8184.5140000000001</v>
      </c>
      <c r="N656" s="5">
        <f t="shared" si="61"/>
        <v>27161.685999999998</v>
      </c>
      <c r="O656" s="17"/>
      <c r="P656" s="17"/>
      <c r="Q656" s="17"/>
      <c r="R656" s="17"/>
      <c r="S656" s="17"/>
      <c r="T656" s="17"/>
      <c r="U656" s="17"/>
      <c r="V656" s="12"/>
    </row>
    <row r="657" spans="1:22" x14ac:dyDescent="0.3">
      <c r="A657" s="5">
        <v>17080</v>
      </c>
      <c r="B657" s="5">
        <v>0</v>
      </c>
      <c r="C657" s="5">
        <v>3365</v>
      </c>
      <c r="D657" s="5">
        <f t="shared" si="59"/>
        <v>1708</v>
      </c>
      <c r="E657" s="5">
        <v>2049.6</v>
      </c>
      <c r="F657" s="5">
        <f t="shared" si="60"/>
        <v>119.56</v>
      </c>
      <c r="G657" s="5">
        <v>1195</v>
      </c>
      <c r="H657" s="5">
        <v>6476</v>
      </c>
      <c r="I657" s="8">
        <v>3349</v>
      </c>
      <c r="J657" s="5">
        <f t="shared" ref="J657:J720" si="62">IF(A657*12&lt;=300000, 0,
     IF(A657*12&lt;=600000, ((A657*12-300000)*0.05)/12,
     IF(A657*12&lt;=900000, (15000+(A657*12-600000)*0.1)/12,
     IF(A657*12&lt;=1200000, (45000+(A657*12-900000)*0.15)/12,
     IF(A657*12&lt;=1500000, (90000+(A657*12-1200000)*0.2)/12,
     (150000+(A657*12-1500000)*0.3)/12)))))</f>
        <v>0</v>
      </c>
      <c r="K657" s="17"/>
      <c r="L657" s="5">
        <f t="shared" ref="L657:L720" si="63">A657 + B657 + C657 + D657 + H657</f>
        <v>28629</v>
      </c>
      <c r="M657" s="21">
        <f t="shared" ref="M657:M720" si="64">E657+F657+G657+I657+J657</f>
        <v>6713.16</v>
      </c>
      <c r="N657" s="5">
        <f t="shared" si="61"/>
        <v>21915.84</v>
      </c>
      <c r="O657" s="17"/>
      <c r="P657" s="17"/>
      <c r="Q657" s="17"/>
      <c r="R657" s="17"/>
      <c r="S657" s="17"/>
      <c r="T657" s="17"/>
      <c r="U657" s="17"/>
      <c r="V657" s="12"/>
    </row>
    <row r="658" spans="1:22" x14ac:dyDescent="0.3">
      <c r="A658" s="5">
        <v>59428</v>
      </c>
      <c r="B658" s="5">
        <v>2035</v>
      </c>
      <c r="C658" s="5">
        <v>2411</v>
      </c>
      <c r="D658" s="5">
        <f t="shared" ref="D658:D721" si="65">A658*0.1</f>
        <v>5942.8</v>
      </c>
      <c r="E658" s="5">
        <v>7131.36</v>
      </c>
      <c r="F658" s="5">
        <f t="shared" ref="F658:F721" si="66">A658*0.007</f>
        <v>415.99599999999998</v>
      </c>
      <c r="G658" s="5">
        <v>644</v>
      </c>
      <c r="H658" s="5">
        <v>6836</v>
      </c>
      <c r="I658" s="8">
        <v>3008</v>
      </c>
      <c r="J658" s="5">
        <f t="shared" si="62"/>
        <v>2192.7999999999997</v>
      </c>
      <c r="K658" s="17"/>
      <c r="L658" s="5">
        <f t="shared" si="63"/>
        <v>76652.800000000003</v>
      </c>
      <c r="M658" s="21">
        <f t="shared" si="64"/>
        <v>13392.155999999999</v>
      </c>
      <c r="N658" s="5">
        <f t="shared" ref="N658:N721" si="67">L658-M658</f>
        <v>63260.644</v>
      </c>
      <c r="O658" s="17"/>
      <c r="P658" s="17"/>
      <c r="Q658" s="17"/>
      <c r="R658" s="17"/>
      <c r="S658" s="17"/>
      <c r="T658" s="17"/>
      <c r="U658" s="17"/>
      <c r="V658" s="12"/>
    </row>
    <row r="659" spans="1:22" x14ac:dyDescent="0.3">
      <c r="A659" s="5">
        <v>126327</v>
      </c>
      <c r="B659" s="5">
        <v>0</v>
      </c>
      <c r="C659" s="5">
        <v>2277</v>
      </c>
      <c r="D659" s="5">
        <f t="shared" si="65"/>
        <v>12632.7</v>
      </c>
      <c r="E659" s="5">
        <v>15159.24</v>
      </c>
      <c r="F659" s="5">
        <f t="shared" si="66"/>
        <v>884.28899999999999</v>
      </c>
      <c r="G659" s="5">
        <v>1068</v>
      </c>
      <c r="H659" s="5">
        <v>1511</v>
      </c>
      <c r="I659" s="8">
        <v>3534</v>
      </c>
      <c r="J659" s="5">
        <f t="shared" si="62"/>
        <v>12898.1</v>
      </c>
      <c r="K659" s="17"/>
      <c r="L659" s="5">
        <f t="shared" si="63"/>
        <v>142747.70000000001</v>
      </c>
      <c r="M659" s="21">
        <f t="shared" si="64"/>
        <v>33543.629000000001</v>
      </c>
      <c r="N659" s="5">
        <f t="shared" si="67"/>
        <v>109204.07100000001</v>
      </c>
      <c r="O659" s="17"/>
      <c r="P659" s="17"/>
      <c r="Q659" s="17"/>
      <c r="R659" s="17"/>
      <c r="S659" s="17"/>
      <c r="T659" s="17"/>
      <c r="U659" s="17"/>
      <c r="V659" s="12"/>
    </row>
    <row r="660" spans="1:22" x14ac:dyDescent="0.3">
      <c r="A660" s="5">
        <v>171122</v>
      </c>
      <c r="B660" s="5">
        <v>710</v>
      </c>
      <c r="C660" s="5">
        <v>3413</v>
      </c>
      <c r="D660" s="5">
        <f t="shared" si="65"/>
        <v>17112.2</v>
      </c>
      <c r="E660" s="5">
        <v>20534.64</v>
      </c>
      <c r="F660" s="5">
        <f t="shared" si="66"/>
        <v>1197.854</v>
      </c>
      <c r="G660" s="5">
        <v>687</v>
      </c>
      <c r="H660" s="5">
        <v>2593</v>
      </c>
      <c r="I660" s="8">
        <v>3012</v>
      </c>
      <c r="J660" s="5">
        <f t="shared" si="62"/>
        <v>26336.599999999995</v>
      </c>
      <c r="K660" s="17"/>
      <c r="L660" s="5">
        <f t="shared" si="63"/>
        <v>194950.2</v>
      </c>
      <c r="M660" s="21">
        <f t="shared" si="64"/>
        <v>51768.093999999997</v>
      </c>
      <c r="N660" s="5">
        <f t="shared" si="67"/>
        <v>143182.10600000003</v>
      </c>
      <c r="O660" s="17"/>
      <c r="P660" s="17"/>
      <c r="Q660" s="17"/>
      <c r="R660" s="17"/>
      <c r="S660" s="17"/>
      <c r="T660" s="17"/>
      <c r="U660" s="17"/>
      <c r="V660" s="12"/>
    </row>
    <row r="661" spans="1:22" x14ac:dyDescent="0.3">
      <c r="A661" s="5">
        <v>183356</v>
      </c>
      <c r="B661" s="5">
        <v>0</v>
      </c>
      <c r="C661" s="5">
        <v>2721</v>
      </c>
      <c r="D661" s="5">
        <f t="shared" si="65"/>
        <v>18335.600000000002</v>
      </c>
      <c r="E661" s="5">
        <v>22002.720000000001</v>
      </c>
      <c r="F661" s="5">
        <f t="shared" si="66"/>
        <v>1283.492</v>
      </c>
      <c r="G661" s="5">
        <v>792</v>
      </c>
      <c r="H661" s="5">
        <v>7653</v>
      </c>
      <c r="I661" s="8">
        <v>3125</v>
      </c>
      <c r="J661" s="5">
        <f t="shared" si="62"/>
        <v>30006.799999999999</v>
      </c>
      <c r="K661" s="17"/>
      <c r="L661" s="5">
        <f t="shared" si="63"/>
        <v>212065.6</v>
      </c>
      <c r="M661" s="21">
        <f t="shared" si="64"/>
        <v>57210.012000000002</v>
      </c>
      <c r="N661" s="5">
        <f t="shared" si="67"/>
        <v>154855.58799999999</v>
      </c>
      <c r="O661" s="17"/>
      <c r="P661" s="17"/>
      <c r="Q661" s="17"/>
      <c r="R661" s="17"/>
      <c r="S661" s="17"/>
      <c r="T661" s="17"/>
      <c r="U661" s="17"/>
      <c r="V661" s="12"/>
    </row>
    <row r="662" spans="1:22" x14ac:dyDescent="0.3">
      <c r="A662" s="5">
        <v>100550</v>
      </c>
      <c r="B662" s="5">
        <v>0</v>
      </c>
      <c r="C662" s="5">
        <v>1749</v>
      </c>
      <c r="D662" s="5">
        <f t="shared" si="65"/>
        <v>10055</v>
      </c>
      <c r="E662" s="5">
        <v>12066</v>
      </c>
      <c r="F662" s="5">
        <f t="shared" si="66"/>
        <v>703.85</v>
      </c>
      <c r="G662" s="5">
        <v>1221</v>
      </c>
      <c r="H662" s="5">
        <v>4793</v>
      </c>
      <c r="I662" s="8">
        <v>3088</v>
      </c>
      <c r="J662" s="5">
        <f t="shared" si="62"/>
        <v>7610</v>
      </c>
      <c r="K662" s="17"/>
      <c r="L662" s="5">
        <f t="shared" si="63"/>
        <v>117147</v>
      </c>
      <c r="M662" s="21">
        <f t="shared" si="64"/>
        <v>24688.85</v>
      </c>
      <c r="N662" s="5">
        <f t="shared" si="67"/>
        <v>92458.15</v>
      </c>
      <c r="O662" s="17"/>
      <c r="P662" s="17"/>
      <c r="Q662" s="17"/>
      <c r="R662" s="17"/>
      <c r="S662" s="17"/>
      <c r="T662" s="17"/>
      <c r="U662" s="17"/>
      <c r="V662" s="12"/>
    </row>
    <row r="663" spans="1:22" x14ac:dyDescent="0.3">
      <c r="A663" s="5">
        <v>67109</v>
      </c>
      <c r="B663" s="5">
        <v>0</v>
      </c>
      <c r="C663" s="5">
        <v>4317</v>
      </c>
      <c r="D663" s="5">
        <f t="shared" si="65"/>
        <v>6710.9000000000005</v>
      </c>
      <c r="E663" s="5">
        <v>8053.08</v>
      </c>
      <c r="F663" s="5">
        <f t="shared" si="66"/>
        <v>469.76300000000003</v>
      </c>
      <c r="G663" s="5">
        <v>814</v>
      </c>
      <c r="H663" s="5">
        <v>5132</v>
      </c>
      <c r="I663" s="8">
        <v>2392</v>
      </c>
      <c r="J663" s="5">
        <f t="shared" si="62"/>
        <v>2960.9</v>
      </c>
      <c r="K663" s="17"/>
      <c r="L663" s="5">
        <f t="shared" si="63"/>
        <v>83268.899999999994</v>
      </c>
      <c r="M663" s="21">
        <f t="shared" si="64"/>
        <v>14689.743</v>
      </c>
      <c r="N663" s="5">
        <f t="shared" si="67"/>
        <v>68579.156999999992</v>
      </c>
      <c r="O663" s="17"/>
      <c r="P663" s="17"/>
      <c r="Q663" s="17"/>
      <c r="R663" s="17"/>
      <c r="S663" s="17"/>
      <c r="T663" s="17"/>
      <c r="U663" s="17"/>
      <c r="V663" s="12"/>
    </row>
    <row r="664" spans="1:22" x14ac:dyDescent="0.3">
      <c r="A664" s="5">
        <v>108267</v>
      </c>
      <c r="B664" s="5">
        <v>1359</v>
      </c>
      <c r="C664" s="5">
        <v>4966</v>
      </c>
      <c r="D664" s="5">
        <f t="shared" si="65"/>
        <v>10826.7</v>
      </c>
      <c r="E664" s="5">
        <v>12992.04</v>
      </c>
      <c r="F664" s="5">
        <f t="shared" si="66"/>
        <v>757.86900000000003</v>
      </c>
      <c r="G664" s="5">
        <v>876</v>
      </c>
      <c r="H664" s="5">
        <v>1587</v>
      </c>
      <c r="I664" s="8">
        <v>2388</v>
      </c>
      <c r="J664" s="5">
        <f t="shared" si="62"/>
        <v>9153.4</v>
      </c>
      <c r="K664" s="17"/>
      <c r="L664" s="5">
        <f t="shared" si="63"/>
        <v>127005.7</v>
      </c>
      <c r="M664" s="21">
        <f t="shared" si="64"/>
        <v>26167.309000000001</v>
      </c>
      <c r="N664" s="5">
        <f t="shared" si="67"/>
        <v>100838.391</v>
      </c>
      <c r="O664" s="17"/>
      <c r="P664" s="17"/>
      <c r="Q664" s="17"/>
      <c r="R664" s="17"/>
      <c r="S664" s="17"/>
      <c r="T664" s="17"/>
      <c r="U664" s="17"/>
      <c r="V664" s="12"/>
    </row>
    <row r="665" spans="1:22" x14ac:dyDescent="0.3">
      <c r="A665" s="5">
        <v>38794</v>
      </c>
      <c r="B665" s="5">
        <v>0</v>
      </c>
      <c r="C665" s="5">
        <v>2934</v>
      </c>
      <c r="D665" s="5">
        <f t="shared" si="65"/>
        <v>3879.4</v>
      </c>
      <c r="E665" s="5">
        <v>4655.28</v>
      </c>
      <c r="F665" s="5">
        <f t="shared" si="66"/>
        <v>271.55799999999999</v>
      </c>
      <c r="G665" s="5">
        <v>1239</v>
      </c>
      <c r="H665" s="5">
        <v>2571</v>
      </c>
      <c r="I665" s="8">
        <v>3792</v>
      </c>
      <c r="J665" s="5">
        <f t="shared" si="62"/>
        <v>689.69999999999993</v>
      </c>
      <c r="K665" s="17"/>
      <c r="L665" s="5">
        <f t="shared" si="63"/>
        <v>48178.400000000001</v>
      </c>
      <c r="M665" s="21">
        <f t="shared" si="64"/>
        <v>10647.538</v>
      </c>
      <c r="N665" s="5">
        <f t="shared" si="67"/>
        <v>37530.862000000001</v>
      </c>
      <c r="O665" s="17"/>
      <c r="P665" s="17"/>
      <c r="Q665" s="17"/>
      <c r="R665" s="17"/>
      <c r="S665" s="17"/>
      <c r="T665" s="17"/>
      <c r="U665" s="17"/>
      <c r="V665" s="12"/>
    </row>
    <row r="666" spans="1:22" x14ac:dyDescent="0.3">
      <c r="A666" s="5">
        <v>174003</v>
      </c>
      <c r="B666" s="5">
        <v>1642</v>
      </c>
      <c r="C666" s="5">
        <v>3166</v>
      </c>
      <c r="D666" s="5">
        <f t="shared" si="65"/>
        <v>17400.3</v>
      </c>
      <c r="E666" s="5">
        <v>20880.36</v>
      </c>
      <c r="F666" s="5">
        <f t="shared" si="66"/>
        <v>1218.021</v>
      </c>
      <c r="G666" s="5">
        <v>1059</v>
      </c>
      <c r="H666" s="5">
        <v>7494</v>
      </c>
      <c r="I666" s="8">
        <v>3036</v>
      </c>
      <c r="J666" s="5">
        <f t="shared" si="62"/>
        <v>27200.899999999998</v>
      </c>
      <c r="K666" s="17"/>
      <c r="L666" s="5">
        <f t="shared" si="63"/>
        <v>203705.3</v>
      </c>
      <c r="M666" s="21">
        <f t="shared" si="64"/>
        <v>53394.281000000003</v>
      </c>
      <c r="N666" s="5">
        <f t="shared" si="67"/>
        <v>150311.01899999997</v>
      </c>
      <c r="O666" s="17"/>
      <c r="P666" s="17"/>
      <c r="Q666" s="17"/>
      <c r="R666" s="17"/>
      <c r="S666" s="17"/>
      <c r="T666" s="17"/>
      <c r="U666" s="17"/>
      <c r="V666" s="12"/>
    </row>
    <row r="667" spans="1:22" x14ac:dyDescent="0.3">
      <c r="A667" s="5">
        <v>99025</v>
      </c>
      <c r="B667" s="5">
        <v>846</v>
      </c>
      <c r="C667" s="5">
        <v>2492</v>
      </c>
      <c r="D667" s="5">
        <f t="shared" si="65"/>
        <v>9902.5</v>
      </c>
      <c r="E667" s="5">
        <v>11883</v>
      </c>
      <c r="F667" s="5">
        <f t="shared" si="66"/>
        <v>693.17500000000007</v>
      </c>
      <c r="G667" s="5">
        <v>1319</v>
      </c>
      <c r="H667" s="5">
        <v>2279</v>
      </c>
      <c r="I667" s="8">
        <v>2829</v>
      </c>
      <c r="J667" s="5">
        <f t="shared" si="62"/>
        <v>7353.75</v>
      </c>
      <c r="K667" s="17"/>
      <c r="L667" s="5">
        <f t="shared" si="63"/>
        <v>114544.5</v>
      </c>
      <c r="M667" s="21">
        <f t="shared" si="64"/>
        <v>24077.924999999999</v>
      </c>
      <c r="N667" s="5">
        <f t="shared" si="67"/>
        <v>90466.574999999997</v>
      </c>
      <c r="O667" s="17"/>
      <c r="P667" s="17"/>
      <c r="Q667" s="17"/>
      <c r="R667" s="17"/>
      <c r="S667" s="17"/>
      <c r="T667" s="17"/>
      <c r="U667" s="17"/>
      <c r="V667" s="12"/>
    </row>
    <row r="668" spans="1:22" x14ac:dyDescent="0.3">
      <c r="A668" s="5">
        <v>183787</v>
      </c>
      <c r="B668" s="5">
        <v>0</v>
      </c>
      <c r="C668" s="5">
        <v>1298</v>
      </c>
      <c r="D668" s="5">
        <f t="shared" si="65"/>
        <v>18378.7</v>
      </c>
      <c r="E668" s="5">
        <v>22054.44</v>
      </c>
      <c r="F668" s="5">
        <f t="shared" si="66"/>
        <v>1286.509</v>
      </c>
      <c r="G668" s="5">
        <v>1198</v>
      </c>
      <c r="H668" s="5">
        <v>4525</v>
      </c>
      <c r="I668" s="8">
        <v>3077</v>
      </c>
      <c r="J668" s="5">
        <f t="shared" si="62"/>
        <v>30136.099999999995</v>
      </c>
      <c r="K668" s="17"/>
      <c r="L668" s="5">
        <f t="shared" si="63"/>
        <v>207988.7</v>
      </c>
      <c r="M668" s="21">
        <f t="shared" si="64"/>
        <v>57752.048999999999</v>
      </c>
      <c r="N668" s="5">
        <f t="shared" si="67"/>
        <v>150236.65100000001</v>
      </c>
      <c r="O668" s="17"/>
      <c r="P668" s="17"/>
      <c r="Q668" s="17"/>
      <c r="R668" s="17"/>
      <c r="S668" s="17"/>
      <c r="T668" s="17"/>
      <c r="U668" s="17"/>
      <c r="V668" s="12"/>
    </row>
    <row r="669" spans="1:22" x14ac:dyDescent="0.3">
      <c r="A669" s="5">
        <v>198915</v>
      </c>
      <c r="B669" s="5">
        <v>166</v>
      </c>
      <c r="C669" s="5">
        <v>2137</v>
      </c>
      <c r="D669" s="5">
        <f t="shared" si="65"/>
        <v>19891.5</v>
      </c>
      <c r="E669" s="5">
        <v>23869.8</v>
      </c>
      <c r="F669" s="5">
        <f t="shared" si="66"/>
        <v>1392.405</v>
      </c>
      <c r="G669" s="5">
        <v>1036</v>
      </c>
      <c r="H669" s="5">
        <v>1204</v>
      </c>
      <c r="I669" s="8">
        <v>3762</v>
      </c>
      <c r="J669" s="5">
        <f t="shared" si="62"/>
        <v>34674.5</v>
      </c>
      <c r="K669" s="17"/>
      <c r="L669" s="5">
        <f t="shared" si="63"/>
        <v>222313.5</v>
      </c>
      <c r="M669" s="21">
        <f t="shared" si="64"/>
        <v>64734.705000000002</v>
      </c>
      <c r="N669" s="5">
        <f t="shared" si="67"/>
        <v>157578.79499999998</v>
      </c>
      <c r="O669" s="17"/>
      <c r="P669" s="17"/>
      <c r="Q669" s="17"/>
      <c r="R669" s="17"/>
      <c r="S669" s="17"/>
      <c r="T669" s="17"/>
      <c r="U669" s="17"/>
      <c r="V669" s="12"/>
    </row>
    <row r="670" spans="1:22" x14ac:dyDescent="0.3">
      <c r="A670" s="5">
        <v>195261</v>
      </c>
      <c r="B670" s="5">
        <v>579</v>
      </c>
      <c r="C670" s="5">
        <v>2650</v>
      </c>
      <c r="D670" s="5">
        <f t="shared" si="65"/>
        <v>19526.100000000002</v>
      </c>
      <c r="E670" s="5">
        <v>23431.32</v>
      </c>
      <c r="F670" s="5">
        <f t="shared" si="66"/>
        <v>1366.827</v>
      </c>
      <c r="G670" s="5">
        <v>1124</v>
      </c>
      <c r="H670" s="5">
        <v>7265</v>
      </c>
      <c r="I670" s="8">
        <v>3182</v>
      </c>
      <c r="J670" s="5">
        <f t="shared" si="62"/>
        <v>33578.299999999996</v>
      </c>
      <c r="K670" s="17"/>
      <c r="L670" s="5">
        <f t="shared" si="63"/>
        <v>225281.1</v>
      </c>
      <c r="M670" s="21">
        <f t="shared" si="64"/>
        <v>62682.447</v>
      </c>
      <c r="N670" s="5">
        <f t="shared" si="67"/>
        <v>162598.65299999999</v>
      </c>
      <c r="O670" s="17"/>
      <c r="P670" s="17"/>
      <c r="Q670" s="17"/>
      <c r="R670" s="17"/>
      <c r="S670" s="17"/>
      <c r="T670" s="17"/>
      <c r="U670" s="17"/>
      <c r="V670" s="12"/>
    </row>
    <row r="671" spans="1:22" x14ac:dyDescent="0.3">
      <c r="A671" s="5">
        <v>115066</v>
      </c>
      <c r="B671" s="5">
        <v>3070</v>
      </c>
      <c r="C671" s="5">
        <v>3272</v>
      </c>
      <c r="D671" s="5">
        <f t="shared" si="65"/>
        <v>11506.6</v>
      </c>
      <c r="E671" s="5">
        <v>13807.92</v>
      </c>
      <c r="F671" s="5">
        <f t="shared" si="66"/>
        <v>805.46199999999999</v>
      </c>
      <c r="G671" s="5">
        <v>1268</v>
      </c>
      <c r="H671" s="5">
        <v>5841</v>
      </c>
      <c r="I671" s="8">
        <v>3464</v>
      </c>
      <c r="J671" s="5">
        <f t="shared" si="62"/>
        <v>10513.199999999999</v>
      </c>
      <c r="K671" s="17"/>
      <c r="L671" s="5">
        <f t="shared" si="63"/>
        <v>138755.6</v>
      </c>
      <c r="M671" s="21">
        <f t="shared" si="64"/>
        <v>29858.581999999995</v>
      </c>
      <c r="N671" s="5">
        <f t="shared" si="67"/>
        <v>108897.01800000001</v>
      </c>
      <c r="O671" s="17"/>
      <c r="P671" s="17"/>
      <c r="Q671" s="17"/>
      <c r="R671" s="17"/>
      <c r="S671" s="17"/>
      <c r="T671" s="17"/>
      <c r="U671" s="17"/>
      <c r="V671" s="12"/>
    </row>
    <row r="672" spans="1:22" x14ac:dyDescent="0.3">
      <c r="A672" s="5">
        <v>194401</v>
      </c>
      <c r="B672" s="5">
        <v>796</v>
      </c>
      <c r="C672" s="5">
        <v>1505</v>
      </c>
      <c r="D672" s="5">
        <f t="shared" si="65"/>
        <v>19440.100000000002</v>
      </c>
      <c r="E672" s="5">
        <v>23328.12</v>
      </c>
      <c r="F672" s="5">
        <f t="shared" si="66"/>
        <v>1360.807</v>
      </c>
      <c r="G672" s="5">
        <v>1401</v>
      </c>
      <c r="H672" s="5">
        <v>3627</v>
      </c>
      <c r="I672" s="8">
        <v>2722</v>
      </c>
      <c r="J672" s="5">
        <f t="shared" si="62"/>
        <v>33320.299999999996</v>
      </c>
      <c r="K672" s="17"/>
      <c r="L672" s="5">
        <f t="shared" si="63"/>
        <v>219769.1</v>
      </c>
      <c r="M672" s="21">
        <f t="shared" si="64"/>
        <v>62132.226999999999</v>
      </c>
      <c r="N672" s="5">
        <f t="shared" si="67"/>
        <v>157636.87300000002</v>
      </c>
      <c r="O672" s="17"/>
      <c r="P672" s="17"/>
      <c r="Q672" s="17"/>
      <c r="R672" s="17"/>
      <c r="S672" s="17"/>
      <c r="T672" s="17"/>
      <c r="U672" s="17"/>
      <c r="V672" s="12"/>
    </row>
    <row r="673" spans="1:22" x14ac:dyDescent="0.3">
      <c r="A673" s="5">
        <v>34033</v>
      </c>
      <c r="B673" s="5">
        <v>2512</v>
      </c>
      <c r="C673" s="5">
        <v>3296</v>
      </c>
      <c r="D673" s="5">
        <f t="shared" si="65"/>
        <v>3403.3</v>
      </c>
      <c r="E673" s="5">
        <v>4083.96</v>
      </c>
      <c r="F673" s="5">
        <f t="shared" si="66"/>
        <v>238.23099999999999</v>
      </c>
      <c r="G673" s="5">
        <v>1241</v>
      </c>
      <c r="H673" s="5">
        <v>6401</v>
      </c>
      <c r="I673" s="8">
        <v>2941</v>
      </c>
      <c r="J673" s="5">
        <f t="shared" si="62"/>
        <v>451.65000000000003</v>
      </c>
      <c r="K673" s="17"/>
      <c r="L673" s="5">
        <f t="shared" si="63"/>
        <v>49645.3</v>
      </c>
      <c r="M673" s="21">
        <f t="shared" si="64"/>
        <v>8955.8409999999985</v>
      </c>
      <c r="N673" s="5">
        <f t="shared" si="67"/>
        <v>40689.459000000003</v>
      </c>
      <c r="O673" s="17"/>
      <c r="P673" s="17"/>
      <c r="Q673" s="17"/>
      <c r="R673" s="17"/>
      <c r="S673" s="17"/>
      <c r="T673" s="17"/>
      <c r="U673" s="17"/>
      <c r="V673" s="12"/>
    </row>
    <row r="674" spans="1:22" x14ac:dyDescent="0.3">
      <c r="A674" s="5">
        <v>91162</v>
      </c>
      <c r="B674" s="5">
        <v>4462</v>
      </c>
      <c r="C674" s="5">
        <v>3174</v>
      </c>
      <c r="D674" s="5">
        <f t="shared" si="65"/>
        <v>9116.2000000000007</v>
      </c>
      <c r="E674" s="5">
        <v>10939.44</v>
      </c>
      <c r="F674" s="5">
        <f t="shared" si="66"/>
        <v>638.13400000000001</v>
      </c>
      <c r="G674" s="5">
        <v>613</v>
      </c>
      <c r="H674" s="5">
        <v>4991</v>
      </c>
      <c r="I674" s="8">
        <v>2818</v>
      </c>
      <c r="J674" s="5">
        <f t="shared" si="62"/>
        <v>6174.3</v>
      </c>
      <c r="K674" s="17"/>
      <c r="L674" s="5">
        <f t="shared" si="63"/>
        <v>112905.2</v>
      </c>
      <c r="M674" s="21">
        <f t="shared" si="64"/>
        <v>21182.874</v>
      </c>
      <c r="N674" s="5">
        <f t="shared" si="67"/>
        <v>91722.326000000001</v>
      </c>
      <c r="O674" s="17"/>
      <c r="P674" s="17"/>
      <c r="Q674" s="17"/>
      <c r="R674" s="17"/>
      <c r="S674" s="17"/>
      <c r="T674" s="17"/>
      <c r="U674" s="17"/>
      <c r="V674" s="12"/>
    </row>
    <row r="675" spans="1:22" x14ac:dyDescent="0.3">
      <c r="A675" s="5">
        <v>188523</v>
      </c>
      <c r="B675" s="5">
        <v>388</v>
      </c>
      <c r="C675" s="5">
        <v>4896</v>
      </c>
      <c r="D675" s="5">
        <f t="shared" si="65"/>
        <v>18852.3</v>
      </c>
      <c r="E675" s="5">
        <v>22622.76</v>
      </c>
      <c r="F675" s="5">
        <f t="shared" si="66"/>
        <v>1319.6610000000001</v>
      </c>
      <c r="G675" s="5">
        <v>1391</v>
      </c>
      <c r="H675" s="5">
        <v>3097</v>
      </c>
      <c r="I675" s="8">
        <v>3948</v>
      </c>
      <c r="J675" s="5">
        <f t="shared" si="62"/>
        <v>31556.899999999998</v>
      </c>
      <c r="K675" s="17"/>
      <c r="L675" s="5">
        <f t="shared" si="63"/>
        <v>215756.3</v>
      </c>
      <c r="M675" s="21">
        <f t="shared" si="64"/>
        <v>60838.320999999996</v>
      </c>
      <c r="N675" s="5">
        <f t="shared" si="67"/>
        <v>154917.97899999999</v>
      </c>
      <c r="O675" s="17"/>
      <c r="P675" s="17"/>
      <c r="Q675" s="17"/>
      <c r="R675" s="17"/>
      <c r="S675" s="17"/>
      <c r="T675" s="17"/>
      <c r="U675" s="17"/>
      <c r="V675" s="12"/>
    </row>
    <row r="676" spans="1:22" x14ac:dyDescent="0.3">
      <c r="A676" s="5">
        <v>183533</v>
      </c>
      <c r="B676" s="5">
        <v>2814</v>
      </c>
      <c r="C676" s="5">
        <v>1907</v>
      </c>
      <c r="D676" s="5">
        <f t="shared" si="65"/>
        <v>18353.3</v>
      </c>
      <c r="E676" s="5">
        <v>22023.96</v>
      </c>
      <c r="F676" s="5">
        <f t="shared" si="66"/>
        <v>1284.731</v>
      </c>
      <c r="G676" s="5">
        <v>1110</v>
      </c>
      <c r="H676" s="5">
        <v>3998</v>
      </c>
      <c r="I676" s="8">
        <v>3356</v>
      </c>
      <c r="J676" s="5">
        <f t="shared" si="62"/>
        <v>30059.899999999998</v>
      </c>
      <c r="K676" s="17"/>
      <c r="L676" s="5">
        <f t="shared" si="63"/>
        <v>210605.3</v>
      </c>
      <c r="M676" s="21">
        <f t="shared" si="64"/>
        <v>57834.591</v>
      </c>
      <c r="N676" s="5">
        <f t="shared" si="67"/>
        <v>152770.70899999997</v>
      </c>
      <c r="O676" s="17"/>
      <c r="P676" s="17"/>
      <c r="Q676" s="17"/>
      <c r="R676" s="17"/>
      <c r="S676" s="17"/>
      <c r="T676" s="17"/>
      <c r="U676" s="17"/>
      <c r="V676" s="12"/>
    </row>
    <row r="677" spans="1:22" x14ac:dyDescent="0.3">
      <c r="A677" s="5">
        <v>105681</v>
      </c>
      <c r="B677" s="5">
        <v>400</v>
      </c>
      <c r="C677" s="5">
        <v>1113</v>
      </c>
      <c r="D677" s="5">
        <f t="shared" si="65"/>
        <v>10568.1</v>
      </c>
      <c r="E677" s="5">
        <v>12681.72</v>
      </c>
      <c r="F677" s="5">
        <f t="shared" si="66"/>
        <v>739.76700000000005</v>
      </c>
      <c r="G677" s="5">
        <v>531</v>
      </c>
      <c r="H677" s="5">
        <v>7591</v>
      </c>
      <c r="I677" s="8">
        <v>3665</v>
      </c>
      <c r="J677" s="5">
        <f t="shared" si="62"/>
        <v>8636.1999999999989</v>
      </c>
      <c r="K677" s="17"/>
      <c r="L677" s="5">
        <f t="shared" si="63"/>
        <v>125353.1</v>
      </c>
      <c r="M677" s="21">
        <f t="shared" si="64"/>
        <v>26253.686999999998</v>
      </c>
      <c r="N677" s="5">
        <f t="shared" si="67"/>
        <v>99099.413</v>
      </c>
      <c r="O677" s="17"/>
      <c r="P677" s="17"/>
      <c r="Q677" s="17"/>
      <c r="R677" s="17"/>
      <c r="S677" s="17"/>
      <c r="T677" s="17"/>
      <c r="U677" s="17"/>
      <c r="V677" s="12"/>
    </row>
    <row r="678" spans="1:22" x14ac:dyDescent="0.3">
      <c r="A678" s="5">
        <v>88381</v>
      </c>
      <c r="B678" s="5">
        <v>0</v>
      </c>
      <c r="C678" s="5">
        <v>3613</v>
      </c>
      <c r="D678" s="5">
        <f t="shared" si="65"/>
        <v>8838.1</v>
      </c>
      <c r="E678" s="5">
        <v>10605.72</v>
      </c>
      <c r="F678" s="5">
        <f t="shared" si="66"/>
        <v>618.66700000000003</v>
      </c>
      <c r="G678" s="5">
        <v>1382</v>
      </c>
      <c r="H678" s="5">
        <v>4013</v>
      </c>
      <c r="I678" s="8">
        <v>3812</v>
      </c>
      <c r="J678" s="5">
        <f t="shared" si="62"/>
        <v>5757.1500000000005</v>
      </c>
      <c r="K678" s="17"/>
      <c r="L678" s="5">
        <f t="shared" si="63"/>
        <v>104845.1</v>
      </c>
      <c r="M678" s="21">
        <f t="shared" si="64"/>
        <v>22175.537</v>
      </c>
      <c r="N678" s="5">
        <f t="shared" si="67"/>
        <v>82669.563000000009</v>
      </c>
      <c r="O678" s="17"/>
      <c r="P678" s="17"/>
      <c r="Q678" s="17"/>
      <c r="R678" s="17"/>
      <c r="S678" s="17"/>
      <c r="T678" s="17"/>
      <c r="U678" s="17"/>
      <c r="V678" s="12"/>
    </row>
    <row r="679" spans="1:22" x14ac:dyDescent="0.3">
      <c r="A679" s="5">
        <v>143254</v>
      </c>
      <c r="B679" s="5">
        <v>0</v>
      </c>
      <c r="C679" s="5">
        <v>4166</v>
      </c>
      <c r="D679" s="5">
        <f t="shared" si="65"/>
        <v>14325.400000000001</v>
      </c>
      <c r="E679" s="5">
        <v>17190.48</v>
      </c>
      <c r="F679" s="5">
        <f t="shared" si="66"/>
        <v>1002.778</v>
      </c>
      <c r="G679" s="5">
        <v>695</v>
      </c>
      <c r="H679" s="5">
        <v>5107</v>
      </c>
      <c r="I679" s="8">
        <v>2708</v>
      </c>
      <c r="J679" s="5">
        <f t="shared" si="62"/>
        <v>17976.2</v>
      </c>
      <c r="K679" s="17"/>
      <c r="L679" s="5">
        <f t="shared" si="63"/>
        <v>166852.4</v>
      </c>
      <c r="M679" s="21">
        <f t="shared" si="64"/>
        <v>39572.457999999999</v>
      </c>
      <c r="N679" s="5">
        <f t="shared" si="67"/>
        <v>127279.942</v>
      </c>
      <c r="O679" s="17"/>
      <c r="P679" s="17"/>
      <c r="Q679" s="17"/>
      <c r="R679" s="17"/>
      <c r="S679" s="17"/>
      <c r="T679" s="17"/>
      <c r="U679" s="17"/>
      <c r="V679" s="12"/>
    </row>
    <row r="680" spans="1:22" x14ac:dyDescent="0.3">
      <c r="A680" s="5">
        <v>160130</v>
      </c>
      <c r="B680" s="5">
        <v>2033</v>
      </c>
      <c r="C680" s="5">
        <v>4820</v>
      </c>
      <c r="D680" s="5">
        <f t="shared" si="65"/>
        <v>16013</v>
      </c>
      <c r="E680" s="5">
        <v>19215.599999999999</v>
      </c>
      <c r="F680" s="5">
        <f t="shared" si="66"/>
        <v>1120.9100000000001</v>
      </c>
      <c r="G680" s="5">
        <v>718</v>
      </c>
      <c r="H680" s="5">
        <v>4250</v>
      </c>
      <c r="I680" s="8">
        <v>2579</v>
      </c>
      <c r="J680" s="5">
        <f t="shared" si="62"/>
        <v>23039</v>
      </c>
      <c r="K680" s="17"/>
      <c r="L680" s="5">
        <f t="shared" si="63"/>
        <v>187246</v>
      </c>
      <c r="M680" s="21">
        <f t="shared" si="64"/>
        <v>46672.509999999995</v>
      </c>
      <c r="N680" s="5">
        <f t="shared" si="67"/>
        <v>140573.49</v>
      </c>
      <c r="O680" s="17"/>
      <c r="P680" s="17"/>
      <c r="Q680" s="17"/>
      <c r="R680" s="17"/>
      <c r="S680" s="17"/>
      <c r="T680" s="17"/>
      <c r="U680" s="17"/>
      <c r="V680" s="12"/>
    </row>
    <row r="681" spans="1:22" x14ac:dyDescent="0.3">
      <c r="A681" s="5">
        <v>57626</v>
      </c>
      <c r="B681" s="5">
        <v>0</v>
      </c>
      <c r="C681" s="5">
        <v>2384</v>
      </c>
      <c r="D681" s="5">
        <f t="shared" si="65"/>
        <v>5762.6</v>
      </c>
      <c r="E681" s="5">
        <v>6915.12</v>
      </c>
      <c r="F681" s="5">
        <f t="shared" si="66"/>
        <v>403.38200000000001</v>
      </c>
      <c r="G681" s="5">
        <v>921</v>
      </c>
      <c r="H681" s="5">
        <v>5679</v>
      </c>
      <c r="I681" s="8">
        <v>3102</v>
      </c>
      <c r="J681" s="5">
        <f t="shared" si="62"/>
        <v>2012.6000000000001</v>
      </c>
      <c r="K681" s="17"/>
      <c r="L681" s="5">
        <f t="shared" si="63"/>
        <v>71451.600000000006</v>
      </c>
      <c r="M681" s="21">
        <f t="shared" si="64"/>
        <v>13354.102000000001</v>
      </c>
      <c r="N681" s="5">
        <f t="shared" si="67"/>
        <v>58097.498000000007</v>
      </c>
      <c r="O681" s="17"/>
      <c r="P681" s="17"/>
      <c r="Q681" s="17"/>
      <c r="R681" s="17"/>
      <c r="S681" s="17"/>
      <c r="T681" s="17"/>
      <c r="U681" s="17"/>
      <c r="V681" s="12"/>
    </row>
    <row r="682" spans="1:22" x14ac:dyDescent="0.3">
      <c r="A682" s="5">
        <v>64037</v>
      </c>
      <c r="B682" s="5">
        <v>2799</v>
      </c>
      <c r="C682" s="5">
        <v>3303</v>
      </c>
      <c r="D682" s="5">
        <f t="shared" si="65"/>
        <v>6403.7000000000007</v>
      </c>
      <c r="E682" s="5">
        <v>7684.44</v>
      </c>
      <c r="F682" s="5">
        <f t="shared" si="66"/>
        <v>448.25900000000001</v>
      </c>
      <c r="G682" s="5">
        <v>1194</v>
      </c>
      <c r="H682" s="5">
        <v>1660</v>
      </c>
      <c r="I682" s="8">
        <v>2891</v>
      </c>
      <c r="J682" s="5">
        <f t="shared" si="62"/>
        <v>2653.7000000000003</v>
      </c>
      <c r="K682" s="17"/>
      <c r="L682" s="5">
        <f t="shared" si="63"/>
        <v>78202.7</v>
      </c>
      <c r="M682" s="21">
        <f t="shared" si="64"/>
        <v>14871.399000000001</v>
      </c>
      <c r="N682" s="5">
        <f t="shared" si="67"/>
        <v>63331.300999999992</v>
      </c>
      <c r="O682" s="17"/>
      <c r="P682" s="17"/>
      <c r="Q682" s="17"/>
      <c r="R682" s="17"/>
      <c r="S682" s="17"/>
      <c r="T682" s="17"/>
      <c r="U682" s="17"/>
      <c r="V682" s="12"/>
    </row>
    <row r="683" spans="1:22" x14ac:dyDescent="0.3">
      <c r="A683" s="5">
        <v>118964</v>
      </c>
      <c r="B683" s="5">
        <v>318</v>
      </c>
      <c r="C683" s="5">
        <v>3506</v>
      </c>
      <c r="D683" s="5">
        <f t="shared" si="65"/>
        <v>11896.400000000001</v>
      </c>
      <c r="E683" s="5">
        <v>14275.68</v>
      </c>
      <c r="F683" s="5">
        <f t="shared" si="66"/>
        <v>832.74800000000005</v>
      </c>
      <c r="G683" s="5">
        <v>1099</v>
      </c>
      <c r="H683" s="5">
        <v>6565</v>
      </c>
      <c r="I683" s="8">
        <v>3732</v>
      </c>
      <c r="J683" s="5">
        <f t="shared" si="62"/>
        <v>11292.800000000001</v>
      </c>
      <c r="K683" s="17"/>
      <c r="L683" s="5">
        <f t="shared" si="63"/>
        <v>141249.4</v>
      </c>
      <c r="M683" s="21">
        <f t="shared" si="64"/>
        <v>31232.228000000003</v>
      </c>
      <c r="N683" s="5">
        <f t="shared" si="67"/>
        <v>110017.17199999999</v>
      </c>
      <c r="O683" s="17"/>
      <c r="P683" s="17"/>
      <c r="Q683" s="17"/>
      <c r="R683" s="17"/>
      <c r="S683" s="17"/>
      <c r="T683" s="17"/>
      <c r="U683" s="17"/>
      <c r="V683" s="12"/>
    </row>
    <row r="684" spans="1:22" x14ac:dyDescent="0.3">
      <c r="A684" s="5">
        <v>169478</v>
      </c>
      <c r="B684" s="5">
        <v>0</v>
      </c>
      <c r="C684" s="5">
        <v>3488</v>
      </c>
      <c r="D684" s="5">
        <f t="shared" si="65"/>
        <v>16947.8</v>
      </c>
      <c r="E684" s="5">
        <v>20337.36</v>
      </c>
      <c r="F684" s="5">
        <f t="shared" si="66"/>
        <v>1186.346</v>
      </c>
      <c r="G684" s="5">
        <v>1421</v>
      </c>
      <c r="H684" s="5">
        <v>6013</v>
      </c>
      <c r="I684" s="8">
        <v>3134</v>
      </c>
      <c r="J684" s="5">
        <f t="shared" si="62"/>
        <v>25843.399999999998</v>
      </c>
      <c r="K684" s="17"/>
      <c r="L684" s="5">
        <f t="shared" si="63"/>
        <v>195926.8</v>
      </c>
      <c r="M684" s="21">
        <f t="shared" si="64"/>
        <v>51922.106</v>
      </c>
      <c r="N684" s="5">
        <f t="shared" si="67"/>
        <v>144004.69399999999</v>
      </c>
      <c r="O684" s="17"/>
      <c r="P684" s="17"/>
      <c r="Q684" s="17"/>
      <c r="R684" s="17"/>
      <c r="S684" s="17"/>
      <c r="T684" s="17"/>
      <c r="U684" s="17"/>
      <c r="V684" s="12"/>
    </row>
    <row r="685" spans="1:22" x14ac:dyDescent="0.3">
      <c r="A685" s="5">
        <v>188998</v>
      </c>
      <c r="B685" s="5">
        <v>663</v>
      </c>
      <c r="C685" s="5">
        <v>3996</v>
      </c>
      <c r="D685" s="5">
        <f t="shared" si="65"/>
        <v>18899.8</v>
      </c>
      <c r="E685" s="5">
        <v>22679.759999999998</v>
      </c>
      <c r="F685" s="5">
        <f t="shared" si="66"/>
        <v>1322.9860000000001</v>
      </c>
      <c r="G685" s="5">
        <v>1081</v>
      </c>
      <c r="H685" s="5">
        <v>2898</v>
      </c>
      <c r="I685" s="8">
        <v>2342</v>
      </c>
      <c r="J685" s="5">
        <f t="shared" si="62"/>
        <v>31699.399999999998</v>
      </c>
      <c r="K685" s="17"/>
      <c r="L685" s="5">
        <f t="shared" si="63"/>
        <v>215454.8</v>
      </c>
      <c r="M685" s="21">
        <f t="shared" si="64"/>
        <v>59125.145999999993</v>
      </c>
      <c r="N685" s="5">
        <f t="shared" si="67"/>
        <v>156329.65399999998</v>
      </c>
      <c r="O685" s="17"/>
      <c r="P685" s="17"/>
      <c r="Q685" s="17"/>
      <c r="R685" s="17"/>
      <c r="S685" s="17"/>
      <c r="T685" s="17"/>
      <c r="U685" s="17"/>
      <c r="V685" s="12"/>
    </row>
    <row r="686" spans="1:22" x14ac:dyDescent="0.3">
      <c r="A686" s="5">
        <v>173771</v>
      </c>
      <c r="B686" s="5">
        <v>0</v>
      </c>
      <c r="C686" s="5">
        <v>3368</v>
      </c>
      <c r="D686" s="5">
        <f t="shared" si="65"/>
        <v>17377.100000000002</v>
      </c>
      <c r="E686" s="5">
        <v>20852.52</v>
      </c>
      <c r="F686" s="5">
        <f t="shared" si="66"/>
        <v>1216.3969999999999</v>
      </c>
      <c r="G686" s="5">
        <v>1290</v>
      </c>
      <c r="H686" s="5">
        <v>5253</v>
      </c>
      <c r="I686" s="8">
        <v>3813</v>
      </c>
      <c r="J686" s="5">
        <f t="shared" si="62"/>
        <v>27131.3</v>
      </c>
      <c r="K686" s="17"/>
      <c r="L686" s="5">
        <f t="shared" si="63"/>
        <v>199769.1</v>
      </c>
      <c r="M686" s="21">
        <f t="shared" si="64"/>
        <v>54303.217000000004</v>
      </c>
      <c r="N686" s="5">
        <f t="shared" si="67"/>
        <v>145465.883</v>
      </c>
      <c r="O686" s="17"/>
      <c r="P686" s="17"/>
      <c r="Q686" s="17"/>
      <c r="R686" s="17"/>
      <c r="S686" s="17"/>
      <c r="T686" s="17"/>
      <c r="U686" s="17"/>
      <c r="V686" s="12"/>
    </row>
    <row r="687" spans="1:22" x14ac:dyDescent="0.3">
      <c r="A687" s="5">
        <v>94224</v>
      </c>
      <c r="B687" s="5">
        <v>1318</v>
      </c>
      <c r="C687" s="5">
        <v>2852</v>
      </c>
      <c r="D687" s="5">
        <f t="shared" si="65"/>
        <v>9422.4</v>
      </c>
      <c r="E687" s="5">
        <v>11306.88</v>
      </c>
      <c r="F687" s="5">
        <f t="shared" si="66"/>
        <v>659.56799999999998</v>
      </c>
      <c r="G687" s="5">
        <v>661</v>
      </c>
      <c r="H687" s="5">
        <v>3213</v>
      </c>
      <c r="I687" s="8">
        <v>3811</v>
      </c>
      <c r="J687" s="5">
        <f t="shared" si="62"/>
        <v>6633.5999999999995</v>
      </c>
      <c r="K687" s="17"/>
      <c r="L687" s="5">
        <f t="shared" si="63"/>
        <v>111029.4</v>
      </c>
      <c r="M687" s="21">
        <f t="shared" si="64"/>
        <v>23072.047999999995</v>
      </c>
      <c r="N687" s="5">
        <f t="shared" si="67"/>
        <v>87957.351999999999</v>
      </c>
      <c r="O687" s="17"/>
      <c r="P687" s="17"/>
      <c r="Q687" s="17"/>
      <c r="R687" s="17"/>
      <c r="S687" s="17"/>
      <c r="T687" s="17"/>
      <c r="U687" s="17"/>
      <c r="V687" s="12"/>
    </row>
    <row r="688" spans="1:22" x14ac:dyDescent="0.3">
      <c r="A688" s="5">
        <v>148444</v>
      </c>
      <c r="B688" s="5">
        <v>2997</v>
      </c>
      <c r="C688" s="5">
        <v>2095</v>
      </c>
      <c r="D688" s="5">
        <f t="shared" si="65"/>
        <v>14844.400000000001</v>
      </c>
      <c r="E688" s="5">
        <v>17813.28</v>
      </c>
      <c r="F688" s="5">
        <f t="shared" si="66"/>
        <v>1039.1079999999999</v>
      </c>
      <c r="G688" s="5">
        <v>1193</v>
      </c>
      <c r="H688" s="5">
        <v>5682</v>
      </c>
      <c r="I688" s="8">
        <v>2281</v>
      </c>
      <c r="J688" s="5">
        <f t="shared" si="62"/>
        <v>19533.2</v>
      </c>
      <c r="K688" s="17"/>
      <c r="L688" s="5">
        <f t="shared" si="63"/>
        <v>174062.4</v>
      </c>
      <c r="M688" s="21">
        <f t="shared" si="64"/>
        <v>41859.588000000003</v>
      </c>
      <c r="N688" s="5">
        <f t="shared" si="67"/>
        <v>132202.81199999998</v>
      </c>
      <c r="O688" s="17"/>
      <c r="P688" s="17"/>
      <c r="Q688" s="17"/>
      <c r="R688" s="17"/>
      <c r="S688" s="17"/>
      <c r="T688" s="17"/>
      <c r="U688" s="17"/>
      <c r="V688" s="12"/>
    </row>
    <row r="689" spans="1:22" x14ac:dyDescent="0.3">
      <c r="A689" s="5">
        <v>88685</v>
      </c>
      <c r="B689" s="5">
        <v>1066</v>
      </c>
      <c r="C689" s="5">
        <v>2499</v>
      </c>
      <c r="D689" s="5">
        <f t="shared" si="65"/>
        <v>8868.5</v>
      </c>
      <c r="E689" s="5">
        <v>10642.2</v>
      </c>
      <c r="F689" s="5">
        <f t="shared" si="66"/>
        <v>620.79499999999996</v>
      </c>
      <c r="G689" s="5">
        <v>511</v>
      </c>
      <c r="H689" s="5">
        <v>1922</v>
      </c>
      <c r="I689" s="8">
        <v>3972</v>
      </c>
      <c r="J689" s="5">
        <f t="shared" si="62"/>
        <v>5802.75</v>
      </c>
      <c r="K689" s="17"/>
      <c r="L689" s="5">
        <f t="shared" si="63"/>
        <v>103040.5</v>
      </c>
      <c r="M689" s="21">
        <f t="shared" si="64"/>
        <v>21548.745000000003</v>
      </c>
      <c r="N689" s="5">
        <f t="shared" si="67"/>
        <v>81491.755000000005</v>
      </c>
      <c r="O689" s="17"/>
      <c r="P689" s="17"/>
      <c r="Q689" s="17"/>
      <c r="R689" s="17"/>
      <c r="S689" s="17"/>
      <c r="T689" s="17"/>
      <c r="U689" s="17"/>
      <c r="V689" s="12"/>
    </row>
    <row r="690" spans="1:22" x14ac:dyDescent="0.3">
      <c r="A690" s="5">
        <v>113575</v>
      </c>
      <c r="B690" s="5">
        <v>3797</v>
      </c>
      <c r="C690" s="5">
        <v>2773</v>
      </c>
      <c r="D690" s="5">
        <f t="shared" si="65"/>
        <v>11357.5</v>
      </c>
      <c r="E690" s="5">
        <v>13629</v>
      </c>
      <c r="F690" s="5">
        <f t="shared" si="66"/>
        <v>795.02499999999998</v>
      </c>
      <c r="G690" s="5">
        <v>1307</v>
      </c>
      <c r="H690" s="5">
        <v>1263</v>
      </c>
      <c r="I690" s="8">
        <v>2152</v>
      </c>
      <c r="J690" s="5">
        <f t="shared" si="62"/>
        <v>10215</v>
      </c>
      <c r="K690" s="17"/>
      <c r="L690" s="5">
        <f t="shared" si="63"/>
        <v>132765.5</v>
      </c>
      <c r="M690" s="21">
        <f t="shared" si="64"/>
        <v>28098.025000000001</v>
      </c>
      <c r="N690" s="5">
        <f t="shared" si="67"/>
        <v>104667.47500000001</v>
      </c>
      <c r="O690" s="17"/>
      <c r="P690" s="17"/>
      <c r="Q690" s="17"/>
      <c r="R690" s="17"/>
      <c r="S690" s="17"/>
      <c r="T690" s="17"/>
      <c r="U690" s="17"/>
      <c r="V690" s="12"/>
    </row>
    <row r="691" spans="1:22" x14ac:dyDescent="0.3">
      <c r="A691" s="5">
        <v>60016</v>
      </c>
      <c r="B691" s="5">
        <v>2734</v>
      </c>
      <c r="C691" s="5">
        <v>4180</v>
      </c>
      <c r="D691" s="5">
        <f t="shared" si="65"/>
        <v>6001.6</v>
      </c>
      <c r="E691" s="5">
        <v>7201.92</v>
      </c>
      <c r="F691" s="5">
        <f t="shared" si="66"/>
        <v>420.11200000000002</v>
      </c>
      <c r="G691" s="5">
        <v>1303</v>
      </c>
      <c r="H691" s="5">
        <v>2830</v>
      </c>
      <c r="I691" s="8">
        <v>3454</v>
      </c>
      <c r="J691" s="5">
        <f t="shared" si="62"/>
        <v>2251.6</v>
      </c>
      <c r="K691" s="17"/>
      <c r="L691" s="5">
        <f t="shared" si="63"/>
        <v>75761.600000000006</v>
      </c>
      <c r="M691" s="21">
        <f t="shared" si="64"/>
        <v>14630.632</v>
      </c>
      <c r="N691" s="5">
        <f t="shared" si="67"/>
        <v>61130.968000000008</v>
      </c>
      <c r="O691" s="17"/>
      <c r="P691" s="17"/>
      <c r="Q691" s="17"/>
      <c r="R691" s="17"/>
      <c r="S691" s="17"/>
      <c r="T691" s="17"/>
      <c r="U691" s="17"/>
      <c r="V691" s="12"/>
    </row>
    <row r="692" spans="1:22" x14ac:dyDescent="0.3">
      <c r="A692" s="5">
        <v>15280</v>
      </c>
      <c r="B692" s="5">
        <v>4909</v>
      </c>
      <c r="C692" s="5">
        <v>1384</v>
      </c>
      <c r="D692" s="5">
        <f t="shared" si="65"/>
        <v>1528</v>
      </c>
      <c r="E692" s="5">
        <v>1833.6</v>
      </c>
      <c r="F692" s="5">
        <f t="shared" si="66"/>
        <v>106.96000000000001</v>
      </c>
      <c r="G692" s="5">
        <v>847</v>
      </c>
      <c r="H692" s="5">
        <v>7787</v>
      </c>
      <c r="I692" s="8">
        <v>3353</v>
      </c>
      <c r="J692" s="5">
        <f t="shared" si="62"/>
        <v>0</v>
      </c>
      <c r="K692" s="17"/>
      <c r="L692" s="5">
        <f t="shared" si="63"/>
        <v>30888</v>
      </c>
      <c r="M692" s="21">
        <f t="shared" si="64"/>
        <v>6140.5599999999995</v>
      </c>
      <c r="N692" s="5">
        <f t="shared" si="67"/>
        <v>24747.440000000002</v>
      </c>
      <c r="O692" s="17"/>
      <c r="P692" s="17"/>
      <c r="Q692" s="17"/>
      <c r="R692" s="17"/>
      <c r="S692" s="17"/>
      <c r="T692" s="17"/>
      <c r="U692" s="17"/>
      <c r="V692" s="12"/>
    </row>
    <row r="693" spans="1:22" x14ac:dyDescent="0.3">
      <c r="A693" s="5">
        <v>70639</v>
      </c>
      <c r="B693" s="5">
        <v>683</v>
      </c>
      <c r="C693" s="5">
        <v>3407</v>
      </c>
      <c r="D693" s="5">
        <f t="shared" si="65"/>
        <v>7063.9000000000005</v>
      </c>
      <c r="E693" s="5">
        <v>8476.68</v>
      </c>
      <c r="F693" s="5">
        <f t="shared" si="66"/>
        <v>494.47300000000001</v>
      </c>
      <c r="G693" s="5">
        <v>895</v>
      </c>
      <c r="H693" s="5">
        <v>6413</v>
      </c>
      <c r="I693" s="8">
        <v>3777</v>
      </c>
      <c r="J693" s="5">
        <f t="shared" si="62"/>
        <v>3313.9</v>
      </c>
      <c r="K693" s="17"/>
      <c r="L693" s="5">
        <f t="shared" si="63"/>
        <v>88205.9</v>
      </c>
      <c r="M693" s="21">
        <f t="shared" si="64"/>
        <v>16957.053</v>
      </c>
      <c r="N693" s="5">
        <f t="shared" si="67"/>
        <v>71248.846999999994</v>
      </c>
      <c r="O693" s="17"/>
      <c r="P693" s="17"/>
      <c r="Q693" s="17"/>
      <c r="R693" s="17"/>
      <c r="S693" s="17"/>
      <c r="T693" s="17"/>
      <c r="U693" s="17"/>
      <c r="V693" s="12"/>
    </row>
    <row r="694" spans="1:22" x14ac:dyDescent="0.3">
      <c r="A694" s="5">
        <v>35721</v>
      </c>
      <c r="B694" s="5">
        <v>1007</v>
      </c>
      <c r="C694" s="5">
        <v>3232</v>
      </c>
      <c r="D694" s="5">
        <f t="shared" si="65"/>
        <v>3572.1000000000004</v>
      </c>
      <c r="E694" s="5">
        <v>4286.5200000000004</v>
      </c>
      <c r="F694" s="5">
        <f t="shared" si="66"/>
        <v>250.047</v>
      </c>
      <c r="G694" s="5">
        <v>817</v>
      </c>
      <c r="H694" s="5">
        <v>6586</v>
      </c>
      <c r="I694" s="8">
        <v>3774</v>
      </c>
      <c r="J694" s="5">
        <f t="shared" si="62"/>
        <v>536.05000000000007</v>
      </c>
      <c r="K694" s="17"/>
      <c r="L694" s="5">
        <f t="shared" si="63"/>
        <v>50118.1</v>
      </c>
      <c r="M694" s="21">
        <f t="shared" si="64"/>
        <v>9663.6169999999984</v>
      </c>
      <c r="N694" s="5">
        <f t="shared" si="67"/>
        <v>40454.483</v>
      </c>
      <c r="O694" s="17"/>
      <c r="P694" s="17"/>
      <c r="Q694" s="17"/>
      <c r="R694" s="17"/>
      <c r="S694" s="17"/>
      <c r="T694" s="17"/>
      <c r="U694" s="17"/>
      <c r="V694" s="12"/>
    </row>
    <row r="695" spans="1:22" x14ac:dyDescent="0.3">
      <c r="A695" s="5">
        <v>33471</v>
      </c>
      <c r="B695" s="5">
        <v>3211</v>
      </c>
      <c r="C695" s="5">
        <v>3943</v>
      </c>
      <c r="D695" s="5">
        <f t="shared" si="65"/>
        <v>3347.1000000000004</v>
      </c>
      <c r="E695" s="5">
        <v>4016.52</v>
      </c>
      <c r="F695" s="5">
        <f t="shared" si="66"/>
        <v>234.297</v>
      </c>
      <c r="G695" s="5">
        <v>1185</v>
      </c>
      <c r="H695" s="5">
        <v>6614</v>
      </c>
      <c r="I695" s="8">
        <v>2298</v>
      </c>
      <c r="J695" s="5">
        <f t="shared" si="62"/>
        <v>423.55</v>
      </c>
      <c r="K695" s="17"/>
      <c r="L695" s="5">
        <f t="shared" si="63"/>
        <v>50586.1</v>
      </c>
      <c r="M695" s="21">
        <f t="shared" si="64"/>
        <v>8157.3670000000002</v>
      </c>
      <c r="N695" s="5">
        <f t="shared" si="67"/>
        <v>42428.733</v>
      </c>
      <c r="O695" s="17"/>
      <c r="P695" s="17"/>
      <c r="Q695" s="17"/>
      <c r="R695" s="17"/>
      <c r="S695" s="17"/>
      <c r="T695" s="17"/>
      <c r="U695" s="17"/>
      <c r="V695" s="12"/>
    </row>
    <row r="696" spans="1:22" x14ac:dyDescent="0.3">
      <c r="A696" s="5">
        <v>132179</v>
      </c>
      <c r="B696" s="5">
        <v>39</v>
      </c>
      <c r="C696" s="5">
        <v>4103</v>
      </c>
      <c r="D696" s="5">
        <f t="shared" si="65"/>
        <v>13217.900000000001</v>
      </c>
      <c r="E696" s="5">
        <v>15861.48</v>
      </c>
      <c r="F696" s="5">
        <f t="shared" si="66"/>
        <v>925.25300000000004</v>
      </c>
      <c r="G696" s="5">
        <v>1462</v>
      </c>
      <c r="H696" s="5">
        <v>1203</v>
      </c>
      <c r="I696" s="8">
        <v>3572</v>
      </c>
      <c r="J696" s="5">
        <f t="shared" si="62"/>
        <v>14653.699999999999</v>
      </c>
      <c r="K696" s="17"/>
      <c r="L696" s="5">
        <f t="shared" si="63"/>
        <v>150741.9</v>
      </c>
      <c r="M696" s="21">
        <f t="shared" si="64"/>
        <v>36474.432999999997</v>
      </c>
      <c r="N696" s="5">
        <f t="shared" si="67"/>
        <v>114267.467</v>
      </c>
      <c r="O696" s="17"/>
      <c r="P696" s="17"/>
      <c r="Q696" s="17"/>
      <c r="R696" s="17"/>
      <c r="S696" s="17"/>
      <c r="T696" s="17"/>
      <c r="U696" s="17"/>
      <c r="V696" s="12"/>
    </row>
    <row r="697" spans="1:22" x14ac:dyDescent="0.3">
      <c r="A697" s="5">
        <v>143565</v>
      </c>
      <c r="B697" s="5">
        <v>4155</v>
      </c>
      <c r="C697" s="5">
        <v>4242</v>
      </c>
      <c r="D697" s="5">
        <f t="shared" si="65"/>
        <v>14356.5</v>
      </c>
      <c r="E697" s="5">
        <v>17227.8</v>
      </c>
      <c r="F697" s="5">
        <f t="shared" si="66"/>
        <v>1004.955</v>
      </c>
      <c r="G697" s="5">
        <v>918</v>
      </c>
      <c r="H697" s="5">
        <v>2359</v>
      </c>
      <c r="I697" s="8">
        <v>2259</v>
      </c>
      <c r="J697" s="5">
        <f t="shared" si="62"/>
        <v>18069.5</v>
      </c>
      <c r="K697" s="17"/>
      <c r="L697" s="5">
        <f t="shared" si="63"/>
        <v>168677.5</v>
      </c>
      <c r="M697" s="21">
        <f t="shared" si="64"/>
        <v>39479.255000000005</v>
      </c>
      <c r="N697" s="5">
        <f t="shared" si="67"/>
        <v>129198.245</v>
      </c>
      <c r="O697" s="17"/>
      <c r="P697" s="17"/>
      <c r="Q697" s="17"/>
      <c r="R697" s="17"/>
      <c r="S697" s="17"/>
      <c r="T697" s="17"/>
      <c r="U697" s="17"/>
      <c r="V697" s="12"/>
    </row>
    <row r="698" spans="1:22" x14ac:dyDescent="0.3">
      <c r="A698" s="5">
        <v>66728</v>
      </c>
      <c r="B698" s="5">
        <v>1281</v>
      </c>
      <c r="C698" s="5">
        <v>1369</v>
      </c>
      <c r="D698" s="5">
        <f t="shared" si="65"/>
        <v>6672.8</v>
      </c>
      <c r="E698" s="5">
        <v>8007.36</v>
      </c>
      <c r="F698" s="5">
        <f t="shared" si="66"/>
        <v>467.096</v>
      </c>
      <c r="G698" s="5">
        <v>1429</v>
      </c>
      <c r="H698" s="5">
        <v>1761</v>
      </c>
      <c r="I698" s="8">
        <v>2540</v>
      </c>
      <c r="J698" s="5">
        <f t="shared" si="62"/>
        <v>2922.8000000000006</v>
      </c>
      <c r="K698" s="17"/>
      <c r="L698" s="5">
        <f t="shared" si="63"/>
        <v>77811.8</v>
      </c>
      <c r="M698" s="21">
        <f t="shared" si="64"/>
        <v>15366.256000000001</v>
      </c>
      <c r="N698" s="5">
        <f t="shared" si="67"/>
        <v>62445.544000000002</v>
      </c>
      <c r="O698" s="17"/>
      <c r="P698" s="17"/>
      <c r="Q698" s="17"/>
      <c r="R698" s="17"/>
      <c r="S698" s="17"/>
      <c r="T698" s="17"/>
      <c r="U698" s="17"/>
      <c r="V698" s="12"/>
    </row>
    <row r="699" spans="1:22" x14ac:dyDescent="0.3">
      <c r="A699" s="5">
        <v>36590</v>
      </c>
      <c r="B699" s="5">
        <v>1624</v>
      </c>
      <c r="C699" s="5">
        <v>3740</v>
      </c>
      <c r="D699" s="5">
        <f t="shared" si="65"/>
        <v>3659</v>
      </c>
      <c r="E699" s="5">
        <v>4390.8</v>
      </c>
      <c r="F699" s="5">
        <f t="shared" si="66"/>
        <v>256.13</v>
      </c>
      <c r="G699" s="5">
        <v>1171</v>
      </c>
      <c r="H699" s="5">
        <v>7941</v>
      </c>
      <c r="I699" s="8">
        <v>3278</v>
      </c>
      <c r="J699" s="5">
        <f t="shared" si="62"/>
        <v>579.5</v>
      </c>
      <c r="K699" s="17"/>
      <c r="L699" s="5">
        <f t="shared" si="63"/>
        <v>53554</v>
      </c>
      <c r="M699" s="21">
        <f t="shared" si="64"/>
        <v>9675.43</v>
      </c>
      <c r="N699" s="5">
        <f t="shared" si="67"/>
        <v>43878.57</v>
      </c>
      <c r="O699" s="17"/>
      <c r="P699" s="17"/>
      <c r="Q699" s="17"/>
      <c r="R699" s="17"/>
      <c r="S699" s="17"/>
      <c r="T699" s="17"/>
      <c r="U699" s="17"/>
      <c r="V699" s="12"/>
    </row>
    <row r="700" spans="1:22" x14ac:dyDescent="0.3">
      <c r="A700" s="5">
        <v>102306</v>
      </c>
      <c r="B700" s="5">
        <v>3743</v>
      </c>
      <c r="C700" s="5">
        <v>1275</v>
      </c>
      <c r="D700" s="5">
        <f t="shared" si="65"/>
        <v>10230.6</v>
      </c>
      <c r="E700" s="5">
        <v>12276.72</v>
      </c>
      <c r="F700" s="5">
        <f t="shared" si="66"/>
        <v>716.14200000000005</v>
      </c>
      <c r="G700" s="5">
        <v>784</v>
      </c>
      <c r="H700" s="5">
        <v>6423</v>
      </c>
      <c r="I700" s="8">
        <v>2325</v>
      </c>
      <c r="J700" s="5">
        <f t="shared" si="62"/>
        <v>7961.2</v>
      </c>
      <c r="K700" s="17"/>
      <c r="L700" s="5">
        <f t="shared" si="63"/>
        <v>123977.60000000001</v>
      </c>
      <c r="M700" s="21">
        <f t="shared" si="64"/>
        <v>24063.061999999998</v>
      </c>
      <c r="N700" s="5">
        <f t="shared" si="67"/>
        <v>99914.538</v>
      </c>
      <c r="O700" s="17"/>
      <c r="P700" s="17"/>
      <c r="Q700" s="17"/>
      <c r="R700" s="17"/>
      <c r="S700" s="17"/>
      <c r="T700" s="17"/>
      <c r="U700" s="17"/>
      <c r="V700" s="12"/>
    </row>
    <row r="701" spans="1:22" x14ac:dyDescent="0.3">
      <c r="A701" s="5">
        <v>185331</v>
      </c>
      <c r="B701" s="5">
        <v>4941</v>
      </c>
      <c r="C701" s="5">
        <v>2602</v>
      </c>
      <c r="D701" s="5">
        <f t="shared" si="65"/>
        <v>18533.100000000002</v>
      </c>
      <c r="E701" s="5">
        <v>22239.72</v>
      </c>
      <c r="F701" s="5">
        <f t="shared" si="66"/>
        <v>1297.317</v>
      </c>
      <c r="G701" s="5">
        <v>1121</v>
      </c>
      <c r="H701" s="5">
        <v>3407</v>
      </c>
      <c r="I701" s="8">
        <v>2027</v>
      </c>
      <c r="J701" s="5">
        <f t="shared" si="62"/>
        <v>30599.3</v>
      </c>
      <c r="K701" s="17"/>
      <c r="L701" s="5">
        <f t="shared" si="63"/>
        <v>214814.1</v>
      </c>
      <c r="M701" s="21">
        <f t="shared" si="64"/>
        <v>57284.337</v>
      </c>
      <c r="N701" s="5">
        <f t="shared" si="67"/>
        <v>157529.76300000001</v>
      </c>
      <c r="O701" s="17"/>
      <c r="P701" s="17"/>
      <c r="Q701" s="17"/>
      <c r="R701" s="17"/>
      <c r="S701" s="17"/>
      <c r="T701" s="17"/>
      <c r="U701" s="17"/>
      <c r="V701" s="12"/>
    </row>
    <row r="702" spans="1:22" x14ac:dyDescent="0.3">
      <c r="A702" s="5">
        <v>96995</v>
      </c>
      <c r="B702" s="5">
        <v>0</v>
      </c>
      <c r="C702" s="5">
        <v>2059</v>
      </c>
      <c r="D702" s="5">
        <f t="shared" si="65"/>
        <v>9699.5</v>
      </c>
      <c r="E702" s="5">
        <v>11639.4</v>
      </c>
      <c r="F702" s="5">
        <f t="shared" si="66"/>
        <v>678.96500000000003</v>
      </c>
      <c r="G702" s="5">
        <v>1368</v>
      </c>
      <c r="H702" s="5">
        <v>5736</v>
      </c>
      <c r="I702" s="8">
        <v>2035</v>
      </c>
      <c r="J702" s="5">
        <f t="shared" si="62"/>
        <v>7049.25</v>
      </c>
      <c r="K702" s="17"/>
      <c r="L702" s="5">
        <f t="shared" si="63"/>
        <v>114489.5</v>
      </c>
      <c r="M702" s="21">
        <f t="shared" si="64"/>
        <v>22770.614999999998</v>
      </c>
      <c r="N702" s="5">
        <f t="shared" si="67"/>
        <v>91718.885000000009</v>
      </c>
      <c r="O702" s="17"/>
      <c r="P702" s="17"/>
      <c r="Q702" s="17"/>
      <c r="R702" s="17"/>
      <c r="S702" s="17"/>
      <c r="T702" s="17"/>
      <c r="U702" s="17"/>
      <c r="V702" s="12"/>
    </row>
    <row r="703" spans="1:22" x14ac:dyDescent="0.3">
      <c r="A703" s="5">
        <v>140661</v>
      </c>
      <c r="B703" s="5">
        <v>2728</v>
      </c>
      <c r="C703" s="5">
        <v>3425</v>
      </c>
      <c r="D703" s="5">
        <f t="shared" si="65"/>
        <v>14066.1</v>
      </c>
      <c r="E703" s="5">
        <v>16879.32</v>
      </c>
      <c r="F703" s="5">
        <f t="shared" si="66"/>
        <v>984.62700000000007</v>
      </c>
      <c r="G703" s="5">
        <v>1103</v>
      </c>
      <c r="H703" s="5">
        <v>2133</v>
      </c>
      <c r="I703" s="8">
        <v>2747</v>
      </c>
      <c r="J703" s="5">
        <f t="shared" si="62"/>
        <v>17198.3</v>
      </c>
      <c r="K703" s="17"/>
      <c r="L703" s="5">
        <f t="shared" si="63"/>
        <v>163013.1</v>
      </c>
      <c r="M703" s="21">
        <f t="shared" si="64"/>
        <v>38912.247000000003</v>
      </c>
      <c r="N703" s="5">
        <f t="shared" si="67"/>
        <v>124100.853</v>
      </c>
      <c r="O703" s="17"/>
      <c r="P703" s="17"/>
      <c r="Q703" s="17"/>
      <c r="R703" s="17"/>
      <c r="S703" s="17"/>
      <c r="T703" s="17"/>
      <c r="U703" s="17"/>
      <c r="V703" s="12"/>
    </row>
    <row r="704" spans="1:22" x14ac:dyDescent="0.3">
      <c r="A704" s="5">
        <v>101426</v>
      </c>
      <c r="B704" s="5">
        <v>65</v>
      </c>
      <c r="C704" s="5">
        <v>4958</v>
      </c>
      <c r="D704" s="5">
        <f t="shared" si="65"/>
        <v>10142.6</v>
      </c>
      <c r="E704" s="5">
        <v>12171.12</v>
      </c>
      <c r="F704" s="5">
        <f t="shared" si="66"/>
        <v>709.98199999999997</v>
      </c>
      <c r="G704" s="5">
        <v>714</v>
      </c>
      <c r="H704" s="5">
        <v>2722</v>
      </c>
      <c r="I704" s="8">
        <v>2367</v>
      </c>
      <c r="J704" s="5">
        <f t="shared" si="62"/>
        <v>7785.2</v>
      </c>
      <c r="K704" s="17"/>
      <c r="L704" s="5">
        <f t="shared" si="63"/>
        <v>119313.60000000001</v>
      </c>
      <c r="M704" s="21">
        <f t="shared" si="64"/>
        <v>23747.302</v>
      </c>
      <c r="N704" s="5">
        <f t="shared" si="67"/>
        <v>95566.29800000001</v>
      </c>
      <c r="O704" s="17"/>
      <c r="P704" s="17"/>
      <c r="Q704" s="17"/>
      <c r="R704" s="17"/>
      <c r="S704" s="17"/>
      <c r="T704" s="17"/>
      <c r="U704" s="17"/>
      <c r="V704" s="12"/>
    </row>
    <row r="705" spans="1:22" x14ac:dyDescent="0.3">
      <c r="A705" s="5">
        <v>24780</v>
      </c>
      <c r="B705" s="5">
        <v>922</v>
      </c>
      <c r="C705" s="5">
        <v>2687</v>
      </c>
      <c r="D705" s="5">
        <f t="shared" si="65"/>
        <v>2478</v>
      </c>
      <c r="E705" s="5">
        <v>2973.6</v>
      </c>
      <c r="F705" s="5">
        <f t="shared" si="66"/>
        <v>173.46</v>
      </c>
      <c r="G705" s="5">
        <v>1496</v>
      </c>
      <c r="H705" s="5">
        <v>6351</v>
      </c>
      <c r="I705" s="8">
        <v>3168</v>
      </c>
      <c r="J705" s="5">
        <f t="shared" si="62"/>
        <v>0</v>
      </c>
      <c r="K705" s="17"/>
      <c r="L705" s="5">
        <f t="shared" si="63"/>
        <v>37218</v>
      </c>
      <c r="M705" s="21">
        <f t="shared" si="64"/>
        <v>7811.0599999999995</v>
      </c>
      <c r="N705" s="5">
        <f t="shared" si="67"/>
        <v>29406.940000000002</v>
      </c>
      <c r="O705" s="17"/>
      <c r="P705" s="17"/>
      <c r="Q705" s="17"/>
      <c r="R705" s="17"/>
      <c r="S705" s="17"/>
      <c r="T705" s="17"/>
      <c r="U705" s="17"/>
      <c r="V705" s="12"/>
    </row>
    <row r="706" spans="1:22" x14ac:dyDescent="0.3">
      <c r="A706" s="5">
        <v>63725</v>
      </c>
      <c r="B706" s="5">
        <v>0</v>
      </c>
      <c r="C706" s="5">
        <v>3674</v>
      </c>
      <c r="D706" s="5">
        <f t="shared" si="65"/>
        <v>6372.5</v>
      </c>
      <c r="E706" s="5">
        <v>7647</v>
      </c>
      <c r="F706" s="5">
        <f t="shared" si="66"/>
        <v>446.07499999999999</v>
      </c>
      <c r="G706" s="5">
        <v>800</v>
      </c>
      <c r="H706" s="5">
        <v>3665</v>
      </c>
      <c r="I706" s="8">
        <v>2598</v>
      </c>
      <c r="J706" s="5">
        <f t="shared" si="62"/>
        <v>2622.5</v>
      </c>
      <c r="K706" s="17"/>
      <c r="L706" s="5">
        <f t="shared" si="63"/>
        <v>77436.5</v>
      </c>
      <c r="M706" s="21">
        <f t="shared" si="64"/>
        <v>14113.575000000001</v>
      </c>
      <c r="N706" s="5">
        <f t="shared" si="67"/>
        <v>63322.925000000003</v>
      </c>
      <c r="O706" s="17"/>
      <c r="P706" s="17"/>
      <c r="Q706" s="17"/>
      <c r="R706" s="17"/>
      <c r="S706" s="17"/>
      <c r="T706" s="17"/>
      <c r="U706" s="17"/>
      <c r="V706" s="12"/>
    </row>
    <row r="707" spans="1:22" x14ac:dyDescent="0.3">
      <c r="A707" s="5">
        <v>178592</v>
      </c>
      <c r="B707" s="5">
        <v>4763</v>
      </c>
      <c r="C707" s="5">
        <v>3772</v>
      </c>
      <c r="D707" s="5">
        <f t="shared" si="65"/>
        <v>17859.2</v>
      </c>
      <c r="E707" s="5">
        <v>21431.040000000001</v>
      </c>
      <c r="F707" s="5">
        <f t="shared" si="66"/>
        <v>1250.144</v>
      </c>
      <c r="G707" s="5">
        <v>1037</v>
      </c>
      <c r="H707" s="5">
        <v>3477</v>
      </c>
      <c r="I707" s="8">
        <v>3651</v>
      </c>
      <c r="J707" s="5">
        <f t="shared" si="62"/>
        <v>28577.599999999995</v>
      </c>
      <c r="K707" s="17"/>
      <c r="L707" s="5">
        <f t="shared" si="63"/>
        <v>208463.2</v>
      </c>
      <c r="M707" s="21">
        <f t="shared" si="64"/>
        <v>55946.784</v>
      </c>
      <c r="N707" s="5">
        <f t="shared" si="67"/>
        <v>152516.41600000003</v>
      </c>
      <c r="O707" s="17"/>
      <c r="P707" s="17"/>
      <c r="Q707" s="17"/>
      <c r="R707" s="17"/>
      <c r="S707" s="17"/>
      <c r="T707" s="17"/>
      <c r="U707" s="17"/>
      <c r="V707" s="12"/>
    </row>
    <row r="708" spans="1:22" x14ac:dyDescent="0.3">
      <c r="A708" s="5">
        <v>31388</v>
      </c>
      <c r="B708" s="5">
        <v>3908</v>
      </c>
      <c r="C708" s="5">
        <v>4508</v>
      </c>
      <c r="D708" s="5">
        <f t="shared" si="65"/>
        <v>3138.8</v>
      </c>
      <c r="E708" s="5">
        <v>3766.56</v>
      </c>
      <c r="F708" s="5">
        <f t="shared" si="66"/>
        <v>219.71600000000001</v>
      </c>
      <c r="G708" s="5">
        <v>1185</v>
      </c>
      <c r="H708" s="5">
        <v>5483</v>
      </c>
      <c r="I708" s="8">
        <v>3616</v>
      </c>
      <c r="J708" s="5">
        <f t="shared" si="62"/>
        <v>319.40000000000003</v>
      </c>
      <c r="K708" s="17"/>
      <c r="L708" s="5">
        <f t="shared" si="63"/>
        <v>48425.8</v>
      </c>
      <c r="M708" s="21">
        <f t="shared" si="64"/>
        <v>9106.6759999999995</v>
      </c>
      <c r="N708" s="5">
        <f t="shared" si="67"/>
        <v>39319.124000000003</v>
      </c>
      <c r="O708" s="17"/>
      <c r="P708" s="17"/>
      <c r="Q708" s="17"/>
      <c r="R708" s="17"/>
      <c r="S708" s="17"/>
      <c r="T708" s="17"/>
      <c r="U708" s="17"/>
      <c r="V708" s="12"/>
    </row>
    <row r="709" spans="1:22" x14ac:dyDescent="0.3">
      <c r="A709" s="5">
        <v>40407</v>
      </c>
      <c r="B709" s="5">
        <v>2943</v>
      </c>
      <c r="C709" s="5">
        <v>3040</v>
      </c>
      <c r="D709" s="5">
        <f t="shared" si="65"/>
        <v>4040.7000000000003</v>
      </c>
      <c r="E709" s="5">
        <v>4848.84</v>
      </c>
      <c r="F709" s="5">
        <f t="shared" si="66"/>
        <v>282.84899999999999</v>
      </c>
      <c r="G709" s="5">
        <v>614</v>
      </c>
      <c r="H709" s="5">
        <v>4381</v>
      </c>
      <c r="I709" s="8">
        <v>3981</v>
      </c>
      <c r="J709" s="5">
        <f t="shared" si="62"/>
        <v>770.35</v>
      </c>
      <c r="K709" s="17"/>
      <c r="L709" s="5">
        <f t="shared" si="63"/>
        <v>54811.7</v>
      </c>
      <c r="M709" s="21">
        <f t="shared" si="64"/>
        <v>10497.039000000001</v>
      </c>
      <c r="N709" s="5">
        <f t="shared" si="67"/>
        <v>44314.660999999993</v>
      </c>
      <c r="O709" s="17"/>
      <c r="P709" s="17"/>
      <c r="Q709" s="17"/>
      <c r="R709" s="17"/>
      <c r="S709" s="17"/>
      <c r="T709" s="17"/>
      <c r="U709" s="17"/>
      <c r="V709" s="12"/>
    </row>
    <row r="710" spans="1:22" x14ac:dyDescent="0.3">
      <c r="A710" s="5">
        <v>31254</v>
      </c>
      <c r="B710" s="5">
        <v>0</v>
      </c>
      <c r="C710" s="5">
        <v>2578</v>
      </c>
      <c r="D710" s="5">
        <f t="shared" si="65"/>
        <v>3125.4</v>
      </c>
      <c r="E710" s="5">
        <v>3750.48</v>
      </c>
      <c r="F710" s="5">
        <f t="shared" si="66"/>
        <v>218.77799999999999</v>
      </c>
      <c r="G710" s="5">
        <v>909</v>
      </c>
      <c r="H710" s="5">
        <v>4348</v>
      </c>
      <c r="I710" s="8">
        <v>3480</v>
      </c>
      <c r="J710" s="5">
        <f t="shared" si="62"/>
        <v>312.7</v>
      </c>
      <c r="K710" s="17"/>
      <c r="L710" s="5">
        <f t="shared" si="63"/>
        <v>41305.4</v>
      </c>
      <c r="M710" s="21">
        <f t="shared" si="64"/>
        <v>8670.9580000000005</v>
      </c>
      <c r="N710" s="5">
        <f t="shared" si="67"/>
        <v>32634.442000000003</v>
      </c>
      <c r="O710" s="17"/>
      <c r="P710" s="17"/>
      <c r="Q710" s="17"/>
      <c r="R710" s="17"/>
      <c r="S710" s="17"/>
      <c r="T710" s="17"/>
      <c r="U710" s="17"/>
      <c r="V710" s="12"/>
    </row>
    <row r="711" spans="1:22" x14ac:dyDescent="0.3">
      <c r="A711" s="5">
        <v>72347</v>
      </c>
      <c r="B711" s="5">
        <v>3287</v>
      </c>
      <c r="C711" s="5">
        <v>1600</v>
      </c>
      <c r="D711" s="5">
        <f t="shared" si="65"/>
        <v>7234.7000000000007</v>
      </c>
      <c r="E711" s="5">
        <v>8681.64</v>
      </c>
      <c r="F711" s="5">
        <f t="shared" si="66"/>
        <v>506.42900000000003</v>
      </c>
      <c r="G711" s="5">
        <v>730</v>
      </c>
      <c r="H711" s="5">
        <v>2721</v>
      </c>
      <c r="I711" s="8">
        <v>3931</v>
      </c>
      <c r="J711" s="5">
        <f t="shared" si="62"/>
        <v>3484.7000000000003</v>
      </c>
      <c r="K711" s="17"/>
      <c r="L711" s="5">
        <f t="shared" si="63"/>
        <v>87189.7</v>
      </c>
      <c r="M711" s="21">
        <f t="shared" si="64"/>
        <v>17333.769</v>
      </c>
      <c r="N711" s="5">
        <f t="shared" si="67"/>
        <v>69855.930999999997</v>
      </c>
      <c r="O711" s="17"/>
      <c r="P711" s="17"/>
      <c r="Q711" s="17"/>
      <c r="R711" s="17"/>
      <c r="S711" s="17"/>
      <c r="T711" s="17"/>
      <c r="U711" s="17"/>
      <c r="V711" s="12"/>
    </row>
    <row r="712" spans="1:22" x14ac:dyDescent="0.3">
      <c r="A712" s="5">
        <v>24931</v>
      </c>
      <c r="B712" s="5">
        <v>2237</v>
      </c>
      <c r="C712" s="5">
        <v>1819</v>
      </c>
      <c r="D712" s="5">
        <f t="shared" si="65"/>
        <v>2493.1000000000004</v>
      </c>
      <c r="E712" s="5">
        <v>2991.72</v>
      </c>
      <c r="F712" s="5">
        <f t="shared" si="66"/>
        <v>174.517</v>
      </c>
      <c r="G712" s="5">
        <v>832</v>
      </c>
      <c r="H712" s="5">
        <v>6851</v>
      </c>
      <c r="I712" s="8">
        <v>3503</v>
      </c>
      <c r="J712" s="5">
        <f t="shared" si="62"/>
        <v>0</v>
      </c>
      <c r="K712" s="17"/>
      <c r="L712" s="5">
        <f t="shared" si="63"/>
        <v>38331.1</v>
      </c>
      <c r="M712" s="21">
        <f t="shared" si="64"/>
        <v>7501.2369999999992</v>
      </c>
      <c r="N712" s="5">
        <f t="shared" si="67"/>
        <v>30829.862999999998</v>
      </c>
      <c r="O712" s="17"/>
      <c r="P712" s="17"/>
      <c r="Q712" s="17"/>
      <c r="R712" s="17"/>
      <c r="S712" s="17"/>
      <c r="T712" s="17"/>
      <c r="U712" s="17"/>
      <c r="V712" s="12"/>
    </row>
    <row r="713" spans="1:22" x14ac:dyDescent="0.3">
      <c r="A713" s="5">
        <v>121231</v>
      </c>
      <c r="B713" s="5">
        <v>541</v>
      </c>
      <c r="C713" s="5">
        <v>2464</v>
      </c>
      <c r="D713" s="5">
        <f t="shared" si="65"/>
        <v>12123.1</v>
      </c>
      <c r="E713" s="5">
        <v>14547.72</v>
      </c>
      <c r="F713" s="5">
        <f t="shared" si="66"/>
        <v>848.61699999999996</v>
      </c>
      <c r="G713" s="5">
        <v>1295</v>
      </c>
      <c r="H713" s="5">
        <v>6878</v>
      </c>
      <c r="I713" s="8">
        <v>3424</v>
      </c>
      <c r="J713" s="5">
        <f t="shared" si="62"/>
        <v>11746.199999999999</v>
      </c>
      <c r="K713" s="17"/>
      <c r="L713" s="5">
        <f t="shared" si="63"/>
        <v>143237.1</v>
      </c>
      <c r="M713" s="21">
        <f t="shared" si="64"/>
        <v>31861.536999999997</v>
      </c>
      <c r="N713" s="5">
        <f t="shared" si="67"/>
        <v>111375.56300000001</v>
      </c>
      <c r="O713" s="17"/>
      <c r="P713" s="17"/>
      <c r="Q713" s="17"/>
      <c r="R713" s="17"/>
      <c r="S713" s="17"/>
      <c r="T713" s="17"/>
      <c r="U713" s="17"/>
      <c r="V713" s="12"/>
    </row>
    <row r="714" spans="1:22" x14ac:dyDescent="0.3">
      <c r="A714" s="5">
        <v>140833</v>
      </c>
      <c r="B714" s="5">
        <v>1214</v>
      </c>
      <c r="C714" s="5">
        <v>3754</v>
      </c>
      <c r="D714" s="5">
        <f t="shared" si="65"/>
        <v>14083.300000000001</v>
      </c>
      <c r="E714" s="5">
        <v>16899.96</v>
      </c>
      <c r="F714" s="5">
        <f t="shared" si="66"/>
        <v>985.83100000000002</v>
      </c>
      <c r="G714" s="5">
        <v>1399</v>
      </c>
      <c r="H714" s="5">
        <v>3930</v>
      </c>
      <c r="I714" s="8">
        <v>3304</v>
      </c>
      <c r="J714" s="5">
        <f t="shared" si="62"/>
        <v>17249.899999999998</v>
      </c>
      <c r="K714" s="17"/>
      <c r="L714" s="5">
        <f t="shared" si="63"/>
        <v>163814.29999999999</v>
      </c>
      <c r="M714" s="21">
        <f t="shared" si="64"/>
        <v>39838.690999999992</v>
      </c>
      <c r="N714" s="5">
        <f t="shared" si="67"/>
        <v>123975.609</v>
      </c>
      <c r="O714" s="17"/>
      <c r="P714" s="17"/>
      <c r="Q714" s="17"/>
      <c r="R714" s="17"/>
      <c r="S714" s="17"/>
      <c r="T714" s="17"/>
      <c r="U714" s="17"/>
      <c r="V714" s="12"/>
    </row>
    <row r="715" spans="1:22" x14ac:dyDescent="0.3">
      <c r="A715" s="5">
        <v>102820</v>
      </c>
      <c r="B715" s="5">
        <v>1078</v>
      </c>
      <c r="C715" s="5">
        <v>2876</v>
      </c>
      <c r="D715" s="5">
        <f t="shared" si="65"/>
        <v>10282</v>
      </c>
      <c r="E715" s="5">
        <v>12338.4</v>
      </c>
      <c r="F715" s="5">
        <f t="shared" si="66"/>
        <v>719.74</v>
      </c>
      <c r="G715" s="5">
        <v>1238</v>
      </c>
      <c r="H715" s="5">
        <v>2391</v>
      </c>
      <c r="I715" s="8">
        <v>2577</v>
      </c>
      <c r="J715" s="5">
        <f t="shared" si="62"/>
        <v>8064</v>
      </c>
      <c r="K715" s="17"/>
      <c r="L715" s="5">
        <f t="shared" si="63"/>
        <v>119447</v>
      </c>
      <c r="M715" s="21">
        <f t="shared" si="64"/>
        <v>24937.14</v>
      </c>
      <c r="N715" s="5">
        <f t="shared" si="67"/>
        <v>94509.86</v>
      </c>
      <c r="O715" s="17"/>
      <c r="P715" s="17"/>
      <c r="Q715" s="17"/>
      <c r="R715" s="17"/>
      <c r="S715" s="17"/>
      <c r="T715" s="17"/>
      <c r="U715" s="17"/>
      <c r="V715" s="12"/>
    </row>
    <row r="716" spans="1:22" x14ac:dyDescent="0.3">
      <c r="A716" s="5">
        <v>110051</v>
      </c>
      <c r="B716" s="5">
        <v>4898</v>
      </c>
      <c r="C716" s="5">
        <v>2184</v>
      </c>
      <c r="D716" s="5">
        <f t="shared" si="65"/>
        <v>11005.1</v>
      </c>
      <c r="E716" s="5">
        <v>13206.12</v>
      </c>
      <c r="F716" s="5">
        <f t="shared" si="66"/>
        <v>770.35699999999997</v>
      </c>
      <c r="G716" s="5">
        <v>791</v>
      </c>
      <c r="H716" s="5">
        <v>4199</v>
      </c>
      <c r="I716" s="8">
        <v>3388</v>
      </c>
      <c r="J716" s="5">
        <f t="shared" si="62"/>
        <v>9510.1999999999989</v>
      </c>
      <c r="K716" s="17"/>
      <c r="L716" s="5">
        <f t="shared" si="63"/>
        <v>132337.1</v>
      </c>
      <c r="M716" s="21">
        <f t="shared" si="64"/>
        <v>27665.676999999996</v>
      </c>
      <c r="N716" s="5">
        <f t="shared" si="67"/>
        <v>104671.42300000001</v>
      </c>
      <c r="O716" s="17"/>
      <c r="P716" s="17"/>
      <c r="Q716" s="17"/>
      <c r="R716" s="17"/>
      <c r="S716" s="17"/>
      <c r="T716" s="17"/>
      <c r="U716" s="17"/>
      <c r="V716" s="12"/>
    </row>
    <row r="717" spans="1:22" x14ac:dyDescent="0.3">
      <c r="A717" s="5">
        <v>196381</v>
      </c>
      <c r="B717" s="5">
        <v>0</v>
      </c>
      <c r="C717" s="5">
        <v>1734</v>
      </c>
      <c r="D717" s="5">
        <f t="shared" si="65"/>
        <v>19638.100000000002</v>
      </c>
      <c r="E717" s="5">
        <v>23565.72</v>
      </c>
      <c r="F717" s="5">
        <f t="shared" si="66"/>
        <v>1374.6669999999999</v>
      </c>
      <c r="G717" s="5">
        <v>1495</v>
      </c>
      <c r="H717" s="5">
        <v>3592</v>
      </c>
      <c r="I717" s="8">
        <v>3042</v>
      </c>
      <c r="J717" s="5">
        <f t="shared" si="62"/>
        <v>33914.299999999996</v>
      </c>
      <c r="K717" s="17"/>
      <c r="L717" s="5">
        <f t="shared" si="63"/>
        <v>221345.1</v>
      </c>
      <c r="M717" s="21">
        <f t="shared" si="64"/>
        <v>63391.686999999998</v>
      </c>
      <c r="N717" s="5">
        <f t="shared" si="67"/>
        <v>157953.413</v>
      </c>
      <c r="O717" s="17"/>
      <c r="P717" s="17"/>
      <c r="Q717" s="17"/>
      <c r="R717" s="17"/>
      <c r="S717" s="17"/>
      <c r="T717" s="17"/>
      <c r="U717" s="17"/>
      <c r="V717" s="12"/>
    </row>
    <row r="718" spans="1:22" x14ac:dyDescent="0.3">
      <c r="A718" s="5">
        <v>50330</v>
      </c>
      <c r="B718" s="5">
        <v>434</v>
      </c>
      <c r="C718" s="5">
        <v>4631</v>
      </c>
      <c r="D718" s="5">
        <f t="shared" si="65"/>
        <v>5033</v>
      </c>
      <c r="E718" s="5">
        <v>6039.6</v>
      </c>
      <c r="F718" s="5">
        <f t="shared" si="66"/>
        <v>352.31</v>
      </c>
      <c r="G718" s="5">
        <v>591</v>
      </c>
      <c r="H718" s="5">
        <v>5603</v>
      </c>
      <c r="I718" s="8">
        <v>2441</v>
      </c>
      <c r="J718" s="5">
        <f t="shared" si="62"/>
        <v>1283</v>
      </c>
      <c r="K718" s="17"/>
      <c r="L718" s="5">
        <f t="shared" si="63"/>
        <v>66031</v>
      </c>
      <c r="M718" s="21">
        <f t="shared" si="64"/>
        <v>10706.91</v>
      </c>
      <c r="N718" s="5">
        <f t="shared" si="67"/>
        <v>55324.09</v>
      </c>
      <c r="O718" s="17"/>
      <c r="P718" s="17"/>
      <c r="Q718" s="17"/>
      <c r="R718" s="17"/>
      <c r="S718" s="17"/>
      <c r="T718" s="17"/>
      <c r="U718" s="17"/>
      <c r="V718" s="12"/>
    </row>
    <row r="719" spans="1:22" x14ac:dyDescent="0.3">
      <c r="A719" s="5">
        <v>70062</v>
      </c>
      <c r="B719" s="5">
        <v>1097</v>
      </c>
      <c r="C719" s="5">
        <v>3465</v>
      </c>
      <c r="D719" s="5">
        <f t="shared" si="65"/>
        <v>7006.2000000000007</v>
      </c>
      <c r="E719" s="5">
        <v>8407.44</v>
      </c>
      <c r="F719" s="5">
        <f t="shared" si="66"/>
        <v>490.43400000000003</v>
      </c>
      <c r="G719" s="5">
        <v>1013</v>
      </c>
      <c r="H719" s="5">
        <v>3319</v>
      </c>
      <c r="I719" s="8">
        <v>2588</v>
      </c>
      <c r="J719" s="5">
        <f t="shared" si="62"/>
        <v>3256.2000000000003</v>
      </c>
      <c r="K719" s="17"/>
      <c r="L719" s="5">
        <f t="shared" si="63"/>
        <v>84949.2</v>
      </c>
      <c r="M719" s="21">
        <f t="shared" si="64"/>
        <v>15755.074000000001</v>
      </c>
      <c r="N719" s="5">
        <f t="shared" si="67"/>
        <v>69194.125999999989</v>
      </c>
      <c r="O719" s="17"/>
      <c r="P719" s="17"/>
      <c r="Q719" s="17"/>
      <c r="R719" s="17"/>
      <c r="S719" s="17"/>
      <c r="T719" s="17"/>
      <c r="U719" s="17"/>
      <c r="V719" s="12"/>
    </row>
    <row r="720" spans="1:22" x14ac:dyDescent="0.3">
      <c r="A720" s="5">
        <v>37496</v>
      </c>
      <c r="B720" s="5">
        <v>2095</v>
      </c>
      <c r="C720" s="5">
        <v>3866</v>
      </c>
      <c r="D720" s="5">
        <f t="shared" si="65"/>
        <v>3749.6000000000004</v>
      </c>
      <c r="E720" s="5">
        <v>4499.5200000000004</v>
      </c>
      <c r="F720" s="5">
        <f t="shared" si="66"/>
        <v>262.47199999999998</v>
      </c>
      <c r="G720" s="5">
        <v>639</v>
      </c>
      <c r="H720" s="5">
        <v>1490</v>
      </c>
      <c r="I720" s="8">
        <v>3365</v>
      </c>
      <c r="J720" s="5">
        <f t="shared" si="62"/>
        <v>624.80000000000007</v>
      </c>
      <c r="K720" s="17"/>
      <c r="L720" s="5">
        <f t="shared" si="63"/>
        <v>48696.6</v>
      </c>
      <c r="M720" s="21">
        <f t="shared" si="64"/>
        <v>9390.7919999999995</v>
      </c>
      <c r="N720" s="5">
        <f t="shared" si="67"/>
        <v>39305.807999999997</v>
      </c>
      <c r="O720" s="17"/>
      <c r="P720" s="17"/>
      <c r="Q720" s="17"/>
      <c r="R720" s="17"/>
      <c r="S720" s="17"/>
      <c r="T720" s="17"/>
      <c r="U720" s="17"/>
      <c r="V720" s="12"/>
    </row>
    <row r="721" spans="1:22" x14ac:dyDescent="0.3">
      <c r="A721" s="5">
        <v>26772</v>
      </c>
      <c r="B721" s="5">
        <v>2053</v>
      </c>
      <c r="C721" s="5">
        <v>4772</v>
      </c>
      <c r="D721" s="5">
        <f t="shared" si="65"/>
        <v>2677.2000000000003</v>
      </c>
      <c r="E721" s="5">
        <v>3212.64</v>
      </c>
      <c r="F721" s="5">
        <f t="shared" si="66"/>
        <v>187.404</v>
      </c>
      <c r="G721" s="5">
        <v>1467</v>
      </c>
      <c r="H721" s="5">
        <v>4681</v>
      </c>
      <c r="I721" s="8">
        <v>2570</v>
      </c>
      <c r="J721" s="5">
        <f t="shared" ref="J721:J784" si="68">IF(A721*12&lt;=300000, 0,
     IF(A721*12&lt;=600000, ((A721*12-300000)*0.05)/12,
     IF(A721*12&lt;=900000, (15000+(A721*12-600000)*0.1)/12,
     IF(A721*12&lt;=1200000, (45000+(A721*12-900000)*0.15)/12,
     IF(A721*12&lt;=1500000, (90000+(A721*12-1200000)*0.2)/12,
     (150000+(A721*12-1500000)*0.3)/12)))))</f>
        <v>88.600000000000009</v>
      </c>
      <c r="K721" s="17"/>
      <c r="L721" s="5">
        <f t="shared" ref="L721:L784" si="69">A721 + B721 + C721 + D721 + H721</f>
        <v>40955.199999999997</v>
      </c>
      <c r="M721" s="21">
        <f t="shared" ref="M721:M784" si="70">E721+F721+G721+I721+J721</f>
        <v>7525.6440000000002</v>
      </c>
      <c r="N721" s="5">
        <f t="shared" si="67"/>
        <v>33429.555999999997</v>
      </c>
      <c r="O721" s="17"/>
      <c r="P721" s="17"/>
      <c r="Q721" s="17"/>
      <c r="R721" s="17"/>
      <c r="S721" s="17"/>
      <c r="T721" s="17"/>
      <c r="U721" s="17"/>
      <c r="V721" s="12"/>
    </row>
    <row r="722" spans="1:22" x14ac:dyDescent="0.3">
      <c r="A722" s="5">
        <v>53090</v>
      </c>
      <c r="B722" s="5">
        <v>1328</v>
      </c>
      <c r="C722" s="5">
        <v>3298</v>
      </c>
      <c r="D722" s="5">
        <f t="shared" ref="D722:D785" si="71">A722*0.1</f>
        <v>5309</v>
      </c>
      <c r="E722" s="5">
        <v>6370.8</v>
      </c>
      <c r="F722" s="5">
        <f t="shared" ref="F722:F785" si="72">A722*0.007</f>
        <v>371.63</v>
      </c>
      <c r="G722" s="5">
        <v>751</v>
      </c>
      <c r="H722" s="5">
        <v>5165</v>
      </c>
      <c r="I722" s="8">
        <v>3021</v>
      </c>
      <c r="J722" s="5">
        <f t="shared" si="68"/>
        <v>1559</v>
      </c>
      <c r="K722" s="17"/>
      <c r="L722" s="5">
        <f t="shared" si="69"/>
        <v>68190</v>
      </c>
      <c r="M722" s="21">
        <f t="shared" si="70"/>
        <v>12073.43</v>
      </c>
      <c r="N722" s="5">
        <f t="shared" ref="N722:N785" si="73">L722-M722</f>
        <v>56116.57</v>
      </c>
      <c r="O722" s="17"/>
      <c r="P722" s="17"/>
      <c r="Q722" s="17"/>
      <c r="R722" s="17"/>
      <c r="S722" s="17"/>
      <c r="T722" s="17"/>
      <c r="U722" s="17"/>
      <c r="V722" s="12"/>
    </row>
    <row r="723" spans="1:22" x14ac:dyDescent="0.3">
      <c r="A723" s="5">
        <v>59929</v>
      </c>
      <c r="B723" s="5">
        <v>0</v>
      </c>
      <c r="C723" s="5">
        <v>1330</v>
      </c>
      <c r="D723" s="5">
        <f t="shared" si="71"/>
        <v>5992.9000000000005</v>
      </c>
      <c r="E723" s="5">
        <v>7191.48</v>
      </c>
      <c r="F723" s="5">
        <f t="shared" si="72"/>
        <v>419.50299999999999</v>
      </c>
      <c r="G723" s="5">
        <v>1360</v>
      </c>
      <c r="H723" s="5">
        <v>6831</v>
      </c>
      <c r="I723" s="8">
        <v>3860</v>
      </c>
      <c r="J723" s="5">
        <f t="shared" si="68"/>
        <v>2242.9</v>
      </c>
      <c r="K723" s="17"/>
      <c r="L723" s="5">
        <f t="shared" si="69"/>
        <v>74082.899999999994</v>
      </c>
      <c r="M723" s="21">
        <f t="shared" si="70"/>
        <v>15073.883</v>
      </c>
      <c r="N723" s="5">
        <f t="shared" si="73"/>
        <v>59009.016999999993</v>
      </c>
      <c r="O723" s="17"/>
      <c r="P723" s="17"/>
      <c r="Q723" s="17"/>
      <c r="R723" s="17"/>
      <c r="S723" s="17"/>
      <c r="T723" s="17"/>
      <c r="U723" s="17"/>
      <c r="V723" s="12"/>
    </row>
    <row r="724" spans="1:22" x14ac:dyDescent="0.3">
      <c r="A724" s="5">
        <v>83027</v>
      </c>
      <c r="B724" s="5">
        <v>260</v>
      </c>
      <c r="C724" s="5">
        <v>1917</v>
      </c>
      <c r="D724" s="5">
        <f t="shared" si="71"/>
        <v>8302.7000000000007</v>
      </c>
      <c r="E724" s="5">
        <v>9963.24</v>
      </c>
      <c r="F724" s="5">
        <f t="shared" si="72"/>
        <v>581.18899999999996</v>
      </c>
      <c r="G724" s="5">
        <v>1104</v>
      </c>
      <c r="H724" s="5">
        <v>6800</v>
      </c>
      <c r="I724" s="8">
        <v>2298</v>
      </c>
      <c r="J724" s="5">
        <f t="shared" si="68"/>
        <v>4954.05</v>
      </c>
      <c r="K724" s="17"/>
      <c r="L724" s="5">
        <f t="shared" si="69"/>
        <v>100306.7</v>
      </c>
      <c r="M724" s="21">
        <f t="shared" si="70"/>
        <v>18900.478999999999</v>
      </c>
      <c r="N724" s="5">
        <f t="shared" si="73"/>
        <v>81406.22099999999</v>
      </c>
      <c r="O724" s="17"/>
      <c r="P724" s="17"/>
      <c r="Q724" s="17"/>
      <c r="R724" s="17"/>
      <c r="S724" s="17"/>
      <c r="T724" s="17"/>
      <c r="U724" s="17"/>
      <c r="V724" s="12"/>
    </row>
    <row r="725" spans="1:22" x14ac:dyDescent="0.3">
      <c r="A725" s="5">
        <v>43222</v>
      </c>
      <c r="B725" s="5">
        <v>0</v>
      </c>
      <c r="C725" s="5">
        <v>1447</v>
      </c>
      <c r="D725" s="5">
        <f t="shared" si="71"/>
        <v>4322.2</v>
      </c>
      <c r="E725" s="5">
        <v>5186.6400000000003</v>
      </c>
      <c r="F725" s="5">
        <f t="shared" si="72"/>
        <v>302.55400000000003</v>
      </c>
      <c r="G725" s="5">
        <v>1134</v>
      </c>
      <c r="H725" s="5">
        <v>5392</v>
      </c>
      <c r="I725" s="8">
        <v>3388</v>
      </c>
      <c r="J725" s="5">
        <f t="shared" si="68"/>
        <v>911.1</v>
      </c>
      <c r="K725" s="17"/>
      <c r="L725" s="5">
        <f t="shared" si="69"/>
        <v>54383.199999999997</v>
      </c>
      <c r="M725" s="21">
        <f t="shared" si="70"/>
        <v>10922.294</v>
      </c>
      <c r="N725" s="5">
        <f t="shared" si="73"/>
        <v>43460.905999999995</v>
      </c>
      <c r="O725" s="17"/>
      <c r="P725" s="17"/>
      <c r="Q725" s="17"/>
      <c r="R725" s="17"/>
      <c r="S725" s="17"/>
      <c r="T725" s="17"/>
      <c r="U725" s="17"/>
      <c r="V725" s="12"/>
    </row>
    <row r="726" spans="1:22" x14ac:dyDescent="0.3">
      <c r="A726" s="5">
        <v>188456</v>
      </c>
      <c r="B726" s="5">
        <v>260</v>
      </c>
      <c r="C726" s="5">
        <v>2238</v>
      </c>
      <c r="D726" s="5">
        <f t="shared" si="71"/>
        <v>18845.600000000002</v>
      </c>
      <c r="E726" s="5">
        <v>22614.720000000001</v>
      </c>
      <c r="F726" s="5">
        <f t="shared" si="72"/>
        <v>1319.192</v>
      </c>
      <c r="G726" s="5">
        <v>540</v>
      </c>
      <c r="H726" s="5">
        <v>3571</v>
      </c>
      <c r="I726" s="8">
        <v>2174</v>
      </c>
      <c r="J726" s="5">
        <f t="shared" si="68"/>
        <v>31536.799999999999</v>
      </c>
      <c r="K726" s="17"/>
      <c r="L726" s="5">
        <f t="shared" si="69"/>
        <v>213370.6</v>
      </c>
      <c r="M726" s="21">
        <f t="shared" si="70"/>
        <v>58184.712</v>
      </c>
      <c r="N726" s="5">
        <f t="shared" si="73"/>
        <v>155185.88800000001</v>
      </c>
      <c r="O726" s="17"/>
      <c r="P726" s="17"/>
      <c r="Q726" s="17"/>
      <c r="R726" s="17"/>
      <c r="S726" s="17"/>
      <c r="T726" s="17"/>
      <c r="U726" s="17"/>
      <c r="V726" s="12"/>
    </row>
    <row r="727" spans="1:22" x14ac:dyDescent="0.3">
      <c r="A727" s="5">
        <v>193585</v>
      </c>
      <c r="B727" s="5">
        <v>0</v>
      </c>
      <c r="C727" s="5">
        <v>1890</v>
      </c>
      <c r="D727" s="5">
        <f t="shared" si="71"/>
        <v>19358.5</v>
      </c>
      <c r="E727" s="5">
        <v>23230.2</v>
      </c>
      <c r="F727" s="5">
        <f t="shared" si="72"/>
        <v>1355.095</v>
      </c>
      <c r="G727" s="5">
        <v>682</v>
      </c>
      <c r="H727" s="5">
        <v>6590</v>
      </c>
      <c r="I727" s="8">
        <v>3463</v>
      </c>
      <c r="J727" s="5">
        <f t="shared" si="68"/>
        <v>33075.5</v>
      </c>
      <c r="K727" s="17"/>
      <c r="L727" s="5">
        <f t="shared" si="69"/>
        <v>221423.5</v>
      </c>
      <c r="M727" s="21">
        <f t="shared" si="70"/>
        <v>61805.794999999998</v>
      </c>
      <c r="N727" s="5">
        <f t="shared" si="73"/>
        <v>159617.70500000002</v>
      </c>
      <c r="O727" s="17"/>
      <c r="P727" s="17"/>
      <c r="Q727" s="17"/>
      <c r="R727" s="17"/>
      <c r="S727" s="17"/>
      <c r="T727" s="17"/>
      <c r="U727" s="17"/>
      <c r="V727" s="12"/>
    </row>
    <row r="728" spans="1:22" x14ac:dyDescent="0.3">
      <c r="A728" s="5">
        <v>17313</v>
      </c>
      <c r="B728" s="5">
        <v>0</v>
      </c>
      <c r="C728" s="5">
        <v>3005</v>
      </c>
      <c r="D728" s="5">
        <f t="shared" si="71"/>
        <v>1731.3000000000002</v>
      </c>
      <c r="E728" s="5">
        <v>2077.56</v>
      </c>
      <c r="F728" s="5">
        <f t="shared" si="72"/>
        <v>121.191</v>
      </c>
      <c r="G728" s="5">
        <v>610</v>
      </c>
      <c r="H728" s="5">
        <v>5701</v>
      </c>
      <c r="I728" s="8">
        <v>3383</v>
      </c>
      <c r="J728" s="5">
        <f t="shared" si="68"/>
        <v>0</v>
      </c>
      <c r="K728" s="17"/>
      <c r="L728" s="5">
        <f t="shared" si="69"/>
        <v>27750.3</v>
      </c>
      <c r="M728" s="21">
        <f t="shared" si="70"/>
        <v>6191.7510000000002</v>
      </c>
      <c r="N728" s="5">
        <f t="shared" si="73"/>
        <v>21558.548999999999</v>
      </c>
      <c r="O728" s="17"/>
      <c r="P728" s="17"/>
      <c r="Q728" s="17"/>
      <c r="R728" s="17"/>
      <c r="S728" s="17"/>
      <c r="T728" s="17"/>
      <c r="U728" s="17"/>
      <c r="V728" s="12"/>
    </row>
    <row r="729" spans="1:22" x14ac:dyDescent="0.3">
      <c r="A729" s="5">
        <v>23439</v>
      </c>
      <c r="B729" s="5">
        <v>0</v>
      </c>
      <c r="C729" s="5">
        <v>2136</v>
      </c>
      <c r="D729" s="5">
        <f t="shared" si="71"/>
        <v>2343.9</v>
      </c>
      <c r="E729" s="5">
        <v>2812.68</v>
      </c>
      <c r="F729" s="5">
        <f t="shared" si="72"/>
        <v>164.07300000000001</v>
      </c>
      <c r="G729" s="5">
        <v>779</v>
      </c>
      <c r="H729" s="5">
        <v>4290</v>
      </c>
      <c r="I729" s="8">
        <v>3340</v>
      </c>
      <c r="J729" s="5">
        <f t="shared" si="68"/>
        <v>0</v>
      </c>
      <c r="K729" s="17"/>
      <c r="L729" s="5">
        <f t="shared" si="69"/>
        <v>32208.9</v>
      </c>
      <c r="M729" s="21">
        <f t="shared" si="70"/>
        <v>7095.7529999999997</v>
      </c>
      <c r="N729" s="5">
        <f t="shared" si="73"/>
        <v>25113.147000000001</v>
      </c>
      <c r="O729" s="17"/>
      <c r="P729" s="17"/>
      <c r="Q729" s="17"/>
      <c r="R729" s="17"/>
      <c r="S729" s="17"/>
      <c r="T729" s="17"/>
      <c r="U729" s="17"/>
      <c r="V729" s="12"/>
    </row>
    <row r="730" spans="1:22" x14ac:dyDescent="0.3">
      <c r="A730" s="5">
        <v>199852</v>
      </c>
      <c r="B730" s="5">
        <v>0</v>
      </c>
      <c r="C730" s="5">
        <v>3275</v>
      </c>
      <c r="D730" s="5">
        <f t="shared" si="71"/>
        <v>19985.2</v>
      </c>
      <c r="E730" s="5">
        <v>23982.240000000002</v>
      </c>
      <c r="F730" s="5">
        <f t="shared" si="72"/>
        <v>1398.9639999999999</v>
      </c>
      <c r="G730" s="5">
        <v>859</v>
      </c>
      <c r="H730" s="5">
        <v>1849</v>
      </c>
      <c r="I730" s="8">
        <v>2546</v>
      </c>
      <c r="J730" s="5">
        <f t="shared" si="68"/>
        <v>34955.599999999999</v>
      </c>
      <c r="K730" s="17"/>
      <c r="L730" s="5">
        <f t="shared" si="69"/>
        <v>224961.2</v>
      </c>
      <c r="M730" s="21">
        <f t="shared" si="70"/>
        <v>63741.804000000004</v>
      </c>
      <c r="N730" s="5">
        <f t="shared" si="73"/>
        <v>161219.39600000001</v>
      </c>
      <c r="O730" s="17"/>
      <c r="P730" s="17"/>
      <c r="Q730" s="17"/>
      <c r="R730" s="17"/>
      <c r="S730" s="17"/>
      <c r="T730" s="17"/>
      <c r="U730" s="17"/>
      <c r="V730" s="12"/>
    </row>
    <row r="731" spans="1:22" x14ac:dyDescent="0.3">
      <c r="A731" s="5">
        <v>78771</v>
      </c>
      <c r="B731" s="5">
        <v>0</v>
      </c>
      <c r="C731" s="5">
        <v>4592</v>
      </c>
      <c r="D731" s="5">
        <f t="shared" si="71"/>
        <v>7877.1</v>
      </c>
      <c r="E731" s="5">
        <v>9452.52</v>
      </c>
      <c r="F731" s="5">
        <f t="shared" si="72"/>
        <v>551.39700000000005</v>
      </c>
      <c r="G731" s="5">
        <v>879</v>
      </c>
      <c r="H731" s="5">
        <v>3739</v>
      </c>
      <c r="I731" s="8">
        <v>2849</v>
      </c>
      <c r="J731" s="5">
        <f t="shared" si="68"/>
        <v>4315.6500000000005</v>
      </c>
      <c r="K731" s="17"/>
      <c r="L731" s="5">
        <f t="shared" si="69"/>
        <v>94979.1</v>
      </c>
      <c r="M731" s="21">
        <f t="shared" si="70"/>
        <v>18047.567000000003</v>
      </c>
      <c r="N731" s="5">
        <f t="shared" si="73"/>
        <v>76931.532999999996</v>
      </c>
      <c r="O731" s="17"/>
      <c r="P731" s="17"/>
      <c r="Q731" s="17"/>
      <c r="R731" s="17"/>
      <c r="S731" s="17"/>
      <c r="T731" s="17"/>
      <c r="U731" s="17"/>
      <c r="V731" s="12"/>
    </row>
    <row r="732" spans="1:22" x14ac:dyDescent="0.3">
      <c r="A732" s="5">
        <v>156323</v>
      </c>
      <c r="B732" s="5">
        <v>0</v>
      </c>
      <c r="C732" s="5">
        <v>2744</v>
      </c>
      <c r="D732" s="5">
        <f t="shared" si="71"/>
        <v>15632.300000000001</v>
      </c>
      <c r="E732" s="5">
        <v>18758.759999999998</v>
      </c>
      <c r="F732" s="5">
        <f t="shared" si="72"/>
        <v>1094.261</v>
      </c>
      <c r="G732" s="5">
        <v>810</v>
      </c>
      <c r="H732" s="5">
        <v>2844</v>
      </c>
      <c r="I732" s="8">
        <v>3220</v>
      </c>
      <c r="J732" s="5">
        <f t="shared" si="68"/>
        <v>21896.899999999998</v>
      </c>
      <c r="K732" s="17"/>
      <c r="L732" s="5">
        <f t="shared" si="69"/>
        <v>177543.3</v>
      </c>
      <c r="M732" s="21">
        <f t="shared" si="70"/>
        <v>45779.920999999995</v>
      </c>
      <c r="N732" s="5">
        <f t="shared" si="73"/>
        <v>131763.37899999999</v>
      </c>
      <c r="O732" s="17"/>
      <c r="P732" s="17"/>
      <c r="Q732" s="17"/>
      <c r="R732" s="17"/>
      <c r="S732" s="17"/>
      <c r="T732" s="17"/>
      <c r="U732" s="17"/>
      <c r="V732" s="12"/>
    </row>
    <row r="733" spans="1:22" x14ac:dyDescent="0.3">
      <c r="A733" s="5">
        <v>141748</v>
      </c>
      <c r="B733" s="5">
        <v>0</v>
      </c>
      <c r="C733" s="5">
        <v>2513</v>
      </c>
      <c r="D733" s="5">
        <f t="shared" si="71"/>
        <v>14174.800000000001</v>
      </c>
      <c r="E733" s="5">
        <v>17009.759999999998</v>
      </c>
      <c r="F733" s="5">
        <f t="shared" si="72"/>
        <v>992.23599999999999</v>
      </c>
      <c r="G733" s="5">
        <v>1270</v>
      </c>
      <c r="H733" s="5">
        <v>6858</v>
      </c>
      <c r="I733" s="8">
        <v>3878</v>
      </c>
      <c r="J733" s="5">
        <f t="shared" si="68"/>
        <v>17524.399999999998</v>
      </c>
      <c r="K733" s="17"/>
      <c r="L733" s="5">
        <f t="shared" si="69"/>
        <v>165293.79999999999</v>
      </c>
      <c r="M733" s="21">
        <f t="shared" si="70"/>
        <v>40674.395999999993</v>
      </c>
      <c r="N733" s="5">
        <f t="shared" si="73"/>
        <v>124619.40399999999</v>
      </c>
      <c r="O733" s="17"/>
      <c r="P733" s="17"/>
      <c r="Q733" s="17"/>
      <c r="R733" s="17"/>
      <c r="S733" s="17"/>
      <c r="T733" s="17"/>
      <c r="U733" s="17"/>
      <c r="V733" s="12"/>
    </row>
    <row r="734" spans="1:22" x14ac:dyDescent="0.3">
      <c r="A734" s="5">
        <v>92102</v>
      </c>
      <c r="B734" s="5">
        <v>482</v>
      </c>
      <c r="C734" s="5">
        <v>3348</v>
      </c>
      <c r="D734" s="5">
        <f t="shared" si="71"/>
        <v>9210.2000000000007</v>
      </c>
      <c r="E734" s="5">
        <v>11052.24</v>
      </c>
      <c r="F734" s="5">
        <f t="shared" si="72"/>
        <v>644.71400000000006</v>
      </c>
      <c r="G734" s="5">
        <v>515</v>
      </c>
      <c r="H734" s="5">
        <v>5662</v>
      </c>
      <c r="I734" s="8">
        <v>2437</v>
      </c>
      <c r="J734" s="5">
        <f t="shared" si="68"/>
        <v>6315.3</v>
      </c>
      <c r="K734" s="17"/>
      <c r="L734" s="5">
        <f t="shared" si="69"/>
        <v>110804.2</v>
      </c>
      <c r="M734" s="21">
        <f t="shared" si="70"/>
        <v>20964.254000000001</v>
      </c>
      <c r="N734" s="5">
        <f t="shared" si="73"/>
        <v>89839.945999999996</v>
      </c>
      <c r="O734" s="17"/>
      <c r="P734" s="17"/>
      <c r="Q734" s="17"/>
      <c r="R734" s="17"/>
      <c r="S734" s="17"/>
      <c r="T734" s="17"/>
      <c r="U734" s="17"/>
      <c r="V734" s="12"/>
    </row>
    <row r="735" spans="1:22" x14ac:dyDescent="0.3">
      <c r="A735" s="5">
        <v>120625</v>
      </c>
      <c r="B735" s="5">
        <v>2674</v>
      </c>
      <c r="C735" s="5">
        <v>2752</v>
      </c>
      <c r="D735" s="5">
        <f t="shared" si="71"/>
        <v>12062.5</v>
      </c>
      <c r="E735" s="5">
        <v>14475</v>
      </c>
      <c r="F735" s="5">
        <f t="shared" si="72"/>
        <v>844.375</v>
      </c>
      <c r="G735" s="5">
        <v>1353</v>
      </c>
      <c r="H735" s="5">
        <v>3570</v>
      </c>
      <c r="I735" s="8">
        <v>3083</v>
      </c>
      <c r="J735" s="5">
        <f t="shared" si="68"/>
        <v>11625</v>
      </c>
      <c r="K735" s="17"/>
      <c r="L735" s="5">
        <f t="shared" si="69"/>
        <v>141683.5</v>
      </c>
      <c r="M735" s="21">
        <f t="shared" si="70"/>
        <v>31380.375</v>
      </c>
      <c r="N735" s="5">
        <f t="shared" si="73"/>
        <v>110303.125</v>
      </c>
      <c r="O735" s="17"/>
      <c r="P735" s="17"/>
      <c r="Q735" s="17"/>
      <c r="R735" s="17"/>
      <c r="S735" s="17"/>
      <c r="T735" s="17"/>
      <c r="U735" s="17"/>
      <c r="V735" s="12"/>
    </row>
    <row r="736" spans="1:22" x14ac:dyDescent="0.3">
      <c r="A736" s="5">
        <v>179520</v>
      </c>
      <c r="B736" s="5">
        <v>0</v>
      </c>
      <c r="C736" s="5">
        <v>4641</v>
      </c>
      <c r="D736" s="5">
        <f t="shared" si="71"/>
        <v>17952</v>
      </c>
      <c r="E736" s="5">
        <v>21542.400000000001</v>
      </c>
      <c r="F736" s="5">
        <f t="shared" si="72"/>
        <v>1256.6400000000001</v>
      </c>
      <c r="G736" s="5">
        <v>998</v>
      </c>
      <c r="H736" s="5">
        <v>4867</v>
      </c>
      <c r="I736" s="8">
        <v>2446</v>
      </c>
      <c r="J736" s="5">
        <f t="shared" si="68"/>
        <v>28856</v>
      </c>
      <c r="K736" s="17"/>
      <c r="L736" s="5">
        <f t="shared" si="69"/>
        <v>206980</v>
      </c>
      <c r="M736" s="21">
        <f t="shared" si="70"/>
        <v>55099.040000000001</v>
      </c>
      <c r="N736" s="5">
        <f t="shared" si="73"/>
        <v>151880.95999999999</v>
      </c>
      <c r="O736" s="17"/>
      <c r="P736" s="17"/>
      <c r="Q736" s="17"/>
      <c r="R736" s="17"/>
      <c r="S736" s="17"/>
      <c r="T736" s="17"/>
      <c r="U736" s="17"/>
      <c r="V736" s="12"/>
    </row>
    <row r="737" spans="1:22" x14ac:dyDescent="0.3">
      <c r="A737" s="5">
        <v>174523</v>
      </c>
      <c r="B737" s="5">
        <v>4089</v>
      </c>
      <c r="C737" s="5">
        <v>3050</v>
      </c>
      <c r="D737" s="5">
        <f t="shared" si="71"/>
        <v>17452.3</v>
      </c>
      <c r="E737" s="5">
        <v>20942.759999999998</v>
      </c>
      <c r="F737" s="5">
        <f t="shared" si="72"/>
        <v>1221.6610000000001</v>
      </c>
      <c r="G737" s="5">
        <v>856</v>
      </c>
      <c r="H737" s="5">
        <v>3887</v>
      </c>
      <c r="I737" s="8">
        <v>2837</v>
      </c>
      <c r="J737" s="5">
        <f t="shared" si="68"/>
        <v>27356.899999999998</v>
      </c>
      <c r="K737" s="17"/>
      <c r="L737" s="5">
        <f t="shared" si="69"/>
        <v>203001.3</v>
      </c>
      <c r="M737" s="21">
        <f t="shared" si="70"/>
        <v>53214.320999999996</v>
      </c>
      <c r="N737" s="5">
        <f t="shared" si="73"/>
        <v>149786.97899999999</v>
      </c>
      <c r="O737" s="17"/>
      <c r="P737" s="17"/>
      <c r="Q737" s="17"/>
      <c r="R737" s="17"/>
      <c r="S737" s="17"/>
      <c r="T737" s="17"/>
      <c r="U737" s="17"/>
      <c r="V737" s="12"/>
    </row>
    <row r="738" spans="1:22" x14ac:dyDescent="0.3">
      <c r="A738" s="5">
        <v>129025</v>
      </c>
      <c r="B738" s="5">
        <v>481</v>
      </c>
      <c r="C738" s="5">
        <v>3976</v>
      </c>
      <c r="D738" s="5">
        <f t="shared" si="71"/>
        <v>12902.5</v>
      </c>
      <c r="E738" s="5">
        <v>15483</v>
      </c>
      <c r="F738" s="5">
        <f t="shared" si="72"/>
        <v>903.17500000000007</v>
      </c>
      <c r="G738" s="5">
        <v>1343</v>
      </c>
      <c r="H738" s="5">
        <v>5592</v>
      </c>
      <c r="I738" s="8">
        <v>3325</v>
      </c>
      <c r="J738" s="5">
        <f t="shared" si="68"/>
        <v>13707.5</v>
      </c>
      <c r="K738" s="17"/>
      <c r="L738" s="5">
        <f t="shared" si="69"/>
        <v>151976.5</v>
      </c>
      <c r="M738" s="21">
        <f t="shared" si="70"/>
        <v>34761.675000000003</v>
      </c>
      <c r="N738" s="5">
        <f t="shared" si="73"/>
        <v>117214.825</v>
      </c>
      <c r="O738" s="17"/>
      <c r="P738" s="17"/>
      <c r="Q738" s="17"/>
      <c r="R738" s="17"/>
      <c r="S738" s="17"/>
      <c r="T738" s="17"/>
      <c r="U738" s="17"/>
      <c r="V738" s="12"/>
    </row>
    <row r="739" spans="1:22" x14ac:dyDescent="0.3">
      <c r="A739" s="5">
        <v>153812</v>
      </c>
      <c r="B739" s="5">
        <v>92</v>
      </c>
      <c r="C739" s="5">
        <v>2416</v>
      </c>
      <c r="D739" s="5">
        <f t="shared" si="71"/>
        <v>15381.2</v>
      </c>
      <c r="E739" s="5">
        <v>18457.439999999999</v>
      </c>
      <c r="F739" s="5">
        <f t="shared" si="72"/>
        <v>1076.684</v>
      </c>
      <c r="G739" s="5">
        <v>516</v>
      </c>
      <c r="H739" s="5">
        <v>4320</v>
      </c>
      <c r="I739" s="8">
        <v>3746</v>
      </c>
      <c r="J739" s="5">
        <f t="shared" si="68"/>
        <v>21143.600000000002</v>
      </c>
      <c r="K739" s="17"/>
      <c r="L739" s="5">
        <f t="shared" si="69"/>
        <v>176021.2</v>
      </c>
      <c r="M739" s="21">
        <f t="shared" si="70"/>
        <v>44939.724000000002</v>
      </c>
      <c r="N739" s="5">
        <f t="shared" si="73"/>
        <v>131081.47600000002</v>
      </c>
      <c r="O739" s="17"/>
      <c r="P739" s="17"/>
      <c r="Q739" s="17"/>
      <c r="R739" s="17"/>
      <c r="S739" s="17"/>
      <c r="T739" s="17"/>
      <c r="U739" s="17"/>
      <c r="V739" s="12"/>
    </row>
    <row r="740" spans="1:22" x14ac:dyDescent="0.3">
      <c r="A740" s="5">
        <v>26351</v>
      </c>
      <c r="B740" s="5">
        <v>1672</v>
      </c>
      <c r="C740" s="5">
        <v>3933</v>
      </c>
      <c r="D740" s="5">
        <f t="shared" si="71"/>
        <v>2635.1000000000004</v>
      </c>
      <c r="E740" s="5">
        <v>3162.12</v>
      </c>
      <c r="F740" s="5">
        <f t="shared" si="72"/>
        <v>184.45699999999999</v>
      </c>
      <c r="G740" s="5">
        <v>1017</v>
      </c>
      <c r="H740" s="5">
        <v>5592</v>
      </c>
      <c r="I740" s="8">
        <v>2753</v>
      </c>
      <c r="J740" s="5">
        <f t="shared" si="68"/>
        <v>67.55</v>
      </c>
      <c r="K740" s="17"/>
      <c r="L740" s="5">
        <f t="shared" si="69"/>
        <v>40183.1</v>
      </c>
      <c r="M740" s="21">
        <f t="shared" si="70"/>
        <v>7184.1269999999995</v>
      </c>
      <c r="N740" s="5">
        <f t="shared" si="73"/>
        <v>32998.972999999998</v>
      </c>
      <c r="O740" s="17"/>
      <c r="P740" s="17"/>
      <c r="Q740" s="17"/>
      <c r="R740" s="17"/>
      <c r="S740" s="17"/>
      <c r="T740" s="17"/>
      <c r="U740" s="17"/>
      <c r="V740" s="12"/>
    </row>
    <row r="741" spans="1:22" x14ac:dyDescent="0.3">
      <c r="A741" s="5">
        <v>86476</v>
      </c>
      <c r="B741" s="5">
        <v>2071</v>
      </c>
      <c r="C741" s="5">
        <v>3160</v>
      </c>
      <c r="D741" s="5">
        <f t="shared" si="71"/>
        <v>8647.6</v>
      </c>
      <c r="E741" s="5">
        <v>10377.120000000001</v>
      </c>
      <c r="F741" s="5">
        <f t="shared" si="72"/>
        <v>605.33199999999999</v>
      </c>
      <c r="G741" s="5">
        <v>842</v>
      </c>
      <c r="H741" s="5">
        <v>6897</v>
      </c>
      <c r="I741" s="8">
        <v>2036</v>
      </c>
      <c r="J741" s="5">
        <f t="shared" si="68"/>
        <v>5471.4000000000005</v>
      </c>
      <c r="K741" s="17"/>
      <c r="L741" s="5">
        <f t="shared" si="69"/>
        <v>107251.6</v>
      </c>
      <c r="M741" s="21">
        <f t="shared" si="70"/>
        <v>19331.852000000003</v>
      </c>
      <c r="N741" s="5">
        <f t="shared" si="73"/>
        <v>87919.748000000007</v>
      </c>
      <c r="O741" s="17"/>
      <c r="P741" s="17"/>
      <c r="Q741" s="17"/>
      <c r="R741" s="17"/>
      <c r="S741" s="17"/>
      <c r="T741" s="17"/>
      <c r="U741" s="17"/>
      <c r="V741" s="12"/>
    </row>
    <row r="742" spans="1:22" x14ac:dyDescent="0.3">
      <c r="A742" s="5">
        <v>193871</v>
      </c>
      <c r="B742" s="5">
        <v>0</v>
      </c>
      <c r="C742" s="5">
        <v>4502</v>
      </c>
      <c r="D742" s="5">
        <f t="shared" si="71"/>
        <v>19387.100000000002</v>
      </c>
      <c r="E742" s="5">
        <v>23264.52</v>
      </c>
      <c r="F742" s="5">
        <f t="shared" si="72"/>
        <v>1357.097</v>
      </c>
      <c r="G742" s="5">
        <v>1139</v>
      </c>
      <c r="H742" s="5">
        <v>2177</v>
      </c>
      <c r="I742" s="8">
        <v>2140</v>
      </c>
      <c r="J742" s="5">
        <f t="shared" si="68"/>
        <v>33161.299999999996</v>
      </c>
      <c r="K742" s="17"/>
      <c r="L742" s="5">
        <f t="shared" si="69"/>
        <v>219937.1</v>
      </c>
      <c r="M742" s="21">
        <f t="shared" si="70"/>
        <v>61061.917000000001</v>
      </c>
      <c r="N742" s="5">
        <f t="shared" si="73"/>
        <v>158875.18300000002</v>
      </c>
      <c r="O742" s="17"/>
      <c r="P742" s="17"/>
      <c r="Q742" s="17"/>
      <c r="R742" s="17"/>
      <c r="S742" s="17"/>
      <c r="T742" s="17"/>
      <c r="U742" s="17"/>
      <c r="V742" s="12"/>
    </row>
    <row r="743" spans="1:22" x14ac:dyDescent="0.3">
      <c r="A743" s="5">
        <v>84896</v>
      </c>
      <c r="B743" s="5">
        <v>0</v>
      </c>
      <c r="C743" s="5">
        <v>1078</v>
      </c>
      <c r="D743" s="5">
        <f t="shared" si="71"/>
        <v>8489.6</v>
      </c>
      <c r="E743" s="5">
        <v>10187.52</v>
      </c>
      <c r="F743" s="5">
        <f t="shared" si="72"/>
        <v>594.27200000000005</v>
      </c>
      <c r="G743" s="5">
        <v>1016</v>
      </c>
      <c r="H743" s="5">
        <v>6826</v>
      </c>
      <c r="I743" s="8">
        <v>2183</v>
      </c>
      <c r="J743" s="5">
        <f t="shared" si="68"/>
        <v>5234.4000000000005</v>
      </c>
      <c r="K743" s="17"/>
      <c r="L743" s="5">
        <f t="shared" si="69"/>
        <v>101289.60000000001</v>
      </c>
      <c r="M743" s="21">
        <f t="shared" si="70"/>
        <v>19215.192000000003</v>
      </c>
      <c r="N743" s="5">
        <f t="shared" si="73"/>
        <v>82074.407999999996</v>
      </c>
      <c r="O743" s="17"/>
      <c r="P743" s="17"/>
      <c r="Q743" s="17"/>
      <c r="R743" s="17"/>
      <c r="S743" s="17"/>
      <c r="T743" s="17"/>
      <c r="U743" s="17"/>
      <c r="V743" s="12"/>
    </row>
    <row r="744" spans="1:22" x14ac:dyDescent="0.3">
      <c r="A744" s="5">
        <v>85401</v>
      </c>
      <c r="B744" s="5">
        <v>1297</v>
      </c>
      <c r="C744" s="5">
        <v>1375</v>
      </c>
      <c r="D744" s="5">
        <f t="shared" si="71"/>
        <v>8540.1</v>
      </c>
      <c r="E744" s="5">
        <v>10248.120000000001</v>
      </c>
      <c r="F744" s="5">
        <f t="shared" si="72"/>
        <v>597.80700000000002</v>
      </c>
      <c r="G744" s="5">
        <v>857</v>
      </c>
      <c r="H744" s="5">
        <v>2400</v>
      </c>
      <c r="I744" s="8">
        <v>3815</v>
      </c>
      <c r="J744" s="5">
        <f t="shared" si="68"/>
        <v>5310.1500000000005</v>
      </c>
      <c r="K744" s="17"/>
      <c r="L744" s="5">
        <f t="shared" si="69"/>
        <v>99013.1</v>
      </c>
      <c r="M744" s="21">
        <f t="shared" si="70"/>
        <v>20828.077000000001</v>
      </c>
      <c r="N744" s="5">
        <f t="shared" si="73"/>
        <v>78185.023000000001</v>
      </c>
      <c r="O744" s="17"/>
      <c r="P744" s="17"/>
      <c r="Q744" s="17"/>
      <c r="R744" s="17"/>
      <c r="S744" s="17"/>
      <c r="T744" s="17"/>
      <c r="U744" s="17"/>
      <c r="V744" s="12"/>
    </row>
    <row r="745" spans="1:22" x14ac:dyDescent="0.3">
      <c r="A745" s="5">
        <v>66615</v>
      </c>
      <c r="B745" s="5">
        <v>0</v>
      </c>
      <c r="C745" s="5">
        <v>2735</v>
      </c>
      <c r="D745" s="5">
        <f t="shared" si="71"/>
        <v>6661.5</v>
      </c>
      <c r="E745" s="5">
        <v>7993.8</v>
      </c>
      <c r="F745" s="5">
        <f t="shared" si="72"/>
        <v>466.30500000000001</v>
      </c>
      <c r="G745" s="5">
        <v>1373</v>
      </c>
      <c r="H745" s="5">
        <v>2725</v>
      </c>
      <c r="I745" s="8">
        <v>3651</v>
      </c>
      <c r="J745" s="5">
        <f t="shared" si="68"/>
        <v>2911.5</v>
      </c>
      <c r="K745" s="17"/>
      <c r="L745" s="5">
        <f t="shared" si="69"/>
        <v>78736.5</v>
      </c>
      <c r="M745" s="21">
        <f t="shared" si="70"/>
        <v>16395.605</v>
      </c>
      <c r="N745" s="5">
        <f t="shared" si="73"/>
        <v>62340.895000000004</v>
      </c>
      <c r="O745" s="17"/>
      <c r="P745" s="17"/>
      <c r="Q745" s="17"/>
      <c r="R745" s="17"/>
      <c r="S745" s="17"/>
      <c r="T745" s="17"/>
      <c r="U745" s="17"/>
      <c r="V745" s="12"/>
    </row>
    <row r="746" spans="1:22" x14ac:dyDescent="0.3">
      <c r="A746" s="5">
        <v>102398</v>
      </c>
      <c r="B746" s="5">
        <v>4475</v>
      </c>
      <c r="C746" s="5">
        <v>2620</v>
      </c>
      <c r="D746" s="5">
        <f t="shared" si="71"/>
        <v>10239.800000000001</v>
      </c>
      <c r="E746" s="5">
        <v>12287.76</v>
      </c>
      <c r="F746" s="5">
        <f t="shared" si="72"/>
        <v>716.78600000000006</v>
      </c>
      <c r="G746" s="5">
        <v>1414</v>
      </c>
      <c r="H746" s="5">
        <v>6818</v>
      </c>
      <c r="I746" s="8">
        <v>3107</v>
      </c>
      <c r="J746" s="5">
        <f t="shared" si="68"/>
        <v>7979.5999999999995</v>
      </c>
      <c r="K746" s="17"/>
      <c r="L746" s="5">
        <f t="shared" si="69"/>
        <v>126550.8</v>
      </c>
      <c r="M746" s="21">
        <f t="shared" si="70"/>
        <v>25505.146000000001</v>
      </c>
      <c r="N746" s="5">
        <f t="shared" si="73"/>
        <v>101045.65400000001</v>
      </c>
      <c r="O746" s="17"/>
      <c r="P746" s="17"/>
      <c r="Q746" s="17"/>
      <c r="R746" s="17"/>
      <c r="S746" s="17"/>
      <c r="T746" s="17"/>
      <c r="U746" s="17"/>
      <c r="V746" s="12"/>
    </row>
    <row r="747" spans="1:22" x14ac:dyDescent="0.3">
      <c r="A747" s="5">
        <v>162830</v>
      </c>
      <c r="B747" s="5">
        <v>4593</v>
      </c>
      <c r="C747" s="5">
        <v>1681</v>
      </c>
      <c r="D747" s="5">
        <f t="shared" si="71"/>
        <v>16283</v>
      </c>
      <c r="E747" s="5">
        <v>19539.599999999999</v>
      </c>
      <c r="F747" s="5">
        <f t="shared" si="72"/>
        <v>1139.81</v>
      </c>
      <c r="G747" s="5">
        <v>1051</v>
      </c>
      <c r="H747" s="5">
        <v>3230</v>
      </c>
      <c r="I747" s="8">
        <v>2029</v>
      </c>
      <c r="J747" s="5">
        <f t="shared" si="68"/>
        <v>23849</v>
      </c>
      <c r="K747" s="17"/>
      <c r="L747" s="5">
        <f t="shared" si="69"/>
        <v>188617</v>
      </c>
      <c r="M747" s="21">
        <f t="shared" si="70"/>
        <v>47608.41</v>
      </c>
      <c r="N747" s="5">
        <f t="shared" si="73"/>
        <v>141008.59</v>
      </c>
      <c r="O747" s="17"/>
      <c r="P747" s="17"/>
      <c r="Q747" s="17"/>
      <c r="R747" s="17"/>
      <c r="S747" s="17"/>
      <c r="T747" s="17"/>
      <c r="U747" s="17"/>
      <c r="V747" s="12"/>
    </row>
    <row r="748" spans="1:22" x14ac:dyDescent="0.3">
      <c r="A748" s="5">
        <v>127571</v>
      </c>
      <c r="B748" s="5">
        <v>0</v>
      </c>
      <c r="C748" s="5">
        <v>1168</v>
      </c>
      <c r="D748" s="5">
        <f t="shared" si="71"/>
        <v>12757.1</v>
      </c>
      <c r="E748" s="5">
        <v>15308.52</v>
      </c>
      <c r="F748" s="5">
        <f t="shared" si="72"/>
        <v>892.99700000000007</v>
      </c>
      <c r="G748" s="5">
        <v>630</v>
      </c>
      <c r="H748" s="5">
        <v>7635</v>
      </c>
      <c r="I748" s="8">
        <v>2467</v>
      </c>
      <c r="J748" s="5">
        <f t="shared" si="68"/>
        <v>13271.300000000001</v>
      </c>
      <c r="K748" s="17"/>
      <c r="L748" s="5">
        <f t="shared" si="69"/>
        <v>149131.1</v>
      </c>
      <c r="M748" s="21">
        <f t="shared" si="70"/>
        <v>32569.817000000003</v>
      </c>
      <c r="N748" s="5">
        <f t="shared" si="73"/>
        <v>116561.283</v>
      </c>
      <c r="O748" s="17"/>
      <c r="P748" s="17"/>
      <c r="Q748" s="17"/>
      <c r="R748" s="17"/>
      <c r="S748" s="17"/>
      <c r="T748" s="17"/>
      <c r="U748" s="17"/>
      <c r="V748" s="12"/>
    </row>
    <row r="749" spans="1:22" x14ac:dyDescent="0.3">
      <c r="A749" s="5">
        <v>44356</v>
      </c>
      <c r="B749" s="5">
        <v>1980</v>
      </c>
      <c r="C749" s="5">
        <v>1195</v>
      </c>
      <c r="D749" s="5">
        <f t="shared" si="71"/>
        <v>4435.6000000000004</v>
      </c>
      <c r="E749" s="5">
        <v>5322.72</v>
      </c>
      <c r="F749" s="5">
        <f t="shared" si="72"/>
        <v>310.49200000000002</v>
      </c>
      <c r="G749" s="5">
        <v>574</v>
      </c>
      <c r="H749" s="5">
        <v>7267</v>
      </c>
      <c r="I749" s="8">
        <v>2288</v>
      </c>
      <c r="J749" s="5">
        <f t="shared" si="68"/>
        <v>967.80000000000007</v>
      </c>
      <c r="K749" s="17"/>
      <c r="L749" s="5">
        <f t="shared" si="69"/>
        <v>59233.599999999999</v>
      </c>
      <c r="M749" s="21">
        <f t="shared" si="70"/>
        <v>9463.0119999999988</v>
      </c>
      <c r="N749" s="5">
        <f t="shared" si="73"/>
        <v>49770.588000000003</v>
      </c>
      <c r="O749" s="17"/>
      <c r="P749" s="17"/>
      <c r="Q749" s="17"/>
      <c r="R749" s="17"/>
      <c r="S749" s="17"/>
      <c r="T749" s="17"/>
      <c r="U749" s="17"/>
      <c r="V749" s="12"/>
    </row>
    <row r="750" spans="1:22" x14ac:dyDescent="0.3">
      <c r="A750" s="5">
        <v>85705</v>
      </c>
      <c r="B750" s="5">
        <v>0</v>
      </c>
      <c r="C750" s="5">
        <v>2065</v>
      </c>
      <c r="D750" s="5">
        <f t="shared" si="71"/>
        <v>8570.5</v>
      </c>
      <c r="E750" s="5">
        <v>10284.6</v>
      </c>
      <c r="F750" s="5">
        <f t="shared" si="72"/>
        <v>599.93500000000006</v>
      </c>
      <c r="G750" s="5">
        <v>1143</v>
      </c>
      <c r="H750" s="5">
        <v>6549</v>
      </c>
      <c r="I750" s="8">
        <v>3646</v>
      </c>
      <c r="J750" s="5">
        <f t="shared" si="68"/>
        <v>5355.75</v>
      </c>
      <c r="K750" s="17"/>
      <c r="L750" s="5">
        <f t="shared" si="69"/>
        <v>102889.5</v>
      </c>
      <c r="M750" s="21">
        <f t="shared" si="70"/>
        <v>21029.285</v>
      </c>
      <c r="N750" s="5">
        <f t="shared" si="73"/>
        <v>81860.214999999997</v>
      </c>
      <c r="O750" s="17"/>
      <c r="P750" s="17"/>
      <c r="Q750" s="17"/>
      <c r="R750" s="17"/>
      <c r="S750" s="17"/>
      <c r="T750" s="17"/>
      <c r="U750" s="17"/>
      <c r="V750" s="12"/>
    </row>
    <row r="751" spans="1:22" x14ac:dyDescent="0.3">
      <c r="A751" s="5">
        <v>23434</v>
      </c>
      <c r="B751" s="5">
        <v>4727</v>
      </c>
      <c r="C751" s="5">
        <v>4714</v>
      </c>
      <c r="D751" s="5">
        <f t="shared" si="71"/>
        <v>2343.4</v>
      </c>
      <c r="E751" s="5">
        <v>2812.08</v>
      </c>
      <c r="F751" s="5">
        <f t="shared" si="72"/>
        <v>164.03800000000001</v>
      </c>
      <c r="G751" s="5">
        <v>940</v>
      </c>
      <c r="H751" s="5">
        <v>3969</v>
      </c>
      <c r="I751" s="8">
        <v>3513</v>
      </c>
      <c r="J751" s="5">
        <f t="shared" si="68"/>
        <v>0</v>
      </c>
      <c r="K751" s="17"/>
      <c r="L751" s="5">
        <f t="shared" si="69"/>
        <v>39187.4</v>
      </c>
      <c r="M751" s="21">
        <f t="shared" si="70"/>
        <v>7429.1180000000004</v>
      </c>
      <c r="N751" s="5">
        <f t="shared" si="73"/>
        <v>31758.281999999999</v>
      </c>
      <c r="O751" s="17"/>
      <c r="P751" s="17"/>
      <c r="Q751" s="17"/>
      <c r="R751" s="17"/>
      <c r="S751" s="17"/>
      <c r="T751" s="17"/>
      <c r="U751" s="17"/>
      <c r="V751" s="12"/>
    </row>
    <row r="752" spans="1:22" x14ac:dyDescent="0.3">
      <c r="A752" s="5">
        <v>44831</v>
      </c>
      <c r="B752" s="5">
        <v>4671</v>
      </c>
      <c r="C752" s="5">
        <v>1134</v>
      </c>
      <c r="D752" s="5">
        <f t="shared" si="71"/>
        <v>4483.1000000000004</v>
      </c>
      <c r="E752" s="5">
        <v>5379.72</v>
      </c>
      <c r="F752" s="5">
        <f t="shared" si="72"/>
        <v>313.81700000000001</v>
      </c>
      <c r="G752" s="5">
        <v>633</v>
      </c>
      <c r="H752" s="5">
        <v>4063</v>
      </c>
      <c r="I752" s="8">
        <v>2206</v>
      </c>
      <c r="J752" s="5">
        <f t="shared" si="68"/>
        <v>991.55000000000007</v>
      </c>
      <c r="K752" s="17"/>
      <c r="L752" s="5">
        <f t="shared" si="69"/>
        <v>59182.1</v>
      </c>
      <c r="M752" s="21">
        <f t="shared" si="70"/>
        <v>9524.0869999999995</v>
      </c>
      <c r="N752" s="5">
        <f t="shared" si="73"/>
        <v>49658.012999999999</v>
      </c>
      <c r="O752" s="17"/>
      <c r="P752" s="17"/>
      <c r="Q752" s="17"/>
      <c r="R752" s="17"/>
      <c r="S752" s="17"/>
      <c r="T752" s="17"/>
      <c r="U752" s="17"/>
      <c r="V752" s="12"/>
    </row>
    <row r="753" spans="1:22" x14ac:dyDescent="0.3">
      <c r="A753" s="5">
        <v>170038</v>
      </c>
      <c r="B753" s="5">
        <v>0</v>
      </c>
      <c r="C753" s="5">
        <v>1729</v>
      </c>
      <c r="D753" s="5">
        <f t="shared" si="71"/>
        <v>17003.8</v>
      </c>
      <c r="E753" s="5">
        <v>20404.560000000001</v>
      </c>
      <c r="F753" s="5">
        <f t="shared" si="72"/>
        <v>1190.2660000000001</v>
      </c>
      <c r="G753" s="5">
        <v>1190</v>
      </c>
      <c r="H753" s="5">
        <v>6563</v>
      </c>
      <c r="I753" s="8">
        <v>2684</v>
      </c>
      <c r="J753" s="5">
        <f t="shared" si="68"/>
        <v>26011.399999999998</v>
      </c>
      <c r="K753" s="17"/>
      <c r="L753" s="5">
        <f t="shared" si="69"/>
        <v>195333.8</v>
      </c>
      <c r="M753" s="21">
        <f t="shared" si="70"/>
        <v>51480.225999999995</v>
      </c>
      <c r="N753" s="5">
        <f t="shared" si="73"/>
        <v>143853.57399999999</v>
      </c>
      <c r="O753" s="17"/>
      <c r="P753" s="17"/>
      <c r="Q753" s="17"/>
      <c r="R753" s="17"/>
      <c r="S753" s="17"/>
      <c r="T753" s="17"/>
      <c r="U753" s="17"/>
      <c r="V753" s="12"/>
    </row>
    <row r="754" spans="1:22" x14ac:dyDescent="0.3">
      <c r="A754" s="5">
        <v>89426</v>
      </c>
      <c r="B754" s="5">
        <v>4733</v>
      </c>
      <c r="C754" s="5">
        <v>4636</v>
      </c>
      <c r="D754" s="5">
        <f t="shared" si="71"/>
        <v>8942.6</v>
      </c>
      <c r="E754" s="5">
        <v>10731.12</v>
      </c>
      <c r="F754" s="5">
        <f t="shared" si="72"/>
        <v>625.98199999999997</v>
      </c>
      <c r="G754" s="5">
        <v>686</v>
      </c>
      <c r="H754" s="5">
        <v>2016</v>
      </c>
      <c r="I754" s="8">
        <v>2253</v>
      </c>
      <c r="J754" s="5">
        <f t="shared" si="68"/>
        <v>5913.9000000000005</v>
      </c>
      <c r="K754" s="17"/>
      <c r="L754" s="5">
        <f t="shared" si="69"/>
        <v>109753.60000000001</v>
      </c>
      <c r="M754" s="21">
        <f t="shared" si="70"/>
        <v>20210.002</v>
      </c>
      <c r="N754" s="5">
        <f t="shared" si="73"/>
        <v>89543.597999999998</v>
      </c>
      <c r="O754" s="17"/>
      <c r="P754" s="17"/>
      <c r="Q754" s="17"/>
      <c r="R754" s="17"/>
      <c r="S754" s="17"/>
      <c r="T754" s="17"/>
      <c r="U754" s="17"/>
      <c r="V754" s="12"/>
    </row>
    <row r="755" spans="1:22" x14ac:dyDescent="0.3">
      <c r="A755" s="5">
        <v>106359</v>
      </c>
      <c r="B755" s="5">
        <v>0</v>
      </c>
      <c r="C755" s="5">
        <v>1752</v>
      </c>
      <c r="D755" s="5">
        <f t="shared" si="71"/>
        <v>10635.900000000001</v>
      </c>
      <c r="E755" s="5">
        <v>12763.08</v>
      </c>
      <c r="F755" s="5">
        <f t="shared" si="72"/>
        <v>744.51300000000003</v>
      </c>
      <c r="G755" s="5">
        <v>739</v>
      </c>
      <c r="H755" s="5">
        <v>1912</v>
      </c>
      <c r="I755" s="8">
        <v>2511</v>
      </c>
      <c r="J755" s="5">
        <f t="shared" si="68"/>
        <v>8771.8000000000011</v>
      </c>
      <c r="K755" s="17"/>
      <c r="L755" s="5">
        <f t="shared" si="69"/>
        <v>120658.9</v>
      </c>
      <c r="M755" s="21">
        <f t="shared" si="70"/>
        <v>25529.393000000004</v>
      </c>
      <c r="N755" s="5">
        <f t="shared" si="73"/>
        <v>95129.506999999983</v>
      </c>
      <c r="O755" s="17"/>
      <c r="P755" s="17"/>
      <c r="Q755" s="17"/>
      <c r="R755" s="17"/>
      <c r="S755" s="17"/>
      <c r="T755" s="17"/>
      <c r="U755" s="17"/>
      <c r="V755" s="12"/>
    </row>
    <row r="756" spans="1:22" x14ac:dyDescent="0.3">
      <c r="A756" s="5">
        <v>170530</v>
      </c>
      <c r="B756" s="5">
        <v>0</v>
      </c>
      <c r="C756" s="5">
        <v>4283</v>
      </c>
      <c r="D756" s="5">
        <f t="shared" si="71"/>
        <v>17053</v>
      </c>
      <c r="E756" s="5">
        <v>20463.599999999999</v>
      </c>
      <c r="F756" s="5">
        <f t="shared" si="72"/>
        <v>1193.71</v>
      </c>
      <c r="G756" s="5">
        <v>653</v>
      </c>
      <c r="H756" s="5">
        <v>3498</v>
      </c>
      <c r="I756" s="8">
        <v>2563</v>
      </c>
      <c r="J756" s="5">
        <f t="shared" si="68"/>
        <v>26159</v>
      </c>
      <c r="K756" s="17"/>
      <c r="L756" s="5">
        <f t="shared" si="69"/>
        <v>195364</v>
      </c>
      <c r="M756" s="21">
        <f t="shared" si="70"/>
        <v>51032.31</v>
      </c>
      <c r="N756" s="5">
        <f t="shared" si="73"/>
        <v>144331.69</v>
      </c>
      <c r="O756" s="17"/>
      <c r="P756" s="17"/>
      <c r="Q756" s="17"/>
      <c r="R756" s="17"/>
      <c r="S756" s="17"/>
      <c r="T756" s="17"/>
      <c r="U756" s="17"/>
      <c r="V756" s="12"/>
    </row>
    <row r="757" spans="1:22" x14ac:dyDescent="0.3">
      <c r="A757" s="5">
        <v>163258</v>
      </c>
      <c r="B757" s="5">
        <v>344</v>
      </c>
      <c r="C757" s="5">
        <v>2658</v>
      </c>
      <c r="D757" s="5">
        <f t="shared" si="71"/>
        <v>16325.800000000001</v>
      </c>
      <c r="E757" s="5">
        <v>19590.96</v>
      </c>
      <c r="F757" s="5">
        <f t="shared" si="72"/>
        <v>1142.806</v>
      </c>
      <c r="G757" s="5">
        <v>556</v>
      </c>
      <c r="H757" s="5">
        <v>5183</v>
      </c>
      <c r="I757" s="8">
        <v>2358</v>
      </c>
      <c r="J757" s="5">
        <f t="shared" si="68"/>
        <v>23977.399999999998</v>
      </c>
      <c r="K757" s="17"/>
      <c r="L757" s="5">
        <f t="shared" si="69"/>
        <v>187768.8</v>
      </c>
      <c r="M757" s="21">
        <f t="shared" si="70"/>
        <v>47625.165999999997</v>
      </c>
      <c r="N757" s="5">
        <f t="shared" si="73"/>
        <v>140143.63399999999</v>
      </c>
      <c r="O757" s="17"/>
      <c r="P757" s="17"/>
      <c r="Q757" s="17"/>
      <c r="R757" s="17"/>
      <c r="S757" s="17"/>
      <c r="T757" s="17"/>
      <c r="U757" s="17"/>
      <c r="V757" s="12"/>
    </row>
    <row r="758" spans="1:22" x14ac:dyDescent="0.3">
      <c r="A758" s="5">
        <v>91711</v>
      </c>
      <c r="B758" s="5">
        <v>665</v>
      </c>
      <c r="C758" s="5">
        <v>4614</v>
      </c>
      <c r="D758" s="5">
        <f t="shared" si="71"/>
        <v>9171.1</v>
      </c>
      <c r="E758" s="5">
        <v>11005.32</v>
      </c>
      <c r="F758" s="5">
        <f t="shared" si="72"/>
        <v>641.97699999999998</v>
      </c>
      <c r="G758" s="5">
        <v>1188</v>
      </c>
      <c r="H758" s="5">
        <v>2279</v>
      </c>
      <c r="I758" s="8">
        <v>2887</v>
      </c>
      <c r="J758" s="5">
        <f t="shared" si="68"/>
        <v>6256.6500000000005</v>
      </c>
      <c r="K758" s="17"/>
      <c r="L758" s="5">
        <f t="shared" si="69"/>
        <v>108440.1</v>
      </c>
      <c r="M758" s="21">
        <f t="shared" si="70"/>
        <v>21978.947</v>
      </c>
      <c r="N758" s="5">
        <f t="shared" si="73"/>
        <v>86461.153000000006</v>
      </c>
      <c r="O758" s="17"/>
      <c r="P758" s="17"/>
      <c r="Q758" s="17"/>
      <c r="R758" s="17"/>
      <c r="S758" s="17"/>
      <c r="T758" s="17"/>
      <c r="U758" s="17"/>
      <c r="V758" s="12"/>
    </row>
    <row r="759" spans="1:22" x14ac:dyDescent="0.3">
      <c r="A759" s="5">
        <v>116214</v>
      </c>
      <c r="B759" s="5">
        <v>1431</v>
      </c>
      <c r="C759" s="5">
        <v>2074</v>
      </c>
      <c r="D759" s="5">
        <f t="shared" si="71"/>
        <v>11621.400000000001</v>
      </c>
      <c r="E759" s="5">
        <v>13945.68</v>
      </c>
      <c r="F759" s="5">
        <f t="shared" si="72"/>
        <v>813.49800000000005</v>
      </c>
      <c r="G759" s="5">
        <v>1113</v>
      </c>
      <c r="H759" s="5">
        <v>4149</v>
      </c>
      <c r="I759" s="8">
        <v>2368</v>
      </c>
      <c r="J759" s="5">
        <f t="shared" si="68"/>
        <v>10742.800000000001</v>
      </c>
      <c r="K759" s="17"/>
      <c r="L759" s="5">
        <f t="shared" si="69"/>
        <v>135489.4</v>
      </c>
      <c r="M759" s="21">
        <f t="shared" si="70"/>
        <v>28982.978000000003</v>
      </c>
      <c r="N759" s="5">
        <f t="shared" si="73"/>
        <v>106506.42199999999</v>
      </c>
      <c r="O759" s="17"/>
      <c r="P759" s="17"/>
      <c r="Q759" s="17"/>
      <c r="R759" s="17"/>
      <c r="S759" s="17"/>
      <c r="T759" s="17"/>
      <c r="U759" s="17"/>
      <c r="V759" s="12"/>
    </row>
    <row r="760" spans="1:22" x14ac:dyDescent="0.3">
      <c r="A760" s="5">
        <v>139203</v>
      </c>
      <c r="B760" s="5">
        <v>2157</v>
      </c>
      <c r="C760" s="5">
        <v>3715</v>
      </c>
      <c r="D760" s="5">
        <f t="shared" si="71"/>
        <v>13920.300000000001</v>
      </c>
      <c r="E760" s="5">
        <v>16704.36</v>
      </c>
      <c r="F760" s="5">
        <f t="shared" si="72"/>
        <v>974.42100000000005</v>
      </c>
      <c r="G760" s="5">
        <v>1246</v>
      </c>
      <c r="H760" s="5">
        <v>7394</v>
      </c>
      <c r="I760" s="8">
        <v>2035</v>
      </c>
      <c r="J760" s="5">
        <f t="shared" si="68"/>
        <v>16760.899999999998</v>
      </c>
      <c r="K760" s="17"/>
      <c r="L760" s="5">
        <f t="shared" si="69"/>
        <v>166389.29999999999</v>
      </c>
      <c r="M760" s="21">
        <f t="shared" si="70"/>
        <v>37720.680999999997</v>
      </c>
      <c r="N760" s="5">
        <f t="shared" si="73"/>
        <v>128668.61899999999</v>
      </c>
      <c r="O760" s="17"/>
      <c r="P760" s="17"/>
      <c r="Q760" s="17"/>
      <c r="R760" s="17"/>
      <c r="S760" s="17"/>
      <c r="T760" s="17"/>
      <c r="U760" s="17"/>
      <c r="V760" s="12"/>
    </row>
    <row r="761" spans="1:22" x14ac:dyDescent="0.3">
      <c r="A761" s="5">
        <v>93649</v>
      </c>
      <c r="B761" s="5">
        <v>167</v>
      </c>
      <c r="C761" s="5">
        <v>4610</v>
      </c>
      <c r="D761" s="5">
        <f t="shared" si="71"/>
        <v>9364.9</v>
      </c>
      <c r="E761" s="5">
        <v>11237.88</v>
      </c>
      <c r="F761" s="5">
        <f t="shared" si="72"/>
        <v>655.54300000000001</v>
      </c>
      <c r="G761" s="5">
        <v>590</v>
      </c>
      <c r="H761" s="5">
        <v>3006</v>
      </c>
      <c r="I761" s="8">
        <v>3322</v>
      </c>
      <c r="J761" s="5">
        <f t="shared" si="68"/>
        <v>6547.3499999999995</v>
      </c>
      <c r="K761" s="17"/>
      <c r="L761" s="5">
        <f t="shared" si="69"/>
        <v>110796.9</v>
      </c>
      <c r="M761" s="21">
        <f t="shared" si="70"/>
        <v>22352.772999999997</v>
      </c>
      <c r="N761" s="5">
        <f t="shared" si="73"/>
        <v>88444.126999999993</v>
      </c>
      <c r="O761" s="17"/>
      <c r="P761" s="17"/>
      <c r="Q761" s="17"/>
      <c r="R761" s="17"/>
      <c r="S761" s="17"/>
      <c r="T761" s="17"/>
      <c r="U761" s="17"/>
      <c r="V761" s="12"/>
    </row>
    <row r="762" spans="1:22" x14ac:dyDescent="0.3">
      <c r="A762" s="5">
        <v>63285</v>
      </c>
      <c r="B762" s="5">
        <v>4845</v>
      </c>
      <c r="C762" s="5">
        <v>2406</v>
      </c>
      <c r="D762" s="5">
        <f t="shared" si="71"/>
        <v>6328.5</v>
      </c>
      <c r="E762" s="5">
        <v>7594.2</v>
      </c>
      <c r="F762" s="5">
        <f t="shared" si="72"/>
        <v>442.995</v>
      </c>
      <c r="G762" s="5">
        <v>1406</v>
      </c>
      <c r="H762" s="5">
        <v>2350</v>
      </c>
      <c r="I762" s="8">
        <v>3019</v>
      </c>
      <c r="J762" s="5">
        <f t="shared" si="68"/>
        <v>2578.5</v>
      </c>
      <c r="K762" s="17"/>
      <c r="L762" s="5">
        <f t="shared" si="69"/>
        <v>79214.5</v>
      </c>
      <c r="M762" s="21">
        <f t="shared" si="70"/>
        <v>15040.695</v>
      </c>
      <c r="N762" s="5">
        <f t="shared" si="73"/>
        <v>64173.805</v>
      </c>
      <c r="O762" s="17"/>
      <c r="P762" s="17"/>
      <c r="Q762" s="17"/>
      <c r="R762" s="17"/>
      <c r="S762" s="17"/>
      <c r="T762" s="17"/>
      <c r="U762" s="17"/>
      <c r="V762" s="12"/>
    </row>
    <row r="763" spans="1:22" x14ac:dyDescent="0.3">
      <c r="A763" s="5">
        <v>130515</v>
      </c>
      <c r="B763" s="5">
        <v>4751</v>
      </c>
      <c r="C763" s="5">
        <v>2733</v>
      </c>
      <c r="D763" s="5">
        <f t="shared" si="71"/>
        <v>13051.5</v>
      </c>
      <c r="E763" s="5">
        <v>15661.8</v>
      </c>
      <c r="F763" s="5">
        <f t="shared" si="72"/>
        <v>913.60500000000002</v>
      </c>
      <c r="G763" s="5">
        <v>1428</v>
      </c>
      <c r="H763" s="5">
        <v>7485</v>
      </c>
      <c r="I763" s="8">
        <v>2720</v>
      </c>
      <c r="J763" s="5">
        <f t="shared" si="68"/>
        <v>14154.5</v>
      </c>
      <c r="K763" s="17"/>
      <c r="L763" s="5">
        <f t="shared" si="69"/>
        <v>158535.5</v>
      </c>
      <c r="M763" s="21">
        <f t="shared" si="70"/>
        <v>34877.904999999999</v>
      </c>
      <c r="N763" s="5">
        <f t="shared" si="73"/>
        <v>123657.595</v>
      </c>
      <c r="O763" s="17"/>
      <c r="P763" s="17"/>
      <c r="Q763" s="17"/>
      <c r="R763" s="17"/>
      <c r="S763" s="17"/>
      <c r="T763" s="17"/>
      <c r="U763" s="17"/>
      <c r="V763" s="12"/>
    </row>
    <row r="764" spans="1:22" x14ac:dyDescent="0.3">
      <c r="A764" s="5">
        <v>91330</v>
      </c>
      <c r="B764" s="5">
        <v>0</v>
      </c>
      <c r="C764" s="5">
        <v>3015</v>
      </c>
      <c r="D764" s="5">
        <f t="shared" si="71"/>
        <v>9133</v>
      </c>
      <c r="E764" s="5">
        <v>10959.6</v>
      </c>
      <c r="F764" s="5">
        <f t="shared" si="72"/>
        <v>639.31000000000006</v>
      </c>
      <c r="G764" s="5">
        <v>1334</v>
      </c>
      <c r="H764" s="5">
        <v>2872</v>
      </c>
      <c r="I764" s="8">
        <v>3066</v>
      </c>
      <c r="J764" s="5">
        <f t="shared" si="68"/>
        <v>6199.5</v>
      </c>
      <c r="K764" s="17"/>
      <c r="L764" s="5">
        <f t="shared" si="69"/>
        <v>106350</v>
      </c>
      <c r="M764" s="21">
        <f t="shared" si="70"/>
        <v>22198.41</v>
      </c>
      <c r="N764" s="5">
        <f t="shared" si="73"/>
        <v>84151.59</v>
      </c>
      <c r="O764" s="17"/>
      <c r="P764" s="17"/>
      <c r="Q764" s="17"/>
      <c r="R764" s="17"/>
      <c r="S764" s="17"/>
      <c r="T764" s="17"/>
      <c r="U764" s="17"/>
      <c r="V764" s="12"/>
    </row>
    <row r="765" spans="1:22" x14ac:dyDescent="0.3">
      <c r="A765" s="5">
        <v>107048</v>
      </c>
      <c r="B765" s="5">
        <v>2669</v>
      </c>
      <c r="C765" s="5">
        <v>2021</v>
      </c>
      <c r="D765" s="5">
        <f t="shared" si="71"/>
        <v>10704.800000000001</v>
      </c>
      <c r="E765" s="5">
        <v>12845.76</v>
      </c>
      <c r="F765" s="5">
        <f t="shared" si="72"/>
        <v>749.33600000000001</v>
      </c>
      <c r="G765" s="5">
        <v>546</v>
      </c>
      <c r="H765" s="5">
        <v>2669</v>
      </c>
      <c r="I765" s="8">
        <v>3374</v>
      </c>
      <c r="J765" s="5">
        <f t="shared" si="68"/>
        <v>8909.6</v>
      </c>
      <c r="K765" s="17"/>
      <c r="L765" s="5">
        <f t="shared" si="69"/>
        <v>125111.8</v>
      </c>
      <c r="M765" s="21">
        <f t="shared" si="70"/>
        <v>26424.695999999996</v>
      </c>
      <c r="N765" s="5">
        <f t="shared" si="73"/>
        <v>98687.104000000007</v>
      </c>
      <c r="O765" s="17"/>
      <c r="P765" s="17"/>
      <c r="Q765" s="17"/>
      <c r="R765" s="17"/>
      <c r="S765" s="17"/>
      <c r="T765" s="17"/>
      <c r="U765" s="17"/>
      <c r="V765" s="12"/>
    </row>
    <row r="766" spans="1:22" x14ac:dyDescent="0.3">
      <c r="A766" s="5">
        <v>19608</v>
      </c>
      <c r="B766" s="5">
        <v>2595</v>
      </c>
      <c r="C766" s="5">
        <v>4891</v>
      </c>
      <c r="D766" s="5">
        <f t="shared" si="71"/>
        <v>1960.8000000000002</v>
      </c>
      <c r="E766" s="5">
        <v>2352.96</v>
      </c>
      <c r="F766" s="5">
        <f t="shared" si="72"/>
        <v>137.256</v>
      </c>
      <c r="G766" s="5">
        <v>707</v>
      </c>
      <c r="H766" s="5">
        <v>3358</v>
      </c>
      <c r="I766" s="8">
        <v>2420</v>
      </c>
      <c r="J766" s="5">
        <f t="shared" si="68"/>
        <v>0</v>
      </c>
      <c r="K766" s="17"/>
      <c r="L766" s="5">
        <f t="shared" si="69"/>
        <v>32412.799999999999</v>
      </c>
      <c r="M766" s="21">
        <f t="shared" si="70"/>
        <v>5617.2160000000003</v>
      </c>
      <c r="N766" s="5">
        <f t="shared" si="73"/>
        <v>26795.583999999999</v>
      </c>
      <c r="O766" s="17"/>
      <c r="P766" s="17"/>
      <c r="Q766" s="17"/>
      <c r="R766" s="17"/>
      <c r="S766" s="17"/>
      <c r="T766" s="17"/>
      <c r="U766" s="17"/>
      <c r="V766" s="12"/>
    </row>
    <row r="767" spans="1:22" x14ac:dyDescent="0.3">
      <c r="A767" s="5">
        <v>99004</v>
      </c>
      <c r="B767" s="5">
        <v>849</v>
      </c>
      <c r="C767" s="5">
        <v>2362</v>
      </c>
      <c r="D767" s="5">
        <f t="shared" si="71"/>
        <v>9900.4000000000015</v>
      </c>
      <c r="E767" s="5">
        <v>11880.48</v>
      </c>
      <c r="F767" s="5">
        <f t="shared" si="72"/>
        <v>693.02800000000002</v>
      </c>
      <c r="G767" s="5">
        <v>786</v>
      </c>
      <c r="H767" s="5">
        <v>7085</v>
      </c>
      <c r="I767" s="8">
        <v>2860</v>
      </c>
      <c r="J767" s="5">
        <f t="shared" si="68"/>
        <v>7350.5999999999995</v>
      </c>
      <c r="K767" s="17"/>
      <c r="L767" s="5">
        <f t="shared" si="69"/>
        <v>119200.4</v>
      </c>
      <c r="M767" s="21">
        <f t="shared" si="70"/>
        <v>23570.108</v>
      </c>
      <c r="N767" s="5">
        <f t="shared" si="73"/>
        <v>95630.291999999987</v>
      </c>
      <c r="O767" s="17"/>
      <c r="P767" s="17"/>
      <c r="Q767" s="17"/>
      <c r="R767" s="17"/>
      <c r="S767" s="17"/>
      <c r="T767" s="17"/>
      <c r="U767" s="17"/>
      <c r="V767" s="12"/>
    </row>
    <row r="768" spans="1:22" x14ac:dyDescent="0.3">
      <c r="A768" s="5">
        <v>198214</v>
      </c>
      <c r="B768" s="5">
        <v>4334</v>
      </c>
      <c r="C768" s="5">
        <v>3002</v>
      </c>
      <c r="D768" s="5">
        <f t="shared" si="71"/>
        <v>19821.400000000001</v>
      </c>
      <c r="E768" s="5">
        <v>23785.68</v>
      </c>
      <c r="F768" s="5">
        <f t="shared" si="72"/>
        <v>1387.498</v>
      </c>
      <c r="G768" s="5">
        <v>1196</v>
      </c>
      <c r="H768" s="5">
        <v>4337</v>
      </c>
      <c r="I768" s="8">
        <v>2865</v>
      </c>
      <c r="J768" s="5">
        <f t="shared" si="68"/>
        <v>34464.199999999997</v>
      </c>
      <c r="K768" s="17"/>
      <c r="L768" s="5">
        <f t="shared" si="69"/>
        <v>229708.4</v>
      </c>
      <c r="M768" s="21">
        <f t="shared" si="70"/>
        <v>63698.377999999997</v>
      </c>
      <c r="N768" s="5">
        <f t="shared" si="73"/>
        <v>166010.022</v>
      </c>
      <c r="O768" s="17"/>
      <c r="P768" s="17"/>
      <c r="Q768" s="17"/>
      <c r="R768" s="17"/>
      <c r="S768" s="17"/>
      <c r="T768" s="17"/>
      <c r="U768" s="17"/>
      <c r="V768" s="12"/>
    </row>
    <row r="769" spans="1:22" x14ac:dyDescent="0.3">
      <c r="A769" s="5">
        <v>16119</v>
      </c>
      <c r="B769" s="5">
        <v>2286</v>
      </c>
      <c r="C769" s="5">
        <v>4693</v>
      </c>
      <c r="D769" s="5">
        <f t="shared" si="71"/>
        <v>1611.9</v>
      </c>
      <c r="E769" s="5">
        <v>1934.28</v>
      </c>
      <c r="F769" s="5">
        <f t="shared" si="72"/>
        <v>112.833</v>
      </c>
      <c r="G769" s="5">
        <v>799</v>
      </c>
      <c r="H769" s="5">
        <v>7465</v>
      </c>
      <c r="I769" s="8">
        <v>2056</v>
      </c>
      <c r="J769" s="5">
        <f t="shared" si="68"/>
        <v>0</v>
      </c>
      <c r="K769" s="17"/>
      <c r="L769" s="5">
        <f t="shared" si="69"/>
        <v>32174.9</v>
      </c>
      <c r="M769" s="21">
        <f t="shared" si="70"/>
        <v>4902.1130000000003</v>
      </c>
      <c r="N769" s="5">
        <f t="shared" si="73"/>
        <v>27272.787</v>
      </c>
      <c r="O769" s="17"/>
      <c r="P769" s="17"/>
      <c r="Q769" s="17"/>
      <c r="R769" s="17"/>
      <c r="S769" s="17"/>
      <c r="T769" s="17"/>
      <c r="U769" s="17"/>
      <c r="V769" s="12"/>
    </row>
    <row r="770" spans="1:22" x14ac:dyDescent="0.3">
      <c r="A770" s="5">
        <v>16552</v>
      </c>
      <c r="B770" s="5">
        <v>0</v>
      </c>
      <c r="C770" s="5">
        <v>3327</v>
      </c>
      <c r="D770" s="5">
        <f t="shared" si="71"/>
        <v>1655.2</v>
      </c>
      <c r="E770" s="5">
        <v>1986.24</v>
      </c>
      <c r="F770" s="5">
        <f t="shared" si="72"/>
        <v>115.864</v>
      </c>
      <c r="G770" s="5">
        <v>746</v>
      </c>
      <c r="H770" s="5">
        <v>6027</v>
      </c>
      <c r="I770" s="8">
        <v>3872</v>
      </c>
      <c r="J770" s="5">
        <f t="shared" si="68"/>
        <v>0</v>
      </c>
      <c r="K770" s="17"/>
      <c r="L770" s="5">
        <f t="shared" si="69"/>
        <v>27561.200000000001</v>
      </c>
      <c r="M770" s="21">
        <f t="shared" si="70"/>
        <v>6720.1039999999994</v>
      </c>
      <c r="N770" s="5">
        <f t="shared" si="73"/>
        <v>20841.096000000001</v>
      </c>
      <c r="O770" s="17"/>
      <c r="P770" s="17"/>
      <c r="Q770" s="17"/>
      <c r="R770" s="17"/>
      <c r="S770" s="17"/>
      <c r="T770" s="17"/>
      <c r="U770" s="17"/>
      <c r="V770" s="12"/>
    </row>
    <row r="771" spans="1:22" x14ac:dyDescent="0.3">
      <c r="A771" s="5">
        <v>133770</v>
      </c>
      <c r="B771" s="5">
        <v>2860</v>
      </c>
      <c r="C771" s="5">
        <v>2883</v>
      </c>
      <c r="D771" s="5">
        <f t="shared" si="71"/>
        <v>13377</v>
      </c>
      <c r="E771" s="5">
        <v>16052.4</v>
      </c>
      <c r="F771" s="5">
        <f t="shared" si="72"/>
        <v>936.39</v>
      </c>
      <c r="G771" s="5">
        <v>572</v>
      </c>
      <c r="H771" s="5">
        <v>3307</v>
      </c>
      <c r="I771" s="8">
        <v>3061</v>
      </c>
      <c r="J771" s="5">
        <f t="shared" si="68"/>
        <v>15131</v>
      </c>
      <c r="K771" s="17"/>
      <c r="L771" s="5">
        <f t="shared" si="69"/>
        <v>156197</v>
      </c>
      <c r="M771" s="21">
        <f t="shared" si="70"/>
        <v>35752.79</v>
      </c>
      <c r="N771" s="5">
        <f t="shared" si="73"/>
        <v>120444.20999999999</v>
      </c>
      <c r="O771" s="17"/>
      <c r="P771" s="17"/>
      <c r="Q771" s="17"/>
      <c r="R771" s="17"/>
      <c r="S771" s="17"/>
      <c r="T771" s="17"/>
      <c r="U771" s="17"/>
      <c r="V771" s="12"/>
    </row>
    <row r="772" spans="1:22" x14ac:dyDescent="0.3">
      <c r="A772" s="5">
        <v>109303</v>
      </c>
      <c r="B772" s="5">
        <v>0</v>
      </c>
      <c r="C772" s="5">
        <v>1541</v>
      </c>
      <c r="D772" s="5">
        <f t="shared" si="71"/>
        <v>10930.300000000001</v>
      </c>
      <c r="E772" s="5">
        <v>13116.36</v>
      </c>
      <c r="F772" s="5">
        <f t="shared" si="72"/>
        <v>765.12099999999998</v>
      </c>
      <c r="G772" s="5">
        <v>873</v>
      </c>
      <c r="H772" s="5">
        <v>5131</v>
      </c>
      <c r="I772" s="8">
        <v>3687</v>
      </c>
      <c r="J772" s="5">
        <f t="shared" si="68"/>
        <v>9360.6</v>
      </c>
      <c r="K772" s="17"/>
      <c r="L772" s="5">
        <f t="shared" si="69"/>
        <v>126905.3</v>
      </c>
      <c r="M772" s="21">
        <f t="shared" si="70"/>
        <v>27802.080999999998</v>
      </c>
      <c r="N772" s="5">
        <f t="shared" si="73"/>
        <v>99103.219000000012</v>
      </c>
      <c r="O772" s="17"/>
      <c r="P772" s="17"/>
      <c r="Q772" s="17"/>
      <c r="R772" s="17"/>
      <c r="S772" s="17"/>
      <c r="T772" s="17"/>
      <c r="U772" s="17"/>
      <c r="V772" s="12"/>
    </row>
    <row r="773" spans="1:22" x14ac:dyDescent="0.3">
      <c r="A773" s="5">
        <v>116230</v>
      </c>
      <c r="B773" s="5">
        <v>514</v>
      </c>
      <c r="C773" s="5">
        <v>1405</v>
      </c>
      <c r="D773" s="5">
        <f t="shared" si="71"/>
        <v>11623</v>
      </c>
      <c r="E773" s="5">
        <v>13947.6</v>
      </c>
      <c r="F773" s="5">
        <f t="shared" si="72"/>
        <v>813.61</v>
      </c>
      <c r="G773" s="5">
        <v>945</v>
      </c>
      <c r="H773" s="5">
        <v>1298</v>
      </c>
      <c r="I773" s="8">
        <v>2235</v>
      </c>
      <c r="J773" s="5">
        <f t="shared" si="68"/>
        <v>10746</v>
      </c>
      <c r="K773" s="17"/>
      <c r="L773" s="5">
        <f t="shared" si="69"/>
        <v>131070</v>
      </c>
      <c r="M773" s="21">
        <f t="shared" si="70"/>
        <v>28687.21</v>
      </c>
      <c r="N773" s="5">
        <f t="shared" si="73"/>
        <v>102382.79000000001</v>
      </c>
      <c r="O773" s="17"/>
      <c r="P773" s="17"/>
      <c r="Q773" s="17"/>
      <c r="R773" s="17"/>
      <c r="S773" s="17"/>
      <c r="T773" s="17"/>
      <c r="U773" s="17"/>
      <c r="V773" s="12"/>
    </row>
    <row r="774" spans="1:22" x14ac:dyDescent="0.3">
      <c r="A774" s="5">
        <v>165416</v>
      </c>
      <c r="B774" s="5">
        <v>2881</v>
      </c>
      <c r="C774" s="5">
        <v>4858</v>
      </c>
      <c r="D774" s="5">
        <f t="shared" si="71"/>
        <v>16541.600000000002</v>
      </c>
      <c r="E774" s="5">
        <v>19849.919999999998</v>
      </c>
      <c r="F774" s="5">
        <f t="shared" si="72"/>
        <v>1157.912</v>
      </c>
      <c r="G774" s="5">
        <v>978</v>
      </c>
      <c r="H774" s="5">
        <v>7852</v>
      </c>
      <c r="I774" s="8">
        <v>2531</v>
      </c>
      <c r="J774" s="5">
        <f t="shared" si="68"/>
        <v>24624.799999999999</v>
      </c>
      <c r="K774" s="17"/>
      <c r="L774" s="5">
        <f t="shared" si="69"/>
        <v>197548.6</v>
      </c>
      <c r="M774" s="21">
        <f t="shared" si="70"/>
        <v>49141.631999999998</v>
      </c>
      <c r="N774" s="5">
        <f t="shared" si="73"/>
        <v>148406.96799999999</v>
      </c>
      <c r="O774" s="17"/>
      <c r="P774" s="17"/>
      <c r="Q774" s="17"/>
      <c r="R774" s="17"/>
      <c r="S774" s="17"/>
      <c r="T774" s="17"/>
      <c r="U774" s="17"/>
      <c r="V774" s="12"/>
    </row>
    <row r="775" spans="1:22" x14ac:dyDescent="0.3">
      <c r="A775" s="5">
        <v>168238</v>
      </c>
      <c r="B775" s="5">
        <v>0</v>
      </c>
      <c r="C775" s="5">
        <v>2864</v>
      </c>
      <c r="D775" s="5">
        <f t="shared" si="71"/>
        <v>16823.8</v>
      </c>
      <c r="E775" s="5">
        <v>20188.560000000001</v>
      </c>
      <c r="F775" s="5">
        <f t="shared" si="72"/>
        <v>1177.6659999999999</v>
      </c>
      <c r="G775" s="5">
        <v>736</v>
      </c>
      <c r="H775" s="5">
        <v>3262</v>
      </c>
      <c r="I775" s="8">
        <v>3593</v>
      </c>
      <c r="J775" s="5">
        <f t="shared" si="68"/>
        <v>25471.399999999998</v>
      </c>
      <c r="K775" s="17"/>
      <c r="L775" s="5">
        <f t="shared" si="69"/>
        <v>191187.8</v>
      </c>
      <c r="M775" s="21">
        <f t="shared" si="70"/>
        <v>51166.626000000004</v>
      </c>
      <c r="N775" s="5">
        <f t="shared" si="73"/>
        <v>140021.174</v>
      </c>
      <c r="O775" s="17"/>
      <c r="P775" s="17"/>
      <c r="Q775" s="17"/>
      <c r="R775" s="17"/>
      <c r="S775" s="17"/>
      <c r="T775" s="17"/>
      <c r="U775" s="17"/>
      <c r="V775" s="12"/>
    </row>
    <row r="776" spans="1:22" x14ac:dyDescent="0.3">
      <c r="A776" s="5">
        <v>59384</v>
      </c>
      <c r="B776" s="5">
        <v>1557</v>
      </c>
      <c r="C776" s="5">
        <v>2476</v>
      </c>
      <c r="D776" s="5">
        <f t="shared" si="71"/>
        <v>5938.4000000000005</v>
      </c>
      <c r="E776" s="5">
        <v>7126.08</v>
      </c>
      <c r="F776" s="5">
        <f t="shared" si="72"/>
        <v>415.68799999999999</v>
      </c>
      <c r="G776" s="5">
        <v>1482</v>
      </c>
      <c r="H776" s="5">
        <v>2366</v>
      </c>
      <c r="I776" s="8">
        <v>3459</v>
      </c>
      <c r="J776" s="5">
        <f t="shared" si="68"/>
        <v>2188.4</v>
      </c>
      <c r="K776" s="17"/>
      <c r="L776" s="5">
        <f t="shared" si="69"/>
        <v>71721.399999999994</v>
      </c>
      <c r="M776" s="21">
        <f t="shared" si="70"/>
        <v>14671.168</v>
      </c>
      <c r="N776" s="5">
        <f t="shared" si="73"/>
        <v>57050.231999999996</v>
      </c>
      <c r="O776" s="17"/>
      <c r="P776" s="17"/>
      <c r="Q776" s="17"/>
      <c r="R776" s="17"/>
      <c r="S776" s="17"/>
      <c r="T776" s="17"/>
      <c r="U776" s="17"/>
      <c r="V776" s="12"/>
    </row>
    <row r="777" spans="1:22" x14ac:dyDescent="0.3">
      <c r="A777" s="5">
        <v>124095</v>
      </c>
      <c r="B777" s="5">
        <v>0</v>
      </c>
      <c r="C777" s="5">
        <v>1593</v>
      </c>
      <c r="D777" s="5">
        <f t="shared" si="71"/>
        <v>12409.5</v>
      </c>
      <c r="E777" s="5">
        <v>14891.4</v>
      </c>
      <c r="F777" s="5">
        <f t="shared" si="72"/>
        <v>868.66499999999996</v>
      </c>
      <c r="G777" s="5">
        <v>504</v>
      </c>
      <c r="H777" s="5">
        <v>6670</v>
      </c>
      <c r="I777" s="8">
        <v>2826</v>
      </c>
      <c r="J777" s="5">
        <f t="shared" si="68"/>
        <v>12319</v>
      </c>
      <c r="K777" s="17"/>
      <c r="L777" s="5">
        <f t="shared" si="69"/>
        <v>144767.5</v>
      </c>
      <c r="M777" s="21">
        <f t="shared" si="70"/>
        <v>31409.064999999999</v>
      </c>
      <c r="N777" s="5">
        <f t="shared" si="73"/>
        <v>113358.435</v>
      </c>
      <c r="O777" s="17"/>
      <c r="P777" s="17"/>
      <c r="Q777" s="17"/>
      <c r="R777" s="17"/>
      <c r="S777" s="17"/>
      <c r="T777" s="17"/>
      <c r="U777" s="17"/>
      <c r="V777" s="12"/>
    </row>
    <row r="778" spans="1:22" x14ac:dyDescent="0.3">
      <c r="A778" s="5">
        <v>93200</v>
      </c>
      <c r="B778" s="5">
        <v>436</v>
      </c>
      <c r="C778" s="5">
        <v>1350</v>
      </c>
      <c r="D778" s="5">
        <f t="shared" si="71"/>
        <v>9320</v>
      </c>
      <c r="E778" s="5">
        <v>11184</v>
      </c>
      <c r="F778" s="5">
        <f t="shared" si="72"/>
        <v>652.4</v>
      </c>
      <c r="G778" s="5">
        <v>552</v>
      </c>
      <c r="H778" s="5">
        <v>4594</v>
      </c>
      <c r="I778" s="8">
        <v>3922</v>
      </c>
      <c r="J778" s="5">
        <f t="shared" si="68"/>
        <v>6480</v>
      </c>
      <c r="K778" s="17"/>
      <c r="L778" s="5">
        <f t="shared" si="69"/>
        <v>108900</v>
      </c>
      <c r="M778" s="21">
        <f t="shared" si="70"/>
        <v>22790.400000000001</v>
      </c>
      <c r="N778" s="5">
        <f t="shared" si="73"/>
        <v>86109.6</v>
      </c>
      <c r="O778" s="17"/>
      <c r="P778" s="17"/>
      <c r="Q778" s="17"/>
      <c r="R778" s="17"/>
      <c r="S778" s="17"/>
      <c r="T778" s="17"/>
      <c r="U778" s="17"/>
      <c r="V778" s="12"/>
    </row>
    <row r="779" spans="1:22" x14ac:dyDescent="0.3">
      <c r="A779" s="5">
        <v>55651</v>
      </c>
      <c r="B779" s="5">
        <v>270</v>
      </c>
      <c r="C779" s="5">
        <v>4565</v>
      </c>
      <c r="D779" s="5">
        <f t="shared" si="71"/>
        <v>5565.1</v>
      </c>
      <c r="E779" s="5">
        <v>6678.12</v>
      </c>
      <c r="F779" s="5">
        <f t="shared" si="72"/>
        <v>389.55700000000002</v>
      </c>
      <c r="G779" s="5">
        <v>749</v>
      </c>
      <c r="H779" s="5">
        <v>3238</v>
      </c>
      <c r="I779" s="8">
        <v>3203</v>
      </c>
      <c r="J779" s="5">
        <f t="shared" si="68"/>
        <v>1815.1000000000001</v>
      </c>
      <c r="K779" s="17"/>
      <c r="L779" s="5">
        <f t="shared" si="69"/>
        <v>69289.100000000006</v>
      </c>
      <c r="M779" s="21">
        <f t="shared" si="70"/>
        <v>12834.777</v>
      </c>
      <c r="N779" s="5">
        <f t="shared" si="73"/>
        <v>56454.323000000004</v>
      </c>
      <c r="O779" s="17"/>
      <c r="P779" s="17"/>
      <c r="Q779" s="17"/>
      <c r="R779" s="17"/>
      <c r="S779" s="17"/>
      <c r="T779" s="17"/>
      <c r="U779" s="17"/>
      <c r="V779" s="12"/>
    </row>
    <row r="780" spans="1:22" x14ac:dyDescent="0.3">
      <c r="A780" s="5">
        <v>151546</v>
      </c>
      <c r="B780" s="5">
        <v>43</v>
      </c>
      <c r="C780" s="5">
        <v>2145</v>
      </c>
      <c r="D780" s="5">
        <f t="shared" si="71"/>
        <v>15154.6</v>
      </c>
      <c r="E780" s="5">
        <v>18185.52</v>
      </c>
      <c r="F780" s="5">
        <f t="shared" si="72"/>
        <v>1060.8220000000001</v>
      </c>
      <c r="G780" s="5">
        <v>661</v>
      </c>
      <c r="H780" s="5">
        <v>3958</v>
      </c>
      <c r="I780" s="8">
        <v>3979</v>
      </c>
      <c r="J780" s="5">
        <f t="shared" si="68"/>
        <v>20463.8</v>
      </c>
      <c r="K780" s="17"/>
      <c r="L780" s="5">
        <f t="shared" si="69"/>
        <v>172846.6</v>
      </c>
      <c r="M780" s="21">
        <f t="shared" si="70"/>
        <v>44350.142</v>
      </c>
      <c r="N780" s="5">
        <f t="shared" si="73"/>
        <v>128496.45800000001</v>
      </c>
      <c r="O780" s="17"/>
      <c r="P780" s="17"/>
      <c r="Q780" s="17"/>
      <c r="R780" s="17"/>
      <c r="S780" s="17"/>
      <c r="T780" s="17"/>
      <c r="U780" s="17"/>
      <c r="V780" s="12"/>
    </row>
    <row r="781" spans="1:22" x14ac:dyDescent="0.3">
      <c r="A781" s="5">
        <v>120219</v>
      </c>
      <c r="B781" s="5">
        <v>0</v>
      </c>
      <c r="C781" s="5">
        <v>1998</v>
      </c>
      <c r="D781" s="5">
        <f t="shared" si="71"/>
        <v>12021.900000000001</v>
      </c>
      <c r="E781" s="5">
        <v>14426.28</v>
      </c>
      <c r="F781" s="5">
        <f t="shared" si="72"/>
        <v>841.53300000000002</v>
      </c>
      <c r="G781" s="5">
        <v>1362</v>
      </c>
      <c r="H781" s="5">
        <v>5026</v>
      </c>
      <c r="I781" s="8">
        <v>3999</v>
      </c>
      <c r="J781" s="5">
        <f t="shared" si="68"/>
        <v>11543.800000000001</v>
      </c>
      <c r="K781" s="17"/>
      <c r="L781" s="5">
        <f t="shared" si="69"/>
        <v>139264.9</v>
      </c>
      <c r="M781" s="21">
        <f t="shared" si="70"/>
        <v>32172.613000000005</v>
      </c>
      <c r="N781" s="5">
        <f t="shared" si="73"/>
        <v>107092.28699999998</v>
      </c>
      <c r="O781" s="17"/>
      <c r="P781" s="17"/>
      <c r="Q781" s="17"/>
      <c r="R781" s="17"/>
      <c r="S781" s="17"/>
      <c r="T781" s="17"/>
      <c r="U781" s="17"/>
      <c r="V781" s="12"/>
    </row>
    <row r="782" spans="1:22" x14ac:dyDescent="0.3">
      <c r="A782" s="5">
        <v>22010</v>
      </c>
      <c r="B782" s="5">
        <v>589</v>
      </c>
      <c r="C782" s="5">
        <v>3533</v>
      </c>
      <c r="D782" s="5">
        <f t="shared" si="71"/>
        <v>2201</v>
      </c>
      <c r="E782" s="5">
        <v>2641.2</v>
      </c>
      <c r="F782" s="5">
        <f t="shared" si="72"/>
        <v>154.07</v>
      </c>
      <c r="G782" s="5">
        <v>1201</v>
      </c>
      <c r="H782" s="5">
        <v>4184</v>
      </c>
      <c r="I782" s="8">
        <v>3079</v>
      </c>
      <c r="J782" s="5">
        <f t="shared" si="68"/>
        <v>0</v>
      </c>
      <c r="K782" s="17"/>
      <c r="L782" s="5">
        <f t="shared" si="69"/>
        <v>32517</v>
      </c>
      <c r="M782" s="21">
        <f t="shared" si="70"/>
        <v>7075.27</v>
      </c>
      <c r="N782" s="5">
        <f t="shared" si="73"/>
        <v>25441.73</v>
      </c>
      <c r="O782" s="17"/>
      <c r="P782" s="17"/>
      <c r="Q782" s="17"/>
      <c r="R782" s="17"/>
      <c r="S782" s="17"/>
      <c r="T782" s="17"/>
      <c r="U782" s="17"/>
      <c r="V782" s="12"/>
    </row>
    <row r="783" spans="1:22" x14ac:dyDescent="0.3">
      <c r="A783" s="5">
        <v>105200</v>
      </c>
      <c r="B783" s="5">
        <v>111</v>
      </c>
      <c r="C783" s="5">
        <v>1506</v>
      </c>
      <c r="D783" s="5">
        <f t="shared" si="71"/>
        <v>10520</v>
      </c>
      <c r="E783" s="5">
        <v>12624</v>
      </c>
      <c r="F783" s="5">
        <f t="shared" si="72"/>
        <v>736.4</v>
      </c>
      <c r="G783" s="5">
        <v>829</v>
      </c>
      <c r="H783" s="5">
        <v>2270</v>
      </c>
      <c r="I783" s="8">
        <v>2532</v>
      </c>
      <c r="J783" s="5">
        <f t="shared" si="68"/>
        <v>8540</v>
      </c>
      <c r="K783" s="17"/>
      <c r="L783" s="5">
        <f t="shared" si="69"/>
        <v>119607</v>
      </c>
      <c r="M783" s="21">
        <f t="shared" si="70"/>
        <v>25261.4</v>
      </c>
      <c r="N783" s="5">
        <f t="shared" si="73"/>
        <v>94345.600000000006</v>
      </c>
      <c r="O783" s="17"/>
      <c r="P783" s="17"/>
      <c r="Q783" s="17"/>
      <c r="R783" s="17"/>
      <c r="S783" s="17"/>
      <c r="T783" s="17"/>
      <c r="U783" s="17"/>
      <c r="V783" s="12"/>
    </row>
    <row r="784" spans="1:22" x14ac:dyDescent="0.3">
      <c r="A784" s="5">
        <v>96922</v>
      </c>
      <c r="B784" s="5">
        <v>4745</v>
      </c>
      <c r="C784" s="5">
        <v>4744</v>
      </c>
      <c r="D784" s="5">
        <f t="shared" si="71"/>
        <v>9692.2000000000007</v>
      </c>
      <c r="E784" s="5">
        <v>11630.64</v>
      </c>
      <c r="F784" s="5">
        <f t="shared" si="72"/>
        <v>678.45400000000006</v>
      </c>
      <c r="G784" s="5">
        <v>707</v>
      </c>
      <c r="H784" s="5">
        <v>6763</v>
      </c>
      <c r="I784" s="8">
        <v>3880</v>
      </c>
      <c r="J784" s="5">
        <f t="shared" si="68"/>
        <v>7038.3</v>
      </c>
      <c r="K784" s="17"/>
      <c r="L784" s="5">
        <f t="shared" si="69"/>
        <v>122866.2</v>
      </c>
      <c r="M784" s="21">
        <f t="shared" si="70"/>
        <v>23934.393999999997</v>
      </c>
      <c r="N784" s="5">
        <f t="shared" si="73"/>
        <v>98931.805999999997</v>
      </c>
      <c r="O784" s="17"/>
      <c r="P784" s="17"/>
      <c r="Q784" s="17"/>
      <c r="R784" s="17"/>
      <c r="S784" s="17"/>
      <c r="T784" s="17"/>
      <c r="U784" s="17"/>
      <c r="V784" s="12"/>
    </row>
    <row r="785" spans="1:22" x14ac:dyDescent="0.3">
      <c r="A785" s="5">
        <v>153505</v>
      </c>
      <c r="B785" s="5">
        <v>0</v>
      </c>
      <c r="C785" s="5">
        <v>1704</v>
      </c>
      <c r="D785" s="5">
        <f t="shared" si="71"/>
        <v>15350.5</v>
      </c>
      <c r="E785" s="5">
        <v>18420.599999999999</v>
      </c>
      <c r="F785" s="5">
        <f t="shared" si="72"/>
        <v>1074.5350000000001</v>
      </c>
      <c r="G785" s="5">
        <v>873</v>
      </c>
      <c r="H785" s="5">
        <v>3874</v>
      </c>
      <c r="I785" s="8">
        <v>3515</v>
      </c>
      <c r="J785" s="5">
        <f t="shared" ref="J785:J848" si="74">IF(A785*12&lt;=300000, 0,
     IF(A785*12&lt;=600000, ((A785*12-300000)*0.05)/12,
     IF(A785*12&lt;=900000, (15000+(A785*12-600000)*0.1)/12,
     IF(A785*12&lt;=1200000, (45000+(A785*12-900000)*0.15)/12,
     IF(A785*12&lt;=1500000, (90000+(A785*12-1200000)*0.2)/12,
     (150000+(A785*12-1500000)*0.3)/12)))))</f>
        <v>21051.5</v>
      </c>
      <c r="K785" s="17"/>
      <c r="L785" s="5">
        <f t="shared" ref="L785:L848" si="75">A785 + B785 + C785 + D785 + H785</f>
        <v>174433.5</v>
      </c>
      <c r="M785" s="21">
        <f t="shared" ref="M785:M848" si="76">E785+F785+G785+I785+J785</f>
        <v>44934.634999999995</v>
      </c>
      <c r="N785" s="5">
        <f t="shared" si="73"/>
        <v>129498.86500000001</v>
      </c>
      <c r="O785" s="17"/>
      <c r="P785" s="17"/>
      <c r="Q785" s="17"/>
      <c r="R785" s="17"/>
      <c r="S785" s="17"/>
      <c r="T785" s="17"/>
      <c r="U785" s="17"/>
      <c r="V785" s="12"/>
    </row>
    <row r="786" spans="1:22" x14ac:dyDescent="0.3">
      <c r="A786" s="5">
        <v>92194</v>
      </c>
      <c r="B786" s="5">
        <v>4222</v>
      </c>
      <c r="C786" s="5">
        <v>2627</v>
      </c>
      <c r="D786" s="5">
        <f t="shared" ref="D786:D849" si="77">A786*0.1</f>
        <v>9219.4</v>
      </c>
      <c r="E786" s="5">
        <v>11063.28</v>
      </c>
      <c r="F786" s="5">
        <f t="shared" ref="F786:F849" si="78">A786*0.007</f>
        <v>645.35800000000006</v>
      </c>
      <c r="G786" s="5">
        <v>1145</v>
      </c>
      <c r="H786" s="5">
        <v>7215</v>
      </c>
      <c r="I786" s="8">
        <v>3577</v>
      </c>
      <c r="J786" s="5">
        <f t="shared" si="74"/>
        <v>6329.0999999999995</v>
      </c>
      <c r="K786" s="17"/>
      <c r="L786" s="5">
        <f t="shared" si="75"/>
        <v>115477.4</v>
      </c>
      <c r="M786" s="21">
        <f t="shared" si="76"/>
        <v>22759.737999999998</v>
      </c>
      <c r="N786" s="5">
        <f t="shared" ref="N786:N849" si="79">L786-M786</f>
        <v>92717.661999999997</v>
      </c>
      <c r="O786" s="17"/>
      <c r="P786" s="17"/>
      <c r="Q786" s="17"/>
      <c r="R786" s="17"/>
      <c r="S786" s="17"/>
      <c r="T786" s="17"/>
      <c r="U786" s="17"/>
      <c r="V786" s="12"/>
    </row>
    <row r="787" spans="1:22" x14ac:dyDescent="0.3">
      <c r="A787" s="5">
        <v>26126</v>
      </c>
      <c r="B787" s="5">
        <v>2845</v>
      </c>
      <c r="C787" s="5">
        <v>2084</v>
      </c>
      <c r="D787" s="5">
        <f t="shared" si="77"/>
        <v>2612.6000000000004</v>
      </c>
      <c r="E787" s="5">
        <v>3135.12</v>
      </c>
      <c r="F787" s="5">
        <f t="shared" si="78"/>
        <v>182.88200000000001</v>
      </c>
      <c r="G787" s="5">
        <v>1285</v>
      </c>
      <c r="H787" s="5">
        <v>6071</v>
      </c>
      <c r="I787" s="8">
        <v>2449</v>
      </c>
      <c r="J787" s="5">
        <f t="shared" si="74"/>
        <v>56.300000000000004</v>
      </c>
      <c r="K787" s="17"/>
      <c r="L787" s="5">
        <f t="shared" si="75"/>
        <v>39738.6</v>
      </c>
      <c r="M787" s="21">
        <f t="shared" si="76"/>
        <v>7108.3020000000006</v>
      </c>
      <c r="N787" s="5">
        <f t="shared" si="79"/>
        <v>32630.297999999999</v>
      </c>
      <c r="O787" s="17"/>
      <c r="P787" s="17"/>
      <c r="Q787" s="17"/>
      <c r="R787" s="17"/>
      <c r="S787" s="17"/>
      <c r="T787" s="17"/>
      <c r="U787" s="17"/>
      <c r="V787" s="12"/>
    </row>
    <row r="788" spans="1:22" x14ac:dyDescent="0.3">
      <c r="A788" s="5">
        <v>124606</v>
      </c>
      <c r="B788" s="5">
        <v>4013</v>
      </c>
      <c r="C788" s="5">
        <v>4107</v>
      </c>
      <c r="D788" s="5">
        <f t="shared" si="77"/>
        <v>12460.6</v>
      </c>
      <c r="E788" s="5">
        <v>14952.72</v>
      </c>
      <c r="F788" s="5">
        <f t="shared" si="78"/>
        <v>872.24199999999996</v>
      </c>
      <c r="G788" s="5">
        <v>1159</v>
      </c>
      <c r="H788" s="5">
        <v>5997</v>
      </c>
      <c r="I788" s="8">
        <v>3865</v>
      </c>
      <c r="J788" s="5">
        <f t="shared" si="74"/>
        <v>12421.199999999999</v>
      </c>
      <c r="K788" s="17"/>
      <c r="L788" s="5">
        <f t="shared" si="75"/>
        <v>151183.6</v>
      </c>
      <c r="M788" s="21">
        <f t="shared" si="76"/>
        <v>33270.161999999997</v>
      </c>
      <c r="N788" s="5">
        <f t="shared" si="79"/>
        <v>117913.43800000001</v>
      </c>
      <c r="O788" s="17"/>
      <c r="P788" s="17"/>
      <c r="Q788" s="17"/>
      <c r="R788" s="17"/>
      <c r="S788" s="17"/>
      <c r="T788" s="17"/>
      <c r="U788" s="17"/>
      <c r="V788" s="12"/>
    </row>
    <row r="789" spans="1:22" x14ac:dyDescent="0.3">
      <c r="A789" s="5">
        <v>111698</v>
      </c>
      <c r="B789" s="5">
        <v>0</v>
      </c>
      <c r="C789" s="5">
        <v>3641</v>
      </c>
      <c r="D789" s="5">
        <f t="shared" si="77"/>
        <v>11169.800000000001</v>
      </c>
      <c r="E789" s="5">
        <v>13403.76</v>
      </c>
      <c r="F789" s="5">
        <f t="shared" si="78"/>
        <v>781.88599999999997</v>
      </c>
      <c r="G789" s="5">
        <v>1203</v>
      </c>
      <c r="H789" s="5">
        <v>7810</v>
      </c>
      <c r="I789" s="8">
        <v>2589</v>
      </c>
      <c r="J789" s="5">
        <f t="shared" si="74"/>
        <v>9839.6</v>
      </c>
      <c r="K789" s="17"/>
      <c r="L789" s="5">
        <f t="shared" si="75"/>
        <v>134318.79999999999</v>
      </c>
      <c r="M789" s="21">
        <f t="shared" si="76"/>
        <v>27817.245999999999</v>
      </c>
      <c r="N789" s="5">
        <f t="shared" si="79"/>
        <v>106501.55399999999</v>
      </c>
      <c r="O789" s="17"/>
      <c r="P789" s="17"/>
      <c r="Q789" s="17"/>
      <c r="R789" s="17"/>
      <c r="S789" s="17"/>
      <c r="T789" s="17"/>
      <c r="U789" s="17"/>
      <c r="V789" s="12"/>
    </row>
    <row r="790" spans="1:22" x14ac:dyDescent="0.3">
      <c r="A790" s="5">
        <v>71191</v>
      </c>
      <c r="B790" s="5">
        <v>2065</v>
      </c>
      <c r="C790" s="5">
        <v>3743</v>
      </c>
      <c r="D790" s="5">
        <f t="shared" si="77"/>
        <v>7119.1</v>
      </c>
      <c r="E790" s="5">
        <v>8542.92</v>
      </c>
      <c r="F790" s="5">
        <f t="shared" si="78"/>
        <v>498.33699999999999</v>
      </c>
      <c r="G790" s="5">
        <v>766</v>
      </c>
      <c r="H790" s="5">
        <v>1026</v>
      </c>
      <c r="I790" s="8">
        <v>3847</v>
      </c>
      <c r="J790" s="5">
        <f t="shared" si="74"/>
        <v>3369.1</v>
      </c>
      <c r="K790" s="17"/>
      <c r="L790" s="5">
        <f t="shared" si="75"/>
        <v>85144.1</v>
      </c>
      <c r="M790" s="21">
        <f t="shared" si="76"/>
        <v>17023.357</v>
      </c>
      <c r="N790" s="5">
        <f t="shared" si="79"/>
        <v>68120.743000000002</v>
      </c>
      <c r="O790" s="17"/>
      <c r="P790" s="17"/>
      <c r="Q790" s="17"/>
      <c r="R790" s="17"/>
      <c r="S790" s="17"/>
      <c r="T790" s="17"/>
      <c r="U790" s="17"/>
      <c r="V790" s="12"/>
    </row>
    <row r="791" spans="1:22" x14ac:dyDescent="0.3">
      <c r="A791" s="5">
        <v>108244</v>
      </c>
      <c r="B791" s="5">
        <v>3403</v>
      </c>
      <c r="C791" s="5">
        <v>1750</v>
      </c>
      <c r="D791" s="5">
        <f t="shared" si="77"/>
        <v>10824.400000000001</v>
      </c>
      <c r="E791" s="5">
        <v>12989.28</v>
      </c>
      <c r="F791" s="5">
        <f t="shared" si="78"/>
        <v>757.70799999999997</v>
      </c>
      <c r="G791" s="5">
        <v>1042</v>
      </c>
      <c r="H791" s="5">
        <v>2926</v>
      </c>
      <c r="I791" s="8">
        <v>2431</v>
      </c>
      <c r="J791" s="5">
        <f t="shared" si="74"/>
        <v>9148.8000000000011</v>
      </c>
      <c r="K791" s="17"/>
      <c r="L791" s="5">
        <f t="shared" si="75"/>
        <v>127147.4</v>
      </c>
      <c r="M791" s="21">
        <f t="shared" si="76"/>
        <v>26368.788</v>
      </c>
      <c r="N791" s="5">
        <f t="shared" si="79"/>
        <v>100778.61199999999</v>
      </c>
      <c r="O791" s="17"/>
      <c r="P791" s="17"/>
      <c r="Q791" s="17"/>
      <c r="R791" s="17"/>
      <c r="S791" s="17"/>
      <c r="T791" s="17"/>
      <c r="U791" s="17"/>
      <c r="V791" s="12"/>
    </row>
    <row r="792" spans="1:22" x14ac:dyDescent="0.3">
      <c r="A792" s="5">
        <v>87159</v>
      </c>
      <c r="B792" s="5">
        <v>3274</v>
      </c>
      <c r="C792" s="5">
        <v>1575</v>
      </c>
      <c r="D792" s="5">
        <f t="shared" si="77"/>
        <v>8715.9</v>
      </c>
      <c r="E792" s="5">
        <v>10459.08</v>
      </c>
      <c r="F792" s="5">
        <f t="shared" si="78"/>
        <v>610.11300000000006</v>
      </c>
      <c r="G792" s="5">
        <v>888</v>
      </c>
      <c r="H792" s="5">
        <v>7826</v>
      </c>
      <c r="I792" s="8">
        <v>2548</v>
      </c>
      <c r="J792" s="5">
        <f t="shared" si="74"/>
        <v>5573.8499999999995</v>
      </c>
      <c r="K792" s="17"/>
      <c r="L792" s="5">
        <f t="shared" si="75"/>
        <v>108549.9</v>
      </c>
      <c r="M792" s="21">
        <f t="shared" si="76"/>
        <v>20079.042999999998</v>
      </c>
      <c r="N792" s="5">
        <f t="shared" si="79"/>
        <v>88470.856999999989</v>
      </c>
      <c r="O792" s="17"/>
      <c r="P792" s="17"/>
      <c r="Q792" s="17"/>
      <c r="R792" s="17"/>
      <c r="S792" s="17"/>
      <c r="T792" s="17"/>
      <c r="U792" s="17"/>
      <c r="V792" s="12"/>
    </row>
    <row r="793" spans="1:22" x14ac:dyDescent="0.3">
      <c r="A793" s="5">
        <v>188912</v>
      </c>
      <c r="B793" s="5">
        <v>1357</v>
      </c>
      <c r="C793" s="5">
        <v>2096</v>
      </c>
      <c r="D793" s="5">
        <f t="shared" si="77"/>
        <v>18891.2</v>
      </c>
      <c r="E793" s="5">
        <v>22669.439999999999</v>
      </c>
      <c r="F793" s="5">
        <f t="shared" si="78"/>
        <v>1322.384</v>
      </c>
      <c r="G793" s="5">
        <v>943</v>
      </c>
      <c r="H793" s="5">
        <v>3510</v>
      </c>
      <c r="I793" s="8">
        <v>3923</v>
      </c>
      <c r="J793" s="5">
        <f t="shared" si="74"/>
        <v>31673.599999999995</v>
      </c>
      <c r="K793" s="17"/>
      <c r="L793" s="5">
        <f t="shared" si="75"/>
        <v>214766.2</v>
      </c>
      <c r="M793" s="21">
        <f t="shared" si="76"/>
        <v>60531.423999999999</v>
      </c>
      <c r="N793" s="5">
        <f t="shared" si="79"/>
        <v>154234.77600000001</v>
      </c>
      <c r="O793" s="17"/>
      <c r="P793" s="17"/>
      <c r="Q793" s="17"/>
      <c r="R793" s="17"/>
      <c r="S793" s="17"/>
      <c r="T793" s="17"/>
      <c r="U793" s="17"/>
      <c r="V793" s="12"/>
    </row>
    <row r="794" spans="1:22" x14ac:dyDescent="0.3">
      <c r="A794" s="5">
        <v>142265</v>
      </c>
      <c r="B794" s="5">
        <v>0</v>
      </c>
      <c r="C794" s="5">
        <v>2117</v>
      </c>
      <c r="D794" s="5">
        <f t="shared" si="77"/>
        <v>14226.5</v>
      </c>
      <c r="E794" s="5">
        <v>17071.8</v>
      </c>
      <c r="F794" s="5">
        <f t="shared" si="78"/>
        <v>995.85500000000002</v>
      </c>
      <c r="G794" s="5">
        <v>931</v>
      </c>
      <c r="H794" s="5">
        <v>4482</v>
      </c>
      <c r="I794" s="8">
        <v>2894</v>
      </c>
      <c r="J794" s="5">
        <f t="shared" si="74"/>
        <v>17679.5</v>
      </c>
      <c r="K794" s="17"/>
      <c r="L794" s="5">
        <f t="shared" si="75"/>
        <v>163090.5</v>
      </c>
      <c r="M794" s="21">
        <f t="shared" si="76"/>
        <v>39572.154999999999</v>
      </c>
      <c r="N794" s="5">
        <f t="shared" si="79"/>
        <v>123518.345</v>
      </c>
      <c r="O794" s="17"/>
      <c r="P794" s="17"/>
      <c r="Q794" s="17"/>
      <c r="R794" s="17"/>
      <c r="S794" s="17"/>
      <c r="T794" s="17"/>
      <c r="U794" s="17"/>
      <c r="V794" s="12"/>
    </row>
    <row r="795" spans="1:22" x14ac:dyDescent="0.3">
      <c r="A795" s="5">
        <v>114141</v>
      </c>
      <c r="B795" s="5">
        <v>0</v>
      </c>
      <c r="C795" s="5">
        <v>3491</v>
      </c>
      <c r="D795" s="5">
        <f t="shared" si="77"/>
        <v>11414.1</v>
      </c>
      <c r="E795" s="5">
        <v>13696.92</v>
      </c>
      <c r="F795" s="5">
        <f t="shared" si="78"/>
        <v>798.98699999999997</v>
      </c>
      <c r="G795" s="5">
        <v>1210</v>
      </c>
      <c r="H795" s="5">
        <v>1024</v>
      </c>
      <c r="I795" s="8">
        <v>2126</v>
      </c>
      <c r="J795" s="5">
        <f t="shared" si="74"/>
        <v>10328.199999999999</v>
      </c>
      <c r="K795" s="17"/>
      <c r="L795" s="5">
        <f t="shared" si="75"/>
        <v>130070.1</v>
      </c>
      <c r="M795" s="21">
        <f t="shared" si="76"/>
        <v>28160.106999999996</v>
      </c>
      <c r="N795" s="5">
        <f t="shared" si="79"/>
        <v>101909.99300000002</v>
      </c>
      <c r="O795" s="17"/>
      <c r="P795" s="17"/>
      <c r="Q795" s="17"/>
      <c r="R795" s="17"/>
      <c r="S795" s="17"/>
      <c r="T795" s="17"/>
      <c r="U795" s="17"/>
      <c r="V795" s="12"/>
    </row>
    <row r="796" spans="1:22" x14ac:dyDescent="0.3">
      <c r="A796" s="5">
        <v>152670</v>
      </c>
      <c r="B796" s="5">
        <v>1919</v>
      </c>
      <c r="C796" s="5">
        <v>1011</v>
      </c>
      <c r="D796" s="5">
        <f t="shared" si="77"/>
        <v>15267</v>
      </c>
      <c r="E796" s="5">
        <v>18320.400000000001</v>
      </c>
      <c r="F796" s="5">
        <f t="shared" si="78"/>
        <v>1068.69</v>
      </c>
      <c r="G796" s="5">
        <v>706</v>
      </c>
      <c r="H796" s="5">
        <v>4560</v>
      </c>
      <c r="I796" s="8">
        <v>3974</v>
      </c>
      <c r="J796" s="5">
        <f t="shared" si="74"/>
        <v>20801</v>
      </c>
      <c r="K796" s="17"/>
      <c r="L796" s="5">
        <f t="shared" si="75"/>
        <v>175427</v>
      </c>
      <c r="M796" s="21">
        <f t="shared" si="76"/>
        <v>44870.09</v>
      </c>
      <c r="N796" s="5">
        <f t="shared" si="79"/>
        <v>130556.91</v>
      </c>
      <c r="O796" s="17"/>
      <c r="P796" s="17"/>
      <c r="Q796" s="17"/>
      <c r="R796" s="17"/>
      <c r="S796" s="17"/>
      <c r="T796" s="17"/>
      <c r="U796" s="17"/>
      <c r="V796" s="12"/>
    </row>
    <row r="797" spans="1:22" x14ac:dyDescent="0.3">
      <c r="A797" s="5">
        <v>54519</v>
      </c>
      <c r="B797" s="5">
        <v>1625</v>
      </c>
      <c r="C797" s="5">
        <v>1758</v>
      </c>
      <c r="D797" s="5">
        <f t="shared" si="77"/>
        <v>5451.9000000000005</v>
      </c>
      <c r="E797" s="5">
        <v>6542.28</v>
      </c>
      <c r="F797" s="5">
        <f t="shared" si="78"/>
        <v>381.63299999999998</v>
      </c>
      <c r="G797" s="5">
        <v>513</v>
      </c>
      <c r="H797" s="5">
        <v>4898</v>
      </c>
      <c r="I797" s="8">
        <v>3765</v>
      </c>
      <c r="J797" s="5">
        <f t="shared" si="74"/>
        <v>1701.8999999999999</v>
      </c>
      <c r="K797" s="17"/>
      <c r="L797" s="5">
        <f t="shared" si="75"/>
        <v>68251.899999999994</v>
      </c>
      <c r="M797" s="21">
        <f t="shared" si="76"/>
        <v>12903.813</v>
      </c>
      <c r="N797" s="5">
        <f t="shared" si="79"/>
        <v>55348.086999999992</v>
      </c>
      <c r="O797" s="17"/>
      <c r="P797" s="17"/>
      <c r="Q797" s="17"/>
      <c r="R797" s="17"/>
      <c r="S797" s="17"/>
      <c r="T797" s="17"/>
      <c r="U797" s="17"/>
      <c r="V797" s="12"/>
    </row>
    <row r="798" spans="1:22" x14ac:dyDescent="0.3">
      <c r="A798" s="5">
        <v>78116</v>
      </c>
      <c r="B798" s="5">
        <v>2354</v>
      </c>
      <c r="C798" s="5">
        <v>3980</v>
      </c>
      <c r="D798" s="5">
        <f t="shared" si="77"/>
        <v>7811.6</v>
      </c>
      <c r="E798" s="5">
        <v>9373.92</v>
      </c>
      <c r="F798" s="5">
        <f t="shared" si="78"/>
        <v>546.81200000000001</v>
      </c>
      <c r="G798" s="5">
        <v>659</v>
      </c>
      <c r="H798" s="5">
        <v>3420</v>
      </c>
      <c r="I798" s="8">
        <v>2370</v>
      </c>
      <c r="J798" s="5">
        <f t="shared" si="74"/>
        <v>4217.4000000000005</v>
      </c>
      <c r="K798" s="17"/>
      <c r="L798" s="5">
        <f t="shared" si="75"/>
        <v>95681.600000000006</v>
      </c>
      <c r="M798" s="21">
        <f t="shared" si="76"/>
        <v>17167.132000000001</v>
      </c>
      <c r="N798" s="5">
        <f t="shared" si="79"/>
        <v>78514.468000000008</v>
      </c>
      <c r="O798" s="17"/>
      <c r="P798" s="17"/>
      <c r="Q798" s="17"/>
      <c r="R798" s="17"/>
      <c r="S798" s="17"/>
      <c r="T798" s="17"/>
      <c r="U798" s="17"/>
      <c r="V798" s="12"/>
    </row>
    <row r="799" spans="1:22" x14ac:dyDescent="0.3">
      <c r="A799" s="5">
        <v>73178</v>
      </c>
      <c r="B799" s="5">
        <v>0</v>
      </c>
      <c r="C799" s="5">
        <v>1869</v>
      </c>
      <c r="D799" s="5">
        <f t="shared" si="77"/>
        <v>7317.8</v>
      </c>
      <c r="E799" s="5">
        <v>8781.36</v>
      </c>
      <c r="F799" s="5">
        <f t="shared" si="78"/>
        <v>512.24599999999998</v>
      </c>
      <c r="G799" s="5">
        <v>1255</v>
      </c>
      <c r="H799" s="5">
        <v>1002</v>
      </c>
      <c r="I799" s="8">
        <v>3258</v>
      </c>
      <c r="J799" s="5">
        <f t="shared" si="74"/>
        <v>3567.8000000000006</v>
      </c>
      <c r="K799" s="17"/>
      <c r="L799" s="5">
        <f t="shared" si="75"/>
        <v>83366.8</v>
      </c>
      <c r="M799" s="21">
        <f t="shared" si="76"/>
        <v>17374.405999999999</v>
      </c>
      <c r="N799" s="5">
        <f t="shared" si="79"/>
        <v>65992.394</v>
      </c>
      <c r="O799" s="17"/>
      <c r="P799" s="17"/>
      <c r="Q799" s="17"/>
      <c r="R799" s="17"/>
      <c r="S799" s="17"/>
      <c r="T799" s="17"/>
      <c r="U799" s="17"/>
      <c r="V799" s="12"/>
    </row>
    <row r="800" spans="1:22" x14ac:dyDescent="0.3">
      <c r="A800" s="5">
        <v>77832</v>
      </c>
      <c r="B800" s="5">
        <v>1468</v>
      </c>
      <c r="C800" s="5">
        <v>4562</v>
      </c>
      <c r="D800" s="5">
        <f t="shared" si="77"/>
        <v>7783.2000000000007</v>
      </c>
      <c r="E800" s="5">
        <v>9339.84</v>
      </c>
      <c r="F800" s="5">
        <f t="shared" si="78"/>
        <v>544.82399999999996</v>
      </c>
      <c r="G800" s="5">
        <v>869</v>
      </c>
      <c r="H800" s="5">
        <v>1804</v>
      </c>
      <c r="I800" s="8">
        <v>3730</v>
      </c>
      <c r="J800" s="5">
        <f t="shared" si="74"/>
        <v>4174.8</v>
      </c>
      <c r="K800" s="17"/>
      <c r="L800" s="5">
        <f t="shared" si="75"/>
        <v>93449.2</v>
      </c>
      <c r="M800" s="21">
        <f t="shared" si="76"/>
        <v>18658.464</v>
      </c>
      <c r="N800" s="5">
        <f t="shared" si="79"/>
        <v>74790.736000000004</v>
      </c>
      <c r="O800" s="17"/>
      <c r="P800" s="17"/>
      <c r="Q800" s="17"/>
      <c r="R800" s="17"/>
      <c r="S800" s="17"/>
      <c r="T800" s="17"/>
      <c r="U800" s="17"/>
      <c r="V800" s="12"/>
    </row>
    <row r="801" spans="1:22" x14ac:dyDescent="0.3">
      <c r="A801" s="5">
        <v>187194</v>
      </c>
      <c r="B801" s="5">
        <v>3780</v>
      </c>
      <c r="C801" s="5">
        <v>4248</v>
      </c>
      <c r="D801" s="5">
        <f t="shared" si="77"/>
        <v>18719.400000000001</v>
      </c>
      <c r="E801" s="5">
        <v>22463.279999999999</v>
      </c>
      <c r="F801" s="5">
        <f t="shared" si="78"/>
        <v>1310.3579999999999</v>
      </c>
      <c r="G801" s="5">
        <v>1220</v>
      </c>
      <c r="H801" s="5">
        <v>7798</v>
      </c>
      <c r="I801" s="8">
        <v>3604</v>
      </c>
      <c r="J801" s="5">
        <f t="shared" si="74"/>
        <v>31158.2</v>
      </c>
      <c r="K801" s="17"/>
      <c r="L801" s="5">
        <f t="shared" si="75"/>
        <v>221739.4</v>
      </c>
      <c r="M801" s="21">
        <f t="shared" si="76"/>
        <v>59755.838000000003</v>
      </c>
      <c r="N801" s="5">
        <f t="shared" si="79"/>
        <v>161983.56199999998</v>
      </c>
      <c r="O801" s="17"/>
      <c r="P801" s="17"/>
      <c r="Q801" s="17"/>
      <c r="R801" s="17"/>
      <c r="S801" s="17"/>
      <c r="T801" s="17"/>
      <c r="U801" s="17"/>
      <c r="V801" s="12"/>
    </row>
    <row r="802" spans="1:22" x14ac:dyDescent="0.3">
      <c r="A802" s="5">
        <v>88471</v>
      </c>
      <c r="B802" s="5">
        <v>4597</v>
      </c>
      <c r="C802" s="5">
        <v>2301</v>
      </c>
      <c r="D802" s="5">
        <f t="shared" si="77"/>
        <v>8847.1</v>
      </c>
      <c r="E802" s="5">
        <v>10616.52</v>
      </c>
      <c r="F802" s="5">
        <f t="shared" si="78"/>
        <v>619.29700000000003</v>
      </c>
      <c r="G802" s="5">
        <v>686</v>
      </c>
      <c r="H802" s="5">
        <v>4461</v>
      </c>
      <c r="I802" s="8">
        <v>2507</v>
      </c>
      <c r="J802" s="5">
        <f t="shared" si="74"/>
        <v>5770.6500000000005</v>
      </c>
      <c r="K802" s="17"/>
      <c r="L802" s="5">
        <f t="shared" si="75"/>
        <v>108677.1</v>
      </c>
      <c r="M802" s="21">
        <f t="shared" si="76"/>
        <v>20199.467000000001</v>
      </c>
      <c r="N802" s="5">
        <f t="shared" si="79"/>
        <v>88477.633000000002</v>
      </c>
      <c r="O802" s="17"/>
      <c r="P802" s="17"/>
      <c r="Q802" s="17"/>
      <c r="R802" s="17"/>
      <c r="S802" s="17"/>
      <c r="T802" s="17"/>
      <c r="U802" s="17"/>
      <c r="V802" s="12"/>
    </row>
    <row r="803" spans="1:22" x14ac:dyDescent="0.3">
      <c r="A803" s="5">
        <v>75127</v>
      </c>
      <c r="B803" s="5">
        <v>0</v>
      </c>
      <c r="C803" s="5">
        <v>3884</v>
      </c>
      <c r="D803" s="5">
        <f t="shared" si="77"/>
        <v>7512.7000000000007</v>
      </c>
      <c r="E803" s="5">
        <v>9015.24</v>
      </c>
      <c r="F803" s="5">
        <f t="shared" si="78"/>
        <v>525.88900000000001</v>
      </c>
      <c r="G803" s="5">
        <v>551</v>
      </c>
      <c r="H803" s="5">
        <v>5895</v>
      </c>
      <c r="I803" s="8">
        <v>3142</v>
      </c>
      <c r="J803" s="5">
        <f t="shared" si="74"/>
        <v>3769.0499999999997</v>
      </c>
      <c r="K803" s="17"/>
      <c r="L803" s="5">
        <f t="shared" si="75"/>
        <v>92418.7</v>
      </c>
      <c r="M803" s="21">
        <f t="shared" si="76"/>
        <v>17003.179</v>
      </c>
      <c r="N803" s="5">
        <f t="shared" si="79"/>
        <v>75415.520999999993</v>
      </c>
      <c r="O803" s="17"/>
      <c r="P803" s="17"/>
      <c r="Q803" s="17"/>
      <c r="R803" s="17"/>
      <c r="S803" s="17"/>
      <c r="T803" s="17"/>
      <c r="U803" s="17"/>
      <c r="V803" s="12"/>
    </row>
    <row r="804" spans="1:22" x14ac:dyDescent="0.3">
      <c r="A804" s="5">
        <v>161140</v>
      </c>
      <c r="B804" s="5">
        <v>2649</v>
      </c>
      <c r="C804" s="5">
        <v>3284</v>
      </c>
      <c r="D804" s="5">
        <f t="shared" si="77"/>
        <v>16114</v>
      </c>
      <c r="E804" s="5">
        <v>19336.8</v>
      </c>
      <c r="F804" s="5">
        <f t="shared" si="78"/>
        <v>1127.98</v>
      </c>
      <c r="G804" s="5">
        <v>1194</v>
      </c>
      <c r="H804" s="5">
        <v>6229</v>
      </c>
      <c r="I804" s="8">
        <v>2724</v>
      </c>
      <c r="J804" s="5">
        <f t="shared" si="74"/>
        <v>23342</v>
      </c>
      <c r="K804" s="17"/>
      <c r="L804" s="5">
        <f t="shared" si="75"/>
        <v>189416</v>
      </c>
      <c r="M804" s="21">
        <f t="shared" si="76"/>
        <v>47724.78</v>
      </c>
      <c r="N804" s="5">
        <f t="shared" si="79"/>
        <v>141691.22</v>
      </c>
      <c r="O804" s="17"/>
      <c r="P804" s="17"/>
      <c r="Q804" s="17"/>
      <c r="R804" s="17"/>
      <c r="S804" s="17"/>
      <c r="T804" s="17"/>
      <c r="U804" s="17"/>
      <c r="V804" s="12"/>
    </row>
    <row r="805" spans="1:22" x14ac:dyDescent="0.3">
      <c r="A805" s="5">
        <v>105960</v>
      </c>
      <c r="B805" s="5">
        <v>0</v>
      </c>
      <c r="C805" s="5">
        <v>1301</v>
      </c>
      <c r="D805" s="5">
        <f t="shared" si="77"/>
        <v>10596</v>
      </c>
      <c r="E805" s="5">
        <v>12715.2</v>
      </c>
      <c r="F805" s="5">
        <f t="shared" si="78"/>
        <v>741.72</v>
      </c>
      <c r="G805" s="5">
        <v>791</v>
      </c>
      <c r="H805" s="5">
        <v>6206</v>
      </c>
      <c r="I805" s="8">
        <v>3574</v>
      </c>
      <c r="J805" s="5">
        <f t="shared" si="74"/>
        <v>8692</v>
      </c>
      <c r="K805" s="17"/>
      <c r="L805" s="5">
        <f t="shared" si="75"/>
        <v>124063</v>
      </c>
      <c r="M805" s="21">
        <f t="shared" si="76"/>
        <v>26513.919999999998</v>
      </c>
      <c r="N805" s="5">
        <f t="shared" si="79"/>
        <v>97549.08</v>
      </c>
      <c r="O805" s="17"/>
      <c r="P805" s="17"/>
      <c r="Q805" s="17"/>
      <c r="R805" s="17"/>
      <c r="S805" s="17"/>
      <c r="T805" s="17"/>
      <c r="U805" s="17"/>
      <c r="V805" s="12"/>
    </row>
    <row r="806" spans="1:22" x14ac:dyDescent="0.3">
      <c r="A806" s="5">
        <v>44249</v>
      </c>
      <c r="B806" s="5">
        <v>1860</v>
      </c>
      <c r="C806" s="5">
        <v>4920</v>
      </c>
      <c r="D806" s="5">
        <f t="shared" si="77"/>
        <v>4424.9000000000005</v>
      </c>
      <c r="E806" s="5">
        <v>5309.88</v>
      </c>
      <c r="F806" s="5">
        <f t="shared" si="78"/>
        <v>309.74299999999999</v>
      </c>
      <c r="G806" s="5">
        <v>1297</v>
      </c>
      <c r="H806" s="5">
        <v>2044</v>
      </c>
      <c r="I806" s="8">
        <v>2732</v>
      </c>
      <c r="J806" s="5">
        <f t="shared" si="74"/>
        <v>962.45000000000016</v>
      </c>
      <c r="K806" s="17"/>
      <c r="L806" s="5">
        <f t="shared" si="75"/>
        <v>57497.9</v>
      </c>
      <c r="M806" s="21">
        <f t="shared" si="76"/>
        <v>10611.073</v>
      </c>
      <c r="N806" s="5">
        <f t="shared" si="79"/>
        <v>46886.827000000005</v>
      </c>
      <c r="O806" s="17"/>
      <c r="P806" s="17"/>
      <c r="Q806" s="17"/>
      <c r="R806" s="17"/>
      <c r="S806" s="17"/>
      <c r="T806" s="17"/>
      <c r="U806" s="17"/>
      <c r="V806" s="12"/>
    </row>
    <row r="807" spans="1:22" x14ac:dyDescent="0.3">
      <c r="A807" s="5">
        <v>158316</v>
      </c>
      <c r="B807" s="5">
        <v>2193</v>
      </c>
      <c r="C807" s="5">
        <v>1522</v>
      </c>
      <c r="D807" s="5">
        <f t="shared" si="77"/>
        <v>15831.6</v>
      </c>
      <c r="E807" s="5">
        <v>18997.919999999998</v>
      </c>
      <c r="F807" s="5">
        <f t="shared" si="78"/>
        <v>1108.212</v>
      </c>
      <c r="G807" s="5">
        <v>1381</v>
      </c>
      <c r="H807" s="5">
        <v>5243</v>
      </c>
      <c r="I807" s="8">
        <v>2309</v>
      </c>
      <c r="J807" s="5">
        <f t="shared" si="74"/>
        <v>22494.799999999999</v>
      </c>
      <c r="K807" s="17"/>
      <c r="L807" s="5">
        <f t="shared" si="75"/>
        <v>183105.6</v>
      </c>
      <c r="M807" s="21">
        <f t="shared" si="76"/>
        <v>46290.932000000001</v>
      </c>
      <c r="N807" s="5">
        <f t="shared" si="79"/>
        <v>136814.66800000001</v>
      </c>
      <c r="O807" s="17"/>
      <c r="P807" s="17"/>
      <c r="Q807" s="17"/>
      <c r="R807" s="17"/>
      <c r="S807" s="17"/>
      <c r="T807" s="17"/>
      <c r="U807" s="17"/>
      <c r="V807" s="12"/>
    </row>
    <row r="808" spans="1:22" x14ac:dyDescent="0.3">
      <c r="A808" s="5">
        <v>81124</v>
      </c>
      <c r="B808" s="5">
        <v>0</v>
      </c>
      <c r="C808" s="5">
        <v>4957</v>
      </c>
      <c r="D808" s="5">
        <f t="shared" si="77"/>
        <v>8112.4000000000005</v>
      </c>
      <c r="E808" s="5">
        <v>9734.8799999999992</v>
      </c>
      <c r="F808" s="5">
        <f t="shared" si="78"/>
        <v>567.86800000000005</v>
      </c>
      <c r="G808" s="5">
        <v>1182</v>
      </c>
      <c r="H808" s="5">
        <v>1396</v>
      </c>
      <c r="I808" s="8">
        <v>2323</v>
      </c>
      <c r="J808" s="5">
        <f t="shared" si="74"/>
        <v>4668.5999999999995</v>
      </c>
      <c r="K808" s="17"/>
      <c r="L808" s="5">
        <f t="shared" si="75"/>
        <v>95589.4</v>
      </c>
      <c r="M808" s="21">
        <f t="shared" si="76"/>
        <v>18476.347999999998</v>
      </c>
      <c r="N808" s="5">
        <f t="shared" si="79"/>
        <v>77113.051999999996</v>
      </c>
      <c r="O808" s="17"/>
      <c r="P808" s="17"/>
      <c r="Q808" s="17"/>
      <c r="R808" s="17"/>
      <c r="S808" s="17"/>
      <c r="T808" s="17"/>
      <c r="U808" s="17"/>
      <c r="V808" s="12"/>
    </row>
    <row r="809" spans="1:22" x14ac:dyDescent="0.3">
      <c r="A809" s="5">
        <v>121066</v>
      </c>
      <c r="B809" s="5">
        <v>2585</v>
      </c>
      <c r="C809" s="5">
        <v>1301</v>
      </c>
      <c r="D809" s="5">
        <f t="shared" si="77"/>
        <v>12106.6</v>
      </c>
      <c r="E809" s="5">
        <v>14527.92</v>
      </c>
      <c r="F809" s="5">
        <f t="shared" si="78"/>
        <v>847.46199999999999</v>
      </c>
      <c r="G809" s="5">
        <v>1428</v>
      </c>
      <c r="H809" s="5">
        <v>5061</v>
      </c>
      <c r="I809" s="8">
        <v>2577</v>
      </c>
      <c r="J809" s="5">
        <f t="shared" si="74"/>
        <v>11713.199999999999</v>
      </c>
      <c r="K809" s="17"/>
      <c r="L809" s="5">
        <f t="shared" si="75"/>
        <v>142119.6</v>
      </c>
      <c r="M809" s="21">
        <f t="shared" si="76"/>
        <v>31093.581999999995</v>
      </c>
      <c r="N809" s="5">
        <f t="shared" si="79"/>
        <v>111026.01800000001</v>
      </c>
      <c r="O809" s="17"/>
      <c r="P809" s="17"/>
      <c r="Q809" s="17"/>
      <c r="R809" s="17"/>
      <c r="S809" s="17"/>
      <c r="T809" s="17"/>
      <c r="U809" s="17"/>
      <c r="V809" s="12"/>
    </row>
    <row r="810" spans="1:22" x14ac:dyDescent="0.3">
      <c r="A810" s="5">
        <v>23031</v>
      </c>
      <c r="B810" s="5">
        <v>1963</v>
      </c>
      <c r="C810" s="5">
        <v>2049</v>
      </c>
      <c r="D810" s="5">
        <f t="shared" si="77"/>
        <v>2303.1</v>
      </c>
      <c r="E810" s="5">
        <v>2763.72</v>
      </c>
      <c r="F810" s="5">
        <f t="shared" si="78"/>
        <v>161.21700000000001</v>
      </c>
      <c r="G810" s="5">
        <v>526</v>
      </c>
      <c r="H810" s="5">
        <v>4470</v>
      </c>
      <c r="I810" s="8">
        <v>2191</v>
      </c>
      <c r="J810" s="5">
        <f t="shared" si="74"/>
        <v>0</v>
      </c>
      <c r="K810" s="17"/>
      <c r="L810" s="5">
        <f t="shared" si="75"/>
        <v>33816.1</v>
      </c>
      <c r="M810" s="21">
        <f t="shared" si="76"/>
        <v>5641.9369999999999</v>
      </c>
      <c r="N810" s="5">
        <f t="shared" si="79"/>
        <v>28174.163</v>
      </c>
      <c r="O810" s="17"/>
      <c r="P810" s="17"/>
      <c r="Q810" s="17"/>
      <c r="R810" s="17"/>
      <c r="S810" s="17"/>
      <c r="T810" s="17"/>
      <c r="U810" s="17"/>
      <c r="V810" s="12"/>
    </row>
    <row r="811" spans="1:22" x14ac:dyDescent="0.3">
      <c r="A811" s="5">
        <v>135716</v>
      </c>
      <c r="B811" s="5">
        <v>1914</v>
      </c>
      <c r="C811" s="5">
        <v>1334</v>
      </c>
      <c r="D811" s="5">
        <f t="shared" si="77"/>
        <v>13571.6</v>
      </c>
      <c r="E811" s="5">
        <v>16285.92</v>
      </c>
      <c r="F811" s="5">
        <f t="shared" si="78"/>
        <v>950.01200000000006</v>
      </c>
      <c r="G811" s="5">
        <v>1177</v>
      </c>
      <c r="H811" s="5">
        <v>6349</v>
      </c>
      <c r="I811" s="8">
        <v>3206</v>
      </c>
      <c r="J811" s="5">
        <f t="shared" si="74"/>
        <v>15714.800000000001</v>
      </c>
      <c r="K811" s="17"/>
      <c r="L811" s="5">
        <f t="shared" si="75"/>
        <v>158884.6</v>
      </c>
      <c r="M811" s="21">
        <f t="shared" si="76"/>
        <v>37333.732000000004</v>
      </c>
      <c r="N811" s="5">
        <f t="shared" si="79"/>
        <v>121550.868</v>
      </c>
      <c r="O811" s="17"/>
      <c r="P811" s="17"/>
      <c r="Q811" s="17"/>
      <c r="R811" s="17"/>
      <c r="S811" s="17"/>
      <c r="T811" s="17"/>
      <c r="U811" s="17"/>
      <c r="V811" s="12"/>
    </row>
    <row r="812" spans="1:22" x14ac:dyDescent="0.3">
      <c r="A812" s="5">
        <v>120105</v>
      </c>
      <c r="B812" s="5">
        <v>2858</v>
      </c>
      <c r="C812" s="5">
        <v>4787</v>
      </c>
      <c r="D812" s="5">
        <f t="shared" si="77"/>
        <v>12010.5</v>
      </c>
      <c r="E812" s="5">
        <v>14412.6</v>
      </c>
      <c r="F812" s="5">
        <f t="shared" si="78"/>
        <v>840.73500000000001</v>
      </c>
      <c r="G812" s="5">
        <v>744</v>
      </c>
      <c r="H812" s="5">
        <v>3951</v>
      </c>
      <c r="I812" s="8">
        <v>2791</v>
      </c>
      <c r="J812" s="5">
        <f t="shared" si="74"/>
        <v>11521</v>
      </c>
      <c r="K812" s="17"/>
      <c r="L812" s="5">
        <f t="shared" si="75"/>
        <v>143711.5</v>
      </c>
      <c r="M812" s="21">
        <f t="shared" si="76"/>
        <v>30309.334999999999</v>
      </c>
      <c r="N812" s="5">
        <f t="shared" si="79"/>
        <v>113402.16500000001</v>
      </c>
      <c r="O812" s="17"/>
      <c r="P812" s="17"/>
      <c r="Q812" s="17"/>
      <c r="R812" s="17"/>
      <c r="S812" s="17"/>
      <c r="T812" s="17"/>
      <c r="U812" s="17"/>
      <c r="V812" s="12"/>
    </row>
    <row r="813" spans="1:22" x14ac:dyDescent="0.3">
      <c r="A813" s="5">
        <v>18886</v>
      </c>
      <c r="B813" s="5">
        <v>278</v>
      </c>
      <c r="C813" s="5">
        <v>3912</v>
      </c>
      <c r="D813" s="5">
        <f t="shared" si="77"/>
        <v>1888.6000000000001</v>
      </c>
      <c r="E813" s="5">
        <v>2266.3200000000002</v>
      </c>
      <c r="F813" s="5">
        <f t="shared" si="78"/>
        <v>132.202</v>
      </c>
      <c r="G813" s="5">
        <v>974</v>
      </c>
      <c r="H813" s="5">
        <v>3253</v>
      </c>
      <c r="I813" s="8">
        <v>3038</v>
      </c>
      <c r="J813" s="5">
        <f t="shared" si="74"/>
        <v>0</v>
      </c>
      <c r="K813" s="17"/>
      <c r="L813" s="5">
        <f t="shared" si="75"/>
        <v>28217.599999999999</v>
      </c>
      <c r="M813" s="21">
        <f t="shared" si="76"/>
        <v>6410.5219999999999</v>
      </c>
      <c r="N813" s="5">
        <f t="shared" si="79"/>
        <v>21807.077999999998</v>
      </c>
      <c r="O813" s="17"/>
      <c r="P813" s="17"/>
      <c r="Q813" s="17"/>
      <c r="R813" s="17"/>
      <c r="S813" s="17"/>
      <c r="T813" s="17"/>
      <c r="U813" s="17"/>
      <c r="V813" s="12"/>
    </row>
    <row r="814" spans="1:22" x14ac:dyDescent="0.3">
      <c r="A814" s="5">
        <v>53610</v>
      </c>
      <c r="B814" s="5">
        <v>4475</v>
      </c>
      <c r="C814" s="5">
        <v>3129</v>
      </c>
      <c r="D814" s="5">
        <f t="shared" si="77"/>
        <v>5361</v>
      </c>
      <c r="E814" s="5">
        <v>6433.2</v>
      </c>
      <c r="F814" s="5">
        <f t="shared" si="78"/>
        <v>375.27</v>
      </c>
      <c r="G814" s="5">
        <v>596</v>
      </c>
      <c r="H814" s="5">
        <v>7154</v>
      </c>
      <c r="I814" s="8">
        <v>3957</v>
      </c>
      <c r="J814" s="5">
        <f t="shared" si="74"/>
        <v>1611</v>
      </c>
      <c r="K814" s="17"/>
      <c r="L814" s="5">
        <f t="shared" si="75"/>
        <v>73729</v>
      </c>
      <c r="M814" s="21">
        <f t="shared" si="76"/>
        <v>12972.47</v>
      </c>
      <c r="N814" s="5">
        <f t="shared" si="79"/>
        <v>60756.53</v>
      </c>
      <c r="O814" s="17"/>
      <c r="P814" s="17"/>
      <c r="Q814" s="17"/>
      <c r="R814" s="17"/>
      <c r="S814" s="17"/>
      <c r="T814" s="17"/>
      <c r="U814" s="17"/>
      <c r="V814" s="12"/>
    </row>
    <row r="815" spans="1:22" x14ac:dyDescent="0.3">
      <c r="A815" s="5">
        <v>172575</v>
      </c>
      <c r="B815" s="5">
        <v>927</v>
      </c>
      <c r="C815" s="5">
        <v>2662</v>
      </c>
      <c r="D815" s="5">
        <f t="shared" si="77"/>
        <v>17257.5</v>
      </c>
      <c r="E815" s="5">
        <v>20709</v>
      </c>
      <c r="F815" s="5">
        <f t="shared" si="78"/>
        <v>1208.0250000000001</v>
      </c>
      <c r="G815" s="5">
        <v>979</v>
      </c>
      <c r="H815" s="5">
        <v>5988</v>
      </c>
      <c r="I815" s="8">
        <v>2567</v>
      </c>
      <c r="J815" s="5">
        <f t="shared" si="74"/>
        <v>26772.5</v>
      </c>
      <c r="K815" s="17"/>
      <c r="L815" s="5">
        <f t="shared" si="75"/>
        <v>199409.5</v>
      </c>
      <c r="M815" s="21">
        <f t="shared" si="76"/>
        <v>52235.525000000001</v>
      </c>
      <c r="N815" s="5">
        <f t="shared" si="79"/>
        <v>147173.97500000001</v>
      </c>
      <c r="O815" s="17"/>
      <c r="P815" s="17"/>
      <c r="Q815" s="17"/>
      <c r="R815" s="17"/>
      <c r="S815" s="17"/>
      <c r="T815" s="17"/>
      <c r="U815" s="17"/>
      <c r="V815" s="12"/>
    </row>
    <row r="816" spans="1:22" x14ac:dyDescent="0.3">
      <c r="A816" s="5">
        <v>164825</v>
      </c>
      <c r="B816" s="5">
        <v>784</v>
      </c>
      <c r="C816" s="5">
        <v>3505</v>
      </c>
      <c r="D816" s="5">
        <f t="shared" si="77"/>
        <v>16482.5</v>
      </c>
      <c r="E816" s="5">
        <v>19779</v>
      </c>
      <c r="F816" s="5">
        <f t="shared" si="78"/>
        <v>1153.7750000000001</v>
      </c>
      <c r="G816" s="5">
        <v>1307</v>
      </c>
      <c r="H816" s="5">
        <v>5813</v>
      </c>
      <c r="I816" s="8">
        <v>3461</v>
      </c>
      <c r="J816" s="5">
        <f t="shared" si="74"/>
        <v>24447.5</v>
      </c>
      <c r="K816" s="17"/>
      <c r="L816" s="5">
        <f t="shared" si="75"/>
        <v>191409.5</v>
      </c>
      <c r="M816" s="21">
        <f t="shared" si="76"/>
        <v>50148.275000000001</v>
      </c>
      <c r="N816" s="5">
        <f t="shared" si="79"/>
        <v>141261.22500000001</v>
      </c>
      <c r="O816" s="17"/>
      <c r="P816" s="17"/>
      <c r="Q816" s="17"/>
      <c r="R816" s="17"/>
      <c r="S816" s="17"/>
      <c r="T816" s="17"/>
      <c r="U816" s="17"/>
      <c r="V816" s="12"/>
    </row>
    <row r="817" spans="1:22" x14ac:dyDescent="0.3">
      <c r="A817" s="5">
        <v>182215</v>
      </c>
      <c r="B817" s="5">
        <v>0</v>
      </c>
      <c r="C817" s="5">
        <v>2161</v>
      </c>
      <c r="D817" s="5">
        <f t="shared" si="77"/>
        <v>18221.5</v>
      </c>
      <c r="E817" s="5">
        <v>21865.8</v>
      </c>
      <c r="F817" s="5">
        <f t="shared" si="78"/>
        <v>1275.5050000000001</v>
      </c>
      <c r="G817" s="5">
        <v>1053</v>
      </c>
      <c r="H817" s="5">
        <v>6279</v>
      </c>
      <c r="I817" s="8">
        <v>3481</v>
      </c>
      <c r="J817" s="5">
        <f t="shared" si="74"/>
        <v>29664.5</v>
      </c>
      <c r="K817" s="17"/>
      <c r="L817" s="5">
        <f t="shared" si="75"/>
        <v>208876.5</v>
      </c>
      <c r="M817" s="21">
        <f t="shared" si="76"/>
        <v>57339.805</v>
      </c>
      <c r="N817" s="5">
        <f t="shared" si="79"/>
        <v>151536.69500000001</v>
      </c>
      <c r="O817" s="17"/>
      <c r="P817" s="17"/>
      <c r="Q817" s="17"/>
      <c r="R817" s="17"/>
      <c r="S817" s="17"/>
      <c r="T817" s="17"/>
      <c r="U817" s="17"/>
      <c r="V817" s="12"/>
    </row>
    <row r="818" spans="1:22" x14ac:dyDescent="0.3">
      <c r="A818" s="5">
        <v>43832</v>
      </c>
      <c r="B818" s="5">
        <v>2988</v>
      </c>
      <c r="C818" s="5">
        <v>1331</v>
      </c>
      <c r="D818" s="5">
        <f t="shared" si="77"/>
        <v>4383.2</v>
      </c>
      <c r="E818" s="5">
        <v>5259.84</v>
      </c>
      <c r="F818" s="5">
        <f t="shared" si="78"/>
        <v>306.82400000000001</v>
      </c>
      <c r="G818" s="5">
        <v>704</v>
      </c>
      <c r="H818" s="5">
        <v>6412</v>
      </c>
      <c r="I818" s="8">
        <v>3346</v>
      </c>
      <c r="J818" s="5">
        <f t="shared" si="74"/>
        <v>941.6</v>
      </c>
      <c r="K818" s="17"/>
      <c r="L818" s="5">
        <f t="shared" si="75"/>
        <v>58946.2</v>
      </c>
      <c r="M818" s="21">
        <f t="shared" si="76"/>
        <v>10558.264000000001</v>
      </c>
      <c r="N818" s="5">
        <f t="shared" si="79"/>
        <v>48387.935999999994</v>
      </c>
      <c r="O818" s="17"/>
      <c r="P818" s="17"/>
      <c r="Q818" s="17"/>
      <c r="R818" s="17"/>
      <c r="S818" s="17"/>
      <c r="T818" s="17"/>
      <c r="U818" s="17"/>
      <c r="V818" s="12"/>
    </row>
    <row r="819" spans="1:22" x14ac:dyDescent="0.3">
      <c r="A819" s="5">
        <v>104261</v>
      </c>
      <c r="B819" s="5">
        <v>0</v>
      </c>
      <c r="C819" s="5">
        <v>4682</v>
      </c>
      <c r="D819" s="5">
        <f t="shared" si="77"/>
        <v>10426.1</v>
      </c>
      <c r="E819" s="5">
        <v>12511.32</v>
      </c>
      <c r="F819" s="5">
        <f t="shared" si="78"/>
        <v>729.827</v>
      </c>
      <c r="G819" s="5">
        <v>1476</v>
      </c>
      <c r="H819" s="5">
        <v>3571</v>
      </c>
      <c r="I819" s="8">
        <v>2582</v>
      </c>
      <c r="J819" s="5">
        <f t="shared" si="74"/>
        <v>8352.1999999999989</v>
      </c>
      <c r="K819" s="17"/>
      <c r="L819" s="5">
        <f t="shared" si="75"/>
        <v>122940.1</v>
      </c>
      <c r="M819" s="21">
        <f t="shared" si="76"/>
        <v>25651.346999999994</v>
      </c>
      <c r="N819" s="5">
        <f t="shared" si="79"/>
        <v>97288.753000000012</v>
      </c>
      <c r="O819" s="17"/>
      <c r="P819" s="17"/>
      <c r="Q819" s="17"/>
      <c r="R819" s="17"/>
      <c r="S819" s="17"/>
      <c r="T819" s="17"/>
      <c r="U819" s="17"/>
      <c r="V819" s="12"/>
    </row>
    <row r="820" spans="1:22" x14ac:dyDescent="0.3">
      <c r="A820" s="5">
        <v>75588</v>
      </c>
      <c r="B820" s="5">
        <v>2478</v>
      </c>
      <c r="C820" s="5">
        <v>4552</v>
      </c>
      <c r="D820" s="5">
        <f t="shared" si="77"/>
        <v>7558.8</v>
      </c>
      <c r="E820" s="5">
        <v>9070.56</v>
      </c>
      <c r="F820" s="5">
        <f t="shared" si="78"/>
        <v>529.11599999999999</v>
      </c>
      <c r="G820" s="5">
        <v>1490</v>
      </c>
      <c r="H820" s="5">
        <v>4750</v>
      </c>
      <c r="I820" s="8">
        <v>3385</v>
      </c>
      <c r="J820" s="5">
        <f t="shared" si="74"/>
        <v>3838.2000000000003</v>
      </c>
      <c r="K820" s="17"/>
      <c r="L820" s="5">
        <f t="shared" si="75"/>
        <v>94926.8</v>
      </c>
      <c r="M820" s="21">
        <f t="shared" si="76"/>
        <v>18312.876</v>
      </c>
      <c r="N820" s="5">
        <f t="shared" si="79"/>
        <v>76613.923999999999</v>
      </c>
      <c r="O820" s="17"/>
      <c r="P820" s="17"/>
      <c r="Q820" s="17"/>
      <c r="R820" s="17"/>
      <c r="S820" s="17"/>
      <c r="T820" s="17"/>
      <c r="U820" s="17"/>
      <c r="V820" s="12"/>
    </row>
    <row r="821" spans="1:22" x14ac:dyDescent="0.3">
      <c r="A821" s="5">
        <v>99228</v>
      </c>
      <c r="B821" s="5">
        <v>2587</v>
      </c>
      <c r="C821" s="5">
        <v>3658</v>
      </c>
      <c r="D821" s="5">
        <f t="shared" si="77"/>
        <v>9922.8000000000011</v>
      </c>
      <c r="E821" s="5">
        <v>11907.36</v>
      </c>
      <c r="F821" s="5">
        <f t="shared" si="78"/>
        <v>694.596</v>
      </c>
      <c r="G821" s="5">
        <v>1160</v>
      </c>
      <c r="H821" s="5">
        <v>6241</v>
      </c>
      <c r="I821" s="8">
        <v>2810</v>
      </c>
      <c r="J821" s="5">
        <f t="shared" si="74"/>
        <v>7384.2</v>
      </c>
      <c r="K821" s="17"/>
      <c r="L821" s="5">
        <f t="shared" si="75"/>
        <v>121636.8</v>
      </c>
      <c r="M821" s="21">
        <f t="shared" si="76"/>
        <v>23956.155999999999</v>
      </c>
      <c r="N821" s="5">
        <f t="shared" si="79"/>
        <v>97680.644</v>
      </c>
      <c r="O821" s="17"/>
      <c r="P821" s="17"/>
      <c r="Q821" s="17"/>
      <c r="R821" s="17"/>
      <c r="S821" s="17"/>
      <c r="T821" s="17"/>
      <c r="U821" s="17"/>
      <c r="V821" s="12"/>
    </row>
    <row r="822" spans="1:22" x14ac:dyDescent="0.3">
      <c r="A822" s="5">
        <v>87151</v>
      </c>
      <c r="B822" s="5">
        <v>736</v>
      </c>
      <c r="C822" s="5">
        <v>1849</v>
      </c>
      <c r="D822" s="5">
        <f t="shared" si="77"/>
        <v>8715.1</v>
      </c>
      <c r="E822" s="5">
        <v>10458.120000000001</v>
      </c>
      <c r="F822" s="5">
        <f t="shared" si="78"/>
        <v>610.05700000000002</v>
      </c>
      <c r="G822" s="5">
        <v>557</v>
      </c>
      <c r="H822" s="5">
        <v>7186</v>
      </c>
      <c r="I822" s="8">
        <v>2285</v>
      </c>
      <c r="J822" s="5">
        <f t="shared" si="74"/>
        <v>5572.6500000000005</v>
      </c>
      <c r="K822" s="17"/>
      <c r="L822" s="5">
        <f t="shared" si="75"/>
        <v>105637.1</v>
      </c>
      <c r="M822" s="21">
        <f t="shared" si="76"/>
        <v>19482.827000000001</v>
      </c>
      <c r="N822" s="5">
        <f t="shared" si="79"/>
        <v>86154.273000000001</v>
      </c>
      <c r="O822" s="17"/>
      <c r="P822" s="17"/>
      <c r="Q822" s="17"/>
      <c r="R822" s="17"/>
      <c r="S822" s="17"/>
      <c r="T822" s="17"/>
      <c r="U822" s="17"/>
      <c r="V822" s="12"/>
    </row>
    <row r="823" spans="1:22" x14ac:dyDescent="0.3">
      <c r="A823" s="5">
        <v>79564</v>
      </c>
      <c r="B823" s="5">
        <v>0</v>
      </c>
      <c r="C823" s="5">
        <v>2220</v>
      </c>
      <c r="D823" s="5">
        <f t="shared" si="77"/>
        <v>7956.4000000000005</v>
      </c>
      <c r="E823" s="5">
        <v>9547.68</v>
      </c>
      <c r="F823" s="5">
        <f t="shared" si="78"/>
        <v>556.94799999999998</v>
      </c>
      <c r="G823" s="5">
        <v>503</v>
      </c>
      <c r="H823" s="5">
        <v>6375</v>
      </c>
      <c r="I823" s="8">
        <v>2766</v>
      </c>
      <c r="J823" s="5">
        <f t="shared" si="74"/>
        <v>4434.5999999999995</v>
      </c>
      <c r="K823" s="17"/>
      <c r="L823" s="5">
        <f t="shared" si="75"/>
        <v>96115.4</v>
      </c>
      <c r="M823" s="21">
        <f t="shared" si="76"/>
        <v>17808.227999999999</v>
      </c>
      <c r="N823" s="5">
        <f t="shared" si="79"/>
        <v>78307.171999999991</v>
      </c>
      <c r="O823" s="17"/>
      <c r="P823" s="17"/>
      <c r="Q823" s="17"/>
      <c r="R823" s="17"/>
      <c r="S823" s="17"/>
      <c r="T823" s="17"/>
      <c r="U823" s="17"/>
      <c r="V823" s="12"/>
    </row>
    <row r="824" spans="1:22" x14ac:dyDescent="0.3">
      <c r="A824" s="5">
        <v>67948</v>
      </c>
      <c r="B824" s="5">
        <v>3294</v>
      </c>
      <c r="C824" s="5">
        <v>2021</v>
      </c>
      <c r="D824" s="5">
        <f t="shared" si="77"/>
        <v>6794.8</v>
      </c>
      <c r="E824" s="5">
        <v>8153.76</v>
      </c>
      <c r="F824" s="5">
        <f t="shared" si="78"/>
        <v>475.63600000000002</v>
      </c>
      <c r="G824" s="5">
        <v>513</v>
      </c>
      <c r="H824" s="5">
        <v>6433</v>
      </c>
      <c r="I824" s="8">
        <v>3104</v>
      </c>
      <c r="J824" s="5">
        <f t="shared" si="74"/>
        <v>3044.8000000000006</v>
      </c>
      <c r="K824" s="17"/>
      <c r="L824" s="5">
        <f t="shared" si="75"/>
        <v>86490.8</v>
      </c>
      <c r="M824" s="21">
        <f t="shared" si="76"/>
        <v>15291.196000000002</v>
      </c>
      <c r="N824" s="5">
        <f t="shared" si="79"/>
        <v>71199.604000000007</v>
      </c>
      <c r="O824" s="17"/>
      <c r="P824" s="17"/>
      <c r="Q824" s="17"/>
      <c r="R824" s="17"/>
      <c r="S824" s="17"/>
      <c r="T824" s="17"/>
      <c r="U824" s="17"/>
      <c r="V824" s="12"/>
    </row>
    <row r="825" spans="1:22" x14ac:dyDescent="0.3">
      <c r="A825" s="5">
        <v>138379</v>
      </c>
      <c r="B825" s="5">
        <v>2194</v>
      </c>
      <c r="C825" s="5">
        <v>3778</v>
      </c>
      <c r="D825" s="5">
        <f t="shared" si="77"/>
        <v>13837.900000000001</v>
      </c>
      <c r="E825" s="5">
        <v>16605.48</v>
      </c>
      <c r="F825" s="5">
        <f t="shared" si="78"/>
        <v>968.65300000000002</v>
      </c>
      <c r="G825" s="5">
        <v>1378</v>
      </c>
      <c r="H825" s="5">
        <v>6147</v>
      </c>
      <c r="I825" s="8">
        <v>3554</v>
      </c>
      <c r="J825" s="5">
        <f t="shared" si="74"/>
        <v>16513.7</v>
      </c>
      <c r="K825" s="17"/>
      <c r="L825" s="5">
        <f t="shared" si="75"/>
        <v>164335.9</v>
      </c>
      <c r="M825" s="21">
        <f t="shared" si="76"/>
        <v>39019.832999999999</v>
      </c>
      <c r="N825" s="5">
        <f t="shared" si="79"/>
        <v>125316.067</v>
      </c>
      <c r="O825" s="17"/>
      <c r="P825" s="17"/>
      <c r="Q825" s="17"/>
      <c r="R825" s="17"/>
      <c r="S825" s="17"/>
      <c r="T825" s="17"/>
      <c r="U825" s="17"/>
      <c r="V825" s="12"/>
    </row>
    <row r="826" spans="1:22" x14ac:dyDescent="0.3">
      <c r="A826" s="5">
        <v>63193</v>
      </c>
      <c r="B826" s="5">
        <v>1093</v>
      </c>
      <c r="C826" s="5">
        <v>3033</v>
      </c>
      <c r="D826" s="5">
        <f t="shared" si="77"/>
        <v>6319.3</v>
      </c>
      <c r="E826" s="5">
        <v>7583.16</v>
      </c>
      <c r="F826" s="5">
        <f t="shared" si="78"/>
        <v>442.351</v>
      </c>
      <c r="G826" s="5">
        <v>505</v>
      </c>
      <c r="H826" s="5">
        <v>5734</v>
      </c>
      <c r="I826" s="8">
        <v>3865</v>
      </c>
      <c r="J826" s="5">
        <f t="shared" si="74"/>
        <v>2569.2999999999997</v>
      </c>
      <c r="K826" s="17"/>
      <c r="L826" s="5">
        <f t="shared" si="75"/>
        <v>79372.3</v>
      </c>
      <c r="M826" s="21">
        <f t="shared" si="76"/>
        <v>14964.810999999998</v>
      </c>
      <c r="N826" s="5">
        <f t="shared" si="79"/>
        <v>64407.489000000001</v>
      </c>
      <c r="O826" s="17"/>
      <c r="P826" s="17"/>
      <c r="Q826" s="17"/>
      <c r="R826" s="17"/>
      <c r="S826" s="17"/>
      <c r="T826" s="17"/>
      <c r="U826" s="17"/>
      <c r="V826" s="12"/>
    </row>
    <row r="827" spans="1:22" x14ac:dyDescent="0.3">
      <c r="A827" s="5">
        <v>36191</v>
      </c>
      <c r="B827" s="5">
        <v>0</v>
      </c>
      <c r="C827" s="5">
        <v>1928</v>
      </c>
      <c r="D827" s="5">
        <f t="shared" si="77"/>
        <v>3619.1000000000004</v>
      </c>
      <c r="E827" s="5">
        <v>4342.92</v>
      </c>
      <c r="F827" s="5">
        <f t="shared" si="78"/>
        <v>253.33700000000002</v>
      </c>
      <c r="G827" s="5">
        <v>1287</v>
      </c>
      <c r="H827" s="5">
        <v>3833</v>
      </c>
      <c r="I827" s="8">
        <v>3089</v>
      </c>
      <c r="J827" s="5">
        <f t="shared" si="74"/>
        <v>559.55000000000007</v>
      </c>
      <c r="K827" s="17"/>
      <c r="L827" s="5">
        <f t="shared" si="75"/>
        <v>45571.1</v>
      </c>
      <c r="M827" s="21">
        <f t="shared" si="76"/>
        <v>9531.8070000000007</v>
      </c>
      <c r="N827" s="5">
        <f t="shared" si="79"/>
        <v>36039.292999999998</v>
      </c>
      <c r="O827" s="17"/>
      <c r="P827" s="17"/>
      <c r="Q827" s="17"/>
      <c r="R827" s="17"/>
      <c r="S827" s="17"/>
      <c r="T827" s="17"/>
      <c r="U827" s="17"/>
      <c r="V827" s="12"/>
    </row>
    <row r="828" spans="1:22" x14ac:dyDescent="0.3">
      <c r="A828" s="5">
        <v>57480</v>
      </c>
      <c r="B828" s="5">
        <v>0</v>
      </c>
      <c r="C828" s="5">
        <v>3749</v>
      </c>
      <c r="D828" s="5">
        <f t="shared" si="77"/>
        <v>5748</v>
      </c>
      <c r="E828" s="5">
        <v>6897.6</v>
      </c>
      <c r="F828" s="5">
        <f t="shared" si="78"/>
        <v>402.36</v>
      </c>
      <c r="G828" s="5">
        <v>1389</v>
      </c>
      <c r="H828" s="5">
        <v>7854</v>
      </c>
      <c r="I828" s="8">
        <v>3202</v>
      </c>
      <c r="J828" s="5">
        <f t="shared" si="74"/>
        <v>1998</v>
      </c>
      <c r="K828" s="17"/>
      <c r="L828" s="5">
        <f t="shared" si="75"/>
        <v>74831</v>
      </c>
      <c r="M828" s="21">
        <f t="shared" si="76"/>
        <v>13888.96</v>
      </c>
      <c r="N828" s="5">
        <f t="shared" si="79"/>
        <v>60942.04</v>
      </c>
      <c r="O828" s="17"/>
      <c r="P828" s="17"/>
      <c r="Q828" s="17"/>
      <c r="R828" s="17"/>
      <c r="S828" s="17"/>
      <c r="T828" s="17"/>
      <c r="U828" s="17"/>
      <c r="V828" s="12"/>
    </row>
    <row r="829" spans="1:22" x14ac:dyDescent="0.3">
      <c r="A829" s="5">
        <v>112437</v>
      </c>
      <c r="B829" s="5">
        <v>2900</v>
      </c>
      <c r="C829" s="5">
        <v>3053</v>
      </c>
      <c r="D829" s="5">
        <f t="shared" si="77"/>
        <v>11243.7</v>
      </c>
      <c r="E829" s="5">
        <v>13492.44</v>
      </c>
      <c r="F829" s="5">
        <f t="shared" si="78"/>
        <v>787.05899999999997</v>
      </c>
      <c r="G829" s="5">
        <v>657</v>
      </c>
      <c r="H829" s="5">
        <v>7033</v>
      </c>
      <c r="I829" s="8">
        <v>2268</v>
      </c>
      <c r="J829" s="5">
        <f t="shared" si="74"/>
        <v>9987.4</v>
      </c>
      <c r="K829" s="17"/>
      <c r="L829" s="5">
        <f t="shared" si="75"/>
        <v>136666.70000000001</v>
      </c>
      <c r="M829" s="21">
        <f t="shared" si="76"/>
        <v>27191.898999999998</v>
      </c>
      <c r="N829" s="5">
        <f t="shared" si="79"/>
        <v>109474.80100000001</v>
      </c>
      <c r="O829" s="17"/>
      <c r="P829" s="17"/>
      <c r="Q829" s="17"/>
      <c r="R829" s="17"/>
      <c r="S829" s="17"/>
      <c r="T829" s="17"/>
      <c r="U829" s="17"/>
      <c r="V829" s="12"/>
    </row>
    <row r="830" spans="1:22" x14ac:dyDescent="0.3">
      <c r="A830" s="5">
        <v>33348</v>
      </c>
      <c r="B830" s="5">
        <v>0</v>
      </c>
      <c r="C830" s="5">
        <v>1898</v>
      </c>
      <c r="D830" s="5">
        <f t="shared" si="77"/>
        <v>3334.8</v>
      </c>
      <c r="E830" s="5">
        <v>4001.76</v>
      </c>
      <c r="F830" s="5">
        <f t="shared" si="78"/>
        <v>233.43600000000001</v>
      </c>
      <c r="G830" s="5">
        <v>684</v>
      </c>
      <c r="H830" s="5">
        <v>2233</v>
      </c>
      <c r="I830" s="8">
        <v>3666</v>
      </c>
      <c r="J830" s="5">
        <f t="shared" si="74"/>
        <v>417.40000000000003</v>
      </c>
      <c r="K830" s="17"/>
      <c r="L830" s="5">
        <f t="shared" si="75"/>
        <v>40813.800000000003</v>
      </c>
      <c r="M830" s="21">
        <f t="shared" si="76"/>
        <v>9002.5959999999995</v>
      </c>
      <c r="N830" s="5">
        <f t="shared" si="79"/>
        <v>31811.204000000005</v>
      </c>
      <c r="O830" s="17"/>
      <c r="P830" s="17"/>
      <c r="Q830" s="17"/>
      <c r="R830" s="17"/>
      <c r="S830" s="17"/>
      <c r="T830" s="17"/>
      <c r="U830" s="17"/>
      <c r="V830" s="12"/>
    </row>
    <row r="831" spans="1:22" x14ac:dyDescent="0.3">
      <c r="A831" s="5">
        <v>43589</v>
      </c>
      <c r="B831" s="5">
        <v>1979</v>
      </c>
      <c r="C831" s="5">
        <v>2863</v>
      </c>
      <c r="D831" s="5">
        <f t="shared" si="77"/>
        <v>4358.9000000000005</v>
      </c>
      <c r="E831" s="5">
        <v>5230.68</v>
      </c>
      <c r="F831" s="5">
        <f t="shared" si="78"/>
        <v>305.12299999999999</v>
      </c>
      <c r="G831" s="5">
        <v>724</v>
      </c>
      <c r="H831" s="5">
        <v>7031</v>
      </c>
      <c r="I831" s="8">
        <v>2643</v>
      </c>
      <c r="J831" s="5">
        <f t="shared" si="74"/>
        <v>929.45000000000016</v>
      </c>
      <c r="K831" s="17"/>
      <c r="L831" s="5">
        <f t="shared" si="75"/>
        <v>59820.9</v>
      </c>
      <c r="M831" s="21">
        <f t="shared" si="76"/>
        <v>9832.2530000000006</v>
      </c>
      <c r="N831" s="5">
        <f t="shared" si="79"/>
        <v>49988.646999999997</v>
      </c>
      <c r="O831" s="17"/>
      <c r="P831" s="17"/>
      <c r="Q831" s="17"/>
      <c r="R831" s="17"/>
      <c r="S831" s="17"/>
      <c r="T831" s="17"/>
      <c r="U831" s="17"/>
      <c r="V831" s="12"/>
    </row>
    <row r="832" spans="1:22" x14ac:dyDescent="0.3">
      <c r="A832" s="5">
        <v>44771</v>
      </c>
      <c r="B832" s="5">
        <v>2977</v>
      </c>
      <c r="C832" s="5">
        <v>3822</v>
      </c>
      <c r="D832" s="5">
        <f t="shared" si="77"/>
        <v>4477.1000000000004</v>
      </c>
      <c r="E832" s="5">
        <v>5372.52</v>
      </c>
      <c r="F832" s="5">
        <f t="shared" si="78"/>
        <v>313.39699999999999</v>
      </c>
      <c r="G832" s="5">
        <v>1442</v>
      </c>
      <c r="H832" s="5">
        <v>3372</v>
      </c>
      <c r="I832" s="8">
        <v>2514</v>
      </c>
      <c r="J832" s="5">
        <f t="shared" si="74"/>
        <v>988.55000000000007</v>
      </c>
      <c r="K832" s="17"/>
      <c r="L832" s="5">
        <f t="shared" si="75"/>
        <v>59419.1</v>
      </c>
      <c r="M832" s="21">
        <f t="shared" si="76"/>
        <v>10630.467000000001</v>
      </c>
      <c r="N832" s="5">
        <f t="shared" si="79"/>
        <v>48788.633000000002</v>
      </c>
      <c r="O832" s="17"/>
      <c r="P832" s="17"/>
      <c r="Q832" s="17"/>
      <c r="R832" s="17"/>
      <c r="S832" s="17"/>
      <c r="T832" s="17"/>
      <c r="U832" s="17"/>
      <c r="V832" s="12"/>
    </row>
    <row r="833" spans="1:22" x14ac:dyDescent="0.3">
      <c r="A833" s="5">
        <v>81592</v>
      </c>
      <c r="B833" s="5">
        <v>0</v>
      </c>
      <c r="C833" s="5">
        <v>2724</v>
      </c>
      <c r="D833" s="5">
        <f t="shared" si="77"/>
        <v>8159.2000000000007</v>
      </c>
      <c r="E833" s="5">
        <v>9791.0400000000009</v>
      </c>
      <c r="F833" s="5">
        <f t="shared" si="78"/>
        <v>571.14400000000001</v>
      </c>
      <c r="G833" s="5">
        <v>766</v>
      </c>
      <c r="H833" s="5">
        <v>5788</v>
      </c>
      <c r="I833" s="8">
        <v>3404</v>
      </c>
      <c r="J833" s="5">
        <f t="shared" si="74"/>
        <v>4738.8</v>
      </c>
      <c r="K833" s="17"/>
      <c r="L833" s="5">
        <f t="shared" si="75"/>
        <v>98263.2</v>
      </c>
      <c r="M833" s="21">
        <f t="shared" si="76"/>
        <v>19270.984</v>
      </c>
      <c r="N833" s="5">
        <f t="shared" si="79"/>
        <v>78992.216</v>
      </c>
      <c r="O833" s="17"/>
      <c r="P833" s="17"/>
      <c r="Q833" s="17"/>
      <c r="R833" s="17"/>
      <c r="S833" s="17"/>
      <c r="T833" s="17"/>
      <c r="U833" s="17"/>
      <c r="V833" s="12"/>
    </row>
    <row r="834" spans="1:22" x14ac:dyDescent="0.3">
      <c r="A834" s="5">
        <v>198725</v>
      </c>
      <c r="B834" s="5">
        <v>1337</v>
      </c>
      <c r="C834" s="5">
        <v>4665</v>
      </c>
      <c r="D834" s="5">
        <f t="shared" si="77"/>
        <v>19872.5</v>
      </c>
      <c r="E834" s="5">
        <v>23847</v>
      </c>
      <c r="F834" s="5">
        <f t="shared" si="78"/>
        <v>1391.075</v>
      </c>
      <c r="G834" s="5">
        <v>956</v>
      </c>
      <c r="H834" s="5">
        <v>1891</v>
      </c>
      <c r="I834" s="8">
        <v>3358</v>
      </c>
      <c r="J834" s="5">
        <f t="shared" si="74"/>
        <v>34617.5</v>
      </c>
      <c r="K834" s="17"/>
      <c r="L834" s="5">
        <f t="shared" si="75"/>
        <v>226490.5</v>
      </c>
      <c r="M834" s="21">
        <f t="shared" si="76"/>
        <v>64169.574999999997</v>
      </c>
      <c r="N834" s="5">
        <f t="shared" si="79"/>
        <v>162320.92499999999</v>
      </c>
      <c r="O834" s="17"/>
      <c r="P834" s="17"/>
      <c r="Q834" s="17"/>
      <c r="R834" s="17"/>
      <c r="S834" s="17"/>
      <c r="T834" s="17"/>
      <c r="U834" s="17"/>
      <c r="V834" s="12"/>
    </row>
    <row r="835" spans="1:22" x14ac:dyDescent="0.3">
      <c r="A835" s="5">
        <v>130472</v>
      </c>
      <c r="B835" s="5">
        <v>0</v>
      </c>
      <c r="C835" s="5">
        <v>2363</v>
      </c>
      <c r="D835" s="5">
        <f t="shared" si="77"/>
        <v>13047.2</v>
      </c>
      <c r="E835" s="5">
        <v>15656.64</v>
      </c>
      <c r="F835" s="5">
        <f t="shared" si="78"/>
        <v>913.30399999999997</v>
      </c>
      <c r="G835" s="5">
        <v>1322</v>
      </c>
      <c r="H835" s="5">
        <v>6655</v>
      </c>
      <c r="I835" s="8">
        <v>2763</v>
      </c>
      <c r="J835" s="5">
        <f t="shared" si="74"/>
        <v>14141.6</v>
      </c>
      <c r="K835" s="17"/>
      <c r="L835" s="5">
        <f t="shared" si="75"/>
        <v>152537.20000000001</v>
      </c>
      <c r="M835" s="21">
        <f t="shared" si="76"/>
        <v>34796.544000000002</v>
      </c>
      <c r="N835" s="5">
        <f t="shared" si="79"/>
        <v>117740.65600000002</v>
      </c>
      <c r="O835" s="17"/>
      <c r="P835" s="17"/>
      <c r="Q835" s="17"/>
      <c r="R835" s="17"/>
      <c r="S835" s="17"/>
      <c r="T835" s="17"/>
      <c r="U835" s="17"/>
      <c r="V835" s="12"/>
    </row>
    <row r="836" spans="1:22" x14ac:dyDescent="0.3">
      <c r="A836" s="5">
        <v>155590</v>
      </c>
      <c r="B836" s="5">
        <v>279</v>
      </c>
      <c r="C836" s="5">
        <v>4698</v>
      </c>
      <c r="D836" s="5">
        <f t="shared" si="77"/>
        <v>15559</v>
      </c>
      <c r="E836" s="5">
        <v>18670.8</v>
      </c>
      <c r="F836" s="5">
        <f t="shared" si="78"/>
        <v>1089.1300000000001</v>
      </c>
      <c r="G836" s="5">
        <v>812</v>
      </c>
      <c r="H836" s="5">
        <v>2243</v>
      </c>
      <c r="I836" s="8">
        <v>3391</v>
      </c>
      <c r="J836" s="5">
        <f t="shared" si="74"/>
        <v>21677</v>
      </c>
      <c r="K836" s="17"/>
      <c r="L836" s="5">
        <f t="shared" si="75"/>
        <v>178369</v>
      </c>
      <c r="M836" s="21">
        <f t="shared" si="76"/>
        <v>45639.93</v>
      </c>
      <c r="N836" s="5">
        <f t="shared" si="79"/>
        <v>132729.07</v>
      </c>
      <c r="O836" s="17"/>
      <c r="P836" s="17"/>
      <c r="Q836" s="17"/>
      <c r="R836" s="17"/>
      <c r="S836" s="17"/>
      <c r="T836" s="17"/>
      <c r="U836" s="17"/>
      <c r="V836" s="12"/>
    </row>
    <row r="837" spans="1:22" x14ac:dyDescent="0.3">
      <c r="A837" s="5">
        <v>67859</v>
      </c>
      <c r="B837" s="5">
        <v>1402</v>
      </c>
      <c r="C837" s="5">
        <v>1605</v>
      </c>
      <c r="D837" s="5">
        <f t="shared" si="77"/>
        <v>6785.9000000000005</v>
      </c>
      <c r="E837" s="5">
        <v>8143.08</v>
      </c>
      <c r="F837" s="5">
        <f t="shared" si="78"/>
        <v>475.01300000000003</v>
      </c>
      <c r="G837" s="5">
        <v>1457</v>
      </c>
      <c r="H837" s="5">
        <v>1019</v>
      </c>
      <c r="I837" s="8">
        <v>2476</v>
      </c>
      <c r="J837" s="5">
        <f t="shared" si="74"/>
        <v>3035.9</v>
      </c>
      <c r="K837" s="17"/>
      <c r="L837" s="5">
        <f t="shared" si="75"/>
        <v>78670.899999999994</v>
      </c>
      <c r="M837" s="21">
        <f t="shared" si="76"/>
        <v>15586.993</v>
      </c>
      <c r="N837" s="5">
        <f t="shared" si="79"/>
        <v>63083.906999999992</v>
      </c>
      <c r="O837" s="17"/>
      <c r="P837" s="17"/>
      <c r="Q837" s="17"/>
      <c r="R837" s="17"/>
      <c r="S837" s="17"/>
      <c r="T837" s="17"/>
      <c r="U837" s="17"/>
      <c r="V837" s="12"/>
    </row>
    <row r="838" spans="1:22" x14ac:dyDescent="0.3">
      <c r="A838" s="5">
        <v>42339</v>
      </c>
      <c r="B838" s="5">
        <v>1963</v>
      </c>
      <c r="C838" s="5">
        <v>1409</v>
      </c>
      <c r="D838" s="5">
        <f t="shared" si="77"/>
        <v>4233.9000000000005</v>
      </c>
      <c r="E838" s="5">
        <v>5080.68</v>
      </c>
      <c r="F838" s="5">
        <f t="shared" si="78"/>
        <v>296.37299999999999</v>
      </c>
      <c r="G838" s="5">
        <v>765</v>
      </c>
      <c r="H838" s="5">
        <v>4206</v>
      </c>
      <c r="I838" s="8">
        <v>2172</v>
      </c>
      <c r="J838" s="5">
        <f t="shared" si="74"/>
        <v>866.95000000000016</v>
      </c>
      <c r="K838" s="17"/>
      <c r="L838" s="5">
        <f t="shared" si="75"/>
        <v>54150.9</v>
      </c>
      <c r="M838" s="21">
        <f t="shared" si="76"/>
        <v>9181.0030000000006</v>
      </c>
      <c r="N838" s="5">
        <f t="shared" si="79"/>
        <v>44969.896999999997</v>
      </c>
      <c r="O838" s="17"/>
      <c r="P838" s="17"/>
      <c r="Q838" s="17"/>
      <c r="R838" s="17"/>
      <c r="S838" s="17"/>
      <c r="T838" s="17"/>
      <c r="U838" s="17"/>
      <c r="V838" s="12"/>
    </row>
    <row r="839" spans="1:22" x14ac:dyDescent="0.3">
      <c r="A839" s="5">
        <v>122938</v>
      </c>
      <c r="B839" s="5">
        <v>3041</v>
      </c>
      <c r="C839" s="5">
        <v>4211</v>
      </c>
      <c r="D839" s="5">
        <f t="shared" si="77"/>
        <v>12293.800000000001</v>
      </c>
      <c r="E839" s="5">
        <v>14752.56</v>
      </c>
      <c r="F839" s="5">
        <f t="shared" si="78"/>
        <v>860.56600000000003</v>
      </c>
      <c r="G839" s="5">
        <v>825</v>
      </c>
      <c r="H839" s="5">
        <v>3635</v>
      </c>
      <c r="I839" s="8">
        <v>2457</v>
      </c>
      <c r="J839" s="5">
        <f t="shared" si="74"/>
        <v>12087.6</v>
      </c>
      <c r="K839" s="17"/>
      <c r="L839" s="5">
        <f t="shared" si="75"/>
        <v>146118.79999999999</v>
      </c>
      <c r="M839" s="21">
        <f t="shared" si="76"/>
        <v>30982.726000000002</v>
      </c>
      <c r="N839" s="5">
        <f t="shared" si="79"/>
        <v>115136.07399999999</v>
      </c>
      <c r="O839" s="17"/>
      <c r="P839" s="17"/>
      <c r="Q839" s="17"/>
      <c r="R839" s="17"/>
      <c r="S839" s="17"/>
      <c r="T839" s="17"/>
      <c r="U839" s="17"/>
      <c r="V839" s="12"/>
    </row>
    <row r="840" spans="1:22" x14ac:dyDescent="0.3">
      <c r="A840" s="5">
        <v>63130</v>
      </c>
      <c r="B840" s="5">
        <v>1655</v>
      </c>
      <c r="C840" s="5">
        <v>2426</v>
      </c>
      <c r="D840" s="5">
        <f t="shared" si="77"/>
        <v>6313</v>
      </c>
      <c r="E840" s="5">
        <v>7575.6</v>
      </c>
      <c r="F840" s="5">
        <f t="shared" si="78"/>
        <v>441.91</v>
      </c>
      <c r="G840" s="5">
        <v>1219</v>
      </c>
      <c r="H840" s="5">
        <v>3934</v>
      </c>
      <c r="I840" s="8">
        <v>3213</v>
      </c>
      <c r="J840" s="5">
        <f t="shared" si="74"/>
        <v>2563</v>
      </c>
      <c r="K840" s="17"/>
      <c r="L840" s="5">
        <f t="shared" si="75"/>
        <v>77458</v>
      </c>
      <c r="M840" s="21">
        <f t="shared" si="76"/>
        <v>15012.51</v>
      </c>
      <c r="N840" s="5">
        <f t="shared" si="79"/>
        <v>62445.49</v>
      </c>
      <c r="O840" s="17"/>
      <c r="P840" s="17"/>
      <c r="Q840" s="17"/>
      <c r="R840" s="17"/>
      <c r="S840" s="17"/>
      <c r="T840" s="17"/>
      <c r="U840" s="17"/>
      <c r="V840" s="12"/>
    </row>
    <row r="841" spans="1:22" x14ac:dyDescent="0.3">
      <c r="A841" s="5">
        <v>190093</v>
      </c>
      <c r="B841" s="5">
        <v>4762</v>
      </c>
      <c r="C841" s="5">
        <v>2985</v>
      </c>
      <c r="D841" s="5">
        <f t="shared" si="77"/>
        <v>19009.3</v>
      </c>
      <c r="E841" s="5">
        <v>22811.16</v>
      </c>
      <c r="F841" s="5">
        <f t="shared" si="78"/>
        <v>1330.6510000000001</v>
      </c>
      <c r="G841" s="5">
        <v>1485</v>
      </c>
      <c r="H841" s="5">
        <v>4939</v>
      </c>
      <c r="I841" s="8">
        <v>3743</v>
      </c>
      <c r="J841" s="5">
        <f t="shared" si="74"/>
        <v>32027.899999999998</v>
      </c>
      <c r="K841" s="17"/>
      <c r="L841" s="5">
        <f t="shared" si="75"/>
        <v>221788.3</v>
      </c>
      <c r="M841" s="21">
        <f t="shared" si="76"/>
        <v>61397.710999999996</v>
      </c>
      <c r="N841" s="5">
        <f t="shared" si="79"/>
        <v>160390.58899999998</v>
      </c>
      <c r="O841" s="17"/>
      <c r="P841" s="17"/>
      <c r="Q841" s="17"/>
      <c r="R841" s="17"/>
      <c r="S841" s="17"/>
      <c r="T841" s="17"/>
      <c r="U841" s="17"/>
      <c r="V841" s="12"/>
    </row>
    <row r="842" spans="1:22" x14ac:dyDescent="0.3">
      <c r="A842" s="5">
        <v>177240</v>
      </c>
      <c r="B842" s="5">
        <v>827</v>
      </c>
      <c r="C842" s="5">
        <v>4155</v>
      </c>
      <c r="D842" s="5">
        <f t="shared" si="77"/>
        <v>17724</v>
      </c>
      <c r="E842" s="5">
        <v>21268.799999999999</v>
      </c>
      <c r="F842" s="5">
        <f t="shared" si="78"/>
        <v>1240.68</v>
      </c>
      <c r="G842" s="5">
        <v>562</v>
      </c>
      <c r="H842" s="5">
        <v>2438</v>
      </c>
      <c r="I842" s="8">
        <v>2345</v>
      </c>
      <c r="J842" s="5">
        <f t="shared" si="74"/>
        <v>28172</v>
      </c>
      <c r="K842" s="17"/>
      <c r="L842" s="5">
        <f t="shared" si="75"/>
        <v>202384</v>
      </c>
      <c r="M842" s="21">
        <f t="shared" si="76"/>
        <v>53588.479999999996</v>
      </c>
      <c r="N842" s="5">
        <f t="shared" si="79"/>
        <v>148795.52000000002</v>
      </c>
      <c r="O842" s="17"/>
      <c r="P842" s="17"/>
      <c r="Q842" s="17"/>
      <c r="R842" s="17"/>
      <c r="S842" s="17"/>
      <c r="T842" s="17"/>
      <c r="U842" s="17"/>
      <c r="V842" s="12"/>
    </row>
    <row r="843" spans="1:22" x14ac:dyDescent="0.3">
      <c r="A843" s="5">
        <v>146157</v>
      </c>
      <c r="B843" s="5">
        <v>1967</v>
      </c>
      <c r="C843" s="5">
        <v>3165</v>
      </c>
      <c r="D843" s="5">
        <f t="shared" si="77"/>
        <v>14615.7</v>
      </c>
      <c r="E843" s="5">
        <v>17538.84</v>
      </c>
      <c r="F843" s="5">
        <f t="shared" si="78"/>
        <v>1023.099</v>
      </c>
      <c r="G843" s="5">
        <v>608</v>
      </c>
      <c r="H843" s="5">
        <v>4020</v>
      </c>
      <c r="I843" s="8">
        <v>3550</v>
      </c>
      <c r="J843" s="5">
        <f t="shared" si="74"/>
        <v>18847.100000000002</v>
      </c>
      <c r="K843" s="17"/>
      <c r="L843" s="5">
        <f t="shared" si="75"/>
        <v>169924.7</v>
      </c>
      <c r="M843" s="21">
        <f t="shared" si="76"/>
        <v>41567.039000000004</v>
      </c>
      <c r="N843" s="5">
        <f t="shared" si="79"/>
        <v>128357.66100000001</v>
      </c>
      <c r="O843" s="17"/>
      <c r="P843" s="17"/>
      <c r="Q843" s="17"/>
      <c r="R843" s="17"/>
      <c r="S843" s="17"/>
      <c r="T843" s="17"/>
      <c r="U843" s="17"/>
      <c r="V843" s="12"/>
    </row>
    <row r="844" spans="1:22" x14ac:dyDescent="0.3">
      <c r="A844" s="5">
        <v>188612</v>
      </c>
      <c r="B844" s="5">
        <v>65</v>
      </c>
      <c r="C844" s="5">
        <v>2843</v>
      </c>
      <c r="D844" s="5">
        <f t="shared" si="77"/>
        <v>18861.2</v>
      </c>
      <c r="E844" s="5">
        <v>22633.439999999999</v>
      </c>
      <c r="F844" s="5">
        <f t="shared" si="78"/>
        <v>1320.2840000000001</v>
      </c>
      <c r="G844" s="5">
        <v>1166</v>
      </c>
      <c r="H844" s="5">
        <v>1040</v>
      </c>
      <c r="I844" s="8">
        <v>2008</v>
      </c>
      <c r="J844" s="5">
        <f t="shared" si="74"/>
        <v>31583.599999999995</v>
      </c>
      <c r="K844" s="17"/>
      <c r="L844" s="5">
        <f t="shared" si="75"/>
        <v>211421.2</v>
      </c>
      <c r="M844" s="21">
        <f t="shared" si="76"/>
        <v>58711.323999999993</v>
      </c>
      <c r="N844" s="5">
        <f t="shared" si="79"/>
        <v>152709.87600000002</v>
      </c>
      <c r="O844" s="17"/>
      <c r="P844" s="17"/>
      <c r="Q844" s="17"/>
      <c r="R844" s="17"/>
      <c r="S844" s="17"/>
      <c r="T844" s="17"/>
      <c r="U844" s="17"/>
      <c r="V844" s="12"/>
    </row>
    <row r="845" spans="1:22" x14ac:dyDescent="0.3">
      <c r="A845" s="5">
        <v>37063</v>
      </c>
      <c r="B845" s="5">
        <v>0</v>
      </c>
      <c r="C845" s="5">
        <v>3902</v>
      </c>
      <c r="D845" s="5">
        <f t="shared" si="77"/>
        <v>3706.3</v>
      </c>
      <c r="E845" s="5">
        <v>4447.5600000000004</v>
      </c>
      <c r="F845" s="5">
        <f t="shared" si="78"/>
        <v>259.44100000000003</v>
      </c>
      <c r="G845" s="5">
        <v>1212</v>
      </c>
      <c r="H845" s="5">
        <v>3963</v>
      </c>
      <c r="I845" s="8">
        <v>3290</v>
      </c>
      <c r="J845" s="5">
        <f t="shared" si="74"/>
        <v>603.15</v>
      </c>
      <c r="K845" s="17"/>
      <c r="L845" s="5">
        <f t="shared" si="75"/>
        <v>48634.3</v>
      </c>
      <c r="M845" s="21">
        <f t="shared" si="76"/>
        <v>9812.1509999999998</v>
      </c>
      <c r="N845" s="5">
        <f t="shared" si="79"/>
        <v>38822.149000000005</v>
      </c>
      <c r="O845" s="17"/>
      <c r="P845" s="17"/>
      <c r="Q845" s="17"/>
      <c r="R845" s="17"/>
      <c r="S845" s="17"/>
      <c r="T845" s="17"/>
      <c r="U845" s="17"/>
      <c r="V845" s="12"/>
    </row>
    <row r="846" spans="1:22" x14ac:dyDescent="0.3">
      <c r="A846" s="5">
        <v>144635</v>
      </c>
      <c r="B846" s="5">
        <v>4024</v>
      </c>
      <c r="C846" s="5">
        <v>4353</v>
      </c>
      <c r="D846" s="5">
        <f t="shared" si="77"/>
        <v>14463.5</v>
      </c>
      <c r="E846" s="5">
        <v>17356.2</v>
      </c>
      <c r="F846" s="5">
        <f t="shared" si="78"/>
        <v>1012.4450000000001</v>
      </c>
      <c r="G846" s="5">
        <v>646</v>
      </c>
      <c r="H846" s="5">
        <v>5372</v>
      </c>
      <c r="I846" s="8">
        <v>3076</v>
      </c>
      <c r="J846" s="5">
        <f t="shared" si="74"/>
        <v>18390.5</v>
      </c>
      <c r="K846" s="17"/>
      <c r="L846" s="5">
        <f t="shared" si="75"/>
        <v>172847.5</v>
      </c>
      <c r="M846" s="21">
        <f t="shared" si="76"/>
        <v>40481.145000000004</v>
      </c>
      <c r="N846" s="5">
        <f t="shared" si="79"/>
        <v>132366.35499999998</v>
      </c>
      <c r="O846" s="17"/>
      <c r="P846" s="17"/>
      <c r="Q846" s="17"/>
      <c r="R846" s="17"/>
      <c r="S846" s="17"/>
      <c r="T846" s="17"/>
      <c r="U846" s="17"/>
      <c r="V846" s="12"/>
    </row>
    <row r="847" spans="1:22" x14ac:dyDescent="0.3">
      <c r="A847" s="5">
        <v>173778</v>
      </c>
      <c r="B847" s="5">
        <v>0</v>
      </c>
      <c r="C847" s="5">
        <v>4031</v>
      </c>
      <c r="D847" s="5">
        <f t="shared" si="77"/>
        <v>17377.8</v>
      </c>
      <c r="E847" s="5">
        <v>20853.36</v>
      </c>
      <c r="F847" s="5">
        <f t="shared" si="78"/>
        <v>1216.4459999999999</v>
      </c>
      <c r="G847" s="5">
        <v>1399</v>
      </c>
      <c r="H847" s="5">
        <v>2716</v>
      </c>
      <c r="I847" s="8">
        <v>2819</v>
      </c>
      <c r="J847" s="5">
        <f t="shared" si="74"/>
        <v>27133.399999999998</v>
      </c>
      <c r="K847" s="17"/>
      <c r="L847" s="5">
        <f t="shared" si="75"/>
        <v>197902.8</v>
      </c>
      <c r="M847" s="21">
        <f t="shared" si="76"/>
        <v>53421.205999999998</v>
      </c>
      <c r="N847" s="5">
        <f t="shared" si="79"/>
        <v>144481.59399999998</v>
      </c>
      <c r="O847" s="17"/>
      <c r="P847" s="17"/>
      <c r="Q847" s="17"/>
      <c r="R847" s="17"/>
      <c r="S847" s="17"/>
      <c r="T847" s="17"/>
      <c r="U847" s="17"/>
      <c r="V847" s="12"/>
    </row>
    <row r="848" spans="1:22" x14ac:dyDescent="0.3">
      <c r="A848" s="5">
        <v>88721</v>
      </c>
      <c r="B848" s="5">
        <v>4404</v>
      </c>
      <c r="C848" s="5">
        <v>4803</v>
      </c>
      <c r="D848" s="5">
        <f t="shared" si="77"/>
        <v>8872.1</v>
      </c>
      <c r="E848" s="5">
        <v>10646.52</v>
      </c>
      <c r="F848" s="5">
        <f t="shared" si="78"/>
        <v>621.04700000000003</v>
      </c>
      <c r="G848" s="5">
        <v>1326</v>
      </c>
      <c r="H848" s="5">
        <v>7849</v>
      </c>
      <c r="I848" s="8">
        <v>2944</v>
      </c>
      <c r="J848" s="5">
        <f t="shared" si="74"/>
        <v>5808.1500000000005</v>
      </c>
      <c r="K848" s="17"/>
      <c r="L848" s="5">
        <f t="shared" si="75"/>
        <v>114649.1</v>
      </c>
      <c r="M848" s="21">
        <f t="shared" si="76"/>
        <v>21345.717000000001</v>
      </c>
      <c r="N848" s="5">
        <f t="shared" si="79"/>
        <v>93303.383000000002</v>
      </c>
      <c r="O848" s="17"/>
      <c r="P848" s="17"/>
      <c r="Q848" s="17"/>
      <c r="R848" s="17"/>
      <c r="S848" s="17"/>
      <c r="T848" s="17"/>
      <c r="U848" s="17"/>
      <c r="V848" s="12"/>
    </row>
    <row r="849" spans="1:22" x14ac:dyDescent="0.3">
      <c r="A849" s="5">
        <v>30754</v>
      </c>
      <c r="B849" s="5">
        <v>0</v>
      </c>
      <c r="C849" s="5">
        <v>2746</v>
      </c>
      <c r="D849" s="5">
        <f t="shared" si="77"/>
        <v>3075.4</v>
      </c>
      <c r="E849" s="5">
        <v>3690.48</v>
      </c>
      <c r="F849" s="5">
        <f t="shared" si="78"/>
        <v>215.27799999999999</v>
      </c>
      <c r="G849" s="5">
        <v>1168</v>
      </c>
      <c r="H849" s="5">
        <v>5977</v>
      </c>
      <c r="I849" s="8">
        <v>3958</v>
      </c>
      <c r="J849" s="5">
        <f t="shared" ref="J849:J912" si="80">IF(A849*12&lt;=300000, 0,
     IF(A849*12&lt;=600000, ((A849*12-300000)*0.05)/12,
     IF(A849*12&lt;=900000, (15000+(A849*12-600000)*0.1)/12,
     IF(A849*12&lt;=1200000, (45000+(A849*12-900000)*0.15)/12,
     IF(A849*12&lt;=1500000, (90000+(A849*12-1200000)*0.2)/12,
     (150000+(A849*12-1500000)*0.3)/12)))))</f>
        <v>287.7</v>
      </c>
      <c r="K849" s="17"/>
      <c r="L849" s="5">
        <f t="shared" ref="L849:L912" si="81">A849 + B849 + C849 + D849 + H849</f>
        <v>42552.4</v>
      </c>
      <c r="M849" s="21">
        <f t="shared" ref="M849:M912" si="82">E849+F849+G849+I849+J849</f>
        <v>9319.4580000000005</v>
      </c>
      <c r="N849" s="5">
        <f t="shared" si="79"/>
        <v>33232.942000000003</v>
      </c>
      <c r="O849" s="17"/>
      <c r="P849" s="17"/>
      <c r="Q849" s="17"/>
      <c r="R849" s="17"/>
      <c r="S849" s="17"/>
      <c r="T849" s="17"/>
      <c r="U849" s="17"/>
      <c r="V849" s="12"/>
    </row>
    <row r="850" spans="1:22" x14ac:dyDescent="0.3">
      <c r="A850" s="5">
        <v>73844</v>
      </c>
      <c r="B850" s="5">
        <v>0</v>
      </c>
      <c r="C850" s="5">
        <v>2731</v>
      </c>
      <c r="D850" s="5">
        <f t="shared" ref="D850:D913" si="83">A850*0.1</f>
        <v>7384.4000000000005</v>
      </c>
      <c r="E850" s="5">
        <v>8861.2800000000007</v>
      </c>
      <c r="F850" s="5">
        <f t="shared" ref="F850:F913" si="84">A850*0.007</f>
        <v>516.90800000000002</v>
      </c>
      <c r="G850" s="5">
        <v>1077</v>
      </c>
      <c r="H850" s="5">
        <v>6891</v>
      </c>
      <c r="I850" s="8">
        <v>2430</v>
      </c>
      <c r="J850" s="5">
        <f t="shared" si="80"/>
        <v>3634.4</v>
      </c>
      <c r="K850" s="17"/>
      <c r="L850" s="5">
        <f t="shared" si="81"/>
        <v>90850.4</v>
      </c>
      <c r="M850" s="21">
        <f t="shared" si="82"/>
        <v>16519.588</v>
      </c>
      <c r="N850" s="5">
        <f t="shared" ref="N850:N913" si="85">L850-M850</f>
        <v>74330.811999999991</v>
      </c>
      <c r="O850" s="17"/>
      <c r="P850" s="17"/>
      <c r="Q850" s="17"/>
      <c r="R850" s="17"/>
      <c r="S850" s="17"/>
      <c r="T850" s="17"/>
      <c r="U850" s="17"/>
      <c r="V850" s="12"/>
    </row>
    <row r="851" spans="1:22" x14ac:dyDescent="0.3">
      <c r="A851" s="5">
        <v>161442</v>
      </c>
      <c r="B851" s="5">
        <v>3314</v>
      </c>
      <c r="C851" s="5">
        <v>4612</v>
      </c>
      <c r="D851" s="5">
        <f t="shared" si="83"/>
        <v>16144.2</v>
      </c>
      <c r="E851" s="5">
        <v>19373.04</v>
      </c>
      <c r="F851" s="5">
        <f t="shared" si="84"/>
        <v>1130.0940000000001</v>
      </c>
      <c r="G851" s="5">
        <v>953</v>
      </c>
      <c r="H851" s="5">
        <v>5381</v>
      </c>
      <c r="I851" s="8">
        <v>3725</v>
      </c>
      <c r="J851" s="5">
        <f t="shared" si="80"/>
        <v>23432.599999999995</v>
      </c>
      <c r="K851" s="17"/>
      <c r="L851" s="5">
        <f t="shared" si="81"/>
        <v>190893.2</v>
      </c>
      <c r="M851" s="21">
        <f t="shared" si="82"/>
        <v>48613.733999999997</v>
      </c>
      <c r="N851" s="5">
        <f t="shared" si="85"/>
        <v>142279.46600000001</v>
      </c>
      <c r="O851" s="17"/>
      <c r="P851" s="17"/>
      <c r="Q851" s="17"/>
      <c r="R851" s="17"/>
      <c r="S851" s="17"/>
      <c r="T851" s="17"/>
      <c r="U851" s="17"/>
      <c r="V851" s="12"/>
    </row>
    <row r="852" spans="1:22" x14ac:dyDescent="0.3">
      <c r="A852" s="5">
        <v>88362</v>
      </c>
      <c r="B852" s="5">
        <v>0</v>
      </c>
      <c r="C852" s="5">
        <v>2962</v>
      </c>
      <c r="D852" s="5">
        <f t="shared" si="83"/>
        <v>8836.2000000000007</v>
      </c>
      <c r="E852" s="5">
        <v>10603.44</v>
      </c>
      <c r="F852" s="5">
        <f t="shared" si="84"/>
        <v>618.53399999999999</v>
      </c>
      <c r="G852" s="5">
        <v>1131</v>
      </c>
      <c r="H852" s="5">
        <v>7729</v>
      </c>
      <c r="I852" s="8">
        <v>2126</v>
      </c>
      <c r="J852" s="5">
        <f t="shared" si="80"/>
        <v>5754.3</v>
      </c>
      <c r="K852" s="17"/>
      <c r="L852" s="5">
        <f t="shared" si="81"/>
        <v>107889.2</v>
      </c>
      <c r="M852" s="21">
        <f t="shared" si="82"/>
        <v>20233.274000000001</v>
      </c>
      <c r="N852" s="5">
        <f t="shared" si="85"/>
        <v>87655.925999999992</v>
      </c>
      <c r="O852" s="17"/>
      <c r="P852" s="17"/>
      <c r="Q852" s="17"/>
      <c r="R852" s="17"/>
      <c r="S852" s="17"/>
      <c r="T852" s="17"/>
      <c r="U852" s="17"/>
      <c r="V852" s="12"/>
    </row>
    <row r="853" spans="1:22" x14ac:dyDescent="0.3">
      <c r="A853" s="5">
        <v>130253</v>
      </c>
      <c r="B853" s="5">
        <v>3780</v>
      </c>
      <c r="C853" s="5">
        <v>4759</v>
      </c>
      <c r="D853" s="5">
        <f t="shared" si="83"/>
        <v>13025.300000000001</v>
      </c>
      <c r="E853" s="5">
        <v>15630.36</v>
      </c>
      <c r="F853" s="5">
        <f t="shared" si="84"/>
        <v>911.77100000000007</v>
      </c>
      <c r="G853" s="5">
        <v>1405</v>
      </c>
      <c r="H853" s="5">
        <v>2971</v>
      </c>
      <c r="I853" s="8">
        <v>3689</v>
      </c>
      <c r="J853" s="5">
        <f t="shared" si="80"/>
        <v>14075.9</v>
      </c>
      <c r="K853" s="17"/>
      <c r="L853" s="5">
        <f t="shared" si="81"/>
        <v>154788.29999999999</v>
      </c>
      <c r="M853" s="21">
        <f t="shared" si="82"/>
        <v>35712.031000000003</v>
      </c>
      <c r="N853" s="5">
        <f t="shared" si="85"/>
        <v>119076.26899999999</v>
      </c>
      <c r="O853" s="17"/>
      <c r="P853" s="17"/>
      <c r="Q853" s="17"/>
      <c r="R853" s="17"/>
      <c r="S853" s="17"/>
      <c r="T853" s="17"/>
      <c r="U853" s="17"/>
      <c r="V853" s="12"/>
    </row>
    <row r="854" spans="1:22" x14ac:dyDescent="0.3">
      <c r="A854" s="5">
        <v>197407</v>
      </c>
      <c r="B854" s="5">
        <v>1972</v>
      </c>
      <c r="C854" s="5">
        <v>3272</v>
      </c>
      <c r="D854" s="5">
        <f t="shared" si="83"/>
        <v>19740.7</v>
      </c>
      <c r="E854" s="5">
        <v>23688.84</v>
      </c>
      <c r="F854" s="5">
        <f t="shared" si="84"/>
        <v>1381.8489999999999</v>
      </c>
      <c r="G854" s="5">
        <v>563</v>
      </c>
      <c r="H854" s="5">
        <v>4694</v>
      </c>
      <c r="I854" s="8">
        <v>2177</v>
      </c>
      <c r="J854" s="5">
        <f t="shared" si="80"/>
        <v>34222.1</v>
      </c>
      <c r="K854" s="17"/>
      <c r="L854" s="5">
        <f t="shared" si="81"/>
        <v>227085.7</v>
      </c>
      <c r="M854" s="21">
        <f t="shared" si="82"/>
        <v>62032.788999999997</v>
      </c>
      <c r="N854" s="5">
        <f t="shared" si="85"/>
        <v>165052.91100000002</v>
      </c>
      <c r="O854" s="17"/>
      <c r="P854" s="17"/>
      <c r="Q854" s="17"/>
      <c r="R854" s="17"/>
      <c r="S854" s="17"/>
      <c r="T854" s="17"/>
      <c r="U854" s="17"/>
      <c r="V854" s="12"/>
    </row>
    <row r="855" spans="1:22" x14ac:dyDescent="0.3">
      <c r="A855" s="5">
        <v>174587</v>
      </c>
      <c r="B855" s="5">
        <v>0</v>
      </c>
      <c r="C855" s="5">
        <v>3930</v>
      </c>
      <c r="D855" s="5">
        <f t="shared" si="83"/>
        <v>17458.7</v>
      </c>
      <c r="E855" s="5">
        <v>20950.439999999999</v>
      </c>
      <c r="F855" s="5">
        <f t="shared" si="84"/>
        <v>1222.1089999999999</v>
      </c>
      <c r="G855" s="5">
        <v>900</v>
      </c>
      <c r="H855" s="5">
        <v>7163</v>
      </c>
      <c r="I855" s="8">
        <v>2441</v>
      </c>
      <c r="J855" s="5">
        <f t="shared" si="80"/>
        <v>27376.099999999995</v>
      </c>
      <c r="K855" s="17"/>
      <c r="L855" s="5">
        <f t="shared" si="81"/>
        <v>203138.7</v>
      </c>
      <c r="M855" s="21">
        <f t="shared" si="82"/>
        <v>52889.64899999999</v>
      </c>
      <c r="N855" s="5">
        <f t="shared" si="85"/>
        <v>150249.05100000004</v>
      </c>
      <c r="O855" s="17"/>
      <c r="P855" s="17"/>
      <c r="Q855" s="17"/>
      <c r="R855" s="17"/>
      <c r="S855" s="17"/>
      <c r="T855" s="17"/>
      <c r="U855" s="17"/>
      <c r="V855" s="12"/>
    </row>
    <row r="856" spans="1:22" x14ac:dyDescent="0.3">
      <c r="A856" s="5">
        <v>168504</v>
      </c>
      <c r="B856" s="5">
        <v>3372</v>
      </c>
      <c r="C856" s="5">
        <v>3970</v>
      </c>
      <c r="D856" s="5">
        <f t="shared" si="83"/>
        <v>16850.400000000001</v>
      </c>
      <c r="E856" s="5">
        <v>20220.48</v>
      </c>
      <c r="F856" s="5">
        <f t="shared" si="84"/>
        <v>1179.528</v>
      </c>
      <c r="G856" s="5">
        <v>871</v>
      </c>
      <c r="H856" s="5">
        <v>1010</v>
      </c>
      <c r="I856" s="8">
        <v>2432</v>
      </c>
      <c r="J856" s="5">
        <f t="shared" si="80"/>
        <v>25551.200000000001</v>
      </c>
      <c r="K856" s="17"/>
      <c r="L856" s="5">
        <f t="shared" si="81"/>
        <v>193706.4</v>
      </c>
      <c r="M856" s="21">
        <f t="shared" si="82"/>
        <v>50254.207999999999</v>
      </c>
      <c r="N856" s="5">
        <f t="shared" si="85"/>
        <v>143452.19199999998</v>
      </c>
      <c r="O856" s="17"/>
      <c r="P856" s="17"/>
      <c r="Q856" s="17"/>
      <c r="R856" s="17"/>
      <c r="S856" s="17"/>
      <c r="T856" s="17"/>
      <c r="U856" s="17"/>
      <c r="V856" s="12"/>
    </row>
    <row r="857" spans="1:22" x14ac:dyDescent="0.3">
      <c r="A857" s="5">
        <v>149630</v>
      </c>
      <c r="B857" s="5">
        <v>3692</v>
      </c>
      <c r="C857" s="5">
        <v>3052</v>
      </c>
      <c r="D857" s="5">
        <f t="shared" si="83"/>
        <v>14963</v>
      </c>
      <c r="E857" s="5">
        <v>17955.599999999999</v>
      </c>
      <c r="F857" s="5">
        <f t="shared" si="84"/>
        <v>1047.4100000000001</v>
      </c>
      <c r="G857" s="5">
        <v>660</v>
      </c>
      <c r="H857" s="5">
        <v>5310</v>
      </c>
      <c r="I857" s="8">
        <v>3978</v>
      </c>
      <c r="J857" s="5">
        <f t="shared" si="80"/>
        <v>19889</v>
      </c>
      <c r="K857" s="17"/>
      <c r="L857" s="5">
        <f t="shared" si="81"/>
        <v>176647</v>
      </c>
      <c r="M857" s="21">
        <f t="shared" si="82"/>
        <v>43530.009999999995</v>
      </c>
      <c r="N857" s="5">
        <f t="shared" si="85"/>
        <v>133116.99</v>
      </c>
      <c r="O857" s="17"/>
      <c r="P857" s="17"/>
      <c r="Q857" s="17"/>
      <c r="R857" s="17"/>
      <c r="S857" s="17"/>
      <c r="T857" s="17"/>
      <c r="U857" s="17"/>
      <c r="V857" s="12"/>
    </row>
    <row r="858" spans="1:22" x14ac:dyDescent="0.3">
      <c r="A858" s="5">
        <v>177130</v>
      </c>
      <c r="B858" s="5">
        <v>771</v>
      </c>
      <c r="C858" s="5">
        <v>1999</v>
      </c>
      <c r="D858" s="5">
        <f t="shared" si="83"/>
        <v>17713</v>
      </c>
      <c r="E858" s="5">
        <v>21255.599999999999</v>
      </c>
      <c r="F858" s="5">
        <f t="shared" si="84"/>
        <v>1239.9100000000001</v>
      </c>
      <c r="G858" s="5">
        <v>699</v>
      </c>
      <c r="H858" s="5">
        <v>7321</v>
      </c>
      <c r="I858" s="8">
        <v>3308</v>
      </c>
      <c r="J858" s="5">
        <f t="shared" si="80"/>
        <v>28139</v>
      </c>
      <c r="K858" s="17"/>
      <c r="L858" s="5">
        <f t="shared" si="81"/>
        <v>204934</v>
      </c>
      <c r="M858" s="21">
        <f t="shared" si="82"/>
        <v>54641.509999999995</v>
      </c>
      <c r="N858" s="5">
        <f t="shared" si="85"/>
        <v>150292.49</v>
      </c>
      <c r="O858" s="17"/>
      <c r="P858" s="17"/>
      <c r="Q858" s="17"/>
      <c r="R858" s="17"/>
      <c r="S858" s="17"/>
      <c r="T858" s="17"/>
      <c r="U858" s="17"/>
      <c r="V858" s="12"/>
    </row>
    <row r="859" spans="1:22" x14ac:dyDescent="0.3">
      <c r="A859" s="5">
        <v>42037</v>
      </c>
      <c r="B859" s="5">
        <v>4373</v>
      </c>
      <c r="C859" s="5">
        <v>3934</v>
      </c>
      <c r="D859" s="5">
        <f t="shared" si="83"/>
        <v>4203.7</v>
      </c>
      <c r="E859" s="5">
        <v>5044.4399999999996</v>
      </c>
      <c r="F859" s="5">
        <f t="shared" si="84"/>
        <v>294.25900000000001</v>
      </c>
      <c r="G859" s="5">
        <v>667</v>
      </c>
      <c r="H859" s="5">
        <v>7832</v>
      </c>
      <c r="I859" s="8">
        <v>3784</v>
      </c>
      <c r="J859" s="5">
        <f t="shared" si="80"/>
        <v>851.85</v>
      </c>
      <c r="K859" s="17"/>
      <c r="L859" s="5">
        <f t="shared" si="81"/>
        <v>62379.7</v>
      </c>
      <c r="M859" s="21">
        <f t="shared" si="82"/>
        <v>10641.549000000001</v>
      </c>
      <c r="N859" s="5">
        <f t="shared" si="85"/>
        <v>51738.150999999998</v>
      </c>
      <c r="O859" s="17"/>
      <c r="P859" s="17"/>
      <c r="Q859" s="17"/>
      <c r="R859" s="17"/>
      <c r="S859" s="17"/>
      <c r="T859" s="17"/>
      <c r="U859" s="17"/>
      <c r="V859" s="12"/>
    </row>
    <row r="860" spans="1:22" x14ac:dyDescent="0.3">
      <c r="A860" s="5">
        <v>122348</v>
      </c>
      <c r="B860" s="5">
        <v>4516</v>
      </c>
      <c r="C860" s="5">
        <v>3685</v>
      </c>
      <c r="D860" s="5">
        <f t="shared" si="83"/>
        <v>12234.800000000001</v>
      </c>
      <c r="E860" s="5">
        <v>14681.76</v>
      </c>
      <c r="F860" s="5">
        <f t="shared" si="84"/>
        <v>856.43600000000004</v>
      </c>
      <c r="G860" s="5">
        <v>619</v>
      </c>
      <c r="H860" s="5">
        <v>5228</v>
      </c>
      <c r="I860" s="8">
        <v>2996</v>
      </c>
      <c r="J860" s="5">
        <f t="shared" si="80"/>
        <v>11969.6</v>
      </c>
      <c r="K860" s="17"/>
      <c r="L860" s="5">
        <f t="shared" si="81"/>
        <v>148011.79999999999</v>
      </c>
      <c r="M860" s="21">
        <f t="shared" si="82"/>
        <v>31122.796000000002</v>
      </c>
      <c r="N860" s="5">
        <f t="shared" si="85"/>
        <v>116889.00399999999</v>
      </c>
      <c r="O860" s="17"/>
      <c r="P860" s="17"/>
      <c r="Q860" s="17"/>
      <c r="R860" s="17"/>
      <c r="S860" s="17"/>
      <c r="T860" s="17"/>
      <c r="U860" s="17"/>
      <c r="V860" s="12"/>
    </row>
    <row r="861" spans="1:22" x14ac:dyDescent="0.3">
      <c r="A861" s="5">
        <v>99889</v>
      </c>
      <c r="B861" s="5">
        <v>0</v>
      </c>
      <c r="C861" s="5">
        <v>3330</v>
      </c>
      <c r="D861" s="5">
        <f t="shared" si="83"/>
        <v>9988.9000000000015</v>
      </c>
      <c r="E861" s="5">
        <v>11986.68</v>
      </c>
      <c r="F861" s="5">
        <f t="shared" si="84"/>
        <v>699.22300000000007</v>
      </c>
      <c r="G861" s="5">
        <v>506</v>
      </c>
      <c r="H861" s="5">
        <v>5763</v>
      </c>
      <c r="I861" s="8">
        <v>2821</v>
      </c>
      <c r="J861" s="5">
        <f t="shared" si="80"/>
        <v>7483.3499999999995</v>
      </c>
      <c r="K861" s="17"/>
      <c r="L861" s="5">
        <f t="shared" si="81"/>
        <v>118970.9</v>
      </c>
      <c r="M861" s="21">
        <f t="shared" si="82"/>
        <v>23496.253000000001</v>
      </c>
      <c r="N861" s="5">
        <f t="shared" si="85"/>
        <v>95474.646999999997</v>
      </c>
      <c r="O861" s="17"/>
      <c r="P861" s="17"/>
      <c r="Q861" s="17"/>
      <c r="R861" s="17"/>
      <c r="S861" s="17"/>
      <c r="T861" s="17"/>
      <c r="U861" s="17"/>
      <c r="V861" s="12"/>
    </row>
    <row r="862" spans="1:22" x14ac:dyDescent="0.3">
      <c r="A862" s="5">
        <v>177580</v>
      </c>
      <c r="B862" s="5">
        <v>3089</v>
      </c>
      <c r="C862" s="5">
        <v>3312</v>
      </c>
      <c r="D862" s="5">
        <f t="shared" si="83"/>
        <v>17758</v>
      </c>
      <c r="E862" s="5">
        <v>21309.599999999999</v>
      </c>
      <c r="F862" s="5">
        <f t="shared" si="84"/>
        <v>1243.06</v>
      </c>
      <c r="G862" s="5">
        <v>584</v>
      </c>
      <c r="H862" s="5">
        <v>5430</v>
      </c>
      <c r="I862" s="8">
        <v>2348</v>
      </c>
      <c r="J862" s="5">
        <f t="shared" si="80"/>
        <v>28274</v>
      </c>
      <c r="K862" s="17"/>
      <c r="L862" s="5">
        <f t="shared" si="81"/>
        <v>207169</v>
      </c>
      <c r="M862" s="21">
        <f t="shared" si="82"/>
        <v>53758.66</v>
      </c>
      <c r="N862" s="5">
        <f t="shared" si="85"/>
        <v>153410.34</v>
      </c>
      <c r="O862" s="17"/>
      <c r="P862" s="17"/>
      <c r="Q862" s="17"/>
      <c r="R862" s="17"/>
      <c r="S862" s="17"/>
      <c r="T862" s="17"/>
      <c r="U862" s="17"/>
      <c r="V862" s="12"/>
    </row>
    <row r="863" spans="1:22" x14ac:dyDescent="0.3">
      <c r="A863" s="5">
        <v>60087</v>
      </c>
      <c r="B863" s="5">
        <v>3136</v>
      </c>
      <c r="C863" s="5">
        <v>4549</v>
      </c>
      <c r="D863" s="5">
        <f t="shared" si="83"/>
        <v>6008.7000000000007</v>
      </c>
      <c r="E863" s="5">
        <v>7210.44</v>
      </c>
      <c r="F863" s="5">
        <f t="shared" si="84"/>
        <v>420.60899999999998</v>
      </c>
      <c r="G863" s="5">
        <v>1257</v>
      </c>
      <c r="H863" s="5">
        <v>5588</v>
      </c>
      <c r="I863" s="8">
        <v>2935</v>
      </c>
      <c r="J863" s="5">
        <f t="shared" si="80"/>
        <v>2258.7000000000003</v>
      </c>
      <c r="K863" s="17"/>
      <c r="L863" s="5">
        <f t="shared" si="81"/>
        <v>79368.7</v>
      </c>
      <c r="M863" s="21">
        <f t="shared" si="82"/>
        <v>14081.749</v>
      </c>
      <c r="N863" s="5">
        <f t="shared" si="85"/>
        <v>65286.951000000001</v>
      </c>
      <c r="O863" s="17"/>
      <c r="P863" s="17"/>
      <c r="Q863" s="17"/>
      <c r="R863" s="17"/>
      <c r="S863" s="17"/>
      <c r="T863" s="17"/>
      <c r="U863" s="17"/>
      <c r="V863" s="12"/>
    </row>
    <row r="864" spans="1:22" x14ac:dyDescent="0.3">
      <c r="A864" s="5">
        <v>136383</v>
      </c>
      <c r="B864" s="5">
        <v>4126</v>
      </c>
      <c r="C864" s="5">
        <v>4169</v>
      </c>
      <c r="D864" s="5">
        <f t="shared" si="83"/>
        <v>13638.300000000001</v>
      </c>
      <c r="E864" s="5">
        <v>16365.96</v>
      </c>
      <c r="F864" s="5">
        <f t="shared" si="84"/>
        <v>954.68100000000004</v>
      </c>
      <c r="G864" s="5">
        <v>635</v>
      </c>
      <c r="H864" s="5">
        <v>7506</v>
      </c>
      <c r="I864" s="8">
        <v>2455</v>
      </c>
      <c r="J864" s="5">
        <f t="shared" si="80"/>
        <v>15914.9</v>
      </c>
      <c r="K864" s="17"/>
      <c r="L864" s="5">
        <f t="shared" si="81"/>
        <v>165822.29999999999</v>
      </c>
      <c r="M864" s="21">
        <f t="shared" si="82"/>
        <v>36325.540999999997</v>
      </c>
      <c r="N864" s="5">
        <f t="shared" si="85"/>
        <v>129496.75899999999</v>
      </c>
      <c r="O864" s="17"/>
      <c r="P864" s="17"/>
      <c r="Q864" s="17"/>
      <c r="R864" s="17"/>
      <c r="S864" s="17"/>
      <c r="T864" s="17"/>
      <c r="U864" s="17"/>
      <c r="V864" s="12"/>
    </row>
    <row r="865" spans="1:22" x14ac:dyDescent="0.3">
      <c r="A865" s="5">
        <v>57384</v>
      </c>
      <c r="B865" s="5">
        <v>1315</v>
      </c>
      <c r="C865" s="5">
        <v>4067</v>
      </c>
      <c r="D865" s="5">
        <f t="shared" si="83"/>
        <v>5738.4000000000005</v>
      </c>
      <c r="E865" s="5">
        <v>6886.08</v>
      </c>
      <c r="F865" s="5">
        <f t="shared" si="84"/>
        <v>401.68799999999999</v>
      </c>
      <c r="G865" s="5">
        <v>622</v>
      </c>
      <c r="H865" s="5">
        <v>1581</v>
      </c>
      <c r="I865" s="8">
        <v>2943</v>
      </c>
      <c r="J865" s="5">
        <f t="shared" si="80"/>
        <v>1988.4000000000003</v>
      </c>
      <c r="K865" s="17"/>
      <c r="L865" s="5">
        <f t="shared" si="81"/>
        <v>70085.399999999994</v>
      </c>
      <c r="M865" s="21">
        <f t="shared" si="82"/>
        <v>12841.168</v>
      </c>
      <c r="N865" s="5">
        <f t="shared" si="85"/>
        <v>57244.231999999996</v>
      </c>
      <c r="O865" s="17"/>
      <c r="P865" s="17"/>
      <c r="Q865" s="17"/>
      <c r="R865" s="17"/>
      <c r="S865" s="17"/>
      <c r="T865" s="17"/>
      <c r="U865" s="17"/>
      <c r="V865" s="12"/>
    </row>
    <row r="866" spans="1:22" x14ac:dyDescent="0.3">
      <c r="A866" s="5">
        <v>97102</v>
      </c>
      <c r="B866" s="5">
        <v>817</v>
      </c>
      <c r="C866" s="5">
        <v>3565</v>
      </c>
      <c r="D866" s="5">
        <f t="shared" si="83"/>
        <v>9710.2000000000007</v>
      </c>
      <c r="E866" s="5">
        <v>11652.24</v>
      </c>
      <c r="F866" s="5">
        <f t="shared" si="84"/>
        <v>679.71400000000006</v>
      </c>
      <c r="G866" s="5">
        <v>1213</v>
      </c>
      <c r="H866" s="5">
        <v>4308</v>
      </c>
      <c r="I866" s="8">
        <v>3022</v>
      </c>
      <c r="J866" s="5">
        <f t="shared" si="80"/>
        <v>7065.3</v>
      </c>
      <c r="K866" s="17"/>
      <c r="L866" s="5">
        <f t="shared" si="81"/>
        <v>115502.2</v>
      </c>
      <c r="M866" s="21">
        <f t="shared" si="82"/>
        <v>23632.253999999997</v>
      </c>
      <c r="N866" s="5">
        <f t="shared" si="85"/>
        <v>91869.945999999996</v>
      </c>
      <c r="O866" s="17"/>
      <c r="P866" s="17"/>
      <c r="Q866" s="17"/>
      <c r="R866" s="17"/>
      <c r="S866" s="17"/>
      <c r="T866" s="17"/>
      <c r="U866" s="17"/>
      <c r="V866" s="12"/>
    </row>
    <row r="867" spans="1:22" x14ac:dyDescent="0.3">
      <c r="A867" s="5">
        <v>135433</v>
      </c>
      <c r="B867" s="5">
        <v>215</v>
      </c>
      <c r="C867" s="5">
        <v>1510</v>
      </c>
      <c r="D867" s="5">
        <f t="shared" si="83"/>
        <v>13543.300000000001</v>
      </c>
      <c r="E867" s="5">
        <v>16251.96</v>
      </c>
      <c r="F867" s="5">
        <f t="shared" si="84"/>
        <v>948.03100000000006</v>
      </c>
      <c r="G867" s="5">
        <v>553</v>
      </c>
      <c r="H867" s="5">
        <v>5324</v>
      </c>
      <c r="I867" s="8">
        <v>2153</v>
      </c>
      <c r="J867" s="5">
        <f t="shared" si="80"/>
        <v>15629.9</v>
      </c>
      <c r="K867" s="17"/>
      <c r="L867" s="5">
        <f t="shared" si="81"/>
        <v>156025.29999999999</v>
      </c>
      <c r="M867" s="21">
        <f t="shared" si="82"/>
        <v>35535.890999999996</v>
      </c>
      <c r="N867" s="5">
        <f t="shared" si="85"/>
        <v>120489.40899999999</v>
      </c>
      <c r="O867" s="17"/>
      <c r="P867" s="17"/>
      <c r="Q867" s="17"/>
      <c r="R867" s="17"/>
      <c r="S867" s="17"/>
      <c r="T867" s="17"/>
      <c r="U867" s="17"/>
      <c r="V867" s="12"/>
    </row>
    <row r="868" spans="1:22" x14ac:dyDescent="0.3">
      <c r="A868" s="5">
        <v>70893</v>
      </c>
      <c r="B868" s="5">
        <v>0</v>
      </c>
      <c r="C868" s="5">
        <v>3500</v>
      </c>
      <c r="D868" s="5">
        <f t="shared" si="83"/>
        <v>7089.3</v>
      </c>
      <c r="E868" s="5">
        <v>8507.16</v>
      </c>
      <c r="F868" s="5">
        <f t="shared" si="84"/>
        <v>496.25100000000003</v>
      </c>
      <c r="G868" s="5">
        <v>1318</v>
      </c>
      <c r="H868" s="5">
        <v>3562</v>
      </c>
      <c r="I868" s="8">
        <v>3182</v>
      </c>
      <c r="J868" s="5">
        <f t="shared" si="80"/>
        <v>3339.3000000000006</v>
      </c>
      <c r="K868" s="17"/>
      <c r="L868" s="5">
        <f t="shared" si="81"/>
        <v>85044.3</v>
      </c>
      <c r="M868" s="21">
        <f t="shared" si="82"/>
        <v>16842.710999999999</v>
      </c>
      <c r="N868" s="5">
        <f t="shared" si="85"/>
        <v>68201.589000000007</v>
      </c>
      <c r="O868" s="17"/>
      <c r="P868" s="17"/>
      <c r="Q868" s="17"/>
      <c r="R868" s="17"/>
      <c r="S868" s="17"/>
      <c r="T868" s="17"/>
      <c r="U868" s="17"/>
      <c r="V868" s="12"/>
    </row>
    <row r="869" spans="1:22" x14ac:dyDescent="0.3">
      <c r="A869" s="5">
        <v>174325</v>
      </c>
      <c r="B869" s="5">
        <v>301</v>
      </c>
      <c r="C869" s="5">
        <v>2189</v>
      </c>
      <c r="D869" s="5">
        <f t="shared" si="83"/>
        <v>17432.5</v>
      </c>
      <c r="E869" s="5">
        <v>20919</v>
      </c>
      <c r="F869" s="5">
        <f t="shared" si="84"/>
        <v>1220.2750000000001</v>
      </c>
      <c r="G869" s="5">
        <v>545</v>
      </c>
      <c r="H869" s="5">
        <v>5122</v>
      </c>
      <c r="I869" s="8">
        <v>3814</v>
      </c>
      <c r="J869" s="5">
        <f t="shared" si="80"/>
        <v>27297.5</v>
      </c>
      <c r="K869" s="17"/>
      <c r="L869" s="5">
        <f t="shared" si="81"/>
        <v>199369.5</v>
      </c>
      <c r="M869" s="21">
        <f t="shared" si="82"/>
        <v>53795.775000000001</v>
      </c>
      <c r="N869" s="5">
        <f t="shared" si="85"/>
        <v>145573.72500000001</v>
      </c>
      <c r="O869" s="17"/>
      <c r="P869" s="17"/>
      <c r="Q869" s="17"/>
      <c r="R869" s="17"/>
      <c r="S869" s="17"/>
      <c r="T869" s="17"/>
      <c r="U869" s="17"/>
      <c r="V869" s="12"/>
    </row>
    <row r="870" spans="1:22" x14ac:dyDescent="0.3">
      <c r="A870" s="5">
        <v>134179</v>
      </c>
      <c r="B870" s="5">
        <v>0</v>
      </c>
      <c r="C870" s="5">
        <v>2796</v>
      </c>
      <c r="D870" s="5">
        <f t="shared" si="83"/>
        <v>13417.900000000001</v>
      </c>
      <c r="E870" s="5">
        <v>16101.48</v>
      </c>
      <c r="F870" s="5">
        <f t="shared" si="84"/>
        <v>939.25300000000004</v>
      </c>
      <c r="G870" s="5">
        <v>1123</v>
      </c>
      <c r="H870" s="5">
        <v>3589</v>
      </c>
      <c r="I870" s="8">
        <v>3570</v>
      </c>
      <c r="J870" s="5">
        <f t="shared" si="80"/>
        <v>15253.699999999999</v>
      </c>
      <c r="K870" s="17"/>
      <c r="L870" s="5">
        <f t="shared" si="81"/>
        <v>153981.9</v>
      </c>
      <c r="M870" s="21">
        <f t="shared" si="82"/>
        <v>36987.432999999997</v>
      </c>
      <c r="N870" s="5">
        <f t="shared" si="85"/>
        <v>116994.467</v>
      </c>
      <c r="O870" s="17"/>
      <c r="P870" s="17"/>
      <c r="Q870" s="17"/>
      <c r="R870" s="17"/>
      <c r="S870" s="17"/>
      <c r="T870" s="17"/>
      <c r="U870" s="17"/>
      <c r="V870" s="12"/>
    </row>
    <row r="871" spans="1:22" x14ac:dyDescent="0.3">
      <c r="A871" s="5">
        <v>31983</v>
      </c>
      <c r="B871" s="5">
        <v>0</v>
      </c>
      <c r="C871" s="5">
        <v>4872</v>
      </c>
      <c r="D871" s="5">
        <f t="shared" si="83"/>
        <v>3198.3</v>
      </c>
      <c r="E871" s="5">
        <v>3837.96</v>
      </c>
      <c r="F871" s="5">
        <f t="shared" si="84"/>
        <v>223.881</v>
      </c>
      <c r="G871" s="5">
        <v>1200</v>
      </c>
      <c r="H871" s="5">
        <v>1076</v>
      </c>
      <c r="I871" s="8">
        <v>2681</v>
      </c>
      <c r="J871" s="5">
        <f t="shared" si="80"/>
        <v>349.15000000000003</v>
      </c>
      <c r="K871" s="17"/>
      <c r="L871" s="5">
        <f t="shared" si="81"/>
        <v>41129.300000000003</v>
      </c>
      <c r="M871" s="21">
        <f t="shared" si="82"/>
        <v>8291.991</v>
      </c>
      <c r="N871" s="5">
        <f t="shared" si="85"/>
        <v>32837.309000000001</v>
      </c>
      <c r="O871" s="17"/>
      <c r="P871" s="17"/>
      <c r="Q871" s="17"/>
      <c r="R871" s="17"/>
      <c r="S871" s="17"/>
      <c r="T871" s="17"/>
      <c r="U871" s="17"/>
      <c r="V871" s="12"/>
    </row>
    <row r="872" spans="1:22" x14ac:dyDescent="0.3">
      <c r="A872" s="5">
        <v>28521</v>
      </c>
      <c r="B872" s="5">
        <v>0</v>
      </c>
      <c r="C872" s="5">
        <v>2342</v>
      </c>
      <c r="D872" s="5">
        <f t="shared" si="83"/>
        <v>2852.1000000000004</v>
      </c>
      <c r="E872" s="5">
        <v>3422.52</v>
      </c>
      <c r="F872" s="5">
        <f t="shared" si="84"/>
        <v>199.64699999999999</v>
      </c>
      <c r="G872" s="5">
        <v>859</v>
      </c>
      <c r="H872" s="5">
        <v>2980</v>
      </c>
      <c r="I872" s="8">
        <v>2894</v>
      </c>
      <c r="J872" s="5">
        <f t="shared" si="80"/>
        <v>176.04999999999998</v>
      </c>
      <c r="K872" s="17"/>
      <c r="L872" s="5">
        <f t="shared" si="81"/>
        <v>36695.1</v>
      </c>
      <c r="M872" s="21">
        <f t="shared" si="82"/>
        <v>7551.2169999999996</v>
      </c>
      <c r="N872" s="5">
        <f t="shared" si="85"/>
        <v>29143.882999999998</v>
      </c>
      <c r="O872" s="17"/>
      <c r="P872" s="17"/>
      <c r="Q872" s="17"/>
      <c r="R872" s="17"/>
      <c r="S872" s="17"/>
      <c r="T872" s="17"/>
      <c r="U872" s="17"/>
      <c r="V872" s="12"/>
    </row>
    <row r="873" spans="1:22" x14ac:dyDescent="0.3">
      <c r="A873" s="5">
        <v>141482</v>
      </c>
      <c r="B873" s="5">
        <v>0</v>
      </c>
      <c r="C873" s="5">
        <v>4327</v>
      </c>
      <c r="D873" s="5">
        <f t="shared" si="83"/>
        <v>14148.2</v>
      </c>
      <c r="E873" s="5">
        <v>16977.84</v>
      </c>
      <c r="F873" s="5">
        <f t="shared" si="84"/>
        <v>990.37400000000002</v>
      </c>
      <c r="G873" s="5">
        <v>682</v>
      </c>
      <c r="H873" s="5">
        <v>5054</v>
      </c>
      <c r="I873" s="8">
        <v>3622</v>
      </c>
      <c r="J873" s="5">
        <f t="shared" si="80"/>
        <v>17444.600000000002</v>
      </c>
      <c r="K873" s="17"/>
      <c r="L873" s="5">
        <f t="shared" si="81"/>
        <v>165011.20000000001</v>
      </c>
      <c r="M873" s="21">
        <f t="shared" si="82"/>
        <v>39716.813999999998</v>
      </c>
      <c r="N873" s="5">
        <f t="shared" si="85"/>
        <v>125294.38600000001</v>
      </c>
      <c r="O873" s="17"/>
      <c r="P873" s="17"/>
      <c r="Q873" s="17"/>
      <c r="R873" s="17"/>
      <c r="S873" s="17"/>
      <c r="T873" s="17"/>
      <c r="U873" s="17"/>
      <c r="V873" s="12"/>
    </row>
    <row r="874" spans="1:22" x14ac:dyDescent="0.3">
      <c r="A874" s="5">
        <v>79833</v>
      </c>
      <c r="B874" s="5">
        <v>4435</v>
      </c>
      <c r="C874" s="5">
        <v>4800</v>
      </c>
      <c r="D874" s="5">
        <f t="shared" si="83"/>
        <v>7983.3</v>
      </c>
      <c r="E874" s="5">
        <v>9579.9599999999991</v>
      </c>
      <c r="F874" s="5">
        <f t="shared" si="84"/>
        <v>558.83100000000002</v>
      </c>
      <c r="G874" s="5">
        <v>833</v>
      </c>
      <c r="H874" s="5">
        <v>2725</v>
      </c>
      <c r="I874" s="8">
        <v>3201</v>
      </c>
      <c r="J874" s="5">
        <f t="shared" si="80"/>
        <v>4474.95</v>
      </c>
      <c r="K874" s="17"/>
      <c r="L874" s="5">
        <f t="shared" si="81"/>
        <v>99776.3</v>
      </c>
      <c r="M874" s="21">
        <f t="shared" si="82"/>
        <v>18647.740999999998</v>
      </c>
      <c r="N874" s="5">
        <f t="shared" si="85"/>
        <v>81128.559000000008</v>
      </c>
      <c r="O874" s="17"/>
      <c r="P874" s="17"/>
      <c r="Q874" s="17"/>
      <c r="R874" s="17"/>
      <c r="S874" s="17"/>
      <c r="T874" s="17"/>
      <c r="U874" s="17"/>
      <c r="V874" s="12"/>
    </row>
    <row r="875" spans="1:22" x14ac:dyDescent="0.3">
      <c r="A875" s="5">
        <v>143198</v>
      </c>
      <c r="B875" s="5">
        <v>0</v>
      </c>
      <c r="C875" s="5">
        <v>4687</v>
      </c>
      <c r="D875" s="5">
        <f t="shared" si="83"/>
        <v>14319.800000000001</v>
      </c>
      <c r="E875" s="5">
        <v>17183.759999999998</v>
      </c>
      <c r="F875" s="5">
        <f t="shared" si="84"/>
        <v>1002.386</v>
      </c>
      <c r="G875" s="5">
        <v>1233</v>
      </c>
      <c r="H875" s="5">
        <v>5699</v>
      </c>
      <c r="I875" s="8">
        <v>2767</v>
      </c>
      <c r="J875" s="5">
        <f t="shared" si="80"/>
        <v>17959.399999999998</v>
      </c>
      <c r="K875" s="17"/>
      <c r="L875" s="5">
        <f t="shared" si="81"/>
        <v>167903.8</v>
      </c>
      <c r="M875" s="21">
        <f t="shared" si="82"/>
        <v>40145.545999999995</v>
      </c>
      <c r="N875" s="5">
        <f t="shared" si="85"/>
        <v>127758.25399999999</v>
      </c>
      <c r="O875" s="17"/>
      <c r="P875" s="17"/>
      <c r="Q875" s="17"/>
      <c r="R875" s="17"/>
      <c r="S875" s="17"/>
      <c r="T875" s="17"/>
      <c r="U875" s="17"/>
      <c r="V875" s="12"/>
    </row>
    <row r="876" spans="1:22" x14ac:dyDescent="0.3">
      <c r="A876" s="5">
        <v>97447</v>
      </c>
      <c r="B876" s="5">
        <v>3358</v>
      </c>
      <c r="C876" s="5">
        <v>4764</v>
      </c>
      <c r="D876" s="5">
        <f t="shared" si="83"/>
        <v>9744.7000000000007</v>
      </c>
      <c r="E876" s="5">
        <v>11693.64</v>
      </c>
      <c r="F876" s="5">
        <f t="shared" si="84"/>
        <v>682.12900000000002</v>
      </c>
      <c r="G876" s="5">
        <v>725</v>
      </c>
      <c r="H876" s="5">
        <v>6710</v>
      </c>
      <c r="I876" s="8">
        <v>3089</v>
      </c>
      <c r="J876" s="5">
        <f t="shared" si="80"/>
        <v>7117.05</v>
      </c>
      <c r="K876" s="17"/>
      <c r="L876" s="5">
        <f t="shared" si="81"/>
        <v>122023.7</v>
      </c>
      <c r="M876" s="21">
        <f t="shared" si="82"/>
        <v>23306.819</v>
      </c>
      <c r="N876" s="5">
        <f t="shared" si="85"/>
        <v>98716.880999999994</v>
      </c>
      <c r="O876" s="17"/>
      <c r="P876" s="17"/>
      <c r="Q876" s="17"/>
      <c r="R876" s="17"/>
      <c r="S876" s="17"/>
      <c r="T876" s="17"/>
      <c r="U876" s="17"/>
      <c r="V876" s="12"/>
    </row>
    <row r="877" spans="1:22" x14ac:dyDescent="0.3">
      <c r="A877" s="5">
        <v>43926</v>
      </c>
      <c r="B877" s="5">
        <v>3380</v>
      </c>
      <c r="C877" s="5">
        <v>3795</v>
      </c>
      <c r="D877" s="5">
        <f t="shared" si="83"/>
        <v>4392.6000000000004</v>
      </c>
      <c r="E877" s="5">
        <v>5271.12</v>
      </c>
      <c r="F877" s="5">
        <f t="shared" si="84"/>
        <v>307.48200000000003</v>
      </c>
      <c r="G877" s="5">
        <v>979</v>
      </c>
      <c r="H877" s="5">
        <v>3151</v>
      </c>
      <c r="I877" s="8">
        <v>3710</v>
      </c>
      <c r="J877" s="5">
        <f t="shared" si="80"/>
        <v>946.30000000000007</v>
      </c>
      <c r="K877" s="17"/>
      <c r="L877" s="5">
        <f t="shared" si="81"/>
        <v>58644.6</v>
      </c>
      <c r="M877" s="21">
        <f t="shared" si="82"/>
        <v>11213.901999999998</v>
      </c>
      <c r="N877" s="5">
        <f t="shared" si="85"/>
        <v>47430.698000000004</v>
      </c>
      <c r="O877" s="17"/>
      <c r="P877" s="17"/>
      <c r="Q877" s="17"/>
      <c r="R877" s="17"/>
      <c r="S877" s="17"/>
      <c r="T877" s="17"/>
      <c r="U877" s="17"/>
      <c r="V877" s="12"/>
    </row>
    <row r="878" spans="1:22" x14ac:dyDescent="0.3">
      <c r="A878" s="5">
        <v>53237</v>
      </c>
      <c r="B878" s="5">
        <v>250</v>
      </c>
      <c r="C878" s="5">
        <v>2573</v>
      </c>
      <c r="D878" s="5">
        <f t="shared" si="83"/>
        <v>5323.7000000000007</v>
      </c>
      <c r="E878" s="5">
        <v>6388.44</v>
      </c>
      <c r="F878" s="5">
        <f t="shared" si="84"/>
        <v>372.65899999999999</v>
      </c>
      <c r="G878" s="5">
        <v>1252</v>
      </c>
      <c r="H878" s="5">
        <v>2782</v>
      </c>
      <c r="I878" s="8">
        <v>3800</v>
      </c>
      <c r="J878" s="5">
        <f t="shared" si="80"/>
        <v>1573.7</v>
      </c>
      <c r="K878" s="17"/>
      <c r="L878" s="5">
        <f t="shared" si="81"/>
        <v>64165.7</v>
      </c>
      <c r="M878" s="21">
        <f t="shared" si="82"/>
        <v>13386.798999999999</v>
      </c>
      <c r="N878" s="5">
        <f t="shared" si="85"/>
        <v>50778.900999999998</v>
      </c>
      <c r="O878" s="17"/>
      <c r="P878" s="17"/>
      <c r="Q878" s="17"/>
      <c r="R878" s="17"/>
      <c r="S878" s="17"/>
      <c r="T878" s="17"/>
      <c r="U878" s="17"/>
      <c r="V878" s="12"/>
    </row>
    <row r="879" spans="1:22" x14ac:dyDescent="0.3">
      <c r="A879" s="5">
        <v>164918</v>
      </c>
      <c r="B879" s="5">
        <v>1188</v>
      </c>
      <c r="C879" s="5">
        <v>1519</v>
      </c>
      <c r="D879" s="5">
        <f t="shared" si="83"/>
        <v>16491.8</v>
      </c>
      <c r="E879" s="5">
        <v>19790.16</v>
      </c>
      <c r="F879" s="5">
        <f t="shared" si="84"/>
        <v>1154.4259999999999</v>
      </c>
      <c r="G879" s="5">
        <v>999</v>
      </c>
      <c r="H879" s="5">
        <v>1710</v>
      </c>
      <c r="I879" s="8">
        <v>3559</v>
      </c>
      <c r="J879" s="5">
        <f t="shared" si="80"/>
        <v>24475.399999999998</v>
      </c>
      <c r="K879" s="17"/>
      <c r="L879" s="5">
        <f t="shared" si="81"/>
        <v>185826.8</v>
      </c>
      <c r="M879" s="21">
        <f t="shared" si="82"/>
        <v>49977.985999999997</v>
      </c>
      <c r="N879" s="5">
        <f t="shared" si="85"/>
        <v>135848.81399999998</v>
      </c>
      <c r="O879" s="17"/>
      <c r="P879" s="17"/>
      <c r="Q879" s="17"/>
      <c r="R879" s="17"/>
      <c r="S879" s="17"/>
      <c r="T879" s="17"/>
      <c r="U879" s="17"/>
      <c r="V879" s="12"/>
    </row>
    <row r="880" spans="1:22" x14ac:dyDescent="0.3">
      <c r="A880" s="5">
        <v>159303</v>
      </c>
      <c r="B880" s="5">
        <v>3046</v>
      </c>
      <c r="C880" s="5">
        <v>2296</v>
      </c>
      <c r="D880" s="5">
        <f t="shared" si="83"/>
        <v>15930.300000000001</v>
      </c>
      <c r="E880" s="5">
        <v>19116.36</v>
      </c>
      <c r="F880" s="5">
        <f t="shared" si="84"/>
        <v>1115.1210000000001</v>
      </c>
      <c r="G880" s="5">
        <v>597</v>
      </c>
      <c r="H880" s="5">
        <v>5348</v>
      </c>
      <c r="I880" s="8">
        <v>3688</v>
      </c>
      <c r="J880" s="5">
        <f t="shared" si="80"/>
        <v>22790.899999999998</v>
      </c>
      <c r="K880" s="17"/>
      <c r="L880" s="5">
        <f t="shared" si="81"/>
        <v>185923.3</v>
      </c>
      <c r="M880" s="21">
        <f t="shared" si="82"/>
        <v>47307.380999999994</v>
      </c>
      <c r="N880" s="5">
        <f t="shared" si="85"/>
        <v>138615.91899999999</v>
      </c>
      <c r="O880" s="17"/>
      <c r="P880" s="17"/>
      <c r="Q880" s="17"/>
      <c r="R880" s="17"/>
      <c r="S880" s="17"/>
      <c r="T880" s="17"/>
      <c r="U880" s="17"/>
      <c r="V880" s="12"/>
    </row>
    <row r="881" spans="1:22" x14ac:dyDescent="0.3">
      <c r="A881" s="5">
        <v>108357</v>
      </c>
      <c r="B881" s="5">
        <v>292</v>
      </c>
      <c r="C881" s="5">
        <v>2552</v>
      </c>
      <c r="D881" s="5">
        <f t="shared" si="83"/>
        <v>10835.7</v>
      </c>
      <c r="E881" s="5">
        <v>13002.84</v>
      </c>
      <c r="F881" s="5">
        <f t="shared" si="84"/>
        <v>758.49900000000002</v>
      </c>
      <c r="G881" s="5">
        <v>1412</v>
      </c>
      <c r="H881" s="5">
        <v>4404</v>
      </c>
      <c r="I881" s="8">
        <v>2000</v>
      </c>
      <c r="J881" s="5">
        <f t="shared" si="80"/>
        <v>9171.4</v>
      </c>
      <c r="K881" s="17"/>
      <c r="L881" s="5">
        <f t="shared" si="81"/>
        <v>126440.7</v>
      </c>
      <c r="M881" s="21">
        <f t="shared" si="82"/>
        <v>26344.739000000001</v>
      </c>
      <c r="N881" s="5">
        <f t="shared" si="85"/>
        <v>100095.961</v>
      </c>
      <c r="O881" s="17"/>
      <c r="P881" s="17"/>
      <c r="Q881" s="17"/>
      <c r="R881" s="17"/>
      <c r="S881" s="17"/>
      <c r="T881" s="17"/>
      <c r="U881" s="17"/>
      <c r="V881" s="12"/>
    </row>
    <row r="882" spans="1:22" x14ac:dyDescent="0.3">
      <c r="A882" s="5">
        <v>129752</v>
      </c>
      <c r="B882" s="5">
        <v>794</v>
      </c>
      <c r="C882" s="5">
        <v>4036</v>
      </c>
      <c r="D882" s="5">
        <f t="shared" si="83"/>
        <v>12975.2</v>
      </c>
      <c r="E882" s="5">
        <v>15570.24</v>
      </c>
      <c r="F882" s="5">
        <f t="shared" si="84"/>
        <v>908.26400000000001</v>
      </c>
      <c r="G882" s="5">
        <v>918</v>
      </c>
      <c r="H882" s="5">
        <v>7980</v>
      </c>
      <c r="I882" s="8">
        <v>2734</v>
      </c>
      <c r="J882" s="5">
        <f t="shared" si="80"/>
        <v>13925.6</v>
      </c>
      <c r="K882" s="17"/>
      <c r="L882" s="5">
        <f t="shared" si="81"/>
        <v>155537.20000000001</v>
      </c>
      <c r="M882" s="21">
        <f t="shared" si="82"/>
        <v>34056.103999999999</v>
      </c>
      <c r="N882" s="5">
        <f t="shared" si="85"/>
        <v>121481.09600000002</v>
      </c>
      <c r="O882" s="17"/>
      <c r="P882" s="17"/>
      <c r="Q882" s="17"/>
      <c r="R882" s="17"/>
      <c r="S882" s="17"/>
      <c r="T882" s="17"/>
      <c r="U882" s="17"/>
      <c r="V882" s="12"/>
    </row>
    <row r="883" spans="1:22" x14ac:dyDescent="0.3">
      <c r="A883" s="5">
        <v>192822</v>
      </c>
      <c r="B883" s="5">
        <v>4088</v>
      </c>
      <c r="C883" s="5">
        <v>1726</v>
      </c>
      <c r="D883" s="5">
        <f t="shared" si="83"/>
        <v>19282.2</v>
      </c>
      <c r="E883" s="5">
        <v>23138.639999999999</v>
      </c>
      <c r="F883" s="5">
        <f t="shared" si="84"/>
        <v>1349.7540000000001</v>
      </c>
      <c r="G883" s="5">
        <v>587</v>
      </c>
      <c r="H883" s="5">
        <v>5728</v>
      </c>
      <c r="I883" s="8">
        <v>2746</v>
      </c>
      <c r="J883" s="5">
        <f t="shared" si="80"/>
        <v>32846.6</v>
      </c>
      <c r="K883" s="17"/>
      <c r="L883" s="5">
        <f t="shared" si="81"/>
        <v>223646.2</v>
      </c>
      <c r="M883" s="21">
        <f t="shared" si="82"/>
        <v>60667.993999999999</v>
      </c>
      <c r="N883" s="5">
        <f t="shared" si="85"/>
        <v>162978.20600000001</v>
      </c>
      <c r="O883" s="17"/>
      <c r="P883" s="17"/>
      <c r="Q883" s="17"/>
      <c r="R883" s="17"/>
      <c r="S883" s="17"/>
      <c r="T883" s="17"/>
      <c r="U883" s="17"/>
      <c r="V883" s="12"/>
    </row>
    <row r="884" spans="1:22" x14ac:dyDescent="0.3">
      <c r="A884" s="5">
        <v>21749</v>
      </c>
      <c r="B884" s="5">
        <v>4543</v>
      </c>
      <c r="C884" s="5">
        <v>2165</v>
      </c>
      <c r="D884" s="5">
        <f t="shared" si="83"/>
        <v>2174.9</v>
      </c>
      <c r="E884" s="5">
        <v>2609.88</v>
      </c>
      <c r="F884" s="5">
        <f t="shared" si="84"/>
        <v>152.24299999999999</v>
      </c>
      <c r="G884" s="5">
        <v>904</v>
      </c>
      <c r="H884" s="5">
        <v>7502</v>
      </c>
      <c r="I884" s="8">
        <v>3319</v>
      </c>
      <c r="J884" s="5">
        <f t="shared" si="80"/>
        <v>0</v>
      </c>
      <c r="K884" s="17"/>
      <c r="L884" s="5">
        <f t="shared" si="81"/>
        <v>38133.9</v>
      </c>
      <c r="M884" s="21">
        <f t="shared" si="82"/>
        <v>6985.1229999999996</v>
      </c>
      <c r="N884" s="5">
        <f t="shared" si="85"/>
        <v>31148.777000000002</v>
      </c>
      <c r="O884" s="17"/>
      <c r="P884" s="17"/>
      <c r="Q884" s="17"/>
      <c r="R884" s="17"/>
      <c r="S884" s="17"/>
      <c r="T884" s="17"/>
      <c r="U884" s="17"/>
      <c r="V884" s="12"/>
    </row>
    <row r="885" spans="1:22" x14ac:dyDescent="0.3">
      <c r="A885" s="5">
        <v>139050</v>
      </c>
      <c r="B885" s="5">
        <v>1439</v>
      </c>
      <c r="C885" s="5">
        <v>1559</v>
      </c>
      <c r="D885" s="5">
        <f t="shared" si="83"/>
        <v>13905</v>
      </c>
      <c r="E885" s="5">
        <v>16686</v>
      </c>
      <c r="F885" s="5">
        <f t="shared" si="84"/>
        <v>973.35</v>
      </c>
      <c r="G885" s="5">
        <v>795</v>
      </c>
      <c r="H885" s="5">
        <v>7775</v>
      </c>
      <c r="I885" s="8">
        <v>2239</v>
      </c>
      <c r="J885" s="5">
        <f t="shared" si="80"/>
        <v>16715</v>
      </c>
      <c r="K885" s="17"/>
      <c r="L885" s="5">
        <f t="shared" si="81"/>
        <v>163728</v>
      </c>
      <c r="M885" s="21">
        <f t="shared" si="82"/>
        <v>37408.35</v>
      </c>
      <c r="N885" s="5">
        <f t="shared" si="85"/>
        <v>126319.65</v>
      </c>
      <c r="O885" s="17"/>
      <c r="P885" s="17"/>
      <c r="Q885" s="17"/>
      <c r="R885" s="17"/>
      <c r="S885" s="17"/>
      <c r="T885" s="17"/>
      <c r="U885" s="17"/>
      <c r="V885" s="12"/>
    </row>
    <row r="886" spans="1:22" x14ac:dyDescent="0.3">
      <c r="A886" s="5">
        <v>40755</v>
      </c>
      <c r="B886" s="5">
        <v>2526</v>
      </c>
      <c r="C886" s="5">
        <v>2076</v>
      </c>
      <c r="D886" s="5">
        <f t="shared" si="83"/>
        <v>4075.5</v>
      </c>
      <c r="E886" s="5">
        <v>4890.6000000000004</v>
      </c>
      <c r="F886" s="5">
        <f t="shared" si="84"/>
        <v>285.28500000000003</v>
      </c>
      <c r="G886" s="5">
        <v>1109</v>
      </c>
      <c r="H886" s="5">
        <v>1598</v>
      </c>
      <c r="I886" s="8">
        <v>2172</v>
      </c>
      <c r="J886" s="5">
        <f t="shared" si="80"/>
        <v>787.75</v>
      </c>
      <c r="K886" s="17"/>
      <c r="L886" s="5">
        <f t="shared" si="81"/>
        <v>51030.5</v>
      </c>
      <c r="M886" s="21">
        <f t="shared" si="82"/>
        <v>9244.6350000000002</v>
      </c>
      <c r="N886" s="5">
        <f t="shared" si="85"/>
        <v>41785.864999999998</v>
      </c>
      <c r="O886" s="17"/>
      <c r="P886" s="17"/>
      <c r="Q886" s="17"/>
      <c r="R886" s="17"/>
      <c r="S886" s="17"/>
      <c r="T886" s="17"/>
      <c r="U886" s="17"/>
      <c r="V886" s="12"/>
    </row>
    <row r="887" spans="1:22" x14ac:dyDescent="0.3">
      <c r="A887" s="5">
        <v>131372</v>
      </c>
      <c r="B887" s="5">
        <v>0</v>
      </c>
      <c r="C887" s="5">
        <v>4338</v>
      </c>
      <c r="D887" s="5">
        <f t="shared" si="83"/>
        <v>13137.2</v>
      </c>
      <c r="E887" s="5">
        <v>15764.64</v>
      </c>
      <c r="F887" s="5">
        <f t="shared" si="84"/>
        <v>919.60400000000004</v>
      </c>
      <c r="G887" s="5">
        <v>1417</v>
      </c>
      <c r="H887" s="5">
        <v>7217</v>
      </c>
      <c r="I887" s="8">
        <v>2396</v>
      </c>
      <c r="J887" s="5">
        <f t="shared" si="80"/>
        <v>14411.6</v>
      </c>
      <c r="K887" s="17"/>
      <c r="L887" s="5">
        <f t="shared" si="81"/>
        <v>156064.20000000001</v>
      </c>
      <c r="M887" s="21">
        <f t="shared" si="82"/>
        <v>34908.843999999997</v>
      </c>
      <c r="N887" s="5">
        <f t="shared" si="85"/>
        <v>121155.35600000001</v>
      </c>
      <c r="O887" s="17"/>
      <c r="P887" s="17"/>
      <c r="Q887" s="17"/>
      <c r="R887" s="17"/>
      <c r="S887" s="17"/>
      <c r="T887" s="17"/>
      <c r="U887" s="17"/>
      <c r="V887" s="12"/>
    </row>
    <row r="888" spans="1:22" x14ac:dyDescent="0.3">
      <c r="A888" s="5">
        <v>165266</v>
      </c>
      <c r="B888" s="5">
        <v>0</v>
      </c>
      <c r="C888" s="5">
        <v>2066</v>
      </c>
      <c r="D888" s="5">
        <f t="shared" si="83"/>
        <v>16526.600000000002</v>
      </c>
      <c r="E888" s="5">
        <v>19831.919999999998</v>
      </c>
      <c r="F888" s="5">
        <f t="shared" si="84"/>
        <v>1156.8620000000001</v>
      </c>
      <c r="G888" s="5">
        <v>816</v>
      </c>
      <c r="H888" s="5">
        <v>7619</v>
      </c>
      <c r="I888" s="8">
        <v>2676</v>
      </c>
      <c r="J888" s="5">
        <f t="shared" si="80"/>
        <v>24579.8</v>
      </c>
      <c r="K888" s="17"/>
      <c r="L888" s="5">
        <f t="shared" si="81"/>
        <v>191477.6</v>
      </c>
      <c r="M888" s="21">
        <f t="shared" si="82"/>
        <v>49060.581999999995</v>
      </c>
      <c r="N888" s="5">
        <f t="shared" si="85"/>
        <v>142417.01800000001</v>
      </c>
      <c r="O888" s="17"/>
      <c r="P888" s="17"/>
      <c r="Q888" s="17"/>
      <c r="R888" s="17"/>
      <c r="S888" s="17"/>
      <c r="T888" s="17"/>
      <c r="U888" s="17"/>
      <c r="V888" s="12"/>
    </row>
    <row r="889" spans="1:22" x14ac:dyDescent="0.3">
      <c r="A889" s="5">
        <v>16520</v>
      </c>
      <c r="B889" s="5">
        <v>1552</v>
      </c>
      <c r="C889" s="5">
        <v>1786</v>
      </c>
      <c r="D889" s="5">
        <f t="shared" si="83"/>
        <v>1652</v>
      </c>
      <c r="E889" s="5">
        <v>1982.4</v>
      </c>
      <c r="F889" s="5">
        <f t="shared" si="84"/>
        <v>115.64</v>
      </c>
      <c r="G889" s="5">
        <v>732</v>
      </c>
      <c r="H889" s="5">
        <v>5642</v>
      </c>
      <c r="I889" s="8">
        <v>3245</v>
      </c>
      <c r="J889" s="5">
        <f t="shared" si="80"/>
        <v>0</v>
      </c>
      <c r="K889" s="17"/>
      <c r="L889" s="5">
        <f t="shared" si="81"/>
        <v>27152</v>
      </c>
      <c r="M889" s="21">
        <f t="shared" si="82"/>
        <v>6075.04</v>
      </c>
      <c r="N889" s="5">
        <f t="shared" si="85"/>
        <v>21076.959999999999</v>
      </c>
      <c r="O889" s="17"/>
      <c r="P889" s="17"/>
      <c r="Q889" s="17"/>
      <c r="R889" s="17"/>
      <c r="S889" s="17"/>
      <c r="T889" s="17"/>
      <c r="U889" s="17"/>
      <c r="V889" s="12"/>
    </row>
    <row r="890" spans="1:22" x14ac:dyDescent="0.3">
      <c r="A890" s="5">
        <v>114174</v>
      </c>
      <c r="B890" s="5">
        <v>47</v>
      </c>
      <c r="C890" s="5">
        <v>2685</v>
      </c>
      <c r="D890" s="5">
        <f t="shared" si="83"/>
        <v>11417.400000000001</v>
      </c>
      <c r="E890" s="5">
        <v>13700.88</v>
      </c>
      <c r="F890" s="5">
        <f t="shared" si="84"/>
        <v>799.21799999999996</v>
      </c>
      <c r="G890" s="5">
        <v>1318</v>
      </c>
      <c r="H890" s="5">
        <v>1614</v>
      </c>
      <c r="I890" s="8">
        <v>2647</v>
      </c>
      <c r="J890" s="5">
        <f t="shared" si="80"/>
        <v>10334.800000000001</v>
      </c>
      <c r="K890" s="17"/>
      <c r="L890" s="5">
        <f t="shared" si="81"/>
        <v>129937.4</v>
      </c>
      <c r="M890" s="21">
        <f t="shared" si="82"/>
        <v>28799.898000000001</v>
      </c>
      <c r="N890" s="5">
        <f t="shared" si="85"/>
        <v>101137.50199999999</v>
      </c>
      <c r="O890" s="17"/>
      <c r="P890" s="17"/>
      <c r="Q890" s="17"/>
      <c r="R890" s="17"/>
      <c r="S890" s="17"/>
      <c r="T890" s="17"/>
      <c r="U890" s="17"/>
      <c r="V890" s="12"/>
    </row>
    <row r="891" spans="1:22" x14ac:dyDescent="0.3">
      <c r="A891" s="5">
        <v>122399</v>
      </c>
      <c r="B891" s="5">
        <v>2687</v>
      </c>
      <c r="C891" s="5">
        <v>4370</v>
      </c>
      <c r="D891" s="5">
        <f t="shared" si="83"/>
        <v>12239.900000000001</v>
      </c>
      <c r="E891" s="5">
        <v>14687.88</v>
      </c>
      <c r="F891" s="5">
        <f t="shared" si="84"/>
        <v>856.79300000000001</v>
      </c>
      <c r="G891" s="5">
        <v>1457</v>
      </c>
      <c r="H891" s="5">
        <v>7497</v>
      </c>
      <c r="I891" s="8">
        <v>2104</v>
      </c>
      <c r="J891" s="5">
        <f t="shared" si="80"/>
        <v>11979.800000000001</v>
      </c>
      <c r="K891" s="17"/>
      <c r="L891" s="5">
        <f t="shared" si="81"/>
        <v>149192.9</v>
      </c>
      <c r="M891" s="21">
        <f t="shared" si="82"/>
        <v>31085.472999999998</v>
      </c>
      <c r="N891" s="5">
        <f t="shared" si="85"/>
        <v>118107.427</v>
      </c>
      <c r="O891" s="17"/>
      <c r="P891" s="17"/>
      <c r="Q891" s="17"/>
      <c r="R891" s="17"/>
      <c r="S891" s="17"/>
      <c r="T891" s="17"/>
      <c r="U891" s="17"/>
      <c r="V891" s="12"/>
    </row>
    <row r="892" spans="1:22" x14ac:dyDescent="0.3">
      <c r="A892" s="5">
        <v>177450</v>
      </c>
      <c r="B892" s="5">
        <v>0</v>
      </c>
      <c r="C892" s="5">
        <v>3240</v>
      </c>
      <c r="D892" s="5">
        <f t="shared" si="83"/>
        <v>17745</v>
      </c>
      <c r="E892" s="5">
        <v>21294</v>
      </c>
      <c r="F892" s="5">
        <f t="shared" si="84"/>
        <v>1242.1500000000001</v>
      </c>
      <c r="G892" s="5">
        <v>1446</v>
      </c>
      <c r="H892" s="5">
        <v>5765</v>
      </c>
      <c r="I892" s="8">
        <v>2494</v>
      </c>
      <c r="J892" s="5">
        <f t="shared" si="80"/>
        <v>28235</v>
      </c>
      <c r="K892" s="17"/>
      <c r="L892" s="5">
        <f t="shared" si="81"/>
        <v>204200</v>
      </c>
      <c r="M892" s="21">
        <f t="shared" si="82"/>
        <v>54711.15</v>
      </c>
      <c r="N892" s="5">
        <f t="shared" si="85"/>
        <v>149488.85</v>
      </c>
      <c r="O892" s="17"/>
      <c r="P892" s="17"/>
      <c r="Q892" s="17"/>
      <c r="R892" s="17"/>
      <c r="S892" s="17"/>
      <c r="T892" s="17"/>
      <c r="U892" s="17"/>
      <c r="V892" s="12"/>
    </row>
    <row r="893" spans="1:22" x14ac:dyDescent="0.3">
      <c r="A893" s="5">
        <v>165710</v>
      </c>
      <c r="B893" s="5">
        <v>514</v>
      </c>
      <c r="C893" s="5">
        <v>3120</v>
      </c>
      <c r="D893" s="5">
        <f t="shared" si="83"/>
        <v>16571</v>
      </c>
      <c r="E893" s="5">
        <v>19885.2</v>
      </c>
      <c r="F893" s="5">
        <f t="shared" si="84"/>
        <v>1159.97</v>
      </c>
      <c r="G893" s="5">
        <v>1101</v>
      </c>
      <c r="H893" s="5">
        <v>3255</v>
      </c>
      <c r="I893" s="8">
        <v>2430</v>
      </c>
      <c r="J893" s="5">
        <f t="shared" si="80"/>
        <v>24713</v>
      </c>
      <c r="K893" s="17"/>
      <c r="L893" s="5">
        <f t="shared" si="81"/>
        <v>189170</v>
      </c>
      <c r="M893" s="21">
        <f t="shared" si="82"/>
        <v>49289.17</v>
      </c>
      <c r="N893" s="5">
        <f t="shared" si="85"/>
        <v>139880.83000000002</v>
      </c>
      <c r="O893" s="17"/>
      <c r="P893" s="17"/>
      <c r="Q893" s="17"/>
      <c r="R893" s="17"/>
      <c r="S893" s="17"/>
      <c r="T893" s="17"/>
      <c r="U893" s="17"/>
      <c r="V893" s="12"/>
    </row>
    <row r="894" spans="1:22" x14ac:dyDescent="0.3">
      <c r="A894" s="5">
        <v>100052</v>
      </c>
      <c r="B894" s="5">
        <v>3420</v>
      </c>
      <c r="C894" s="5">
        <v>3397</v>
      </c>
      <c r="D894" s="5">
        <f t="shared" si="83"/>
        <v>10005.200000000001</v>
      </c>
      <c r="E894" s="5">
        <v>12006.24</v>
      </c>
      <c r="F894" s="5">
        <f t="shared" si="84"/>
        <v>700.36400000000003</v>
      </c>
      <c r="G894" s="5">
        <v>864</v>
      </c>
      <c r="H894" s="5">
        <v>6926</v>
      </c>
      <c r="I894" s="8">
        <v>2909</v>
      </c>
      <c r="J894" s="5">
        <f t="shared" si="80"/>
        <v>7510.4000000000005</v>
      </c>
      <c r="K894" s="17"/>
      <c r="L894" s="5">
        <f t="shared" si="81"/>
        <v>123800.2</v>
      </c>
      <c r="M894" s="21">
        <f t="shared" si="82"/>
        <v>23990.004000000001</v>
      </c>
      <c r="N894" s="5">
        <f t="shared" si="85"/>
        <v>99810.195999999996</v>
      </c>
      <c r="O894" s="17"/>
      <c r="P894" s="17"/>
      <c r="Q894" s="17"/>
      <c r="R894" s="17"/>
      <c r="S894" s="17"/>
      <c r="T894" s="17"/>
      <c r="U894" s="17"/>
      <c r="V894" s="12"/>
    </row>
    <row r="895" spans="1:22" x14ac:dyDescent="0.3">
      <c r="A895" s="5">
        <v>28178</v>
      </c>
      <c r="B895" s="5">
        <v>0</v>
      </c>
      <c r="C895" s="5">
        <v>1353</v>
      </c>
      <c r="D895" s="5">
        <f t="shared" si="83"/>
        <v>2817.8</v>
      </c>
      <c r="E895" s="5">
        <v>3381.36</v>
      </c>
      <c r="F895" s="5">
        <f t="shared" si="84"/>
        <v>197.24600000000001</v>
      </c>
      <c r="G895" s="5">
        <v>1029</v>
      </c>
      <c r="H895" s="5">
        <v>7555</v>
      </c>
      <c r="I895" s="8">
        <v>2160</v>
      </c>
      <c r="J895" s="5">
        <f t="shared" si="80"/>
        <v>158.9</v>
      </c>
      <c r="K895" s="17"/>
      <c r="L895" s="5">
        <f t="shared" si="81"/>
        <v>39903.800000000003</v>
      </c>
      <c r="M895" s="21">
        <f t="shared" si="82"/>
        <v>6926.5059999999994</v>
      </c>
      <c r="N895" s="5">
        <f t="shared" si="85"/>
        <v>32977.294000000002</v>
      </c>
      <c r="O895" s="17"/>
      <c r="P895" s="17"/>
      <c r="Q895" s="17"/>
      <c r="R895" s="17"/>
      <c r="S895" s="17"/>
      <c r="T895" s="17"/>
      <c r="U895" s="17"/>
      <c r="V895" s="12"/>
    </row>
    <row r="896" spans="1:22" x14ac:dyDescent="0.3">
      <c r="A896" s="5">
        <v>198840</v>
      </c>
      <c r="B896" s="5">
        <v>4356</v>
      </c>
      <c r="C896" s="5">
        <v>4735</v>
      </c>
      <c r="D896" s="5">
        <f t="shared" si="83"/>
        <v>19884</v>
      </c>
      <c r="E896" s="5">
        <v>23860.799999999999</v>
      </c>
      <c r="F896" s="5">
        <f t="shared" si="84"/>
        <v>1391.88</v>
      </c>
      <c r="G896" s="5">
        <v>951</v>
      </c>
      <c r="H896" s="5">
        <v>3517</v>
      </c>
      <c r="I896" s="8">
        <v>3634</v>
      </c>
      <c r="J896" s="5">
        <f t="shared" si="80"/>
        <v>34652</v>
      </c>
      <c r="K896" s="17"/>
      <c r="L896" s="5">
        <f t="shared" si="81"/>
        <v>231332</v>
      </c>
      <c r="M896" s="21">
        <f t="shared" si="82"/>
        <v>64489.68</v>
      </c>
      <c r="N896" s="5">
        <f t="shared" si="85"/>
        <v>166842.32</v>
      </c>
      <c r="O896" s="17"/>
      <c r="P896" s="17"/>
      <c r="Q896" s="17"/>
      <c r="R896" s="17"/>
      <c r="S896" s="17"/>
      <c r="T896" s="17"/>
      <c r="U896" s="17"/>
      <c r="V896" s="12"/>
    </row>
    <row r="897" spans="1:22" x14ac:dyDescent="0.3">
      <c r="A897" s="5">
        <v>184088</v>
      </c>
      <c r="B897" s="5">
        <v>0</v>
      </c>
      <c r="C897" s="5">
        <v>1184</v>
      </c>
      <c r="D897" s="5">
        <f t="shared" si="83"/>
        <v>18408.8</v>
      </c>
      <c r="E897" s="5">
        <v>22090.560000000001</v>
      </c>
      <c r="F897" s="5">
        <f t="shared" si="84"/>
        <v>1288.616</v>
      </c>
      <c r="G897" s="5">
        <v>1315</v>
      </c>
      <c r="H897" s="5">
        <v>2134</v>
      </c>
      <c r="I897" s="8">
        <v>2568</v>
      </c>
      <c r="J897" s="5">
        <f t="shared" si="80"/>
        <v>30226.399999999998</v>
      </c>
      <c r="K897" s="17"/>
      <c r="L897" s="5">
        <f t="shared" si="81"/>
        <v>205814.8</v>
      </c>
      <c r="M897" s="21">
        <f t="shared" si="82"/>
        <v>57488.576000000001</v>
      </c>
      <c r="N897" s="5">
        <f t="shared" si="85"/>
        <v>148326.22399999999</v>
      </c>
      <c r="O897" s="17"/>
      <c r="P897" s="17"/>
      <c r="Q897" s="17"/>
      <c r="R897" s="17"/>
      <c r="S897" s="17"/>
      <c r="T897" s="17"/>
      <c r="U897" s="17"/>
      <c r="V897" s="12"/>
    </row>
    <row r="898" spans="1:22" x14ac:dyDescent="0.3">
      <c r="A898" s="5">
        <v>196271</v>
      </c>
      <c r="B898" s="5">
        <v>3279</v>
      </c>
      <c r="C898" s="5">
        <v>3123</v>
      </c>
      <c r="D898" s="5">
        <f t="shared" si="83"/>
        <v>19627.100000000002</v>
      </c>
      <c r="E898" s="5">
        <v>23552.52</v>
      </c>
      <c r="F898" s="5">
        <f t="shared" si="84"/>
        <v>1373.8969999999999</v>
      </c>
      <c r="G898" s="5">
        <v>950</v>
      </c>
      <c r="H898" s="5">
        <v>5557</v>
      </c>
      <c r="I898" s="8">
        <v>3134</v>
      </c>
      <c r="J898" s="5">
        <f t="shared" si="80"/>
        <v>33881.299999999996</v>
      </c>
      <c r="K898" s="17"/>
      <c r="L898" s="5">
        <f t="shared" si="81"/>
        <v>227857.1</v>
      </c>
      <c r="M898" s="21">
        <f t="shared" si="82"/>
        <v>62891.716999999997</v>
      </c>
      <c r="N898" s="5">
        <f t="shared" si="85"/>
        <v>164965.383</v>
      </c>
      <c r="O898" s="17"/>
      <c r="P898" s="17"/>
      <c r="Q898" s="17"/>
      <c r="R898" s="17"/>
      <c r="S898" s="17"/>
      <c r="T898" s="17"/>
      <c r="U898" s="17"/>
      <c r="V898" s="12"/>
    </row>
    <row r="899" spans="1:22" x14ac:dyDescent="0.3">
      <c r="A899" s="5">
        <v>21209</v>
      </c>
      <c r="B899" s="5">
        <v>0</v>
      </c>
      <c r="C899" s="5">
        <v>2294</v>
      </c>
      <c r="D899" s="5">
        <f t="shared" si="83"/>
        <v>2120.9</v>
      </c>
      <c r="E899" s="5">
        <v>2545.08</v>
      </c>
      <c r="F899" s="5">
        <f t="shared" si="84"/>
        <v>148.46299999999999</v>
      </c>
      <c r="G899" s="5">
        <v>1082</v>
      </c>
      <c r="H899" s="5">
        <v>5508</v>
      </c>
      <c r="I899" s="8">
        <v>3082</v>
      </c>
      <c r="J899" s="5">
        <f t="shared" si="80"/>
        <v>0</v>
      </c>
      <c r="K899" s="17"/>
      <c r="L899" s="5">
        <f t="shared" si="81"/>
        <v>31131.9</v>
      </c>
      <c r="M899" s="21">
        <f t="shared" si="82"/>
        <v>6857.5429999999997</v>
      </c>
      <c r="N899" s="5">
        <f t="shared" si="85"/>
        <v>24274.357000000004</v>
      </c>
      <c r="O899" s="17"/>
      <c r="P899" s="17"/>
      <c r="Q899" s="17"/>
      <c r="R899" s="17"/>
      <c r="S899" s="17"/>
      <c r="T899" s="17"/>
      <c r="U899" s="17"/>
      <c r="V899" s="12"/>
    </row>
    <row r="900" spans="1:22" x14ac:dyDescent="0.3">
      <c r="A900" s="5">
        <v>78610</v>
      </c>
      <c r="B900" s="5">
        <v>1779</v>
      </c>
      <c r="C900" s="5">
        <v>1103</v>
      </c>
      <c r="D900" s="5">
        <f t="shared" si="83"/>
        <v>7861</v>
      </c>
      <c r="E900" s="5">
        <v>9433.2000000000007</v>
      </c>
      <c r="F900" s="5">
        <f t="shared" si="84"/>
        <v>550.27</v>
      </c>
      <c r="G900" s="5">
        <v>1100</v>
      </c>
      <c r="H900" s="5">
        <v>3404</v>
      </c>
      <c r="I900" s="8">
        <v>3506</v>
      </c>
      <c r="J900" s="5">
        <f t="shared" si="80"/>
        <v>4291.5</v>
      </c>
      <c r="K900" s="17"/>
      <c r="L900" s="5">
        <f t="shared" si="81"/>
        <v>92757</v>
      </c>
      <c r="M900" s="21">
        <f t="shared" si="82"/>
        <v>18880.97</v>
      </c>
      <c r="N900" s="5">
        <f t="shared" si="85"/>
        <v>73876.03</v>
      </c>
      <c r="O900" s="17"/>
      <c r="P900" s="17"/>
      <c r="Q900" s="17"/>
      <c r="R900" s="17"/>
      <c r="S900" s="17"/>
      <c r="T900" s="17"/>
      <c r="U900" s="17"/>
      <c r="V900" s="12"/>
    </row>
    <row r="901" spans="1:22" x14ac:dyDescent="0.3">
      <c r="A901" s="5">
        <v>166657</v>
      </c>
      <c r="B901" s="5">
        <v>3935</v>
      </c>
      <c r="C901" s="5">
        <v>1095</v>
      </c>
      <c r="D901" s="5">
        <f t="shared" si="83"/>
        <v>16665.7</v>
      </c>
      <c r="E901" s="5">
        <v>19998.84</v>
      </c>
      <c r="F901" s="5">
        <f t="shared" si="84"/>
        <v>1166.5989999999999</v>
      </c>
      <c r="G901" s="5">
        <v>1449</v>
      </c>
      <c r="H901" s="5">
        <v>5079</v>
      </c>
      <c r="I901" s="8">
        <v>3650</v>
      </c>
      <c r="J901" s="5">
        <f t="shared" si="80"/>
        <v>24997.099999999995</v>
      </c>
      <c r="K901" s="17"/>
      <c r="L901" s="5">
        <f t="shared" si="81"/>
        <v>193431.7</v>
      </c>
      <c r="M901" s="21">
        <f t="shared" si="82"/>
        <v>51261.53899999999</v>
      </c>
      <c r="N901" s="5">
        <f t="shared" si="85"/>
        <v>142170.16100000002</v>
      </c>
      <c r="O901" s="17"/>
      <c r="P901" s="17"/>
      <c r="Q901" s="17"/>
      <c r="R901" s="17"/>
      <c r="S901" s="17"/>
      <c r="T901" s="17"/>
      <c r="U901" s="17"/>
      <c r="V901" s="12"/>
    </row>
    <row r="902" spans="1:22" x14ac:dyDescent="0.3">
      <c r="A902" s="5">
        <v>37435</v>
      </c>
      <c r="B902" s="5">
        <v>0</v>
      </c>
      <c r="C902" s="5">
        <v>4840</v>
      </c>
      <c r="D902" s="5">
        <f t="shared" si="83"/>
        <v>3743.5</v>
      </c>
      <c r="E902" s="5">
        <v>4492.2</v>
      </c>
      <c r="F902" s="5">
        <f t="shared" si="84"/>
        <v>262.04500000000002</v>
      </c>
      <c r="G902" s="5">
        <v>1463</v>
      </c>
      <c r="H902" s="5">
        <v>5198</v>
      </c>
      <c r="I902" s="8">
        <v>2784</v>
      </c>
      <c r="J902" s="5">
        <f t="shared" si="80"/>
        <v>621.75</v>
      </c>
      <c r="K902" s="17"/>
      <c r="L902" s="5">
        <f t="shared" si="81"/>
        <v>51216.5</v>
      </c>
      <c r="M902" s="21">
        <f t="shared" si="82"/>
        <v>9622.994999999999</v>
      </c>
      <c r="N902" s="5">
        <f t="shared" si="85"/>
        <v>41593.505000000005</v>
      </c>
      <c r="O902" s="17"/>
      <c r="P902" s="17"/>
      <c r="Q902" s="17"/>
      <c r="R902" s="17"/>
      <c r="S902" s="17"/>
      <c r="T902" s="17"/>
      <c r="U902" s="17"/>
      <c r="V902" s="12"/>
    </row>
    <row r="903" spans="1:22" x14ac:dyDescent="0.3">
      <c r="A903" s="5">
        <v>86590</v>
      </c>
      <c r="B903" s="5">
        <v>1048</v>
      </c>
      <c r="C903" s="5">
        <v>4989</v>
      </c>
      <c r="D903" s="5">
        <f t="shared" si="83"/>
        <v>8659</v>
      </c>
      <c r="E903" s="5">
        <v>10390.799999999999</v>
      </c>
      <c r="F903" s="5">
        <f t="shared" si="84"/>
        <v>606.13</v>
      </c>
      <c r="G903" s="5">
        <v>1075</v>
      </c>
      <c r="H903" s="5">
        <v>3051</v>
      </c>
      <c r="I903" s="8">
        <v>3096</v>
      </c>
      <c r="J903" s="5">
        <f t="shared" si="80"/>
        <v>5488.5</v>
      </c>
      <c r="K903" s="17"/>
      <c r="L903" s="5">
        <f t="shared" si="81"/>
        <v>104337</v>
      </c>
      <c r="M903" s="21">
        <f t="shared" si="82"/>
        <v>20656.43</v>
      </c>
      <c r="N903" s="5">
        <f t="shared" si="85"/>
        <v>83680.570000000007</v>
      </c>
      <c r="O903" s="17"/>
      <c r="P903" s="17"/>
      <c r="Q903" s="17"/>
      <c r="R903" s="17"/>
      <c r="S903" s="17"/>
      <c r="T903" s="17"/>
      <c r="U903" s="17"/>
      <c r="V903" s="12"/>
    </row>
    <row r="904" spans="1:22" x14ac:dyDescent="0.3">
      <c r="A904" s="5">
        <v>160463</v>
      </c>
      <c r="B904" s="5">
        <v>3891</v>
      </c>
      <c r="C904" s="5">
        <v>4115</v>
      </c>
      <c r="D904" s="5">
        <f t="shared" si="83"/>
        <v>16046.300000000001</v>
      </c>
      <c r="E904" s="5">
        <v>19255.560000000001</v>
      </c>
      <c r="F904" s="5">
        <f t="shared" si="84"/>
        <v>1123.241</v>
      </c>
      <c r="G904" s="5">
        <v>980</v>
      </c>
      <c r="H904" s="5">
        <v>6621</v>
      </c>
      <c r="I904" s="8">
        <v>3131</v>
      </c>
      <c r="J904" s="5">
        <f t="shared" si="80"/>
        <v>23138.899999999998</v>
      </c>
      <c r="K904" s="17"/>
      <c r="L904" s="5">
        <f t="shared" si="81"/>
        <v>191136.3</v>
      </c>
      <c r="M904" s="21">
        <f t="shared" si="82"/>
        <v>47628.701000000001</v>
      </c>
      <c r="N904" s="5">
        <f t="shared" si="85"/>
        <v>143507.59899999999</v>
      </c>
      <c r="O904" s="17"/>
      <c r="P904" s="17"/>
      <c r="Q904" s="17"/>
      <c r="R904" s="17"/>
      <c r="S904" s="17"/>
      <c r="T904" s="17"/>
      <c r="U904" s="17"/>
      <c r="V904" s="12"/>
    </row>
    <row r="905" spans="1:22" x14ac:dyDescent="0.3">
      <c r="A905" s="5">
        <v>137063</v>
      </c>
      <c r="B905" s="5">
        <v>4178</v>
      </c>
      <c r="C905" s="5">
        <v>2905</v>
      </c>
      <c r="D905" s="5">
        <f t="shared" si="83"/>
        <v>13706.300000000001</v>
      </c>
      <c r="E905" s="5">
        <v>16447.560000000001</v>
      </c>
      <c r="F905" s="5">
        <f t="shared" si="84"/>
        <v>959.44100000000003</v>
      </c>
      <c r="G905" s="5">
        <v>741</v>
      </c>
      <c r="H905" s="5">
        <v>1514</v>
      </c>
      <c r="I905" s="8">
        <v>2460</v>
      </c>
      <c r="J905" s="5">
        <f t="shared" si="80"/>
        <v>16118.9</v>
      </c>
      <c r="K905" s="17"/>
      <c r="L905" s="5">
        <f t="shared" si="81"/>
        <v>159366.29999999999</v>
      </c>
      <c r="M905" s="21">
        <f t="shared" si="82"/>
        <v>36726.900999999998</v>
      </c>
      <c r="N905" s="5">
        <f t="shared" si="85"/>
        <v>122639.39899999999</v>
      </c>
      <c r="O905" s="17"/>
      <c r="P905" s="17"/>
      <c r="Q905" s="17"/>
      <c r="R905" s="17"/>
      <c r="S905" s="17"/>
      <c r="T905" s="17"/>
      <c r="U905" s="17"/>
      <c r="V905" s="12"/>
    </row>
    <row r="906" spans="1:22" x14ac:dyDescent="0.3">
      <c r="A906" s="5">
        <v>61059</v>
      </c>
      <c r="B906" s="5">
        <v>0</v>
      </c>
      <c r="C906" s="5">
        <v>3302</v>
      </c>
      <c r="D906" s="5">
        <f t="shared" si="83"/>
        <v>6105.9000000000005</v>
      </c>
      <c r="E906" s="5">
        <v>7327.08</v>
      </c>
      <c r="F906" s="5">
        <f t="shared" si="84"/>
        <v>427.41300000000001</v>
      </c>
      <c r="G906" s="5">
        <v>568</v>
      </c>
      <c r="H906" s="5">
        <v>5416</v>
      </c>
      <c r="I906" s="8">
        <v>3542</v>
      </c>
      <c r="J906" s="5">
        <f t="shared" si="80"/>
        <v>2355.9</v>
      </c>
      <c r="K906" s="17"/>
      <c r="L906" s="5">
        <f t="shared" si="81"/>
        <v>75882.899999999994</v>
      </c>
      <c r="M906" s="21">
        <f t="shared" si="82"/>
        <v>14220.393</v>
      </c>
      <c r="N906" s="5">
        <f t="shared" si="85"/>
        <v>61662.506999999998</v>
      </c>
      <c r="O906" s="17"/>
      <c r="P906" s="17"/>
      <c r="Q906" s="17"/>
      <c r="R906" s="17"/>
      <c r="S906" s="17"/>
      <c r="T906" s="17"/>
      <c r="U906" s="17"/>
      <c r="V906" s="12"/>
    </row>
    <row r="907" spans="1:22" x14ac:dyDescent="0.3">
      <c r="A907" s="5">
        <v>106726</v>
      </c>
      <c r="B907" s="5">
        <v>0</v>
      </c>
      <c r="C907" s="5">
        <v>4040</v>
      </c>
      <c r="D907" s="5">
        <f t="shared" si="83"/>
        <v>10672.6</v>
      </c>
      <c r="E907" s="5">
        <v>12807.12</v>
      </c>
      <c r="F907" s="5">
        <f t="shared" si="84"/>
        <v>747.08199999999999</v>
      </c>
      <c r="G907" s="5">
        <v>917</v>
      </c>
      <c r="H907" s="5">
        <v>2550</v>
      </c>
      <c r="I907" s="8">
        <v>3161</v>
      </c>
      <c r="J907" s="5">
        <f t="shared" si="80"/>
        <v>8845.1999999999989</v>
      </c>
      <c r="K907" s="17"/>
      <c r="L907" s="5">
        <f t="shared" si="81"/>
        <v>123988.6</v>
      </c>
      <c r="M907" s="21">
        <f t="shared" si="82"/>
        <v>26477.402000000002</v>
      </c>
      <c r="N907" s="5">
        <f t="shared" si="85"/>
        <v>97511.198000000004</v>
      </c>
      <c r="O907" s="17"/>
      <c r="P907" s="17"/>
      <c r="Q907" s="17"/>
      <c r="R907" s="17"/>
      <c r="S907" s="17"/>
      <c r="T907" s="17"/>
      <c r="U907" s="17"/>
      <c r="V907" s="12"/>
    </row>
    <row r="908" spans="1:22" x14ac:dyDescent="0.3">
      <c r="A908" s="5">
        <v>172903</v>
      </c>
      <c r="B908" s="5">
        <v>1250</v>
      </c>
      <c r="C908" s="5">
        <v>4683</v>
      </c>
      <c r="D908" s="5">
        <f t="shared" si="83"/>
        <v>17290.3</v>
      </c>
      <c r="E908" s="5">
        <v>20748.36</v>
      </c>
      <c r="F908" s="5">
        <f t="shared" si="84"/>
        <v>1210.3209999999999</v>
      </c>
      <c r="G908" s="5">
        <v>1039</v>
      </c>
      <c r="H908" s="5">
        <v>4421</v>
      </c>
      <c r="I908" s="8">
        <v>3247</v>
      </c>
      <c r="J908" s="5">
        <f t="shared" si="80"/>
        <v>26870.899999999998</v>
      </c>
      <c r="K908" s="17"/>
      <c r="L908" s="5">
        <f t="shared" si="81"/>
        <v>200547.3</v>
      </c>
      <c r="M908" s="21">
        <f t="shared" si="82"/>
        <v>53115.580999999998</v>
      </c>
      <c r="N908" s="5">
        <f t="shared" si="85"/>
        <v>147431.71899999998</v>
      </c>
      <c r="O908" s="17"/>
      <c r="P908" s="17"/>
      <c r="Q908" s="17"/>
      <c r="R908" s="17"/>
      <c r="S908" s="17"/>
      <c r="T908" s="17"/>
      <c r="U908" s="17"/>
      <c r="V908" s="12"/>
    </row>
    <row r="909" spans="1:22" x14ac:dyDescent="0.3">
      <c r="A909" s="5">
        <v>24817</v>
      </c>
      <c r="B909" s="5">
        <v>695</v>
      </c>
      <c r="C909" s="5">
        <v>1514</v>
      </c>
      <c r="D909" s="5">
        <f t="shared" si="83"/>
        <v>2481.7000000000003</v>
      </c>
      <c r="E909" s="5">
        <v>2978.04</v>
      </c>
      <c r="F909" s="5">
        <f t="shared" si="84"/>
        <v>173.71899999999999</v>
      </c>
      <c r="G909" s="5">
        <v>1344</v>
      </c>
      <c r="H909" s="5">
        <v>2365</v>
      </c>
      <c r="I909" s="8">
        <v>3412</v>
      </c>
      <c r="J909" s="5">
        <f t="shared" si="80"/>
        <v>0</v>
      </c>
      <c r="K909" s="17"/>
      <c r="L909" s="5">
        <f t="shared" si="81"/>
        <v>31872.7</v>
      </c>
      <c r="M909" s="21">
        <f t="shared" si="82"/>
        <v>7907.759</v>
      </c>
      <c r="N909" s="5">
        <f t="shared" si="85"/>
        <v>23964.940999999999</v>
      </c>
      <c r="O909" s="17"/>
      <c r="P909" s="17"/>
      <c r="Q909" s="17"/>
      <c r="R909" s="17"/>
      <c r="S909" s="17"/>
      <c r="T909" s="17"/>
      <c r="U909" s="17"/>
      <c r="V909" s="12"/>
    </row>
    <row r="910" spans="1:22" x14ac:dyDescent="0.3">
      <c r="A910" s="5">
        <v>56760</v>
      </c>
      <c r="B910" s="5">
        <v>0</v>
      </c>
      <c r="C910" s="5">
        <v>1644</v>
      </c>
      <c r="D910" s="5">
        <f t="shared" si="83"/>
        <v>5676</v>
      </c>
      <c r="E910" s="5">
        <v>6811.2</v>
      </c>
      <c r="F910" s="5">
        <f t="shared" si="84"/>
        <v>397.32</v>
      </c>
      <c r="G910" s="5">
        <v>683</v>
      </c>
      <c r="H910" s="5">
        <v>1829</v>
      </c>
      <c r="I910" s="8">
        <v>3973</v>
      </c>
      <c r="J910" s="5">
        <f t="shared" si="80"/>
        <v>1926</v>
      </c>
      <c r="K910" s="17"/>
      <c r="L910" s="5">
        <f t="shared" si="81"/>
        <v>65909</v>
      </c>
      <c r="M910" s="21">
        <f t="shared" si="82"/>
        <v>13790.52</v>
      </c>
      <c r="N910" s="5">
        <f t="shared" si="85"/>
        <v>52118.479999999996</v>
      </c>
      <c r="O910" s="17"/>
      <c r="P910" s="17"/>
      <c r="Q910" s="17"/>
      <c r="R910" s="17"/>
      <c r="S910" s="17"/>
      <c r="T910" s="17"/>
      <c r="U910" s="17"/>
      <c r="V910" s="12"/>
    </row>
    <row r="911" spans="1:22" x14ac:dyDescent="0.3">
      <c r="A911" s="5">
        <v>187911</v>
      </c>
      <c r="B911" s="5">
        <v>1778</v>
      </c>
      <c r="C911" s="5">
        <v>3651</v>
      </c>
      <c r="D911" s="5">
        <f t="shared" si="83"/>
        <v>18791.100000000002</v>
      </c>
      <c r="E911" s="5">
        <v>22549.32</v>
      </c>
      <c r="F911" s="5">
        <f t="shared" si="84"/>
        <v>1315.377</v>
      </c>
      <c r="G911" s="5">
        <v>804</v>
      </c>
      <c r="H911" s="5">
        <v>5788</v>
      </c>
      <c r="I911" s="8">
        <v>2373</v>
      </c>
      <c r="J911" s="5">
        <f t="shared" si="80"/>
        <v>31373.3</v>
      </c>
      <c r="K911" s="17"/>
      <c r="L911" s="5">
        <f t="shared" si="81"/>
        <v>217919.1</v>
      </c>
      <c r="M911" s="21">
        <f t="shared" si="82"/>
        <v>58414.997000000003</v>
      </c>
      <c r="N911" s="5">
        <f t="shared" si="85"/>
        <v>159504.103</v>
      </c>
      <c r="O911" s="17"/>
      <c r="P911" s="17"/>
      <c r="Q911" s="17"/>
      <c r="R911" s="17"/>
      <c r="S911" s="17"/>
      <c r="T911" s="17"/>
      <c r="U911" s="17"/>
      <c r="V911" s="12"/>
    </row>
    <row r="912" spans="1:22" x14ac:dyDescent="0.3">
      <c r="A912" s="5">
        <v>69737</v>
      </c>
      <c r="B912" s="5">
        <v>1724</v>
      </c>
      <c r="C912" s="5">
        <v>4608</v>
      </c>
      <c r="D912" s="5">
        <f t="shared" si="83"/>
        <v>6973.7000000000007</v>
      </c>
      <c r="E912" s="5">
        <v>8368.44</v>
      </c>
      <c r="F912" s="5">
        <f t="shared" si="84"/>
        <v>488.15899999999999</v>
      </c>
      <c r="G912" s="5">
        <v>988</v>
      </c>
      <c r="H912" s="5">
        <v>1158</v>
      </c>
      <c r="I912" s="8">
        <v>3914</v>
      </c>
      <c r="J912" s="5">
        <f t="shared" si="80"/>
        <v>3223.7000000000003</v>
      </c>
      <c r="K912" s="17"/>
      <c r="L912" s="5">
        <f t="shared" si="81"/>
        <v>84200.7</v>
      </c>
      <c r="M912" s="21">
        <f t="shared" si="82"/>
        <v>16982.298999999999</v>
      </c>
      <c r="N912" s="5">
        <f t="shared" si="85"/>
        <v>67218.400999999998</v>
      </c>
      <c r="O912" s="17"/>
      <c r="P912" s="17"/>
      <c r="Q912" s="17"/>
      <c r="R912" s="17"/>
      <c r="S912" s="17"/>
      <c r="T912" s="17"/>
      <c r="U912" s="17"/>
      <c r="V912" s="12"/>
    </row>
    <row r="913" spans="1:22" x14ac:dyDescent="0.3">
      <c r="A913" s="5">
        <v>19373</v>
      </c>
      <c r="B913" s="5">
        <v>0</v>
      </c>
      <c r="C913" s="5">
        <v>2369</v>
      </c>
      <c r="D913" s="5">
        <f t="shared" si="83"/>
        <v>1937.3000000000002</v>
      </c>
      <c r="E913" s="5">
        <v>2324.7600000000002</v>
      </c>
      <c r="F913" s="5">
        <f t="shared" si="84"/>
        <v>135.61099999999999</v>
      </c>
      <c r="G913" s="5">
        <v>866</v>
      </c>
      <c r="H913" s="5">
        <v>6682</v>
      </c>
      <c r="I913" s="8">
        <v>2486</v>
      </c>
      <c r="J913" s="5">
        <f t="shared" ref="J913:J976" si="86">IF(A913*12&lt;=300000, 0,
     IF(A913*12&lt;=600000, ((A913*12-300000)*0.05)/12,
     IF(A913*12&lt;=900000, (15000+(A913*12-600000)*0.1)/12,
     IF(A913*12&lt;=1200000, (45000+(A913*12-900000)*0.15)/12,
     IF(A913*12&lt;=1500000, (90000+(A913*12-1200000)*0.2)/12,
     (150000+(A913*12-1500000)*0.3)/12)))))</f>
        <v>0</v>
      </c>
      <c r="K913" s="17"/>
      <c r="L913" s="5">
        <f t="shared" ref="L913:L976" si="87">A913 + B913 + C913 + D913 + H913</f>
        <v>30361.3</v>
      </c>
      <c r="M913" s="21">
        <f t="shared" ref="M913:M976" si="88">E913+F913+G913+I913+J913</f>
        <v>5812.3710000000001</v>
      </c>
      <c r="N913" s="5">
        <f t="shared" si="85"/>
        <v>24548.929</v>
      </c>
      <c r="O913" s="17"/>
      <c r="P913" s="17"/>
      <c r="Q913" s="17"/>
      <c r="R913" s="17"/>
      <c r="S913" s="17"/>
      <c r="T913" s="17"/>
      <c r="U913" s="17"/>
      <c r="V913" s="12"/>
    </row>
    <row r="914" spans="1:22" x14ac:dyDescent="0.3">
      <c r="A914" s="5">
        <v>156798</v>
      </c>
      <c r="B914" s="5">
        <v>26</v>
      </c>
      <c r="C914" s="5">
        <v>3851</v>
      </c>
      <c r="D914" s="5">
        <f t="shared" ref="D914:D977" si="89">A914*0.1</f>
        <v>15679.800000000001</v>
      </c>
      <c r="E914" s="5">
        <v>18815.759999999998</v>
      </c>
      <c r="F914" s="5">
        <f t="shared" ref="F914:F977" si="90">A914*0.007</f>
        <v>1097.586</v>
      </c>
      <c r="G914" s="5">
        <v>1159</v>
      </c>
      <c r="H914" s="5">
        <v>6592</v>
      </c>
      <c r="I914" s="8">
        <v>2557</v>
      </c>
      <c r="J914" s="5">
        <f t="shared" si="86"/>
        <v>22039.399999999998</v>
      </c>
      <c r="K914" s="17"/>
      <c r="L914" s="5">
        <f t="shared" si="87"/>
        <v>182946.8</v>
      </c>
      <c r="M914" s="21">
        <f t="shared" si="88"/>
        <v>45668.745999999999</v>
      </c>
      <c r="N914" s="5">
        <f t="shared" ref="N914:N977" si="91">L914-M914</f>
        <v>137278.054</v>
      </c>
      <c r="O914" s="17"/>
      <c r="P914" s="17"/>
      <c r="Q914" s="17"/>
      <c r="R914" s="17"/>
      <c r="S914" s="17"/>
      <c r="T914" s="17"/>
      <c r="U914" s="17"/>
      <c r="V914" s="12"/>
    </row>
    <row r="915" spans="1:22" x14ac:dyDescent="0.3">
      <c r="A915" s="5">
        <v>199978</v>
      </c>
      <c r="B915" s="5">
        <v>498</v>
      </c>
      <c r="C915" s="5">
        <v>2632</v>
      </c>
      <c r="D915" s="5">
        <f t="shared" si="89"/>
        <v>19997.800000000003</v>
      </c>
      <c r="E915" s="5">
        <v>23997.360000000001</v>
      </c>
      <c r="F915" s="5">
        <f t="shared" si="90"/>
        <v>1399.846</v>
      </c>
      <c r="G915" s="5">
        <v>1419</v>
      </c>
      <c r="H915" s="5">
        <v>1724</v>
      </c>
      <c r="I915" s="8">
        <v>2877</v>
      </c>
      <c r="J915" s="5">
        <f t="shared" si="86"/>
        <v>34993.4</v>
      </c>
      <c r="K915" s="17"/>
      <c r="L915" s="5">
        <f t="shared" si="87"/>
        <v>224829.8</v>
      </c>
      <c r="M915" s="21">
        <f t="shared" si="88"/>
        <v>64686.606</v>
      </c>
      <c r="N915" s="5">
        <f t="shared" si="91"/>
        <v>160143.19399999999</v>
      </c>
      <c r="O915" s="17"/>
      <c r="P915" s="17"/>
      <c r="Q915" s="17"/>
      <c r="R915" s="17"/>
      <c r="S915" s="17"/>
      <c r="T915" s="17"/>
      <c r="U915" s="17"/>
      <c r="V915" s="12"/>
    </row>
    <row r="916" spans="1:22" x14ac:dyDescent="0.3">
      <c r="A916" s="5">
        <v>157305</v>
      </c>
      <c r="B916" s="5">
        <v>1604</v>
      </c>
      <c r="C916" s="5">
        <v>1624</v>
      </c>
      <c r="D916" s="5">
        <f t="shared" si="89"/>
        <v>15730.5</v>
      </c>
      <c r="E916" s="5">
        <v>18876.599999999999</v>
      </c>
      <c r="F916" s="5">
        <f t="shared" si="90"/>
        <v>1101.135</v>
      </c>
      <c r="G916" s="5">
        <v>862</v>
      </c>
      <c r="H916" s="5">
        <v>5003</v>
      </c>
      <c r="I916" s="8">
        <v>2422</v>
      </c>
      <c r="J916" s="5">
        <f t="shared" si="86"/>
        <v>22191.5</v>
      </c>
      <c r="K916" s="17"/>
      <c r="L916" s="5">
        <f t="shared" si="87"/>
        <v>181266.5</v>
      </c>
      <c r="M916" s="21">
        <f t="shared" si="88"/>
        <v>45453.235000000001</v>
      </c>
      <c r="N916" s="5">
        <f t="shared" si="91"/>
        <v>135813.26500000001</v>
      </c>
      <c r="O916" s="17"/>
      <c r="P916" s="17"/>
      <c r="Q916" s="17"/>
      <c r="R916" s="17"/>
      <c r="S916" s="17"/>
      <c r="T916" s="17"/>
      <c r="U916" s="17"/>
      <c r="V916" s="12"/>
    </row>
    <row r="917" spans="1:22" x14ac:dyDescent="0.3">
      <c r="A917" s="5">
        <v>192604</v>
      </c>
      <c r="B917" s="5">
        <v>1674</v>
      </c>
      <c r="C917" s="5">
        <v>1149</v>
      </c>
      <c r="D917" s="5">
        <f t="shared" si="89"/>
        <v>19260.400000000001</v>
      </c>
      <c r="E917" s="5">
        <v>23112.48</v>
      </c>
      <c r="F917" s="5">
        <f t="shared" si="90"/>
        <v>1348.2280000000001</v>
      </c>
      <c r="G917" s="5">
        <v>866</v>
      </c>
      <c r="H917" s="5">
        <v>1533</v>
      </c>
      <c r="I917" s="8">
        <v>2156</v>
      </c>
      <c r="J917" s="5">
        <f t="shared" si="86"/>
        <v>32781.200000000004</v>
      </c>
      <c r="K917" s="17"/>
      <c r="L917" s="5">
        <f t="shared" si="87"/>
        <v>216220.4</v>
      </c>
      <c r="M917" s="21">
        <f t="shared" si="88"/>
        <v>60263.908000000003</v>
      </c>
      <c r="N917" s="5">
        <f t="shared" si="91"/>
        <v>155956.492</v>
      </c>
      <c r="O917" s="17"/>
      <c r="P917" s="17"/>
      <c r="Q917" s="17"/>
      <c r="R917" s="17"/>
      <c r="S917" s="17"/>
      <c r="T917" s="17"/>
      <c r="U917" s="17"/>
      <c r="V917" s="12"/>
    </row>
    <row r="918" spans="1:22" x14ac:dyDescent="0.3">
      <c r="A918" s="5">
        <v>87279</v>
      </c>
      <c r="B918" s="5">
        <v>33</v>
      </c>
      <c r="C918" s="5">
        <v>4207</v>
      </c>
      <c r="D918" s="5">
        <f t="shared" si="89"/>
        <v>8727.9</v>
      </c>
      <c r="E918" s="5">
        <v>10473.48</v>
      </c>
      <c r="F918" s="5">
        <f t="shared" si="90"/>
        <v>610.95299999999997</v>
      </c>
      <c r="G918" s="5">
        <v>873</v>
      </c>
      <c r="H918" s="5">
        <v>6133</v>
      </c>
      <c r="I918" s="8">
        <v>2038</v>
      </c>
      <c r="J918" s="5">
        <f t="shared" si="86"/>
        <v>5591.8499999999995</v>
      </c>
      <c r="K918" s="17"/>
      <c r="L918" s="5">
        <f t="shared" si="87"/>
        <v>106379.9</v>
      </c>
      <c r="M918" s="21">
        <f t="shared" si="88"/>
        <v>19587.282999999999</v>
      </c>
      <c r="N918" s="5">
        <f t="shared" si="91"/>
        <v>86792.616999999998</v>
      </c>
      <c r="O918" s="17"/>
      <c r="P918" s="17"/>
      <c r="Q918" s="17"/>
      <c r="R918" s="17"/>
      <c r="S918" s="17"/>
      <c r="T918" s="17"/>
      <c r="U918" s="17"/>
      <c r="V918" s="12"/>
    </row>
    <row r="919" spans="1:22" x14ac:dyDescent="0.3">
      <c r="A919" s="5">
        <v>76747</v>
      </c>
      <c r="B919" s="5">
        <v>4327</v>
      </c>
      <c r="C919" s="5">
        <v>3209</v>
      </c>
      <c r="D919" s="5">
        <f t="shared" si="89"/>
        <v>7674.7000000000007</v>
      </c>
      <c r="E919" s="5">
        <v>9209.64</v>
      </c>
      <c r="F919" s="5">
        <f t="shared" si="90"/>
        <v>537.22900000000004</v>
      </c>
      <c r="G919" s="5">
        <v>1461</v>
      </c>
      <c r="H919" s="5">
        <v>7053</v>
      </c>
      <c r="I919" s="8">
        <v>3068</v>
      </c>
      <c r="J919" s="5">
        <f t="shared" si="86"/>
        <v>4012.0499999999997</v>
      </c>
      <c r="K919" s="17"/>
      <c r="L919" s="5">
        <f t="shared" si="87"/>
        <v>99010.7</v>
      </c>
      <c r="M919" s="21">
        <f t="shared" si="88"/>
        <v>18287.918999999998</v>
      </c>
      <c r="N919" s="5">
        <f t="shared" si="91"/>
        <v>80722.781000000003</v>
      </c>
      <c r="O919" s="17"/>
      <c r="P919" s="17"/>
      <c r="Q919" s="17"/>
      <c r="R919" s="17"/>
      <c r="S919" s="17"/>
      <c r="T919" s="17"/>
      <c r="U919" s="17"/>
      <c r="V919" s="12"/>
    </row>
    <row r="920" spans="1:22" x14ac:dyDescent="0.3">
      <c r="A920" s="5">
        <v>102387</v>
      </c>
      <c r="B920" s="5">
        <v>168</v>
      </c>
      <c r="C920" s="5">
        <v>4719</v>
      </c>
      <c r="D920" s="5">
        <f t="shared" si="89"/>
        <v>10238.700000000001</v>
      </c>
      <c r="E920" s="5">
        <v>12286.44</v>
      </c>
      <c r="F920" s="5">
        <f t="shared" si="90"/>
        <v>716.70900000000006</v>
      </c>
      <c r="G920" s="5">
        <v>1022</v>
      </c>
      <c r="H920" s="5">
        <v>1795</v>
      </c>
      <c r="I920" s="8">
        <v>3659</v>
      </c>
      <c r="J920" s="5">
        <f t="shared" si="86"/>
        <v>7977.4000000000005</v>
      </c>
      <c r="K920" s="17"/>
      <c r="L920" s="5">
        <f t="shared" si="87"/>
        <v>119307.7</v>
      </c>
      <c r="M920" s="21">
        <f t="shared" si="88"/>
        <v>25661.549000000003</v>
      </c>
      <c r="N920" s="5">
        <f t="shared" si="91"/>
        <v>93646.150999999998</v>
      </c>
      <c r="O920" s="17"/>
      <c r="P920" s="17"/>
      <c r="Q920" s="17"/>
      <c r="R920" s="17"/>
      <c r="S920" s="17"/>
      <c r="T920" s="17"/>
      <c r="U920" s="17"/>
      <c r="V920" s="12"/>
    </row>
    <row r="921" spans="1:22" x14ac:dyDescent="0.3">
      <c r="A921" s="5">
        <v>147102</v>
      </c>
      <c r="B921" s="5">
        <v>2920</v>
      </c>
      <c r="C921" s="5">
        <v>4619</v>
      </c>
      <c r="D921" s="5">
        <f t="shared" si="89"/>
        <v>14710.2</v>
      </c>
      <c r="E921" s="5">
        <v>17652.240000000002</v>
      </c>
      <c r="F921" s="5">
        <f t="shared" si="90"/>
        <v>1029.7139999999999</v>
      </c>
      <c r="G921" s="5">
        <v>520</v>
      </c>
      <c r="H921" s="5">
        <v>6070</v>
      </c>
      <c r="I921" s="8">
        <v>2904</v>
      </c>
      <c r="J921" s="5">
        <f t="shared" si="86"/>
        <v>19130.600000000002</v>
      </c>
      <c r="K921" s="17"/>
      <c r="L921" s="5">
        <f t="shared" si="87"/>
        <v>175421.2</v>
      </c>
      <c r="M921" s="21">
        <f t="shared" si="88"/>
        <v>41236.554000000004</v>
      </c>
      <c r="N921" s="5">
        <f t="shared" si="91"/>
        <v>134184.64600000001</v>
      </c>
      <c r="O921" s="17"/>
      <c r="P921" s="17"/>
      <c r="Q921" s="17"/>
      <c r="R921" s="17"/>
      <c r="S921" s="17"/>
      <c r="T921" s="17"/>
      <c r="U921" s="17"/>
      <c r="V921" s="12"/>
    </row>
    <row r="922" spans="1:22" x14ac:dyDescent="0.3">
      <c r="A922" s="5">
        <v>71369</v>
      </c>
      <c r="B922" s="5">
        <v>3189</v>
      </c>
      <c r="C922" s="5">
        <v>4005</v>
      </c>
      <c r="D922" s="5">
        <f t="shared" si="89"/>
        <v>7136.9000000000005</v>
      </c>
      <c r="E922" s="5">
        <v>8564.2800000000007</v>
      </c>
      <c r="F922" s="5">
        <f t="shared" si="90"/>
        <v>499.58300000000003</v>
      </c>
      <c r="G922" s="5">
        <v>511</v>
      </c>
      <c r="H922" s="5">
        <v>7338</v>
      </c>
      <c r="I922" s="8">
        <v>2761</v>
      </c>
      <c r="J922" s="5">
        <f t="shared" si="86"/>
        <v>3386.9</v>
      </c>
      <c r="K922" s="17"/>
      <c r="L922" s="5">
        <f t="shared" si="87"/>
        <v>93037.9</v>
      </c>
      <c r="M922" s="21">
        <f t="shared" si="88"/>
        <v>15722.763000000001</v>
      </c>
      <c r="N922" s="5">
        <f t="shared" si="91"/>
        <v>77315.136999999988</v>
      </c>
      <c r="O922" s="17"/>
      <c r="P922" s="17"/>
      <c r="Q922" s="17"/>
      <c r="R922" s="17"/>
      <c r="S922" s="17"/>
      <c r="T922" s="17"/>
      <c r="U922" s="17"/>
      <c r="V922" s="12"/>
    </row>
    <row r="923" spans="1:22" x14ac:dyDescent="0.3">
      <c r="A923" s="5">
        <v>99834</v>
      </c>
      <c r="B923" s="5">
        <v>0</v>
      </c>
      <c r="C923" s="5">
        <v>4221</v>
      </c>
      <c r="D923" s="5">
        <f t="shared" si="89"/>
        <v>9983.4000000000015</v>
      </c>
      <c r="E923" s="5">
        <v>11980.08</v>
      </c>
      <c r="F923" s="5">
        <f t="shared" si="90"/>
        <v>698.83799999999997</v>
      </c>
      <c r="G923" s="5">
        <v>812</v>
      </c>
      <c r="H923" s="5">
        <v>5804</v>
      </c>
      <c r="I923" s="8">
        <v>3875</v>
      </c>
      <c r="J923" s="5">
        <f t="shared" si="86"/>
        <v>7475.0999999999995</v>
      </c>
      <c r="K923" s="17"/>
      <c r="L923" s="5">
        <f t="shared" si="87"/>
        <v>119842.4</v>
      </c>
      <c r="M923" s="21">
        <f t="shared" si="88"/>
        <v>24841.017999999996</v>
      </c>
      <c r="N923" s="5">
        <f t="shared" si="91"/>
        <v>95001.381999999998</v>
      </c>
      <c r="O923" s="17"/>
      <c r="P923" s="17"/>
      <c r="Q923" s="17"/>
      <c r="R923" s="17"/>
      <c r="S923" s="17"/>
      <c r="T923" s="17"/>
      <c r="U923" s="17"/>
      <c r="V923" s="12"/>
    </row>
    <row r="924" spans="1:22" x14ac:dyDescent="0.3">
      <c r="A924" s="5">
        <v>47496</v>
      </c>
      <c r="B924" s="5">
        <v>4474</v>
      </c>
      <c r="C924" s="5">
        <v>1710</v>
      </c>
      <c r="D924" s="5">
        <f t="shared" si="89"/>
        <v>4749.6000000000004</v>
      </c>
      <c r="E924" s="5">
        <v>5699.52</v>
      </c>
      <c r="F924" s="5">
        <f t="shared" si="90"/>
        <v>332.47199999999998</v>
      </c>
      <c r="G924" s="5">
        <v>976</v>
      </c>
      <c r="H924" s="5">
        <v>3395</v>
      </c>
      <c r="I924" s="8">
        <v>3542</v>
      </c>
      <c r="J924" s="5">
        <f t="shared" si="86"/>
        <v>1124.8</v>
      </c>
      <c r="K924" s="17"/>
      <c r="L924" s="5">
        <f t="shared" si="87"/>
        <v>61824.6</v>
      </c>
      <c r="M924" s="21">
        <f t="shared" si="88"/>
        <v>11674.791999999999</v>
      </c>
      <c r="N924" s="5">
        <f t="shared" si="91"/>
        <v>50149.807999999997</v>
      </c>
      <c r="O924" s="17"/>
      <c r="P924" s="17"/>
      <c r="Q924" s="17"/>
      <c r="R924" s="17"/>
      <c r="S924" s="17"/>
      <c r="T924" s="17"/>
      <c r="U924" s="17"/>
      <c r="V924" s="12"/>
    </row>
    <row r="925" spans="1:22" x14ac:dyDescent="0.3">
      <c r="A925" s="5">
        <v>72356</v>
      </c>
      <c r="B925" s="5">
        <v>707</v>
      </c>
      <c r="C925" s="5">
        <v>3361</v>
      </c>
      <c r="D925" s="5">
        <f t="shared" si="89"/>
        <v>7235.6</v>
      </c>
      <c r="E925" s="5">
        <v>8682.7199999999993</v>
      </c>
      <c r="F925" s="5">
        <f t="shared" si="90"/>
        <v>506.49200000000002</v>
      </c>
      <c r="G925" s="5">
        <v>1402</v>
      </c>
      <c r="H925" s="5">
        <v>4878</v>
      </c>
      <c r="I925" s="8">
        <v>3092</v>
      </c>
      <c r="J925" s="5">
        <f t="shared" si="86"/>
        <v>3485.6</v>
      </c>
      <c r="K925" s="17"/>
      <c r="L925" s="5">
        <f t="shared" si="87"/>
        <v>88537.600000000006</v>
      </c>
      <c r="M925" s="21">
        <f t="shared" si="88"/>
        <v>17168.811999999998</v>
      </c>
      <c r="N925" s="5">
        <f t="shared" si="91"/>
        <v>71368.788</v>
      </c>
      <c r="O925" s="17"/>
      <c r="P925" s="17"/>
      <c r="Q925" s="17"/>
      <c r="R925" s="17"/>
      <c r="S925" s="17"/>
      <c r="T925" s="17"/>
      <c r="U925" s="17"/>
      <c r="V925" s="12"/>
    </row>
    <row r="926" spans="1:22" x14ac:dyDescent="0.3">
      <c r="A926" s="5">
        <v>40861</v>
      </c>
      <c r="B926" s="5">
        <v>3097</v>
      </c>
      <c r="C926" s="5">
        <v>4276</v>
      </c>
      <c r="D926" s="5">
        <f t="shared" si="89"/>
        <v>4086.1000000000004</v>
      </c>
      <c r="E926" s="5">
        <v>4903.32</v>
      </c>
      <c r="F926" s="5">
        <f t="shared" si="90"/>
        <v>286.02699999999999</v>
      </c>
      <c r="G926" s="5">
        <v>681</v>
      </c>
      <c r="H926" s="5">
        <v>6380</v>
      </c>
      <c r="I926" s="8">
        <v>3647</v>
      </c>
      <c r="J926" s="5">
        <f t="shared" si="86"/>
        <v>793.05000000000007</v>
      </c>
      <c r="K926" s="17"/>
      <c r="L926" s="5">
        <f t="shared" si="87"/>
        <v>58700.1</v>
      </c>
      <c r="M926" s="21">
        <f t="shared" si="88"/>
        <v>10310.396999999999</v>
      </c>
      <c r="N926" s="5">
        <f t="shared" si="91"/>
        <v>48389.703000000001</v>
      </c>
      <c r="O926" s="17"/>
      <c r="P926" s="17"/>
      <c r="Q926" s="17"/>
      <c r="R926" s="17"/>
      <c r="S926" s="17"/>
      <c r="T926" s="17"/>
      <c r="U926" s="17"/>
      <c r="V926" s="12"/>
    </row>
    <row r="927" spans="1:22" x14ac:dyDescent="0.3">
      <c r="A927" s="5">
        <v>42470</v>
      </c>
      <c r="B927" s="5">
        <v>2435</v>
      </c>
      <c r="C927" s="5">
        <v>4846</v>
      </c>
      <c r="D927" s="5">
        <f t="shared" si="89"/>
        <v>4247</v>
      </c>
      <c r="E927" s="5">
        <v>5096.3999999999996</v>
      </c>
      <c r="F927" s="5">
        <f t="shared" si="90"/>
        <v>297.29000000000002</v>
      </c>
      <c r="G927" s="5">
        <v>1231</v>
      </c>
      <c r="H927" s="5">
        <v>5870</v>
      </c>
      <c r="I927" s="8">
        <v>3204</v>
      </c>
      <c r="J927" s="5">
        <f t="shared" si="86"/>
        <v>873.5</v>
      </c>
      <c r="K927" s="17"/>
      <c r="L927" s="5">
        <f t="shared" si="87"/>
        <v>59868</v>
      </c>
      <c r="M927" s="21">
        <f t="shared" si="88"/>
        <v>10702.189999999999</v>
      </c>
      <c r="N927" s="5">
        <f t="shared" si="91"/>
        <v>49165.81</v>
      </c>
      <c r="O927" s="17"/>
      <c r="P927" s="17"/>
      <c r="Q927" s="17"/>
      <c r="R927" s="17"/>
      <c r="S927" s="17"/>
      <c r="T927" s="17"/>
      <c r="U927" s="17"/>
      <c r="V927" s="12"/>
    </row>
    <row r="928" spans="1:22" x14ac:dyDescent="0.3">
      <c r="A928" s="5">
        <v>169233</v>
      </c>
      <c r="B928" s="5">
        <v>2916</v>
      </c>
      <c r="C928" s="5">
        <v>2596</v>
      </c>
      <c r="D928" s="5">
        <f t="shared" si="89"/>
        <v>16923.3</v>
      </c>
      <c r="E928" s="5">
        <v>20307.96</v>
      </c>
      <c r="F928" s="5">
        <f t="shared" si="90"/>
        <v>1184.6310000000001</v>
      </c>
      <c r="G928" s="5">
        <v>694</v>
      </c>
      <c r="H928" s="5">
        <v>5739</v>
      </c>
      <c r="I928" s="8">
        <v>3592</v>
      </c>
      <c r="J928" s="5">
        <f t="shared" si="86"/>
        <v>25769.899999999998</v>
      </c>
      <c r="K928" s="17"/>
      <c r="L928" s="5">
        <f t="shared" si="87"/>
        <v>197407.3</v>
      </c>
      <c r="M928" s="21">
        <f t="shared" si="88"/>
        <v>51548.490999999995</v>
      </c>
      <c r="N928" s="5">
        <f t="shared" si="91"/>
        <v>145858.80900000001</v>
      </c>
      <c r="O928" s="17"/>
      <c r="P928" s="17"/>
      <c r="Q928" s="17"/>
      <c r="R928" s="17"/>
      <c r="S928" s="17"/>
      <c r="T928" s="17"/>
      <c r="U928" s="17"/>
      <c r="V928" s="12"/>
    </row>
    <row r="929" spans="1:22" x14ac:dyDescent="0.3">
      <c r="A929" s="5">
        <v>76399</v>
      </c>
      <c r="B929" s="5">
        <v>1616</v>
      </c>
      <c r="C929" s="5">
        <v>4433</v>
      </c>
      <c r="D929" s="5">
        <f t="shared" si="89"/>
        <v>7639.9000000000005</v>
      </c>
      <c r="E929" s="5">
        <v>9167.8799999999992</v>
      </c>
      <c r="F929" s="5">
        <f t="shared" si="90"/>
        <v>534.79300000000001</v>
      </c>
      <c r="G929" s="5">
        <v>706</v>
      </c>
      <c r="H929" s="5">
        <v>1229</v>
      </c>
      <c r="I929" s="8">
        <v>3310</v>
      </c>
      <c r="J929" s="5">
        <f t="shared" si="86"/>
        <v>3959.85</v>
      </c>
      <c r="K929" s="17"/>
      <c r="L929" s="5">
        <f t="shared" si="87"/>
        <v>91316.9</v>
      </c>
      <c r="M929" s="21">
        <f t="shared" si="88"/>
        <v>17678.522999999997</v>
      </c>
      <c r="N929" s="5">
        <f t="shared" si="91"/>
        <v>73638.376999999993</v>
      </c>
      <c r="O929" s="17"/>
      <c r="P929" s="17"/>
      <c r="Q929" s="17"/>
      <c r="R929" s="17"/>
      <c r="S929" s="17"/>
      <c r="T929" s="17"/>
      <c r="U929" s="17"/>
      <c r="V929" s="12"/>
    </row>
    <row r="930" spans="1:22" x14ac:dyDescent="0.3">
      <c r="A930" s="5">
        <v>121159</v>
      </c>
      <c r="B930" s="5">
        <v>0</v>
      </c>
      <c r="C930" s="5">
        <v>4300</v>
      </c>
      <c r="D930" s="5">
        <f t="shared" si="89"/>
        <v>12115.900000000001</v>
      </c>
      <c r="E930" s="5">
        <v>14539.08</v>
      </c>
      <c r="F930" s="5">
        <f t="shared" si="90"/>
        <v>848.11300000000006</v>
      </c>
      <c r="G930" s="5">
        <v>594</v>
      </c>
      <c r="H930" s="5">
        <v>6264</v>
      </c>
      <c r="I930" s="8">
        <v>2485</v>
      </c>
      <c r="J930" s="5">
        <f t="shared" si="86"/>
        <v>11731.800000000001</v>
      </c>
      <c r="K930" s="17"/>
      <c r="L930" s="5">
        <f t="shared" si="87"/>
        <v>143838.9</v>
      </c>
      <c r="M930" s="21">
        <f t="shared" si="88"/>
        <v>30197.993000000002</v>
      </c>
      <c r="N930" s="5">
        <f t="shared" si="91"/>
        <v>113640.90699999999</v>
      </c>
      <c r="O930" s="17"/>
      <c r="P930" s="17"/>
      <c r="Q930" s="17"/>
      <c r="R930" s="17"/>
      <c r="S930" s="17"/>
      <c r="T930" s="17"/>
      <c r="U930" s="17"/>
      <c r="V930" s="12"/>
    </row>
    <row r="931" spans="1:22" x14ac:dyDescent="0.3">
      <c r="A931" s="5">
        <v>195673</v>
      </c>
      <c r="B931" s="5">
        <v>1409</v>
      </c>
      <c r="C931" s="5">
        <v>2984</v>
      </c>
      <c r="D931" s="5">
        <f t="shared" si="89"/>
        <v>19567.3</v>
      </c>
      <c r="E931" s="5">
        <v>23480.76</v>
      </c>
      <c r="F931" s="5">
        <f t="shared" si="90"/>
        <v>1369.711</v>
      </c>
      <c r="G931" s="5">
        <v>672</v>
      </c>
      <c r="H931" s="5">
        <v>7230</v>
      </c>
      <c r="I931" s="8">
        <v>3700</v>
      </c>
      <c r="J931" s="5">
        <f t="shared" si="86"/>
        <v>33701.9</v>
      </c>
      <c r="K931" s="17"/>
      <c r="L931" s="5">
        <f t="shared" si="87"/>
        <v>226863.3</v>
      </c>
      <c r="M931" s="21">
        <f t="shared" si="88"/>
        <v>62924.370999999999</v>
      </c>
      <c r="N931" s="5">
        <f t="shared" si="91"/>
        <v>163938.929</v>
      </c>
      <c r="O931" s="17"/>
      <c r="P931" s="17"/>
      <c r="Q931" s="17"/>
      <c r="R931" s="17"/>
      <c r="S931" s="17"/>
      <c r="T931" s="17"/>
      <c r="U931" s="17"/>
      <c r="V931" s="12"/>
    </row>
    <row r="932" spans="1:22" x14ac:dyDescent="0.3">
      <c r="A932" s="5">
        <v>41302</v>
      </c>
      <c r="B932" s="5">
        <v>1387</v>
      </c>
      <c r="C932" s="5">
        <v>3435</v>
      </c>
      <c r="D932" s="5">
        <f t="shared" si="89"/>
        <v>4130.2</v>
      </c>
      <c r="E932" s="5">
        <v>4956.24</v>
      </c>
      <c r="F932" s="5">
        <f t="shared" si="90"/>
        <v>289.11400000000003</v>
      </c>
      <c r="G932" s="5">
        <v>962</v>
      </c>
      <c r="H932" s="5">
        <v>3705</v>
      </c>
      <c r="I932" s="8">
        <v>3476</v>
      </c>
      <c r="J932" s="5">
        <f t="shared" si="86"/>
        <v>815.1</v>
      </c>
      <c r="K932" s="17"/>
      <c r="L932" s="5">
        <f t="shared" si="87"/>
        <v>53959.199999999997</v>
      </c>
      <c r="M932" s="21">
        <f t="shared" si="88"/>
        <v>10498.454</v>
      </c>
      <c r="N932" s="5">
        <f t="shared" si="91"/>
        <v>43460.745999999999</v>
      </c>
      <c r="O932" s="17"/>
      <c r="P932" s="17"/>
      <c r="Q932" s="17"/>
      <c r="R932" s="17"/>
      <c r="S932" s="17"/>
      <c r="T932" s="17"/>
      <c r="U932" s="17"/>
      <c r="V932" s="12"/>
    </row>
    <row r="933" spans="1:22" x14ac:dyDescent="0.3">
      <c r="A933" s="5">
        <v>23362</v>
      </c>
      <c r="B933" s="5">
        <v>0</v>
      </c>
      <c r="C933" s="5">
        <v>1681</v>
      </c>
      <c r="D933" s="5">
        <f t="shared" si="89"/>
        <v>2336.2000000000003</v>
      </c>
      <c r="E933" s="5">
        <v>2803.44</v>
      </c>
      <c r="F933" s="5">
        <f t="shared" si="90"/>
        <v>163.53399999999999</v>
      </c>
      <c r="G933" s="5">
        <v>756</v>
      </c>
      <c r="H933" s="5">
        <v>2372</v>
      </c>
      <c r="I933" s="8">
        <v>2188</v>
      </c>
      <c r="J933" s="5">
        <f t="shared" si="86"/>
        <v>0</v>
      </c>
      <c r="K933" s="17"/>
      <c r="L933" s="5">
        <f t="shared" si="87"/>
        <v>29751.200000000001</v>
      </c>
      <c r="M933" s="21">
        <f t="shared" si="88"/>
        <v>5910.9740000000002</v>
      </c>
      <c r="N933" s="5">
        <f t="shared" si="91"/>
        <v>23840.226000000002</v>
      </c>
      <c r="O933" s="17"/>
      <c r="P933" s="17"/>
      <c r="Q933" s="17"/>
      <c r="R933" s="17"/>
      <c r="S933" s="17"/>
      <c r="T933" s="17"/>
      <c r="U933" s="17"/>
      <c r="V933" s="12"/>
    </row>
    <row r="934" spans="1:22" x14ac:dyDescent="0.3">
      <c r="A934" s="5">
        <v>34735</v>
      </c>
      <c r="B934" s="5">
        <v>3987</v>
      </c>
      <c r="C934" s="5">
        <v>4791</v>
      </c>
      <c r="D934" s="5">
        <f t="shared" si="89"/>
        <v>3473.5</v>
      </c>
      <c r="E934" s="5">
        <v>4168.2</v>
      </c>
      <c r="F934" s="5">
        <f t="shared" si="90"/>
        <v>243.14500000000001</v>
      </c>
      <c r="G934" s="5">
        <v>1486</v>
      </c>
      <c r="H934" s="5">
        <v>3501</v>
      </c>
      <c r="I934" s="8">
        <v>3589</v>
      </c>
      <c r="J934" s="5">
        <f t="shared" si="86"/>
        <v>486.75</v>
      </c>
      <c r="K934" s="17"/>
      <c r="L934" s="5">
        <f t="shared" si="87"/>
        <v>50487.5</v>
      </c>
      <c r="M934" s="21">
        <f t="shared" si="88"/>
        <v>9973.0950000000012</v>
      </c>
      <c r="N934" s="5">
        <f t="shared" si="91"/>
        <v>40514.404999999999</v>
      </c>
      <c r="O934" s="17"/>
      <c r="P934" s="17"/>
      <c r="Q934" s="17"/>
      <c r="R934" s="17"/>
      <c r="S934" s="17"/>
      <c r="T934" s="17"/>
      <c r="U934" s="17"/>
      <c r="V934" s="12"/>
    </row>
    <row r="935" spans="1:22" x14ac:dyDescent="0.3">
      <c r="A935" s="5">
        <v>61294</v>
      </c>
      <c r="B935" s="5">
        <v>0</v>
      </c>
      <c r="C935" s="5">
        <v>4196</v>
      </c>
      <c r="D935" s="5">
        <f t="shared" si="89"/>
        <v>6129.4000000000005</v>
      </c>
      <c r="E935" s="5">
        <v>7355.28</v>
      </c>
      <c r="F935" s="5">
        <f t="shared" si="90"/>
        <v>429.05799999999999</v>
      </c>
      <c r="G935" s="5">
        <v>804</v>
      </c>
      <c r="H935" s="5">
        <v>1298</v>
      </c>
      <c r="I935" s="8">
        <v>2561</v>
      </c>
      <c r="J935" s="5">
        <f t="shared" si="86"/>
        <v>2379.4</v>
      </c>
      <c r="K935" s="17"/>
      <c r="L935" s="5">
        <f t="shared" si="87"/>
        <v>72917.399999999994</v>
      </c>
      <c r="M935" s="21">
        <f t="shared" si="88"/>
        <v>13528.737999999999</v>
      </c>
      <c r="N935" s="5">
        <f t="shared" si="91"/>
        <v>59388.661999999997</v>
      </c>
      <c r="O935" s="17"/>
      <c r="P935" s="17"/>
      <c r="Q935" s="17"/>
      <c r="R935" s="17"/>
      <c r="S935" s="17"/>
      <c r="T935" s="17"/>
      <c r="U935" s="17"/>
      <c r="V935" s="12"/>
    </row>
    <row r="936" spans="1:22" x14ac:dyDescent="0.3">
      <c r="A936" s="5">
        <v>57509</v>
      </c>
      <c r="B936" s="5">
        <v>2979</v>
      </c>
      <c r="C936" s="5">
        <v>2057</v>
      </c>
      <c r="D936" s="5">
        <f t="shared" si="89"/>
        <v>5750.9000000000005</v>
      </c>
      <c r="E936" s="5">
        <v>6901.08</v>
      </c>
      <c r="F936" s="5">
        <f t="shared" si="90"/>
        <v>402.56299999999999</v>
      </c>
      <c r="G936" s="5">
        <v>646</v>
      </c>
      <c r="H936" s="5">
        <v>4311</v>
      </c>
      <c r="I936" s="8">
        <v>3594</v>
      </c>
      <c r="J936" s="5">
        <f t="shared" si="86"/>
        <v>2000.9000000000003</v>
      </c>
      <c r="K936" s="17"/>
      <c r="L936" s="5">
        <f t="shared" si="87"/>
        <v>72606.899999999994</v>
      </c>
      <c r="M936" s="21">
        <f t="shared" si="88"/>
        <v>13544.543</v>
      </c>
      <c r="N936" s="5">
        <f t="shared" si="91"/>
        <v>59062.356999999996</v>
      </c>
      <c r="O936" s="17"/>
      <c r="P936" s="17"/>
      <c r="Q936" s="17"/>
      <c r="R936" s="17"/>
      <c r="S936" s="17"/>
      <c r="T936" s="17"/>
      <c r="U936" s="17"/>
      <c r="V936" s="12"/>
    </row>
    <row r="937" spans="1:22" x14ac:dyDescent="0.3">
      <c r="A937" s="5">
        <v>176818</v>
      </c>
      <c r="B937" s="5">
        <v>4481</v>
      </c>
      <c r="C937" s="5">
        <v>1367</v>
      </c>
      <c r="D937" s="5">
        <f t="shared" si="89"/>
        <v>17681.8</v>
      </c>
      <c r="E937" s="5">
        <v>21218.16</v>
      </c>
      <c r="F937" s="5">
        <f t="shared" si="90"/>
        <v>1237.7260000000001</v>
      </c>
      <c r="G937" s="5">
        <v>1340</v>
      </c>
      <c r="H937" s="5">
        <v>1838</v>
      </c>
      <c r="I937" s="8">
        <v>2955</v>
      </c>
      <c r="J937" s="5">
        <f t="shared" si="86"/>
        <v>28045.399999999998</v>
      </c>
      <c r="K937" s="17"/>
      <c r="L937" s="5">
        <f t="shared" si="87"/>
        <v>202185.8</v>
      </c>
      <c r="M937" s="21">
        <f t="shared" si="88"/>
        <v>54796.285999999993</v>
      </c>
      <c r="N937" s="5">
        <f t="shared" si="91"/>
        <v>147389.514</v>
      </c>
      <c r="O937" s="17"/>
      <c r="P937" s="17"/>
      <c r="Q937" s="17"/>
      <c r="R937" s="17"/>
      <c r="S937" s="17"/>
      <c r="T937" s="17"/>
      <c r="U937" s="17"/>
      <c r="V937" s="12"/>
    </row>
    <row r="938" spans="1:22" x14ac:dyDescent="0.3">
      <c r="A938" s="5">
        <v>56552</v>
      </c>
      <c r="B938" s="5">
        <v>3951</v>
      </c>
      <c r="C938" s="5">
        <v>1657</v>
      </c>
      <c r="D938" s="5">
        <f t="shared" si="89"/>
        <v>5655.2000000000007</v>
      </c>
      <c r="E938" s="5">
        <v>6786.24</v>
      </c>
      <c r="F938" s="5">
        <f t="shared" si="90"/>
        <v>395.86400000000003</v>
      </c>
      <c r="G938" s="5">
        <v>609</v>
      </c>
      <c r="H938" s="5">
        <v>6561</v>
      </c>
      <c r="I938" s="8">
        <v>3511</v>
      </c>
      <c r="J938" s="5">
        <f t="shared" si="86"/>
        <v>1905.2</v>
      </c>
      <c r="K938" s="17"/>
      <c r="L938" s="5">
        <f t="shared" si="87"/>
        <v>74376.2</v>
      </c>
      <c r="M938" s="21">
        <f t="shared" si="88"/>
        <v>13207.304</v>
      </c>
      <c r="N938" s="5">
        <f t="shared" si="91"/>
        <v>61168.895999999993</v>
      </c>
      <c r="O938" s="17"/>
      <c r="P938" s="17"/>
      <c r="Q938" s="17"/>
      <c r="R938" s="17"/>
      <c r="S938" s="17"/>
      <c r="T938" s="17"/>
      <c r="U938" s="17"/>
      <c r="V938" s="12"/>
    </row>
    <row r="939" spans="1:22" x14ac:dyDescent="0.3">
      <c r="A939" s="5">
        <v>69848</v>
      </c>
      <c r="B939" s="5">
        <v>3124</v>
      </c>
      <c r="C939" s="5">
        <v>1254</v>
      </c>
      <c r="D939" s="5">
        <f t="shared" si="89"/>
        <v>6984.8</v>
      </c>
      <c r="E939" s="5">
        <v>8381.76</v>
      </c>
      <c r="F939" s="5">
        <f t="shared" si="90"/>
        <v>488.93600000000004</v>
      </c>
      <c r="G939" s="5">
        <v>689</v>
      </c>
      <c r="H939" s="5">
        <v>3781</v>
      </c>
      <c r="I939" s="8">
        <v>2291</v>
      </c>
      <c r="J939" s="5">
        <f t="shared" si="86"/>
        <v>3234.8000000000006</v>
      </c>
      <c r="K939" s="17"/>
      <c r="L939" s="5">
        <f t="shared" si="87"/>
        <v>84991.8</v>
      </c>
      <c r="M939" s="21">
        <f t="shared" si="88"/>
        <v>15085.496000000001</v>
      </c>
      <c r="N939" s="5">
        <f t="shared" si="91"/>
        <v>69906.304000000004</v>
      </c>
      <c r="O939" s="17"/>
      <c r="P939" s="17"/>
      <c r="Q939" s="17"/>
      <c r="R939" s="17"/>
      <c r="S939" s="17"/>
      <c r="T939" s="17"/>
      <c r="U939" s="17"/>
      <c r="V939" s="12"/>
    </row>
    <row r="940" spans="1:22" x14ac:dyDescent="0.3">
      <c r="A940" s="5">
        <v>139681</v>
      </c>
      <c r="B940" s="5">
        <v>0</v>
      </c>
      <c r="C940" s="5">
        <v>3967</v>
      </c>
      <c r="D940" s="5">
        <f t="shared" si="89"/>
        <v>13968.1</v>
      </c>
      <c r="E940" s="5">
        <v>16761.72</v>
      </c>
      <c r="F940" s="5">
        <f t="shared" si="90"/>
        <v>977.76700000000005</v>
      </c>
      <c r="G940" s="5">
        <v>584</v>
      </c>
      <c r="H940" s="5">
        <v>3390</v>
      </c>
      <c r="I940" s="8">
        <v>3132</v>
      </c>
      <c r="J940" s="5">
        <f t="shared" si="86"/>
        <v>16904.3</v>
      </c>
      <c r="K940" s="17"/>
      <c r="L940" s="5">
        <f t="shared" si="87"/>
        <v>161006.1</v>
      </c>
      <c r="M940" s="21">
        <f t="shared" si="88"/>
        <v>38359.786999999997</v>
      </c>
      <c r="N940" s="5">
        <f t="shared" si="91"/>
        <v>122646.31300000001</v>
      </c>
      <c r="O940" s="17"/>
      <c r="P940" s="17"/>
      <c r="Q940" s="17"/>
      <c r="R940" s="17"/>
      <c r="S940" s="17"/>
      <c r="T940" s="17"/>
      <c r="U940" s="17"/>
      <c r="V940" s="12"/>
    </row>
    <row r="941" spans="1:22" x14ac:dyDescent="0.3">
      <c r="A941" s="5">
        <v>23125</v>
      </c>
      <c r="B941" s="5">
        <v>0</v>
      </c>
      <c r="C941" s="5">
        <v>4647</v>
      </c>
      <c r="D941" s="5">
        <f t="shared" si="89"/>
        <v>2312.5</v>
      </c>
      <c r="E941" s="5">
        <v>2775</v>
      </c>
      <c r="F941" s="5">
        <f t="shared" si="90"/>
        <v>161.875</v>
      </c>
      <c r="G941" s="5">
        <v>741</v>
      </c>
      <c r="H941" s="5">
        <v>5751</v>
      </c>
      <c r="I941" s="8">
        <v>3504</v>
      </c>
      <c r="J941" s="5">
        <f t="shared" si="86"/>
        <v>0</v>
      </c>
      <c r="K941" s="17"/>
      <c r="L941" s="5">
        <f t="shared" si="87"/>
        <v>35835.5</v>
      </c>
      <c r="M941" s="21">
        <f t="shared" si="88"/>
        <v>7181.875</v>
      </c>
      <c r="N941" s="5">
        <f t="shared" si="91"/>
        <v>28653.625</v>
      </c>
      <c r="O941" s="17"/>
      <c r="P941" s="17"/>
      <c r="Q941" s="17"/>
      <c r="R941" s="17"/>
      <c r="S941" s="17"/>
      <c r="T941" s="17"/>
      <c r="U941" s="17"/>
      <c r="V941" s="12"/>
    </row>
    <row r="942" spans="1:22" x14ac:dyDescent="0.3">
      <c r="A942" s="5">
        <v>52843</v>
      </c>
      <c r="B942" s="5">
        <v>0</v>
      </c>
      <c r="C942" s="5">
        <v>2532</v>
      </c>
      <c r="D942" s="5">
        <f t="shared" si="89"/>
        <v>5284.3</v>
      </c>
      <c r="E942" s="5">
        <v>6341.16</v>
      </c>
      <c r="F942" s="5">
        <f t="shared" si="90"/>
        <v>369.90100000000001</v>
      </c>
      <c r="G942" s="5">
        <v>906</v>
      </c>
      <c r="H942" s="5">
        <v>7420</v>
      </c>
      <c r="I942" s="8">
        <v>2513</v>
      </c>
      <c r="J942" s="5">
        <f t="shared" si="86"/>
        <v>1534.3</v>
      </c>
      <c r="K942" s="17"/>
      <c r="L942" s="5">
        <f t="shared" si="87"/>
        <v>68079.3</v>
      </c>
      <c r="M942" s="21">
        <f t="shared" si="88"/>
        <v>11664.360999999999</v>
      </c>
      <c r="N942" s="5">
        <f t="shared" si="91"/>
        <v>56414.939000000006</v>
      </c>
      <c r="O942" s="17"/>
      <c r="P942" s="17"/>
      <c r="Q942" s="17"/>
      <c r="R942" s="17"/>
      <c r="S942" s="17"/>
      <c r="T942" s="17"/>
      <c r="U942" s="17"/>
      <c r="V942" s="12"/>
    </row>
    <row r="943" spans="1:22" x14ac:dyDescent="0.3">
      <c r="A943" s="5">
        <v>89763</v>
      </c>
      <c r="B943" s="5">
        <v>586</v>
      </c>
      <c r="C943" s="5">
        <v>3773</v>
      </c>
      <c r="D943" s="5">
        <f t="shared" si="89"/>
        <v>8976.3000000000011</v>
      </c>
      <c r="E943" s="5">
        <v>10771.56</v>
      </c>
      <c r="F943" s="5">
        <f t="shared" si="90"/>
        <v>628.34100000000001</v>
      </c>
      <c r="G943" s="5">
        <v>1350</v>
      </c>
      <c r="H943" s="5">
        <v>3767</v>
      </c>
      <c r="I943" s="8">
        <v>3018</v>
      </c>
      <c r="J943" s="5">
        <f t="shared" si="86"/>
        <v>5964.45</v>
      </c>
      <c r="K943" s="17"/>
      <c r="L943" s="5">
        <f t="shared" si="87"/>
        <v>106865.3</v>
      </c>
      <c r="M943" s="21">
        <f t="shared" si="88"/>
        <v>21732.350999999999</v>
      </c>
      <c r="N943" s="5">
        <f t="shared" si="91"/>
        <v>85132.949000000008</v>
      </c>
      <c r="O943" s="17"/>
      <c r="P943" s="17"/>
      <c r="Q943" s="17"/>
      <c r="R943" s="17"/>
      <c r="S943" s="17"/>
      <c r="T943" s="17"/>
      <c r="U943" s="17"/>
      <c r="V943" s="12"/>
    </row>
    <row r="944" spans="1:22" x14ac:dyDescent="0.3">
      <c r="A944" s="5">
        <v>84864</v>
      </c>
      <c r="B944" s="5">
        <v>4762</v>
      </c>
      <c r="C944" s="5">
        <v>4776</v>
      </c>
      <c r="D944" s="5">
        <f t="shared" si="89"/>
        <v>8486.4</v>
      </c>
      <c r="E944" s="5">
        <v>10183.68</v>
      </c>
      <c r="F944" s="5">
        <f t="shared" si="90"/>
        <v>594.048</v>
      </c>
      <c r="G944" s="5">
        <v>1474</v>
      </c>
      <c r="H944" s="5">
        <v>6127</v>
      </c>
      <c r="I944" s="8">
        <v>3685</v>
      </c>
      <c r="J944" s="5">
        <f t="shared" si="86"/>
        <v>5229.5999999999995</v>
      </c>
      <c r="K944" s="17"/>
      <c r="L944" s="5">
        <f t="shared" si="87"/>
        <v>109015.4</v>
      </c>
      <c r="M944" s="21">
        <f t="shared" si="88"/>
        <v>21166.328000000001</v>
      </c>
      <c r="N944" s="5">
        <f t="shared" si="91"/>
        <v>87849.071999999986</v>
      </c>
      <c r="O944" s="17"/>
      <c r="P944" s="17"/>
      <c r="Q944" s="17"/>
      <c r="R944" s="17"/>
      <c r="S944" s="17"/>
      <c r="T944" s="17"/>
      <c r="U944" s="17"/>
      <c r="V944" s="12"/>
    </row>
    <row r="945" spans="1:22" x14ac:dyDescent="0.3">
      <c r="A945" s="5">
        <v>198428</v>
      </c>
      <c r="B945" s="5">
        <v>3432</v>
      </c>
      <c r="C945" s="5">
        <v>3422</v>
      </c>
      <c r="D945" s="5">
        <f t="shared" si="89"/>
        <v>19842.800000000003</v>
      </c>
      <c r="E945" s="5">
        <v>23811.360000000001</v>
      </c>
      <c r="F945" s="5">
        <f t="shared" si="90"/>
        <v>1388.9960000000001</v>
      </c>
      <c r="G945" s="5">
        <v>1453</v>
      </c>
      <c r="H945" s="5">
        <v>6254</v>
      </c>
      <c r="I945" s="8">
        <v>3428</v>
      </c>
      <c r="J945" s="5">
        <f t="shared" si="86"/>
        <v>34528.400000000001</v>
      </c>
      <c r="K945" s="17"/>
      <c r="L945" s="5">
        <f t="shared" si="87"/>
        <v>231378.8</v>
      </c>
      <c r="M945" s="21">
        <f t="shared" si="88"/>
        <v>64609.756000000001</v>
      </c>
      <c r="N945" s="5">
        <f t="shared" si="91"/>
        <v>166769.04399999999</v>
      </c>
      <c r="O945" s="17"/>
      <c r="P945" s="17"/>
      <c r="Q945" s="17"/>
      <c r="R945" s="17"/>
      <c r="S945" s="17"/>
      <c r="T945" s="17"/>
      <c r="U945" s="17"/>
      <c r="V945" s="12"/>
    </row>
    <row r="946" spans="1:22" x14ac:dyDescent="0.3">
      <c r="A946" s="5">
        <v>46596</v>
      </c>
      <c r="B946" s="5">
        <v>2116</v>
      </c>
      <c r="C946" s="5">
        <v>2236</v>
      </c>
      <c r="D946" s="5">
        <f t="shared" si="89"/>
        <v>4659.6000000000004</v>
      </c>
      <c r="E946" s="5">
        <v>5591.52</v>
      </c>
      <c r="F946" s="5">
        <f t="shared" si="90"/>
        <v>326.17200000000003</v>
      </c>
      <c r="G946" s="5">
        <v>569</v>
      </c>
      <c r="H946" s="5">
        <v>6330</v>
      </c>
      <c r="I946" s="8">
        <v>3589</v>
      </c>
      <c r="J946" s="5">
        <f t="shared" si="86"/>
        <v>1079.8</v>
      </c>
      <c r="K946" s="17"/>
      <c r="L946" s="5">
        <f t="shared" si="87"/>
        <v>61937.599999999999</v>
      </c>
      <c r="M946" s="21">
        <f t="shared" si="88"/>
        <v>11155.492</v>
      </c>
      <c r="N946" s="5">
        <f t="shared" si="91"/>
        <v>50782.108</v>
      </c>
      <c r="O946" s="17"/>
      <c r="P946" s="17"/>
      <c r="Q946" s="17"/>
      <c r="R946" s="17"/>
      <c r="S946" s="17"/>
      <c r="T946" s="17"/>
      <c r="U946" s="17"/>
      <c r="V946" s="12"/>
    </row>
    <row r="947" spans="1:22" x14ac:dyDescent="0.3">
      <c r="A947" s="5">
        <v>108597</v>
      </c>
      <c r="B947" s="5">
        <v>1532</v>
      </c>
      <c r="C947" s="5">
        <v>1756</v>
      </c>
      <c r="D947" s="5">
        <f t="shared" si="89"/>
        <v>10859.7</v>
      </c>
      <c r="E947" s="5">
        <v>13031.64</v>
      </c>
      <c r="F947" s="5">
        <f t="shared" si="90"/>
        <v>760.17899999999997</v>
      </c>
      <c r="G947" s="5">
        <v>1461</v>
      </c>
      <c r="H947" s="5">
        <v>2146</v>
      </c>
      <c r="I947" s="8">
        <v>3552</v>
      </c>
      <c r="J947" s="5">
        <f t="shared" si="86"/>
        <v>9219.4</v>
      </c>
      <c r="K947" s="17"/>
      <c r="L947" s="5">
        <f t="shared" si="87"/>
        <v>124890.7</v>
      </c>
      <c r="M947" s="21">
        <f t="shared" si="88"/>
        <v>28024.218999999997</v>
      </c>
      <c r="N947" s="5">
        <f t="shared" si="91"/>
        <v>96866.481</v>
      </c>
      <c r="O947" s="17"/>
      <c r="P947" s="17"/>
      <c r="Q947" s="17"/>
      <c r="R947" s="17"/>
      <c r="S947" s="17"/>
      <c r="T947" s="17"/>
      <c r="U947" s="17"/>
      <c r="V947" s="12"/>
    </row>
    <row r="948" spans="1:22" x14ac:dyDescent="0.3">
      <c r="A948" s="5">
        <v>93384</v>
      </c>
      <c r="B948" s="5">
        <v>3261</v>
      </c>
      <c r="C948" s="5">
        <v>1446</v>
      </c>
      <c r="D948" s="5">
        <f t="shared" si="89"/>
        <v>9338.4</v>
      </c>
      <c r="E948" s="5">
        <v>11206.08</v>
      </c>
      <c r="F948" s="5">
        <f t="shared" si="90"/>
        <v>653.68799999999999</v>
      </c>
      <c r="G948" s="5">
        <v>1032</v>
      </c>
      <c r="H948" s="5">
        <v>7185</v>
      </c>
      <c r="I948" s="8">
        <v>3548</v>
      </c>
      <c r="J948" s="5">
        <f t="shared" si="86"/>
        <v>6507.5999999999995</v>
      </c>
      <c r="K948" s="17"/>
      <c r="L948" s="5">
        <f t="shared" si="87"/>
        <v>114614.39999999999</v>
      </c>
      <c r="M948" s="21">
        <f t="shared" si="88"/>
        <v>22947.367999999999</v>
      </c>
      <c r="N948" s="5">
        <f t="shared" si="91"/>
        <v>91667.031999999992</v>
      </c>
      <c r="O948" s="17"/>
      <c r="P948" s="17"/>
      <c r="Q948" s="17"/>
      <c r="R948" s="17"/>
      <c r="S948" s="17"/>
      <c r="T948" s="17"/>
      <c r="U948" s="17"/>
      <c r="V948" s="12"/>
    </row>
    <row r="949" spans="1:22" x14ac:dyDescent="0.3">
      <c r="A949" s="5">
        <v>89196</v>
      </c>
      <c r="B949" s="5">
        <v>886</v>
      </c>
      <c r="C949" s="5">
        <v>4662</v>
      </c>
      <c r="D949" s="5">
        <f t="shared" si="89"/>
        <v>8919.6</v>
      </c>
      <c r="E949" s="5">
        <v>10703.52</v>
      </c>
      <c r="F949" s="5">
        <f t="shared" si="90"/>
        <v>624.37199999999996</v>
      </c>
      <c r="G949" s="5">
        <v>954</v>
      </c>
      <c r="H949" s="5">
        <v>5276</v>
      </c>
      <c r="I949" s="8">
        <v>3578</v>
      </c>
      <c r="J949" s="5">
        <f t="shared" si="86"/>
        <v>5879.4000000000005</v>
      </c>
      <c r="K949" s="17"/>
      <c r="L949" s="5">
        <f t="shared" si="87"/>
        <v>108939.6</v>
      </c>
      <c r="M949" s="21">
        <f t="shared" si="88"/>
        <v>21739.292000000001</v>
      </c>
      <c r="N949" s="5">
        <f t="shared" si="91"/>
        <v>87200.308000000005</v>
      </c>
      <c r="O949" s="17"/>
      <c r="P949" s="17"/>
      <c r="Q949" s="17"/>
      <c r="R949" s="17"/>
      <c r="S949" s="17"/>
      <c r="T949" s="17"/>
      <c r="U949" s="17"/>
      <c r="V949" s="12"/>
    </row>
    <row r="950" spans="1:22" x14ac:dyDescent="0.3">
      <c r="A950" s="5">
        <v>151815</v>
      </c>
      <c r="B950" s="5">
        <v>0</v>
      </c>
      <c r="C950" s="5">
        <v>4335</v>
      </c>
      <c r="D950" s="5">
        <f t="shared" si="89"/>
        <v>15181.5</v>
      </c>
      <c r="E950" s="5">
        <v>18217.8</v>
      </c>
      <c r="F950" s="5">
        <f t="shared" si="90"/>
        <v>1062.7049999999999</v>
      </c>
      <c r="G950" s="5">
        <v>1350</v>
      </c>
      <c r="H950" s="5">
        <v>4784</v>
      </c>
      <c r="I950" s="8">
        <v>2819</v>
      </c>
      <c r="J950" s="5">
        <f t="shared" si="86"/>
        <v>20544.5</v>
      </c>
      <c r="K950" s="17"/>
      <c r="L950" s="5">
        <f t="shared" si="87"/>
        <v>176115.5</v>
      </c>
      <c r="M950" s="21">
        <f t="shared" si="88"/>
        <v>43994.004999999997</v>
      </c>
      <c r="N950" s="5">
        <f t="shared" si="91"/>
        <v>132121.495</v>
      </c>
      <c r="O950" s="17"/>
      <c r="P950" s="17"/>
      <c r="Q950" s="17"/>
      <c r="R950" s="17"/>
      <c r="S950" s="17"/>
      <c r="T950" s="17"/>
      <c r="U950" s="17"/>
      <c r="V950" s="12"/>
    </row>
    <row r="951" spans="1:22" x14ac:dyDescent="0.3">
      <c r="A951" s="5">
        <v>68842</v>
      </c>
      <c r="B951" s="5">
        <v>4475</v>
      </c>
      <c r="C951" s="5">
        <v>4466</v>
      </c>
      <c r="D951" s="5">
        <f t="shared" si="89"/>
        <v>6884.2000000000007</v>
      </c>
      <c r="E951" s="5">
        <v>8261.0400000000009</v>
      </c>
      <c r="F951" s="5">
        <f t="shared" si="90"/>
        <v>481.89400000000001</v>
      </c>
      <c r="G951" s="5">
        <v>1030</v>
      </c>
      <c r="H951" s="5">
        <v>4871</v>
      </c>
      <c r="I951" s="8">
        <v>3471</v>
      </c>
      <c r="J951" s="5">
        <f t="shared" si="86"/>
        <v>3134.2000000000003</v>
      </c>
      <c r="K951" s="17"/>
      <c r="L951" s="5">
        <f t="shared" si="87"/>
        <v>89538.2</v>
      </c>
      <c r="M951" s="21">
        <f t="shared" si="88"/>
        <v>16378.134000000002</v>
      </c>
      <c r="N951" s="5">
        <f t="shared" si="91"/>
        <v>73160.065999999992</v>
      </c>
      <c r="O951" s="17"/>
      <c r="P951" s="17"/>
      <c r="Q951" s="17"/>
      <c r="R951" s="17"/>
      <c r="S951" s="17"/>
      <c r="T951" s="17"/>
      <c r="U951" s="17"/>
      <c r="V951" s="12"/>
    </row>
    <row r="952" spans="1:22" x14ac:dyDescent="0.3">
      <c r="A952" s="5">
        <v>163454</v>
      </c>
      <c r="B952" s="5">
        <v>3956</v>
      </c>
      <c r="C952" s="5">
        <v>1870</v>
      </c>
      <c r="D952" s="5">
        <f t="shared" si="89"/>
        <v>16345.400000000001</v>
      </c>
      <c r="E952" s="5">
        <v>19614.48</v>
      </c>
      <c r="F952" s="5">
        <f t="shared" si="90"/>
        <v>1144.1780000000001</v>
      </c>
      <c r="G952" s="5">
        <v>1097</v>
      </c>
      <c r="H952" s="5">
        <v>3833</v>
      </c>
      <c r="I952" s="8">
        <v>3920</v>
      </c>
      <c r="J952" s="5">
        <f t="shared" si="86"/>
        <v>24036.2</v>
      </c>
      <c r="K952" s="17"/>
      <c r="L952" s="5">
        <f t="shared" si="87"/>
        <v>189458.4</v>
      </c>
      <c r="M952" s="21">
        <f t="shared" si="88"/>
        <v>49811.858</v>
      </c>
      <c r="N952" s="5">
        <f t="shared" si="91"/>
        <v>139646.54199999999</v>
      </c>
      <c r="O952" s="17"/>
      <c r="P952" s="17"/>
      <c r="Q952" s="17"/>
      <c r="R952" s="17"/>
      <c r="S952" s="17"/>
      <c r="T952" s="17"/>
      <c r="U952" s="17"/>
      <c r="V952" s="12"/>
    </row>
    <row r="953" spans="1:22" x14ac:dyDescent="0.3">
      <c r="A953" s="5">
        <v>126941</v>
      </c>
      <c r="B953" s="5">
        <v>0</v>
      </c>
      <c r="C953" s="5">
        <v>3761</v>
      </c>
      <c r="D953" s="5">
        <f t="shared" si="89"/>
        <v>12694.1</v>
      </c>
      <c r="E953" s="5">
        <v>15232.92</v>
      </c>
      <c r="F953" s="5">
        <f t="shared" si="90"/>
        <v>888.58699999999999</v>
      </c>
      <c r="G953" s="5">
        <v>617</v>
      </c>
      <c r="H953" s="5">
        <v>3197</v>
      </c>
      <c r="I953" s="8">
        <v>2357</v>
      </c>
      <c r="J953" s="5">
        <f t="shared" si="86"/>
        <v>13082.300000000001</v>
      </c>
      <c r="K953" s="17"/>
      <c r="L953" s="5">
        <f t="shared" si="87"/>
        <v>146593.1</v>
      </c>
      <c r="M953" s="21">
        <f t="shared" si="88"/>
        <v>32177.807000000001</v>
      </c>
      <c r="N953" s="5">
        <f t="shared" si="91"/>
        <v>114415.29300000001</v>
      </c>
      <c r="O953" s="17"/>
      <c r="P953" s="17"/>
      <c r="Q953" s="17"/>
      <c r="R953" s="17"/>
      <c r="S953" s="17"/>
      <c r="T953" s="17"/>
      <c r="U953" s="17"/>
      <c r="V953" s="12"/>
    </row>
    <row r="954" spans="1:22" x14ac:dyDescent="0.3">
      <c r="A954" s="5">
        <v>26666</v>
      </c>
      <c r="B954" s="5">
        <v>1101</v>
      </c>
      <c r="C954" s="5">
        <v>1632</v>
      </c>
      <c r="D954" s="5">
        <f t="shared" si="89"/>
        <v>2666.6000000000004</v>
      </c>
      <c r="E954" s="5">
        <v>3199.92</v>
      </c>
      <c r="F954" s="5">
        <f t="shared" si="90"/>
        <v>186.66200000000001</v>
      </c>
      <c r="G954" s="5">
        <v>521</v>
      </c>
      <c r="H954" s="5">
        <v>6636</v>
      </c>
      <c r="I954" s="8">
        <v>3405</v>
      </c>
      <c r="J954" s="5">
        <f t="shared" si="86"/>
        <v>83.3</v>
      </c>
      <c r="K954" s="17"/>
      <c r="L954" s="5">
        <f t="shared" si="87"/>
        <v>38701.599999999999</v>
      </c>
      <c r="M954" s="21">
        <f t="shared" si="88"/>
        <v>7395.8820000000005</v>
      </c>
      <c r="N954" s="5">
        <f t="shared" si="91"/>
        <v>31305.717999999997</v>
      </c>
      <c r="O954" s="17"/>
      <c r="P954" s="17"/>
      <c r="Q954" s="17"/>
      <c r="R954" s="17"/>
      <c r="S954" s="17"/>
      <c r="T954" s="17"/>
      <c r="U954" s="17"/>
      <c r="V954" s="12"/>
    </row>
    <row r="955" spans="1:22" x14ac:dyDescent="0.3">
      <c r="A955" s="5">
        <v>118389</v>
      </c>
      <c r="B955" s="5">
        <v>473</v>
      </c>
      <c r="C955" s="5">
        <v>1565</v>
      </c>
      <c r="D955" s="5">
        <f t="shared" si="89"/>
        <v>11838.900000000001</v>
      </c>
      <c r="E955" s="5">
        <v>14206.68</v>
      </c>
      <c r="F955" s="5">
        <f t="shared" si="90"/>
        <v>828.72300000000007</v>
      </c>
      <c r="G955" s="5">
        <v>1156</v>
      </c>
      <c r="H955" s="5">
        <v>6619</v>
      </c>
      <c r="I955" s="8">
        <v>3829</v>
      </c>
      <c r="J955" s="5">
        <f t="shared" si="86"/>
        <v>11177.800000000001</v>
      </c>
      <c r="K955" s="17"/>
      <c r="L955" s="5">
        <f t="shared" si="87"/>
        <v>138884.9</v>
      </c>
      <c r="M955" s="21">
        <f t="shared" si="88"/>
        <v>31198.203000000001</v>
      </c>
      <c r="N955" s="5">
        <f t="shared" si="91"/>
        <v>107686.69699999999</v>
      </c>
      <c r="O955" s="17"/>
      <c r="P955" s="17"/>
      <c r="Q955" s="17"/>
      <c r="R955" s="17"/>
      <c r="S955" s="17"/>
      <c r="T955" s="17"/>
      <c r="U955" s="17"/>
      <c r="V955" s="12"/>
    </row>
    <row r="956" spans="1:22" x14ac:dyDescent="0.3">
      <c r="A956" s="5">
        <v>113213</v>
      </c>
      <c r="B956" s="5">
        <v>0</v>
      </c>
      <c r="C956" s="5">
        <v>4093</v>
      </c>
      <c r="D956" s="5">
        <f t="shared" si="89"/>
        <v>11321.300000000001</v>
      </c>
      <c r="E956" s="5">
        <v>13585.56</v>
      </c>
      <c r="F956" s="5">
        <f t="shared" si="90"/>
        <v>792.49099999999999</v>
      </c>
      <c r="G956" s="5">
        <v>1202</v>
      </c>
      <c r="H956" s="5">
        <v>4048</v>
      </c>
      <c r="I956" s="8">
        <v>2899</v>
      </c>
      <c r="J956" s="5">
        <f t="shared" si="86"/>
        <v>10142.6</v>
      </c>
      <c r="K956" s="17"/>
      <c r="L956" s="5">
        <f t="shared" si="87"/>
        <v>132675.29999999999</v>
      </c>
      <c r="M956" s="21">
        <f t="shared" si="88"/>
        <v>28621.650999999998</v>
      </c>
      <c r="N956" s="5">
        <f t="shared" si="91"/>
        <v>104053.64899999999</v>
      </c>
      <c r="O956" s="17"/>
      <c r="P956" s="17"/>
      <c r="Q956" s="17"/>
      <c r="R956" s="17"/>
      <c r="S956" s="17"/>
      <c r="T956" s="17"/>
      <c r="U956" s="17"/>
      <c r="V956" s="12"/>
    </row>
    <row r="957" spans="1:22" x14ac:dyDescent="0.3">
      <c r="A957" s="5">
        <v>44703</v>
      </c>
      <c r="B957" s="5">
        <v>452</v>
      </c>
      <c r="C957" s="5">
        <v>2297</v>
      </c>
      <c r="D957" s="5">
        <f t="shared" si="89"/>
        <v>4470.3</v>
      </c>
      <c r="E957" s="5">
        <v>5364.36</v>
      </c>
      <c r="F957" s="5">
        <f t="shared" si="90"/>
        <v>312.92099999999999</v>
      </c>
      <c r="G957" s="5">
        <v>1293</v>
      </c>
      <c r="H957" s="5">
        <v>6846</v>
      </c>
      <c r="I957" s="8">
        <v>2547</v>
      </c>
      <c r="J957" s="5">
        <f t="shared" si="86"/>
        <v>985.15000000000009</v>
      </c>
      <c r="K957" s="17"/>
      <c r="L957" s="5">
        <f t="shared" si="87"/>
        <v>58768.3</v>
      </c>
      <c r="M957" s="21">
        <f t="shared" si="88"/>
        <v>10502.430999999999</v>
      </c>
      <c r="N957" s="5">
        <f t="shared" si="91"/>
        <v>48265.869000000006</v>
      </c>
      <c r="O957" s="17"/>
      <c r="P957" s="17"/>
      <c r="Q957" s="17"/>
      <c r="R957" s="17"/>
      <c r="S957" s="17"/>
      <c r="T957" s="17"/>
      <c r="U957" s="17"/>
      <c r="V957" s="12"/>
    </row>
    <row r="958" spans="1:22" x14ac:dyDescent="0.3">
      <c r="A958" s="5">
        <v>119006</v>
      </c>
      <c r="B958" s="5">
        <v>3713</v>
      </c>
      <c r="C958" s="5">
        <v>1144</v>
      </c>
      <c r="D958" s="5">
        <f t="shared" si="89"/>
        <v>11900.6</v>
      </c>
      <c r="E958" s="5">
        <v>14280.72</v>
      </c>
      <c r="F958" s="5">
        <f t="shared" si="90"/>
        <v>833.04200000000003</v>
      </c>
      <c r="G958" s="5">
        <v>630</v>
      </c>
      <c r="H958" s="5">
        <v>2148</v>
      </c>
      <c r="I958" s="8">
        <v>2910</v>
      </c>
      <c r="J958" s="5">
        <f t="shared" si="86"/>
        <v>11301.199999999999</v>
      </c>
      <c r="K958" s="17"/>
      <c r="L958" s="5">
        <f t="shared" si="87"/>
        <v>137911.6</v>
      </c>
      <c r="M958" s="21">
        <f t="shared" si="88"/>
        <v>29954.962</v>
      </c>
      <c r="N958" s="5">
        <f t="shared" si="91"/>
        <v>107956.63800000001</v>
      </c>
      <c r="O958" s="17"/>
      <c r="P958" s="17"/>
      <c r="Q958" s="17"/>
      <c r="R958" s="17"/>
      <c r="S958" s="17"/>
      <c r="T958" s="17"/>
      <c r="U958" s="17"/>
      <c r="V958" s="12"/>
    </row>
    <row r="959" spans="1:22" x14ac:dyDescent="0.3">
      <c r="A959" s="5">
        <v>53552</v>
      </c>
      <c r="B959" s="5">
        <v>4238</v>
      </c>
      <c r="C959" s="5">
        <v>4147</v>
      </c>
      <c r="D959" s="5">
        <f t="shared" si="89"/>
        <v>5355.2000000000007</v>
      </c>
      <c r="E959" s="5">
        <v>6426.24</v>
      </c>
      <c r="F959" s="5">
        <f t="shared" si="90"/>
        <v>374.86400000000003</v>
      </c>
      <c r="G959" s="5">
        <v>865</v>
      </c>
      <c r="H959" s="5">
        <v>1602</v>
      </c>
      <c r="I959" s="8">
        <v>3473</v>
      </c>
      <c r="J959" s="5">
        <f t="shared" si="86"/>
        <v>1605.2</v>
      </c>
      <c r="K959" s="17"/>
      <c r="L959" s="5">
        <f t="shared" si="87"/>
        <v>68894.2</v>
      </c>
      <c r="M959" s="21">
        <f t="shared" si="88"/>
        <v>12744.304</v>
      </c>
      <c r="N959" s="5">
        <f t="shared" si="91"/>
        <v>56149.895999999993</v>
      </c>
      <c r="O959" s="17"/>
      <c r="P959" s="17"/>
      <c r="Q959" s="17"/>
      <c r="R959" s="17"/>
      <c r="S959" s="17"/>
      <c r="T959" s="17"/>
      <c r="U959" s="17"/>
      <c r="V959" s="12"/>
    </row>
    <row r="960" spans="1:22" x14ac:dyDescent="0.3">
      <c r="A960" s="5">
        <v>44837</v>
      </c>
      <c r="B960" s="5">
        <v>0</v>
      </c>
      <c r="C960" s="5">
        <v>1260</v>
      </c>
      <c r="D960" s="5">
        <f t="shared" si="89"/>
        <v>4483.7</v>
      </c>
      <c r="E960" s="5">
        <v>5380.44</v>
      </c>
      <c r="F960" s="5">
        <f t="shared" si="90"/>
        <v>313.85899999999998</v>
      </c>
      <c r="G960" s="5">
        <v>1256</v>
      </c>
      <c r="H960" s="5">
        <v>3992</v>
      </c>
      <c r="I960" s="8">
        <v>2779</v>
      </c>
      <c r="J960" s="5">
        <f t="shared" si="86"/>
        <v>991.85</v>
      </c>
      <c r="K960" s="17"/>
      <c r="L960" s="5">
        <f t="shared" si="87"/>
        <v>54572.7</v>
      </c>
      <c r="M960" s="21">
        <f t="shared" si="88"/>
        <v>10721.148999999999</v>
      </c>
      <c r="N960" s="5">
        <f t="shared" si="91"/>
        <v>43851.550999999999</v>
      </c>
      <c r="O960" s="17"/>
      <c r="P960" s="17"/>
      <c r="Q960" s="17"/>
      <c r="R960" s="17"/>
      <c r="S960" s="17"/>
      <c r="T960" s="17"/>
      <c r="U960" s="17"/>
      <c r="V960" s="12"/>
    </row>
    <row r="961" spans="1:22" x14ac:dyDescent="0.3">
      <c r="A961" s="5">
        <v>171476</v>
      </c>
      <c r="B961" s="5">
        <v>0</v>
      </c>
      <c r="C961" s="5">
        <v>3798</v>
      </c>
      <c r="D961" s="5">
        <f t="shared" si="89"/>
        <v>17147.600000000002</v>
      </c>
      <c r="E961" s="5">
        <v>20577.12</v>
      </c>
      <c r="F961" s="5">
        <f t="shared" si="90"/>
        <v>1200.3320000000001</v>
      </c>
      <c r="G961" s="5">
        <v>851</v>
      </c>
      <c r="H961" s="5">
        <v>1494</v>
      </c>
      <c r="I961" s="8">
        <v>3604</v>
      </c>
      <c r="J961" s="5">
        <f t="shared" si="86"/>
        <v>26442.799999999999</v>
      </c>
      <c r="K961" s="17"/>
      <c r="L961" s="5">
        <f t="shared" si="87"/>
        <v>193915.6</v>
      </c>
      <c r="M961" s="21">
        <f t="shared" si="88"/>
        <v>52675.251999999993</v>
      </c>
      <c r="N961" s="5">
        <f t="shared" si="91"/>
        <v>141240.348</v>
      </c>
      <c r="O961" s="17"/>
      <c r="P961" s="17"/>
      <c r="Q961" s="17"/>
      <c r="R961" s="17"/>
      <c r="S961" s="17"/>
      <c r="T961" s="17"/>
      <c r="U961" s="17"/>
      <c r="V961" s="12"/>
    </row>
    <row r="962" spans="1:22" x14ac:dyDescent="0.3">
      <c r="A962" s="5">
        <v>195652</v>
      </c>
      <c r="B962" s="5">
        <v>4415</v>
      </c>
      <c r="C962" s="5">
        <v>2752</v>
      </c>
      <c r="D962" s="5">
        <f t="shared" si="89"/>
        <v>19565.2</v>
      </c>
      <c r="E962" s="5">
        <v>23478.240000000002</v>
      </c>
      <c r="F962" s="5">
        <f t="shared" si="90"/>
        <v>1369.5640000000001</v>
      </c>
      <c r="G962" s="5">
        <v>938</v>
      </c>
      <c r="H962" s="5">
        <v>5968</v>
      </c>
      <c r="I962" s="8">
        <v>2809</v>
      </c>
      <c r="J962" s="5">
        <f t="shared" si="86"/>
        <v>33695.599999999999</v>
      </c>
      <c r="K962" s="17"/>
      <c r="L962" s="5">
        <f t="shared" si="87"/>
        <v>228352.2</v>
      </c>
      <c r="M962" s="21">
        <f t="shared" si="88"/>
        <v>62290.403999999995</v>
      </c>
      <c r="N962" s="5">
        <f t="shared" si="91"/>
        <v>166061.79600000003</v>
      </c>
      <c r="O962" s="17"/>
      <c r="P962" s="17"/>
      <c r="Q962" s="17"/>
      <c r="R962" s="17"/>
      <c r="S962" s="17"/>
      <c r="T962" s="17"/>
      <c r="U962" s="17"/>
      <c r="V962" s="12"/>
    </row>
    <row r="963" spans="1:22" x14ac:dyDescent="0.3">
      <c r="A963" s="5">
        <v>82490</v>
      </c>
      <c r="B963" s="5">
        <v>3499</v>
      </c>
      <c r="C963" s="5">
        <v>4395</v>
      </c>
      <c r="D963" s="5">
        <f t="shared" si="89"/>
        <v>8249</v>
      </c>
      <c r="E963" s="5">
        <v>9898.7999999999993</v>
      </c>
      <c r="F963" s="5">
        <f t="shared" si="90"/>
        <v>577.43000000000006</v>
      </c>
      <c r="G963" s="5">
        <v>750</v>
      </c>
      <c r="H963" s="5">
        <v>1862</v>
      </c>
      <c r="I963" s="8">
        <v>2537</v>
      </c>
      <c r="J963" s="5">
        <f t="shared" si="86"/>
        <v>4873.5</v>
      </c>
      <c r="K963" s="17"/>
      <c r="L963" s="5">
        <f t="shared" si="87"/>
        <v>100495</v>
      </c>
      <c r="M963" s="21">
        <f t="shared" si="88"/>
        <v>18636.73</v>
      </c>
      <c r="N963" s="5">
        <f t="shared" si="91"/>
        <v>81858.27</v>
      </c>
      <c r="O963" s="17"/>
      <c r="P963" s="17"/>
      <c r="Q963" s="17"/>
      <c r="R963" s="17"/>
      <c r="S963" s="17"/>
      <c r="T963" s="17"/>
      <c r="U963" s="17"/>
      <c r="V963" s="12"/>
    </row>
    <row r="964" spans="1:22" x14ac:dyDescent="0.3">
      <c r="A964" s="5">
        <v>181600</v>
      </c>
      <c r="B964" s="5">
        <v>2596</v>
      </c>
      <c r="C964" s="5">
        <v>3609</v>
      </c>
      <c r="D964" s="5">
        <f t="shared" si="89"/>
        <v>18160</v>
      </c>
      <c r="E964" s="5">
        <v>21792</v>
      </c>
      <c r="F964" s="5">
        <f t="shared" si="90"/>
        <v>1271.2</v>
      </c>
      <c r="G964" s="5">
        <v>1321</v>
      </c>
      <c r="H964" s="5">
        <v>6938</v>
      </c>
      <c r="I964" s="8">
        <v>2135</v>
      </c>
      <c r="J964" s="5">
        <f t="shared" si="86"/>
        <v>29480</v>
      </c>
      <c r="K964" s="17"/>
      <c r="L964" s="5">
        <f t="shared" si="87"/>
        <v>212903</v>
      </c>
      <c r="M964" s="21">
        <f t="shared" si="88"/>
        <v>55999.199999999997</v>
      </c>
      <c r="N964" s="5">
        <f t="shared" si="91"/>
        <v>156903.79999999999</v>
      </c>
      <c r="O964" s="17"/>
      <c r="P964" s="17"/>
      <c r="Q964" s="17"/>
      <c r="R964" s="17"/>
      <c r="S964" s="17"/>
      <c r="T964" s="17"/>
      <c r="U964" s="17"/>
      <c r="V964" s="12"/>
    </row>
    <row r="965" spans="1:22" x14ac:dyDescent="0.3">
      <c r="A965" s="5">
        <v>44858</v>
      </c>
      <c r="B965" s="5">
        <v>1287</v>
      </c>
      <c r="C965" s="5">
        <v>4394</v>
      </c>
      <c r="D965" s="5">
        <f t="shared" si="89"/>
        <v>4485.8</v>
      </c>
      <c r="E965" s="5">
        <v>5382.96</v>
      </c>
      <c r="F965" s="5">
        <f t="shared" si="90"/>
        <v>314.00600000000003</v>
      </c>
      <c r="G965" s="5">
        <v>1364</v>
      </c>
      <c r="H965" s="5">
        <v>7382</v>
      </c>
      <c r="I965" s="8">
        <v>2560</v>
      </c>
      <c r="J965" s="5">
        <f t="shared" si="86"/>
        <v>992.90000000000009</v>
      </c>
      <c r="K965" s="17"/>
      <c r="L965" s="5">
        <f t="shared" si="87"/>
        <v>62406.8</v>
      </c>
      <c r="M965" s="21">
        <f t="shared" si="88"/>
        <v>10613.866</v>
      </c>
      <c r="N965" s="5">
        <f t="shared" si="91"/>
        <v>51792.934000000001</v>
      </c>
      <c r="O965" s="17"/>
      <c r="P965" s="17"/>
      <c r="Q965" s="17"/>
      <c r="R965" s="17"/>
      <c r="S965" s="17"/>
      <c r="T965" s="17"/>
      <c r="U965" s="17"/>
      <c r="V965" s="12"/>
    </row>
    <row r="966" spans="1:22" x14ac:dyDescent="0.3">
      <c r="A966" s="5">
        <v>52489</v>
      </c>
      <c r="B966" s="5">
        <v>0</v>
      </c>
      <c r="C966" s="5">
        <v>3301</v>
      </c>
      <c r="D966" s="5">
        <f t="shared" si="89"/>
        <v>5248.9000000000005</v>
      </c>
      <c r="E966" s="5">
        <v>6298.68</v>
      </c>
      <c r="F966" s="5">
        <f t="shared" si="90"/>
        <v>367.423</v>
      </c>
      <c r="G966" s="5">
        <v>741</v>
      </c>
      <c r="H966" s="5">
        <v>3734</v>
      </c>
      <c r="I966" s="8">
        <v>3117</v>
      </c>
      <c r="J966" s="5">
        <f t="shared" si="86"/>
        <v>1498.8999999999999</v>
      </c>
      <c r="K966" s="17"/>
      <c r="L966" s="5">
        <f t="shared" si="87"/>
        <v>64772.9</v>
      </c>
      <c r="M966" s="21">
        <f t="shared" si="88"/>
        <v>12023.002999999999</v>
      </c>
      <c r="N966" s="5">
        <f t="shared" si="91"/>
        <v>52749.897000000004</v>
      </c>
      <c r="O966" s="17"/>
      <c r="P966" s="17"/>
      <c r="Q966" s="17"/>
      <c r="R966" s="17"/>
      <c r="S966" s="17"/>
      <c r="T966" s="17"/>
      <c r="U966" s="17"/>
      <c r="V966" s="12"/>
    </row>
    <row r="967" spans="1:22" x14ac:dyDescent="0.3">
      <c r="A967" s="5">
        <v>113265</v>
      </c>
      <c r="B967" s="5">
        <v>3209</v>
      </c>
      <c r="C967" s="5">
        <v>1705</v>
      </c>
      <c r="D967" s="5">
        <f t="shared" si="89"/>
        <v>11326.5</v>
      </c>
      <c r="E967" s="5">
        <v>13591.8</v>
      </c>
      <c r="F967" s="5">
        <f t="shared" si="90"/>
        <v>792.85500000000002</v>
      </c>
      <c r="G967" s="5">
        <v>1029</v>
      </c>
      <c r="H967" s="5">
        <v>3350</v>
      </c>
      <c r="I967" s="8">
        <v>2237</v>
      </c>
      <c r="J967" s="5">
        <f t="shared" si="86"/>
        <v>10153</v>
      </c>
      <c r="K967" s="17"/>
      <c r="L967" s="5">
        <f t="shared" si="87"/>
        <v>132855.5</v>
      </c>
      <c r="M967" s="21">
        <f t="shared" si="88"/>
        <v>27803.654999999999</v>
      </c>
      <c r="N967" s="5">
        <f t="shared" si="91"/>
        <v>105051.845</v>
      </c>
      <c r="O967" s="17"/>
      <c r="P967" s="17"/>
      <c r="Q967" s="17"/>
      <c r="R967" s="17"/>
      <c r="S967" s="17"/>
      <c r="T967" s="17"/>
      <c r="U967" s="17"/>
      <c r="V967" s="12"/>
    </row>
    <row r="968" spans="1:22" x14ac:dyDescent="0.3">
      <c r="A968" s="5">
        <v>109458</v>
      </c>
      <c r="B968" s="5">
        <v>0</v>
      </c>
      <c r="C968" s="5">
        <v>4763</v>
      </c>
      <c r="D968" s="5">
        <f t="shared" si="89"/>
        <v>10945.800000000001</v>
      </c>
      <c r="E968" s="5">
        <v>13134.96</v>
      </c>
      <c r="F968" s="5">
        <f t="shared" si="90"/>
        <v>766.20600000000002</v>
      </c>
      <c r="G968" s="5">
        <v>685</v>
      </c>
      <c r="H968" s="5">
        <v>4665</v>
      </c>
      <c r="I968" s="8">
        <v>2750</v>
      </c>
      <c r="J968" s="5">
        <f t="shared" si="86"/>
        <v>9391.6</v>
      </c>
      <c r="K968" s="17"/>
      <c r="L968" s="5">
        <f t="shared" si="87"/>
        <v>129831.8</v>
      </c>
      <c r="M968" s="21">
        <f t="shared" si="88"/>
        <v>26727.765999999996</v>
      </c>
      <c r="N968" s="5">
        <f t="shared" si="91"/>
        <v>103104.03400000001</v>
      </c>
      <c r="O968" s="17"/>
      <c r="P968" s="17"/>
      <c r="Q968" s="17"/>
      <c r="R968" s="17"/>
      <c r="S968" s="17"/>
      <c r="T968" s="17"/>
      <c r="U968" s="17"/>
      <c r="V968" s="12"/>
    </row>
    <row r="969" spans="1:22" x14ac:dyDescent="0.3">
      <c r="A969" s="5">
        <v>46775</v>
      </c>
      <c r="B969" s="5">
        <v>3298</v>
      </c>
      <c r="C969" s="5">
        <v>2186</v>
      </c>
      <c r="D969" s="5">
        <f t="shared" si="89"/>
        <v>4677.5</v>
      </c>
      <c r="E969" s="5">
        <v>5613</v>
      </c>
      <c r="F969" s="5">
        <f t="shared" si="90"/>
        <v>327.42500000000001</v>
      </c>
      <c r="G969" s="5">
        <v>824</v>
      </c>
      <c r="H969" s="5">
        <v>1766</v>
      </c>
      <c r="I969" s="8">
        <v>2886</v>
      </c>
      <c r="J969" s="5">
        <f t="shared" si="86"/>
        <v>1088.75</v>
      </c>
      <c r="K969" s="17"/>
      <c r="L969" s="5">
        <f t="shared" si="87"/>
        <v>58702.5</v>
      </c>
      <c r="M969" s="21">
        <f t="shared" si="88"/>
        <v>10739.174999999999</v>
      </c>
      <c r="N969" s="5">
        <f t="shared" si="91"/>
        <v>47963.324999999997</v>
      </c>
      <c r="O969" s="17"/>
      <c r="P969" s="17"/>
      <c r="Q969" s="17"/>
      <c r="R969" s="17"/>
      <c r="S969" s="17"/>
      <c r="T969" s="17"/>
      <c r="U969" s="17"/>
      <c r="V969" s="12"/>
    </row>
    <row r="970" spans="1:22" x14ac:dyDescent="0.3">
      <c r="A970" s="5">
        <v>102061</v>
      </c>
      <c r="B970" s="5">
        <v>0</v>
      </c>
      <c r="C970" s="5">
        <v>1581</v>
      </c>
      <c r="D970" s="5">
        <f t="shared" si="89"/>
        <v>10206.1</v>
      </c>
      <c r="E970" s="5">
        <v>12247.32</v>
      </c>
      <c r="F970" s="5">
        <f t="shared" si="90"/>
        <v>714.42700000000002</v>
      </c>
      <c r="G970" s="5">
        <v>1322</v>
      </c>
      <c r="H970" s="5">
        <v>5737</v>
      </c>
      <c r="I970" s="8">
        <v>2547</v>
      </c>
      <c r="J970" s="5">
        <f t="shared" si="86"/>
        <v>7912.2</v>
      </c>
      <c r="K970" s="17"/>
      <c r="L970" s="5">
        <f t="shared" si="87"/>
        <v>119585.1</v>
      </c>
      <c r="M970" s="21">
        <f t="shared" si="88"/>
        <v>24742.947</v>
      </c>
      <c r="N970" s="5">
        <f t="shared" si="91"/>
        <v>94842.153000000006</v>
      </c>
      <c r="O970" s="17"/>
      <c r="P970" s="17"/>
      <c r="Q970" s="17"/>
      <c r="R970" s="17"/>
      <c r="S970" s="17"/>
      <c r="T970" s="17"/>
      <c r="U970" s="17"/>
      <c r="V970" s="12"/>
    </row>
    <row r="971" spans="1:22" x14ac:dyDescent="0.3">
      <c r="A971" s="5">
        <v>147322</v>
      </c>
      <c r="B971" s="5">
        <v>4857</v>
      </c>
      <c r="C971" s="5">
        <v>4093</v>
      </c>
      <c r="D971" s="5">
        <f t="shared" si="89"/>
        <v>14732.2</v>
      </c>
      <c r="E971" s="5">
        <v>17678.64</v>
      </c>
      <c r="F971" s="5">
        <f t="shared" si="90"/>
        <v>1031.2540000000001</v>
      </c>
      <c r="G971" s="5">
        <v>1437</v>
      </c>
      <c r="H971" s="5">
        <v>3555</v>
      </c>
      <c r="I971" s="8">
        <v>3171</v>
      </c>
      <c r="J971" s="5">
        <f t="shared" si="86"/>
        <v>19196.600000000002</v>
      </c>
      <c r="K971" s="17"/>
      <c r="L971" s="5">
        <f t="shared" si="87"/>
        <v>174559.2</v>
      </c>
      <c r="M971" s="21">
        <f t="shared" si="88"/>
        <v>42514.494000000006</v>
      </c>
      <c r="N971" s="5">
        <f t="shared" si="91"/>
        <v>132044.70600000001</v>
      </c>
      <c r="O971" s="17"/>
      <c r="P971" s="17"/>
      <c r="Q971" s="17"/>
      <c r="R971" s="17"/>
      <c r="S971" s="17"/>
      <c r="T971" s="17"/>
      <c r="U971" s="17"/>
      <c r="V971" s="12"/>
    </row>
    <row r="972" spans="1:22" x14ac:dyDescent="0.3">
      <c r="A972" s="5">
        <v>33813</v>
      </c>
      <c r="B972" s="5">
        <v>2817</v>
      </c>
      <c r="C972" s="5">
        <v>4335</v>
      </c>
      <c r="D972" s="5">
        <f t="shared" si="89"/>
        <v>3381.3</v>
      </c>
      <c r="E972" s="5">
        <v>4057.56</v>
      </c>
      <c r="F972" s="5">
        <f t="shared" si="90"/>
        <v>236.691</v>
      </c>
      <c r="G972" s="5">
        <v>675</v>
      </c>
      <c r="H972" s="5">
        <v>1998</v>
      </c>
      <c r="I972" s="8">
        <v>3524</v>
      </c>
      <c r="J972" s="5">
        <f t="shared" si="86"/>
        <v>440.65000000000003</v>
      </c>
      <c r="K972" s="17"/>
      <c r="L972" s="5">
        <f t="shared" si="87"/>
        <v>46344.3</v>
      </c>
      <c r="M972" s="21">
        <f t="shared" si="88"/>
        <v>8933.9009999999998</v>
      </c>
      <c r="N972" s="5">
        <f t="shared" si="91"/>
        <v>37410.399000000005</v>
      </c>
      <c r="O972" s="17"/>
      <c r="P972" s="17"/>
      <c r="Q972" s="17"/>
      <c r="R972" s="17"/>
      <c r="S972" s="17"/>
      <c r="T972" s="17"/>
      <c r="U972" s="17"/>
      <c r="V972" s="12"/>
    </row>
    <row r="973" spans="1:22" x14ac:dyDescent="0.3">
      <c r="A973" s="5">
        <v>80313</v>
      </c>
      <c r="B973" s="5">
        <v>0</v>
      </c>
      <c r="C973" s="5">
        <v>3977</v>
      </c>
      <c r="D973" s="5">
        <f t="shared" si="89"/>
        <v>8031.3</v>
      </c>
      <c r="E973" s="5">
        <v>9637.56</v>
      </c>
      <c r="F973" s="5">
        <f t="shared" si="90"/>
        <v>562.19100000000003</v>
      </c>
      <c r="G973" s="5">
        <v>1033</v>
      </c>
      <c r="H973" s="5">
        <v>7842</v>
      </c>
      <c r="I973" s="8">
        <v>2239</v>
      </c>
      <c r="J973" s="5">
        <f t="shared" si="86"/>
        <v>4546.95</v>
      </c>
      <c r="K973" s="17"/>
      <c r="L973" s="5">
        <f t="shared" si="87"/>
        <v>100163.3</v>
      </c>
      <c r="M973" s="21">
        <f t="shared" si="88"/>
        <v>18018.701000000001</v>
      </c>
      <c r="N973" s="5">
        <f t="shared" si="91"/>
        <v>82144.599000000002</v>
      </c>
      <c r="O973" s="17"/>
      <c r="P973" s="17"/>
      <c r="Q973" s="17"/>
      <c r="R973" s="17"/>
      <c r="S973" s="17"/>
      <c r="T973" s="17"/>
      <c r="U973" s="17"/>
      <c r="V973" s="12"/>
    </row>
    <row r="974" spans="1:22" x14ac:dyDescent="0.3">
      <c r="A974" s="5">
        <v>175813</v>
      </c>
      <c r="B974" s="5">
        <v>2564</v>
      </c>
      <c r="C974" s="5">
        <v>3322</v>
      </c>
      <c r="D974" s="5">
        <f t="shared" si="89"/>
        <v>17581.3</v>
      </c>
      <c r="E974" s="5">
        <v>21097.56</v>
      </c>
      <c r="F974" s="5">
        <f t="shared" si="90"/>
        <v>1230.691</v>
      </c>
      <c r="G974" s="5">
        <v>985</v>
      </c>
      <c r="H974" s="5">
        <v>7946</v>
      </c>
      <c r="I974" s="8">
        <v>2215</v>
      </c>
      <c r="J974" s="5">
        <f t="shared" si="86"/>
        <v>27743.899999999998</v>
      </c>
      <c r="K974" s="17"/>
      <c r="L974" s="5">
        <f t="shared" si="87"/>
        <v>207226.3</v>
      </c>
      <c r="M974" s="21">
        <f t="shared" si="88"/>
        <v>53272.150999999998</v>
      </c>
      <c r="N974" s="5">
        <f t="shared" si="91"/>
        <v>153954.14899999998</v>
      </c>
      <c r="O974" s="17"/>
      <c r="P974" s="17"/>
      <c r="Q974" s="17"/>
      <c r="R974" s="17"/>
      <c r="S974" s="17"/>
      <c r="T974" s="17"/>
      <c r="U974" s="17"/>
      <c r="V974" s="12"/>
    </row>
    <row r="975" spans="1:22" x14ac:dyDescent="0.3">
      <c r="A975" s="5">
        <v>67027</v>
      </c>
      <c r="B975" s="5">
        <v>3703</v>
      </c>
      <c r="C975" s="5">
        <v>1052</v>
      </c>
      <c r="D975" s="5">
        <f t="shared" si="89"/>
        <v>6702.7000000000007</v>
      </c>
      <c r="E975" s="5">
        <v>8043.24</v>
      </c>
      <c r="F975" s="5">
        <f t="shared" si="90"/>
        <v>469.18900000000002</v>
      </c>
      <c r="G975" s="5">
        <v>1015</v>
      </c>
      <c r="H975" s="5">
        <v>2686</v>
      </c>
      <c r="I975" s="8">
        <v>2573</v>
      </c>
      <c r="J975" s="5">
        <f t="shared" si="86"/>
        <v>2952.7000000000003</v>
      </c>
      <c r="K975" s="17"/>
      <c r="L975" s="5">
        <f t="shared" si="87"/>
        <v>81170.7</v>
      </c>
      <c r="M975" s="21">
        <f t="shared" si="88"/>
        <v>15053.129000000001</v>
      </c>
      <c r="N975" s="5">
        <f t="shared" si="91"/>
        <v>66117.570999999996</v>
      </c>
      <c r="O975" s="17"/>
      <c r="P975" s="17"/>
      <c r="Q975" s="17"/>
      <c r="R975" s="17"/>
      <c r="S975" s="17"/>
      <c r="T975" s="17"/>
      <c r="U975" s="17"/>
      <c r="V975" s="12"/>
    </row>
    <row r="976" spans="1:22" x14ac:dyDescent="0.3">
      <c r="A976" s="5">
        <v>176713</v>
      </c>
      <c r="B976" s="5">
        <v>2127</v>
      </c>
      <c r="C976" s="5">
        <v>2325</v>
      </c>
      <c r="D976" s="5">
        <f t="shared" si="89"/>
        <v>17671.3</v>
      </c>
      <c r="E976" s="5">
        <v>21205.56</v>
      </c>
      <c r="F976" s="5">
        <f t="shared" si="90"/>
        <v>1236.991</v>
      </c>
      <c r="G976" s="5">
        <v>824</v>
      </c>
      <c r="H976" s="5">
        <v>2703</v>
      </c>
      <c r="I976" s="8">
        <v>2196</v>
      </c>
      <c r="J976" s="5">
        <f t="shared" si="86"/>
        <v>28013.899999999998</v>
      </c>
      <c r="K976" s="17"/>
      <c r="L976" s="5">
        <f t="shared" si="87"/>
        <v>201539.3</v>
      </c>
      <c r="M976" s="21">
        <f t="shared" si="88"/>
        <v>53476.451000000001</v>
      </c>
      <c r="N976" s="5">
        <f t="shared" si="91"/>
        <v>148062.84899999999</v>
      </c>
      <c r="O976" s="17"/>
      <c r="P976" s="17"/>
      <c r="Q976" s="17"/>
      <c r="R976" s="17"/>
      <c r="S976" s="17"/>
      <c r="T976" s="17"/>
      <c r="U976" s="17"/>
      <c r="V976" s="12"/>
    </row>
    <row r="977" spans="1:22" x14ac:dyDescent="0.3">
      <c r="A977" s="5">
        <v>76488</v>
      </c>
      <c r="B977" s="5">
        <v>1650</v>
      </c>
      <c r="C977" s="5">
        <v>1214</v>
      </c>
      <c r="D977" s="5">
        <f t="shared" si="89"/>
        <v>7648.8</v>
      </c>
      <c r="E977" s="5">
        <v>9178.56</v>
      </c>
      <c r="F977" s="5">
        <f t="shared" si="90"/>
        <v>535.41600000000005</v>
      </c>
      <c r="G977" s="5">
        <v>776</v>
      </c>
      <c r="H977" s="5">
        <v>1265</v>
      </c>
      <c r="I977" s="8">
        <v>2328</v>
      </c>
      <c r="J977" s="5">
        <f t="shared" ref="J977:J1016" si="92">IF(A977*12&lt;=300000, 0,
     IF(A977*12&lt;=600000, ((A977*12-300000)*0.05)/12,
     IF(A977*12&lt;=900000, (15000+(A977*12-600000)*0.1)/12,
     IF(A977*12&lt;=1200000, (45000+(A977*12-900000)*0.15)/12,
     IF(A977*12&lt;=1500000, (90000+(A977*12-1200000)*0.2)/12,
     (150000+(A977*12-1500000)*0.3)/12)))))</f>
        <v>3973.2000000000003</v>
      </c>
      <c r="K977" s="17"/>
      <c r="L977" s="5">
        <f t="shared" ref="L977:L1016" si="93">A977 + B977 + C977 + D977 + H977</f>
        <v>88265.8</v>
      </c>
      <c r="M977" s="21">
        <f t="shared" ref="M977:M1016" si="94">E977+F977+G977+I977+J977</f>
        <v>16791.175999999999</v>
      </c>
      <c r="N977" s="5">
        <f t="shared" si="91"/>
        <v>71474.624000000011</v>
      </c>
      <c r="O977" s="17"/>
      <c r="P977" s="17"/>
      <c r="Q977" s="17"/>
      <c r="R977" s="17"/>
      <c r="S977" s="17"/>
      <c r="T977" s="17"/>
      <c r="U977" s="17"/>
      <c r="V977" s="12"/>
    </row>
    <row r="978" spans="1:22" x14ac:dyDescent="0.3">
      <c r="A978" s="5">
        <v>37959</v>
      </c>
      <c r="B978" s="5">
        <v>0</v>
      </c>
      <c r="C978" s="5">
        <v>3048</v>
      </c>
      <c r="D978" s="5">
        <f t="shared" ref="D978:D1016" si="95">A978*0.1</f>
        <v>3795.9</v>
      </c>
      <c r="E978" s="5">
        <v>4555.08</v>
      </c>
      <c r="F978" s="5">
        <f t="shared" ref="F978:F1016" si="96">A978*0.007</f>
        <v>265.71300000000002</v>
      </c>
      <c r="G978" s="5">
        <v>996</v>
      </c>
      <c r="H978" s="5">
        <v>5069</v>
      </c>
      <c r="I978" s="8">
        <v>2592</v>
      </c>
      <c r="J978" s="5">
        <f t="shared" si="92"/>
        <v>647.95000000000005</v>
      </c>
      <c r="K978" s="17"/>
      <c r="L978" s="5">
        <f t="shared" si="93"/>
        <v>49871.9</v>
      </c>
      <c r="M978" s="21">
        <f t="shared" si="94"/>
        <v>9056.7430000000004</v>
      </c>
      <c r="N978" s="5">
        <f t="shared" ref="N978:N1016" si="97">L978-M978</f>
        <v>40815.156999999999</v>
      </c>
      <c r="O978" s="17"/>
      <c r="P978" s="17"/>
      <c r="Q978" s="17"/>
      <c r="R978" s="17"/>
      <c r="S978" s="17"/>
      <c r="T978" s="17"/>
      <c r="U978" s="17"/>
      <c r="V978" s="12"/>
    </row>
    <row r="979" spans="1:22" x14ac:dyDescent="0.3">
      <c r="A979" s="5">
        <v>154071</v>
      </c>
      <c r="B979" s="5">
        <v>3813</v>
      </c>
      <c r="C979" s="5">
        <v>2276</v>
      </c>
      <c r="D979" s="5">
        <f t="shared" si="95"/>
        <v>15407.1</v>
      </c>
      <c r="E979" s="5">
        <v>18488.52</v>
      </c>
      <c r="F979" s="5">
        <f t="shared" si="96"/>
        <v>1078.4970000000001</v>
      </c>
      <c r="G979" s="5">
        <v>1440</v>
      </c>
      <c r="H979" s="5">
        <v>1319</v>
      </c>
      <c r="I979" s="8">
        <v>3538</v>
      </c>
      <c r="J979" s="5">
        <f t="shared" si="92"/>
        <v>21221.3</v>
      </c>
      <c r="K979" s="17"/>
      <c r="L979" s="5">
        <f t="shared" si="93"/>
        <v>176886.1</v>
      </c>
      <c r="M979" s="21">
        <f t="shared" si="94"/>
        <v>45766.316999999995</v>
      </c>
      <c r="N979" s="5">
        <f t="shared" si="97"/>
        <v>131119.783</v>
      </c>
      <c r="O979" s="17"/>
      <c r="P979" s="17"/>
      <c r="Q979" s="17"/>
      <c r="R979" s="17"/>
      <c r="S979" s="17"/>
      <c r="T979" s="17"/>
      <c r="U979" s="17"/>
      <c r="V979" s="12"/>
    </row>
    <row r="980" spans="1:22" x14ac:dyDescent="0.3">
      <c r="A980" s="5">
        <v>35828</v>
      </c>
      <c r="B980" s="5">
        <v>2575</v>
      </c>
      <c r="C980" s="5">
        <v>2183</v>
      </c>
      <c r="D980" s="5">
        <f t="shared" si="95"/>
        <v>3582.8</v>
      </c>
      <c r="E980" s="5">
        <v>4299.3599999999997</v>
      </c>
      <c r="F980" s="5">
        <f t="shared" si="96"/>
        <v>250.79599999999999</v>
      </c>
      <c r="G980" s="5">
        <v>543</v>
      </c>
      <c r="H980" s="5">
        <v>2721</v>
      </c>
      <c r="I980" s="8">
        <v>2480</v>
      </c>
      <c r="J980" s="5">
        <f t="shared" si="92"/>
        <v>541.4</v>
      </c>
      <c r="K980" s="17"/>
      <c r="L980" s="5">
        <f t="shared" si="93"/>
        <v>46889.8</v>
      </c>
      <c r="M980" s="21">
        <f t="shared" si="94"/>
        <v>8114.5559999999996</v>
      </c>
      <c r="N980" s="5">
        <f t="shared" si="97"/>
        <v>38775.244000000006</v>
      </c>
      <c r="O980" s="17"/>
      <c r="P980" s="17"/>
      <c r="Q980" s="17"/>
      <c r="R980" s="17"/>
      <c r="S980" s="17"/>
      <c r="T980" s="17"/>
      <c r="U980" s="17"/>
      <c r="V980" s="12"/>
    </row>
    <row r="981" spans="1:22" x14ac:dyDescent="0.3">
      <c r="A981" s="5">
        <v>42999</v>
      </c>
      <c r="B981" s="5">
        <v>0</v>
      </c>
      <c r="C981" s="5">
        <v>2386</v>
      </c>
      <c r="D981" s="5">
        <f t="shared" si="95"/>
        <v>4299.9000000000005</v>
      </c>
      <c r="E981" s="5">
        <v>5159.88</v>
      </c>
      <c r="F981" s="5">
        <f t="shared" si="96"/>
        <v>300.99299999999999</v>
      </c>
      <c r="G981" s="5">
        <v>1061</v>
      </c>
      <c r="H981" s="5">
        <v>2300</v>
      </c>
      <c r="I981" s="8">
        <v>3692</v>
      </c>
      <c r="J981" s="5">
        <f t="shared" si="92"/>
        <v>899.95000000000016</v>
      </c>
      <c r="K981" s="17"/>
      <c r="L981" s="5">
        <f t="shared" si="93"/>
        <v>51984.9</v>
      </c>
      <c r="M981" s="21">
        <f t="shared" si="94"/>
        <v>11113.823</v>
      </c>
      <c r="N981" s="5">
        <f t="shared" si="97"/>
        <v>40871.077000000005</v>
      </c>
      <c r="O981" s="17"/>
      <c r="P981" s="17"/>
      <c r="Q981" s="17"/>
      <c r="R981" s="17"/>
      <c r="S981" s="17"/>
      <c r="T981" s="17"/>
      <c r="U981" s="17"/>
      <c r="V981" s="12"/>
    </row>
    <row r="982" spans="1:22" x14ac:dyDescent="0.3">
      <c r="A982" s="5">
        <v>180250</v>
      </c>
      <c r="B982" s="5">
        <v>0</v>
      </c>
      <c r="C982" s="5">
        <v>2664</v>
      </c>
      <c r="D982" s="5">
        <f t="shared" si="95"/>
        <v>18025</v>
      </c>
      <c r="E982" s="5">
        <v>21630</v>
      </c>
      <c r="F982" s="5">
        <f t="shared" si="96"/>
        <v>1261.75</v>
      </c>
      <c r="G982" s="5">
        <v>1279</v>
      </c>
      <c r="H982" s="5">
        <v>1828</v>
      </c>
      <c r="I982" s="8">
        <v>3288</v>
      </c>
      <c r="J982" s="5">
        <f t="shared" si="92"/>
        <v>29075</v>
      </c>
      <c r="K982" s="17"/>
      <c r="L982" s="5">
        <f t="shared" si="93"/>
        <v>202767</v>
      </c>
      <c r="M982" s="21">
        <f t="shared" si="94"/>
        <v>56533.75</v>
      </c>
      <c r="N982" s="5">
        <f t="shared" si="97"/>
        <v>146233.25</v>
      </c>
      <c r="O982" s="17"/>
      <c r="P982" s="17"/>
      <c r="Q982" s="17"/>
      <c r="R982" s="17"/>
      <c r="S982" s="17"/>
      <c r="T982" s="17"/>
      <c r="U982" s="17"/>
      <c r="V982" s="12"/>
    </row>
    <row r="983" spans="1:22" x14ac:dyDescent="0.3">
      <c r="A983" s="5">
        <v>97222</v>
      </c>
      <c r="B983" s="5">
        <v>2347</v>
      </c>
      <c r="C983" s="5">
        <v>4765</v>
      </c>
      <c r="D983" s="5">
        <f t="shared" si="95"/>
        <v>9722.2000000000007</v>
      </c>
      <c r="E983" s="5">
        <v>11666.64</v>
      </c>
      <c r="F983" s="5">
        <f t="shared" si="96"/>
        <v>680.55399999999997</v>
      </c>
      <c r="G983" s="5">
        <v>772</v>
      </c>
      <c r="H983" s="5">
        <v>4787</v>
      </c>
      <c r="I983" s="8">
        <v>3277</v>
      </c>
      <c r="J983" s="5">
        <f t="shared" si="92"/>
        <v>7083.3</v>
      </c>
      <c r="K983" s="17"/>
      <c r="L983" s="5">
        <f t="shared" si="93"/>
        <v>118843.2</v>
      </c>
      <c r="M983" s="21">
        <f t="shared" si="94"/>
        <v>23479.493999999999</v>
      </c>
      <c r="N983" s="5">
        <f t="shared" si="97"/>
        <v>95363.706000000006</v>
      </c>
      <c r="O983" s="17"/>
      <c r="P983" s="17"/>
      <c r="Q983" s="17"/>
      <c r="R983" s="17"/>
      <c r="S983" s="17"/>
      <c r="T983" s="17"/>
      <c r="U983" s="17"/>
      <c r="V983" s="12"/>
    </row>
    <row r="984" spans="1:22" x14ac:dyDescent="0.3">
      <c r="A984" s="5">
        <v>101325</v>
      </c>
      <c r="B984" s="5">
        <v>0</v>
      </c>
      <c r="C984" s="5">
        <v>1261</v>
      </c>
      <c r="D984" s="5">
        <f t="shared" si="95"/>
        <v>10132.5</v>
      </c>
      <c r="E984" s="5">
        <v>12159</v>
      </c>
      <c r="F984" s="5">
        <f t="shared" si="96"/>
        <v>709.27499999999998</v>
      </c>
      <c r="G984" s="5">
        <v>896</v>
      </c>
      <c r="H984" s="5">
        <v>1590</v>
      </c>
      <c r="I984" s="8">
        <v>3854</v>
      </c>
      <c r="J984" s="5">
        <f t="shared" si="92"/>
        <v>7765</v>
      </c>
      <c r="K984" s="17"/>
      <c r="L984" s="5">
        <f t="shared" si="93"/>
        <v>114308.5</v>
      </c>
      <c r="M984" s="21">
        <f t="shared" si="94"/>
        <v>25383.275000000001</v>
      </c>
      <c r="N984" s="5">
        <f t="shared" si="97"/>
        <v>88925.225000000006</v>
      </c>
      <c r="O984" s="17"/>
      <c r="P984" s="17"/>
      <c r="Q984" s="17"/>
      <c r="R984" s="17"/>
      <c r="S984" s="17"/>
      <c r="T984" s="17"/>
      <c r="U984" s="17"/>
      <c r="V984" s="12"/>
    </row>
    <row r="985" spans="1:22" x14ac:dyDescent="0.3">
      <c r="A985" s="5">
        <v>107930</v>
      </c>
      <c r="B985" s="5">
        <v>0</v>
      </c>
      <c r="C985" s="5">
        <v>2809</v>
      </c>
      <c r="D985" s="5">
        <f t="shared" si="95"/>
        <v>10793</v>
      </c>
      <c r="E985" s="5">
        <v>12951.6</v>
      </c>
      <c r="F985" s="5">
        <f t="shared" si="96"/>
        <v>755.51</v>
      </c>
      <c r="G985" s="5">
        <v>1444</v>
      </c>
      <c r="H985" s="5">
        <v>5489</v>
      </c>
      <c r="I985" s="8">
        <v>2540</v>
      </c>
      <c r="J985" s="5">
        <f t="shared" si="92"/>
        <v>9086</v>
      </c>
      <c r="K985" s="17"/>
      <c r="L985" s="5">
        <f t="shared" si="93"/>
        <v>127021</v>
      </c>
      <c r="M985" s="21">
        <f t="shared" si="94"/>
        <v>26777.11</v>
      </c>
      <c r="N985" s="5">
        <f t="shared" si="97"/>
        <v>100243.89</v>
      </c>
      <c r="O985" s="17"/>
      <c r="P985" s="17"/>
      <c r="Q985" s="17"/>
      <c r="R985" s="17"/>
      <c r="S985" s="17"/>
      <c r="T985" s="17"/>
      <c r="U985" s="17"/>
      <c r="V985" s="12"/>
    </row>
    <row r="986" spans="1:22" x14ac:dyDescent="0.3">
      <c r="A986" s="5">
        <v>192355</v>
      </c>
      <c r="B986" s="5">
        <v>1139</v>
      </c>
      <c r="C986" s="5">
        <v>3894</v>
      </c>
      <c r="D986" s="5">
        <f t="shared" si="95"/>
        <v>19235.5</v>
      </c>
      <c r="E986" s="5">
        <v>23082.6</v>
      </c>
      <c r="F986" s="5">
        <f t="shared" si="96"/>
        <v>1346.4850000000001</v>
      </c>
      <c r="G986" s="5">
        <v>1230</v>
      </c>
      <c r="H986" s="5">
        <v>7858</v>
      </c>
      <c r="I986" s="8">
        <v>2557</v>
      </c>
      <c r="J986" s="5">
        <f t="shared" si="92"/>
        <v>32706.5</v>
      </c>
      <c r="K986" s="17"/>
      <c r="L986" s="5">
        <f t="shared" si="93"/>
        <v>224481.5</v>
      </c>
      <c r="M986" s="21">
        <f t="shared" si="94"/>
        <v>60922.584999999999</v>
      </c>
      <c r="N986" s="5">
        <f t="shared" si="97"/>
        <v>163558.91500000001</v>
      </c>
      <c r="O986" s="17"/>
      <c r="P986" s="17"/>
      <c r="Q986" s="17"/>
      <c r="R986" s="17"/>
      <c r="S986" s="17"/>
      <c r="T986" s="17"/>
      <c r="U986" s="17"/>
      <c r="V986" s="12"/>
    </row>
    <row r="987" spans="1:22" x14ac:dyDescent="0.3">
      <c r="A987" s="5">
        <v>174854</v>
      </c>
      <c r="B987" s="5">
        <v>2957</v>
      </c>
      <c r="C987" s="5">
        <v>1928</v>
      </c>
      <c r="D987" s="5">
        <f t="shared" si="95"/>
        <v>17485.400000000001</v>
      </c>
      <c r="E987" s="5">
        <v>20982.48</v>
      </c>
      <c r="F987" s="5">
        <f t="shared" si="96"/>
        <v>1223.9780000000001</v>
      </c>
      <c r="G987" s="5">
        <v>706</v>
      </c>
      <c r="H987" s="5">
        <v>1332</v>
      </c>
      <c r="I987" s="8">
        <v>3278</v>
      </c>
      <c r="J987" s="5">
        <f t="shared" si="92"/>
        <v>27456.2</v>
      </c>
      <c r="K987" s="17"/>
      <c r="L987" s="5">
        <f t="shared" si="93"/>
        <v>198556.4</v>
      </c>
      <c r="M987" s="21">
        <f t="shared" si="94"/>
        <v>53646.657999999996</v>
      </c>
      <c r="N987" s="5">
        <f t="shared" si="97"/>
        <v>144909.742</v>
      </c>
      <c r="O987" s="17"/>
      <c r="P987" s="17"/>
      <c r="Q987" s="17"/>
      <c r="R987" s="17"/>
      <c r="S987" s="17"/>
      <c r="T987" s="17"/>
      <c r="U987" s="17"/>
      <c r="V987" s="12"/>
    </row>
    <row r="988" spans="1:22" x14ac:dyDescent="0.3">
      <c r="A988" s="5">
        <v>102457</v>
      </c>
      <c r="B988" s="5">
        <v>1307</v>
      </c>
      <c r="C988" s="5">
        <v>2830</v>
      </c>
      <c r="D988" s="5">
        <f t="shared" si="95"/>
        <v>10245.700000000001</v>
      </c>
      <c r="E988" s="5">
        <v>12294.84</v>
      </c>
      <c r="F988" s="5">
        <f t="shared" si="96"/>
        <v>717.19900000000007</v>
      </c>
      <c r="G988" s="5">
        <v>730</v>
      </c>
      <c r="H988" s="5">
        <v>1861</v>
      </c>
      <c r="I988" s="8">
        <v>2633</v>
      </c>
      <c r="J988" s="5">
        <f t="shared" si="92"/>
        <v>7991.4000000000005</v>
      </c>
      <c r="K988" s="17"/>
      <c r="L988" s="5">
        <f t="shared" si="93"/>
        <v>118700.7</v>
      </c>
      <c r="M988" s="21">
        <f t="shared" si="94"/>
        <v>24366.439000000002</v>
      </c>
      <c r="N988" s="5">
        <f t="shared" si="97"/>
        <v>94334.260999999999</v>
      </c>
      <c r="O988" s="17"/>
      <c r="P988" s="17"/>
      <c r="Q988" s="17"/>
      <c r="R988" s="17"/>
      <c r="S988" s="17"/>
      <c r="T988" s="17"/>
      <c r="U988" s="17"/>
      <c r="V988" s="12"/>
    </row>
    <row r="989" spans="1:22" x14ac:dyDescent="0.3">
      <c r="A989" s="5">
        <v>18294</v>
      </c>
      <c r="B989" s="5">
        <v>3230</v>
      </c>
      <c r="C989" s="5">
        <v>1897</v>
      </c>
      <c r="D989" s="5">
        <f t="shared" si="95"/>
        <v>1829.4</v>
      </c>
      <c r="E989" s="5">
        <v>2195.2800000000002</v>
      </c>
      <c r="F989" s="5">
        <f t="shared" si="96"/>
        <v>128.05799999999999</v>
      </c>
      <c r="G989" s="5">
        <v>883</v>
      </c>
      <c r="H989" s="5">
        <v>7500</v>
      </c>
      <c r="I989" s="8">
        <v>2227</v>
      </c>
      <c r="J989" s="5">
        <f t="shared" si="92"/>
        <v>0</v>
      </c>
      <c r="K989" s="17"/>
      <c r="L989" s="5">
        <f t="shared" si="93"/>
        <v>32750.400000000001</v>
      </c>
      <c r="M989" s="21">
        <f t="shared" si="94"/>
        <v>5433.3379999999997</v>
      </c>
      <c r="N989" s="5">
        <f t="shared" si="97"/>
        <v>27317.062000000002</v>
      </c>
      <c r="O989" s="17"/>
      <c r="P989" s="17"/>
      <c r="Q989" s="17"/>
      <c r="R989" s="17"/>
      <c r="S989" s="17"/>
      <c r="T989" s="17"/>
      <c r="U989" s="17"/>
      <c r="V989" s="12"/>
    </row>
    <row r="990" spans="1:22" x14ac:dyDescent="0.3">
      <c r="A990" s="5">
        <v>194475</v>
      </c>
      <c r="B990" s="5">
        <v>0</v>
      </c>
      <c r="C990" s="5">
        <v>3388</v>
      </c>
      <c r="D990" s="5">
        <f t="shared" si="95"/>
        <v>19447.5</v>
      </c>
      <c r="E990" s="5">
        <v>23337</v>
      </c>
      <c r="F990" s="5">
        <f t="shared" si="96"/>
        <v>1361.325</v>
      </c>
      <c r="G990" s="5">
        <v>1342</v>
      </c>
      <c r="H990" s="5">
        <v>6773</v>
      </c>
      <c r="I990" s="8">
        <v>2304</v>
      </c>
      <c r="J990" s="5">
        <f t="shared" si="92"/>
        <v>33342.5</v>
      </c>
      <c r="K990" s="17"/>
      <c r="L990" s="5">
        <f t="shared" si="93"/>
        <v>224083.5</v>
      </c>
      <c r="M990" s="21">
        <f t="shared" si="94"/>
        <v>61686.824999999997</v>
      </c>
      <c r="N990" s="5">
        <f t="shared" si="97"/>
        <v>162396.67499999999</v>
      </c>
      <c r="O990" s="17"/>
      <c r="P990" s="17"/>
      <c r="Q990" s="17"/>
      <c r="R990" s="17"/>
      <c r="S990" s="17"/>
      <c r="T990" s="17"/>
      <c r="U990" s="17"/>
      <c r="V990" s="12"/>
    </row>
    <row r="991" spans="1:22" x14ac:dyDescent="0.3">
      <c r="A991" s="5">
        <v>47450</v>
      </c>
      <c r="B991" s="5">
        <v>4936</v>
      </c>
      <c r="C991" s="5">
        <v>1373</v>
      </c>
      <c r="D991" s="5">
        <f t="shared" si="95"/>
        <v>4745</v>
      </c>
      <c r="E991" s="5">
        <v>5694</v>
      </c>
      <c r="F991" s="5">
        <f t="shared" si="96"/>
        <v>332.15000000000003</v>
      </c>
      <c r="G991" s="5">
        <v>599</v>
      </c>
      <c r="H991" s="5">
        <v>1546</v>
      </c>
      <c r="I991" s="8">
        <v>2935</v>
      </c>
      <c r="J991" s="5">
        <f t="shared" si="92"/>
        <v>1122.5</v>
      </c>
      <c r="K991" s="17"/>
      <c r="L991" s="5">
        <f t="shared" si="93"/>
        <v>60050</v>
      </c>
      <c r="M991" s="21">
        <f t="shared" si="94"/>
        <v>10682.65</v>
      </c>
      <c r="N991" s="5">
        <f t="shared" si="97"/>
        <v>49367.35</v>
      </c>
      <c r="O991" s="17"/>
      <c r="P991" s="17"/>
      <c r="Q991" s="17"/>
      <c r="R991" s="17"/>
      <c r="S991" s="17"/>
      <c r="T991" s="17"/>
      <c r="U991" s="17"/>
      <c r="V991" s="12"/>
    </row>
    <row r="992" spans="1:22" x14ac:dyDescent="0.3">
      <c r="A992" s="5">
        <v>150461</v>
      </c>
      <c r="B992" s="5">
        <v>4408</v>
      </c>
      <c r="C992" s="5">
        <v>2437</v>
      </c>
      <c r="D992" s="5">
        <f t="shared" si="95"/>
        <v>15046.1</v>
      </c>
      <c r="E992" s="5">
        <v>18055.32</v>
      </c>
      <c r="F992" s="5">
        <f t="shared" si="96"/>
        <v>1053.2270000000001</v>
      </c>
      <c r="G992" s="5">
        <v>849</v>
      </c>
      <c r="H992" s="5">
        <v>1154</v>
      </c>
      <c r="I992" s="8">
        <v>3261</v>
      </c>
      <c r="J992" s="5">
        <f t="shared" si="92"/>
        <v>20138.3</v>
      </c>
      <c r="K992" s="17"/>
      <c r="L992" s="5">
        <f t="shared" si="93"/>
        <v>173506.1</v>
      </c>
      <c r="M992" s="21">
        <f t="shared" si="94"/>
        <v>43356.846999999994</v>
      </c>
      <c r="N992" s="5">
        <f t="shared" si="97"/>
        <v>130149.25300000001</v>
      </c>
      <c r="O992" s="17"/>
      <c r="P992" s="17"/>
      <c r="Q992" s="17"/>
      <c r="R992" s="17"/>
      <c r="S992" s="17"/>
      <c r="T992" s="17"/>
      <c r="U992" s="17"/>
      <c r="V992" s="12"/>
    </row>
    <row r="993" spans="1:22" x14ac:dyDescent="0.3">
      <c r="A993" s="5">
        <v>182488</v>
      </c>
      <c r="B993" s="5">
        <v>0</v>
      </c>
      <c r="C993" s="5">
        <v>1334</v>
      </c>
      <c r="D993" s="5">
        <f t="shared" si="95"/>
        <v>18248.8</v>
      </c>
      <c r="E993" s="5">
        <v>21898.560000000001</v>
      </c>
      <c r="F993" s="5">
        <f t="shared" si="96"/>
        <v>1277.4159999999999</v>
      </c>
      <c r="G993" s="5">
        <v>1290</v>
      </c>
      <c r="H993" s="5">
        <v>1748</v>
      </c>
      <c r="I993" s="8">
        <v>3703</v>
      </c>
      <c r="J993" s="5">
        <f t="shared" si="92"/>
        <v>29746.399999999998</v>
      </c>
      <c r="K993" s="17"/>
      <c r="L993" s="5">
        <f t="shared" si="93"/>
        <v>203818.8</v>
      </c>
      <c r="M993" s="21">
        <f t="shared" si="94"/>
        <v>57915.376000000004</v>
      </c>
      <c r="N993" s="5">
        <f t="shared" si="97"/>
        <v>145903.424</v>
      </c>
      <c r="O993" s="17"/>
      <c r="P993" s="17"/>
      <c r="Q993" s="17"/>
      <c r="R993" s="17"/>
      <c r="S993" s="17"/>
      <c r="T993" s="17"/>
      <c r="U993" s="17"/>
      <c r="V993" s="12"/>
    </row>
    <row r="994" spans="1:22" x14ac:dyDescent="0.3">
      <c r="A994" s="5">
        <v>46255</v>
      </c>
      <c r="B994" s="5">
        <v>0</v>
      </c>
      <c r="C994" s="5">
        <v>3964</v>
      </c>
      <c r="D994" s="5">
        <f t="shared" si="95"/>
        <v>4625.5</v>
      </c>
      <c r="E994" s="5">
        <v>5550.6</v>
      </c>
      <c r="F994" s="5">
        <f t="shared" si="96"/>
        <v>323.78500000000003</v>
      </c>
      <c r="G994" s="5">
        <v>1275</v>
      </c>
      <c r="H994" s="5">
        <v>4791</v>
      </c>
      <c r="I994" s="8">
        <v>3620</v>
      </c>
      <c r="J994" s="5">
        <f t="shared" si="92"/>
        <v>1062.75</v>
      </c>
      <c r="K994" s="17"/>
      <c r="L994" s="5">
        <f t="shared" si="93"/>
        <v>59635.5</v>
      </c>
      <c r="M994" s="21">
        <f t="shared" si="94"/>
        <v>11832.135</v>
      </c>
      <c r="N994" s="5">
        <f t="shared" si="97"/>
        <v>47803.364999999998</v>
      </c>
      <c r="O994" s="17"/>
      <c r="P994" s="17"/>
      <c r="Q994" s="17"/>
      <c r="R994" s="17"/>
      <c r="S994" s="17"/>
      <c r="T994" s="17"/>
      <c r="U994" s="17"/>
      <c r="V994" s="12"/>
    </row>
    <row r="995" spans="1:22" x14ac:dyDescent="0.3">
      <c r="A995" s="5">
        <v>23569</v>
      </c>
      <c r="B995" s="5">
        <v>217</v>
      </c>
      <c r="C995" s="5">
        <v>2163</v>
      </c>
      <c r="D995" s="5">
        <f t="shared" si="95"/>
        <v>2356.9</v>
      </c>
      <c r="E995" s="5">
        <v>2828.28</v>
      </c>
      <c r="F995" s="5">
        <f t="shared" si="96"/>
        <v>164.983</v>
      </c>
      <c r="G995" s="5">
        <v>1062</v>
      </c>
      <c r="H995" s="5">
        <v>7661</v>
      </c>
      <c r="I995" s="8">
        <v>3397</v>
      </c>
      <c r="J995" s="5">
        <f t="shared" si="92"/>
        <v>0</v>
      </c>
      <c r="K995" s="17"/>
      <c r="L995" s="5">
        <f t="shared" si="93"/>
        <v>35966.9</v>
      </c>
      <c r="M995" s="21">
        <f t="shared" si="94"/>
        <v>7452.2630000000008</v>
      </c>
      <c r="N995" s="5">
        <f t="shared" si="97"/>
        <v>28514.637000000002</v>
      </c>
      <c r="O995" s="17"/>
      <c r="P995" s="17"/>
      <c r="Q995" s="17"/>
      <c r="R995" s="17"/>
      <c r="S995" s="17"/>
      <c r="T995" s="17"/>
      <c r="U995" s="17"/>
      <c r="V995" s="12"/>
    </row>
    <row r="996" spans="1:22" x14ac:dyDescent="0.3">
      <c r="A996" s="5">
        <v>50491</v>
      </c>
      <c r="B996" s="5">
        <v>1082</v>
      </c>
      <c r="C996" s="5">
        <v>4672</v>
      </c>
      <c r="D996" s="5">
        <f t="shared" si="95"/>
        <v>5049.1000000000004</v>
      </c>
      <c r="E996" s="5">
        <v>6058.92</v>
      </c>
      <c r="F996" s="5">
        <f t="shared" si="96"/>
        <v>353.43700000000001</v>
      </c>
      <c r="G996" s="5">
        <v>1463</v>
      </c>
      <c r="H996" s="5">
        <v>5768</v>
      </c>
      <c r="I996" s="8">
        <v>2675</v>
      </c>
      <c r="J996" s="5">
        <f t="shared" si="92"/>
        <v>1299.1000000000001</v>
      </c>
      <c r="K996" s="17"/>
      <c r="L996" s="5">
        <f t="shared" si="93"/>
        <v>67062.100000000006</v>
      </c>
      <c r="M996" s="21">
        <f t="shared" si="94"/>
        <v>11849.457</v>
      </c>
      <c r="N996" s="5">
        <f t="shared" si="97"/>
        <v>55212.643000000004</v>
      </c>
      <c r="O996" s="17"/>
      <c r="P996" s="17"/>
      <c r="Q996" s="17"/>
      <c r="R996" s="17"/>
      <c r="S996" s="17"/>
      <c r="T996" s="17"/>
      <c r="U996" s="17"/>
      <c r="V996" s="12"/>
    </row>
    <row r="997" spans="1:22" x14ac:dyDescent="0.3">
      <c r="A997" s="5">
        <v>127766</v>
      </c>
      <c r="B997" s="5">
        <v>1047</v>
      </c>
      <c r="C997" s="5">
        <v>2599</v>
      </c>
      <c r="D997" s="5">
        <f t="shared" si="95"/>
        <v>12776.6</v>
      </c>
      <c r="E997" s="5">
        <v>15331.92</v>
      </c>
      <c r="F997" s="5">
        <f t="shared" si="96"/>
        <v>894.36199999999997</v>
      </c>
      <c r="G997" s="5">
        <v>1324</v>
      </c>
      <c r="H997" s="5">
        <v>2126</v>
      </c>
      <c r="I997" s="8">
        <v>2150</v>
      </c>
      <c r="J997" s="5">
        <f t="shared" si="92"/>
        <v>13329.800000000001</v>
      </c>
      <c r="K997" s="17"/>
      <c r="L997" s="5">
        <f t="shared" si="93"/>
        <v>146314.6</v>
      </c>
      <c r="M997" s="21">
        <f t="shared" si="94"/>
        <v>33030.082000000002</v>
      </c>
      <c r="N997" s="5">
        <f t="shared" si="97"/>
        <v>113284.51800000001</v>
      </c>
      <c r="O997" s="17"/>
      <c r="P997" s="17"/>
      <c r="Q997" s="17"/>
      <c r="R997" s="17"/>
      <c r="S997" s="17"/>
      <c r="T997" s="17"/>
      <c r="U997" s="17"/>
      <c r="V997" s="12"/>
    </row>
    <row r="998" spans="1:22" x14ac:dyDescent="0.3">
      <c r="A998" s="5">
        <v>117785</v>
      </c>
      <c r="B998" s="5">
        <v>4409</v>
      </c>
      <c r="C998" s="5">
        <v>2155</v>
      </c>
      <c r="D998" s="5">
        <f t="shared" si="95"/>
        <v>11778.5</v>
      </c>
      <c r="E998" s="5">
        <v>14134.2</v>
      </c>
      <c r="F998" s="5">
        <f t="shared" si="96"/>
        <v>824.495</v>
      </c>
      <c r="G998" s="5">
        <v>993</v>
      </c>
      <c r="H998" s="5">
        <v>2497</v>
      </c>
      <c r="I998" s="8">
        <v>2074</v>
      </c>
      <c r="J998" s="5">
        <f t="shared" si="92"/>
        <v>11057</v>
      </c>
      <c r="K998" s="17"/>
      <c r="L998" s="5">
        <f t="shared" si="93"/>
        <v>138624.5</v>
      </c>
      <c r="M998" s="21">
        <f t="shared" si="94"/>
        <v>29082.695</v>
      </c>
      <c r="N998" s="5">
        <f t="shared" si="97"/>
        <v>109541.80499999999</v>
      </c>
      <c r="O998" s="17"/>
      <c r="P998" s="17"/>
      <c r="Q998" s="17"/>
      <c r="R998" s="17"/>
      <c r="S998" s="17"/>
      <c r="T998" s="17"/>
      <c r="U998" s="17"/>
      <c r="V998" s="12"/>
    </row>
    <row r="999" spans="1:22" x14ac:dyDescent="0.3">
      <c r="A999" s="5">
        <v>193588</v>
      </c>
      <c r="B999" s="5">
        <v>0</v>
      </c>
      <c r="C999" s="5">
        <v>2617</v>
      </c>
      <c r="D999" s="5">
        <f t="shared" si="95"/>
        <v>19358.8</v>
      </c>
      <c r="E999" s="5">
        <v>23230.560000000001</v>
      </c>
      <c r="F999" s="5">
        <f t="shared" si="96"/>
        <v>1355.116</v>
      </c>
      <c r="G999" s="5">
        <v>1158</v>
      </c>
      <c r="H999" s="5">
        <v>4339</v>
      </c>
      <c r="I999" s="8">
        <v>3418</v>
      </c>
      <c r="J999" s="5">
        <f t="shared" si="92"/>
        <v>33076.400000000001</v>
      </c>
      <c r="K999" s="17"/>
      <c r="L999" s="5">
        <f t="shared" si="93"/>
        <v>219902.8</v>
      </c>
      <c r="M999" s="21">
        <f t="shared" si="94"/>
        <v>62238.076000000001</v>
      </c>
      <c r="N999" s="5">
        <f t="shared" si="97"/>
        <v>157664.72399999999</v>
      </c>
      <c r="O999" s="17"/>
      <c r="P999" s="17"/>
      <c r="Q999" s="17"/>
      <c r="R999" s="17"/>
      <c r="S999" s="17"/>
      <c r="T999" s="17"/>
      <c r="U999" s="17"/>
      <c r="V999" s="12"/>
    </row>
    <row r="1000" spans="1:22" x14ac:dyDescent="0.3">
      <c r="A1000" s="5">
        <v>148180</v>
      </c>
      <c r="B1000" s="5">
        <v>3027</v>
      </c>
      <c r="C1000" s="5">
        <v>1014</v>
      </c>
      <c r="D1000" s="5">
        <f t="shared" si="95"/>
        <v>14818</v>
      </c>
      <c r="E1000" s="5">
        <v>17781.599999999999</v>
      </c>
      <c r="F1000" s="5">
        <f t="shared" si="96"/>
        <v>1037.26</v>
      </c>
      <c r="G1000" s="5">
        <v>633</v>
      </c>
      <c r="H1000" s="5">
        <v>6753</v>
      </c>
      <c r="I1000" s="8">
        <v>2301</v>
      </c>
      <c r="J1000" s="5">
        <f t="shared" si="92"/>
        <v>19454</v>
      </c>
      <c r="K1000" s="17"/>
      <c r="L1000" s="5">
        <f t="shared" si="93"/>
        <v>173792</v>
      </c>
      <c r="M1000" s="21">
        <f t="shared" si="94"/>
        <v>41206.86</v>
      </c>
      <c r="N1000" s="5">
        <f t="shared" si="97"/>
        <v>132585.14000000001</v>
      </c>
      <c r="O1000" s="17"/>
      <c r="P1000" s="17"/>
      <c r="Q1000" s="17"/>
      <c r="R1000" s="17"/>
      <c r="S1000" s="17"/>
      <c r="T1000" s="17"/>
      <c r="U1000" s="17"/>
      <c r="V1000" s="12"/>
    </row>
    <row r="1001" spans="1:22" x14ac:dyDescent="0.3">
      <c r="A1001" s="5">
        <v>137441</v>
      </c>
      <c r="B1001" s="5">
        <v>2127</v>
      </c>
      <c r="C1001" s="5">
        <v>1217</v>
      </c>
      <c r="D1001" s="5">
        <f t="shared" si="95"/>
        <v>13744.1</v>
      </c>
      <c r="E1001" s="5">
        <v>16492.919999999998</v>
      </c>
      <c r="F1001" s="5">
        <f t="shared" si="96"/>
        <v>962.08699999999999</v>
      </c>
      <c r="G1001" s="5">
        <v>670</v>
      </c>
      <c r="H1001" s="5">
        <v>6133</v>
      </c>
      <c r="I1001" s="8">
        <v>3555</v>
      </c>
      <c r="J1001" s="5">
        <f t="shared" si="92"/>
        <v>16232.300000000001</v>
      </c>
      <c r="K1001" s="17"/>
      <c r="L1001" s="5">
        <f t="shared" si="93"/>
        <v>160662.1</v>
      </c>
      <c r="M1001" s="21">
        <f t="shared" si="94"/>
        <v>37912.307000000001</v>
      </c>
      <c r="N1001" s="5">
        <f t="shared" si="97"/>
        <v>122749.79300000001</v>
      </c>
      <c r="O1001" s="17"/>
      <c r="P1001" s="17"/>
      <c r="Q1001" s="17"/>
      <c r="R1001" s="17"/>
      <c r="S1001" s="17"/>
      <c r="T1001" s="17"/>
      <c r="U1001" s="17"/>
      <c r="V1001" s="12"/>
    </row>
    <row r="1002" spans="1:22" x14ac:dyDescent="0.3">
      <c r="A1002" s="5">
        <v>87780</v>
      </c>
      <c r="B1002" s="5">
        <v>0</v>
      </c>
      <c r="C1002" s="5">
        <v>1550</v>
      </c>
      <c r="D1002" s="5">
        <f t="shared" si="95"/>
        <v>8778</v>
      </c>
      <c r="E1002" s="5">
        <v>10533.6</v>
      </c>
      <c r="F1002" s="5">
        <f t="shared" si="96"/>
        <v>614.46</v>
      </c>
      <c r="G1002" s="5">
        <v>1198</v>
      </c>
      <c r="H1002" s="5">
        <v>1002</v>
      </c>
      <c r="I1002" s="8">
        <v>3128</v>
      </c>
      <c r="J1002" s="5">
        <f t="shared" si="92"/>
        <v>5667</v>
      </c>
      <c r="K1002" s="17"/>
      <c r="L1002" s="5">
        <f t="shared" si="93"/>
        <v>99110</v>
      </c>
      <c r="M1002" s="21">
        <f t="shared" si="94"/>
        <v>21141.06</v>
      </c>
      <c r="N1002" s="5">
        <f t="shared" si="97"/>
        <v>77968.94</v>
      </c>
      <c r="O1002" s="17"/>
      <c r="P1002" s="17"/>
      <c r="Q1002" s="17"/>
      <c r="R1002" s="17"/>
      <c r="S1002" s="17"/>
      <c r="T1002" s="17"/>
      <c r="U1002" s="17"/>
      <c r="V1002" s="12"/>
    </row>
    <row r="1003" spans="1:22" x14ac:dyDescent="0.3">
      <c r="A1003" s="5">
        <v>79906</v>
      </c>
      <c r="B1003" s="5">
        <v>3070</v>
      </c>
      <c r="C1003" s="5">
        <v>2485</v>
      </c>
      <c r="D1003" s="5">
        <f t="shared" si="95"/>
        <v>7990.6</v>
      </c>
      <c r="E1003" s="5">
        <v>9588.7199999999993</v>
      </c>
      <c r="F1003" s="5">
        <f t="shared" si="96"/>
        <v>559.34199999999998</v>
      </c>
      <c r="G1003" s="5">
        <v>701</v>
      </c>
      <c r="H1003" s="5">
        <v>7346</v>
      </c>
      <c r="I1003" s="8">
        <v>3998</v>
      </c>
      <c r="J1003" s="5">
        <f t="shared" si="92"/>
        <v>4485.9000000000005</v>
      </c>
      <c r="K1003" s="17"/>
      <c r="L1003" s="5">
        <f t="shared" si="93"/>
        <v>100797.6</v>
      </c>
      <c r="M1003" s="21">
        <f t="shared" si="94"/>
        <v>19332.962</v>
      </c>
      <c r="N1003" s="5">
        <f t="shared" si="97"/>
        <v>81464.638000000006</v>
      </c>
      <c r="O1003" s="17"/>
      <c r="P1003" s="17"/>
      <c r="Q1003" s="17"/>
      <c r="R1003" s="17"/>
      <c r="S1003" s="17"/>
      <c r="T1003" s="17"/>
      <c r="U1003" s="17"/>
      <c r="V1003" s="12"/>
    </row>
    <row r="1004" spans="1:22" x14ac:dyDescent="0.3">
      <c r="A1004" s="5">
        <v>55920</v>
      </c>
      <c r="B1004" s="5">
        <v>1592</v>
      </c>
      <c r="C1004" s="5">
        <v>4601</v>
      </c>
      <c r="D1004" s="5">
        <f t="shared" si="95"/>
        <v>5592</v>
      </c>
      <c r="E1004" s="5">
        <v>6710.4</v>
      </c>
      <c r="F1004" s="5">
        <f t="shared" si="96"/>
        <v>391.44</v>
      </c>
      <c r="G1004" s="5">
        <v>720</v>
      </c>
      <c r="H1004" s="5">
        <v>1345</v>
      </c>
      <c r="I1004" s="8">
        <v>3315</v>
      </c>
      <c r="J1004" s="5">
        <f t="shared" si="92"/>
        <v>1842</v>
      </c>
      <c r="K1004" s="17"/>
      <c r="L1004" s="5">
        <f t="shared" si="93"/>
        <v>69050</v>
      </c>
      <c r="M1004" s="21">
        <f t="shared" si="94"/>
        <v>12978.84</v>
      </c>
      <c r="N1004" s="5">
        <f t="shared" si="97"/>
        <v>56071.16</v>
      </c>
      <c r="O1004" s="17"/>
      <c r="P1004" s="17"/>
      <c r="Q1004" s="17"/>
      <c r="R1004" s="17"/>
      <c r="S1004" s="17"/>
      <c r="T1004" s="17"/>
      <c r="U1004" s="17"/>
      <c r="V1004" s="12"/>
    </row>
    <row r="1005" spans="1:22" x14ac:dyDescent="0.3">
      <c r="A1005" s="5">
        <v>104347</v>
      </c>
      <c r="B1005" s="5">
        <v>4102</v>
      </c>
      <c r="C1005" s="5">
        <v>4812</v>
      </c>
      <c r="D1005" s="5">
        <f t="shared" si="95"/>
        <v>10434.700000000001</v>
      </c>
      <c r="E1005" s="5">
        <v>12521.64</v>
      </c>
      <c r="F1005" s="5">
        <f t="shared" si="96"/>
        <v>730.42899999999997</v>
      </c>
      <c r="G1005" s="5">
        <v>1142</v>
      </c>
      <c r="H1005" s="5">
        <v>2626</v>
      </c>
      <c r="I1005" s="8">
        <v>3055</v>
      </c>
      <c r="J1005" s="5">
        <f t="shared" si="92"/>
        <v>8369.4</v>
      </c>
      <c r="K1005" s="17"/>
      <c r="L1005" s="5">
        <f t="shared" si="93"/>
        <v>126321.7</v>
      </c>
      <c r="M1005" s="21">
        <f t="shared" si="94"/>
        <v>25818.468999999997</v>
      </c>
      <c r="N1005" s="5">
        <f t="shared" si="97"/>
        <v>100503.231</v>
      </c>
      <c r="O1005" s="17"/>
      <c r="P1005" s="17"/>
      <c r="Q1005" s="17"/>
      <c r="R1005" s="17"/>
      <c r="S1005" s="17"/>
      <c r="T1005" s="17"/>
      <c r="U1005" s="17"/>
      <c r="V1005" s="12"/>
    </row>
    <row r="1006" spans="1:22" x14ac:dyDescent="0.3">
      <c r="A1006" s="5">
        <v>71919</v>
      </c>
      <c r="B1006" s="5">
        <v>0</v>
      </c>
      <c r="C1006" s="5">
        <v>2901</v>
      </c>
      <c r="D1006" s="5">
        <f t="shared" si="95"/>
        <v>7191.9000000000005</v>
      </c>
      <c r="E1006" s="5">
        <v>8630.2800000000007</v>
      </c>
      <c r="F1006" s="5">
        <f t="shared" si="96"/>
        <v>503.43299999999999</v>
      </c>
      <c r="G1006" s="5">
        <v>798</v>
      </c>
      <c r="H1006" s="5">
        <v>1819</v>
      </c>
      <c r="I1006" s="8">
        <v>3466</v>
      </c>
      <c r="J1006" s="5">
        <f t="shared" si="92"/>
        <v>3441.9</v>
      </c>
      <c r="K1006" s="17"/>
      <c r="L1006" s="5">
        <f t="shared" si="93"/>
        <v>83830.899999999994</v>
      </c>
      <c r="M1006" s="21">
        <f t="shared" si="94"/>
        <v>16839.613000000001</v>
      </c>
      <c r="N1006" s="5">
        <f t="shared" si="97"/>
        <v>66991.286999999997</v>
      </c>
      <c r="O1006" s="17"/>
      <c r="P1006" s="17"/>
      <c r="Q1006" s="17"/>
      <c r="R1006" s="17"/>
      <c r="S1006" s="17"/>
      <c r="T1006" s="17"/>
      <c r="U1006" s="17"/>
      <c r="V1006" s="12"/>
    </row>
    <row r="1007" spans="1:22" x14ac:dyDescent="0.3">
      <c r="A1007" s="5">
        <v>183843</v>
      </c>
      <c r="B1007" s="5">
        <v>0</v>
      </c>
      <c r="C1007" s="5">
        <v>4279</v>
      </c>
      <c r="D1007" s="5">
        <f t="shared" si="95"/>
        <v>18384.3</v>
      </c>
      <c r="E1007" s="5">
        <v>22061.16</v>
      </c>
      <c r="F1007" s="5">
        <f t="shared" si="96"/>
        <v>1286.9010000000001</v>
      </c>
      <c r="G1007" s="5">
        <v>1323</v>
      </c>
      <c r="H1007" s="5">
        <v>6584</v>
      </c>
      <c r="I1007" s="8">
        <v>2748</v>
      </c>
      <c r="J1007" s="5">
        <f t="shared" si="92"/>
        <v>30152.899999999998</v>
      </c>
      <c r="K1007" s="17"/>
      <c r="L1007" s="5">
        <f t="shared" si="93"/>
        <v>213090.3</v>
      </c>
      <c r="M1007" s="21">
        <f t="shared" si="94"/>
        <v>57571.960999999996</v>
      </c>
      <c r="N1007" s="5">
        <f t="shared" si="97"/>
        <v>155518.33899999998</v>
      </c>
      <c r="O1007" s="17"/>
      <c r="P1007" s="17"/>
      <c r="Q1007" s="17"/>
      <c r="R1007" s="17"/>
      <c r="S1007" s="17"/>
      <c r="T1007" s="17"/>
      <c r="U1007" s="17"/>
      <c r="V1007" s="12"/>
    </row>
    <row r="1008" spans="1:22" x14ac:dyDescent="0.3">
      <c r="A1008" s="5">
        <v>175248</v>
      </c>
      <c r="B1008" s="5">
        <v>926</v>
      </c>
      <c r="C1008" s="5">
        <v>4661</v>
      </c>
      <c r="D1008" s="5">
        <f t="shared" si="95"/>
        <v>17524.8</v>
      </c>
      <c r="E1008" s="5">
        <v>21029.759999999998</v>
      </c>
      <c r="F1008" s="5">
        <f t="shared" si="96"/>
        <v>1226.7360000000001</v>
      </c>
      <c r="G1008" s="5">
        <v>870</v>
      </c>
      <c r="H1008" s="5">
        <v>6169</v>
      </c>
      <c r="I1008" s="8">
        <v>3858</v>
      </c>
      <c r="J1008" s="5">
        <f t="shared" si="92"/>
        <v>27574.399999999998</v>
      </c>
      <c r="K1008" s="17"/>
      <c r="L1008" s="5">
        <f t="shared" si="93"/>
        <v>204528.8</v>
      </c>
      <c r="M1008" s="21">
        <f t="shared" si="94"/>
        <v>54558.895999999993</v>
      </c>
      <c r="N1008" s="5">
        <f t="shared" si="97"/>
        <v>149969.90399999998</v>
      </c>
      <c r="O1008" s="17"/>
      <c r="P1008" s="17"/>
      <c r="Q1008" s="17"/>
      <c r="R1008" s="17"/>
      <c r="S1008" s="17"/>
      <c r="T1008" s="17"/>
      <c r="U1008" s="17"/>
      <c r="V1008" s="12"/>
    </row>
    <row r="1009" spans="1:14" x14ac:dyDescent="0.3">
      <c r="A1009" s="5">
        <v>121435</v>
      </c>
      <c r="B1009" s="5">
        <v>0</v>
      </c>
      <c r="C1009" s="5">
        <v>2312</v>
      </c>
      <c r="D1009" s="5">
        <f t="shared" si="95"/>
        <v>12143.5</v>
      </c>
      <c r="E1009" s="5">
        <v>14572.2</v>
      </c>
      <c r="F1009" s="5">
        <f t="shared" si="96"/>
        <v>850.04500000000007</v>
      </c>
      <c r="G1009" s="5">
        <v>920</v>
      </c>
      <c r="H1009" s="5">
        <v>4310</v>
      </c>
      <c r="I1009" s="8">
        <v>3067</v>
      </c>
      <c r="J1009" s="5">
        <f t="shared" si="92"/>
        <v>11787</v>
      </c>
      <c r="K1009" s="17"/>
      <c r="L1009" s="5">
        <f t="shared" si="93"/>
        <v>140200.5</v>
      </c>
      <c r="M1009" s="21">
        <f t="shared" si="94"/>
        <v>31196.245000000003</v>
      </c>
      <c r="N1009" s="5">
        <f t="shared" si="97"/>
        <v>109004.255</v>
      </c>
    </row>
    <row r="1010" spans="1:14" x14ac:dyDescent="0.3">
      <c r="A1010" s="5">
        <v>28728</v>
      </c>
      <c r="B1010" s="5">
        <v>1671</v>
      </c>
      <c r="C1010" s="5">
        <v>2725</v>
      </c>
      <c r="D1010" s="5">
        <f t="shared" si="95"/>
        <v>2872.8</v>
      </c>
      <c r="E1010" s="5">
        <v>3447.36</v>
      </c>
      <c r="F1010" s="5">
        <f t="shared" si="96"/>
        <v>201.096</v>
      </c>
      <c r="G1010" s="5">
        <v>1149</v>
      </c>
      <c r="H1010" s="5">
        <v>4621</v>
      </c>
      <c r="I1010" s="8">
        <v>3673</v>
      </c>
      <c r="J1010" s="5">
        <f t="shared" si="92"/>
        <v>186.4</v>
      </c>
      <c r="K1010" s="17"/>
      <c r="L1010" s="5">
        <f t="shared" si="93"/>
        <v>40617.800000000003</v>
      </c>
      <c r="M1010" s="21">
        <f t="shared" si="94"/>
        <v>8656.8559999999998</v>
      </c>
      <c r="N1010" s="5">
        <f t="shared" si="97"/>
        <v>31960.944000000003</v>
      </c>
    </row>
    <row r="1011" spans="1:14" x14ac:dyDescent="0.3">
      <c r="A1011" s="5">
        <v>135869</v>
      </c>
      <c r="B1011" s="5">
        <v>0</v>
      </c>
      <c r="C1011" s="5">
        <v>2973</v>
      </c>
      <c r="D1011" s="5">
        <f t="shared" si="95"/>
        <v>13586.900000000001</v>
      </c>
      <c r="E1011" s="5">
        <v>16304.28</v>
      </c>
      <c r="F1011" s="5">
        <f t="shared" si="96"/>
        <v>951.08299999999997</v>
      </c>
      <c r="G1011" s="5">
        <v>682</v>
      </c>
      <c r="H1011" s="5">
        <v>6900</v>
      </c>
      <c r="I1011" s="8">
        <v>3126</v>
      </c>
      <c r="J1011" s="5">
        <f t="shared" si="92"/>
        <v>15760.699999999999</v>
      </c>
      <c r="K1011" s="17"/>
      <c r="L1011" s="5">
        <f t="shared" si="93"/>
        <v>159328.9</v>
      </c>
      <c r="M1011" s="21">
        <f t="shared" si="94"/>
        <v>36824.063000000002</v>
      </c>
      <c r="N1011" s="5">
        <f t="shared" si="97"/>
        <v>122504.837</v>
      </c>
    </row>
    <row r="1012" spans="1:14" x14ac:dyDescent="0.3">
      <c r="A1012" s="5">
        <v>60503</v>
      </c>
      <c r="B1012" s="5">
        <v>1915</v>
      </c>
      <c r="C1012" s="5">
        <v>3732</v>
      </c>
      <c r="D1012" s="5">
        <f t="shared" si="95"/>
        <v>6050.3</v>
      </c>
      <c r="E1012" s="5">
        <v>7260.36</v>
      </c>
      <c r="F1012" s="5">
        <f t="shared" si="96"/>
        <v>423.52100000000002</v>
      </c>
      <c r="G1012" s="5">
        <v>1264</v>
      </c>
      <c r="H1012" s="5">
        <v>5620</v>
      </c>
      <c r="I1012" s="8">
        <v>2871</v>
      </c>
      <c r="J1012" s="5">
        <f t="shared" si="92"/>
        <v>2300.2999999999997</v>
      </c>
      <c r="K1012" s="17"/>
      <c r="L1012" s="5">
        <f t="shared" si="93"/>
        <v>77820.3</v>
      </c>
      <c r="M1012" s="21">
        <f t="shared" si="94"/>
        <v>14119.180999999999</v>
      </c>
      <c r="N1012" s="5">
        <f t="shared" si="97"/>
        <v>63701.119000000006</v>
      </c>
    </row>
    <row r="1013" spans="1:14" x14ac:dyDescent="0.3">
      <c r="A1013" s="5">
        <v>113075</v>
      </c>
      <c r="B1013" s="5">
        <v>0</v>
      </c>
      <c r="C1013" s="5">
        <v>4339</v>
      </c>
      <c r="D1013" s="5">
        <f t="shared" si="95"/>
        <v>11307.5</v>
      </c>
      <c r="E1013" s="5">
        <v>13569</v>
      </c>
      <c r="F1013" s="5">
        <f t="shared" si="96"/>
        <v>791.52499999999998</v>
      </c>
      <c r="G1013" s="5">
        <v>1333</v>
      </c>
      <c r="H1013" s="5">
        <v>6558</v>
      </c>
      <c r="I1013" s="8">
        <v>2118</v>
      </c>
      <c r="J1013" s="5">
        <f t="shared" si="92"/>
        <v>10115</v>
      </c>
      <c r="K1013" s="17"/>
      <c r="L1013" s="5">
        <f t="shared" si="93"/>
        <v>135279.5</v>
      </c>
      <c r="M1013" s="21">
        <f t="shared" si="94"/>
        <v>27926.525000000001</v>
      </c>
      <c r="N1013" s="5">
        <f t="shared" si="97"/>
        <v>107352.97500000001</v>
      </c>
    </row>
    <row r="1014" spans="1:14" x14ac:dyDescent="0.3">
      <c r="A1014" s="5">
        <v>158156</v>
      </c>
      <c r="B1014" s="5">
        <v>3389</v>
      </c>
      <c r="C1014" s="5">
        <v>3449</v>
      </c>
      <c r="D1014" s="5">
        <f t="shared" si="95"/>
        <v>15815.6</v>
      </c>
      <c r="E1014" s="5">
        <v>18978.72</v>
      </c>
      <c r="F1014" s="5">
        <f t="shared" si="96"/>
        <v>1107.0920000000001</v>
      </c>
      <c r="G1014" s="5">
        <v>1432</v>
      </c>
      <c r="H1014" s="5">
        <v>3656</v>
      </c>
      <c r="I1014" s="8">
        <v>2267</v>
      </c>
      <c r="J1014" s="5">
        <f t="shared" si="92"/>
        <v>22446.799999999999</v>
      </c>
      <c r="K1014" s="17"/>
      <c r="L1014" s="5">
        <f t="shared" si="93"/>
        <v>184465.6</v>
      </c>
      <c r="M1014" s="21">
        <f t="shared" si="94"/>
        <v>46231.612000000001</v>
      </c>
      <c r="N1014" s="5">
        <f t="shared" si="97"/>
        <v>138233.98800000001</v>
      </c>
    </row>
    <row r="1015" spans="1:14" x14ac:dyDescent="0.3">
      <c r="A1015" s="5">
        <v>168291</v>
      </c>
      <c r="B1015" s="5">
        <v>1753</v>
      </c>
      <c r="C1015" s="5">
        <v>4871</v>
      </c>
      <c r="D1015" s="5">
        <f t="shared" si="95"/>
        <v>16829.100000000002</v>
      </c>
      <c r="E1015" s="5">
        <v>20194.919999999998</v>
      </c>
      <c r="F1015" s="5">
        <f t="shared" si="96"/>
        <v>1178.037</v>
      </c>
      <c r="G1015" s="5">
        <v>1464</v>
      </c>
      <c r="H1015" s="5">
        <v>1200</v>
      </c>
      <c r="I1015" s="8">
        <v>3044</v>
      </c>
      <c r="J1015" s="5">
        <f t="shared" si="92"/>
        <v>25487.3</v>
      </c>
      <c r="K1015" s="17"/>
      <c r="L1015" s="5">
        <f t="shared" si="93"/>
        <v>192944.1</v>
      </c>
      <c r="M1015" s="21">
        <f t="shared" si="94"/>
        <v>51368.256999999998</v>
      </c>
      <c r="N1015" s="5">
        <f t="shared" si="97"/>
        <v>141575.84299999999</v>
      </c>
    </row>
    <row r="1016" spans="1:14" x14ac:dyDescent="0.3">
      <c r="A1016" s="5">
        <v>111098</v>
      </c>
      <c r="B1016" s="5">
        <v>4053</v>
      </c>
      <c r="C1016" s="5">
        <v>2840</v>
      </c>
      <c r="D1016" s="5">
        <f t="shared" si="95"/>
        <v>11109.800000000001</v>
      </c>
      <c r="E1016" s="5">
        <v>13331.76</v>
      </c>
      <c r="F1016" s="5">
        <f t="shared" si="96"/>
        <v>777.68600000000004</v>
      </c>
      <c r="G1016" s="5">
        <v>645</v>
      </c>
      <c r="H1016" s="5">
        <v>3963</v>
      </c>
      <c r="I1016" s="8">
        <v>2704</v>
      </c>
      <c r="J1016" s="5">
        <f t="shared" si="92"/>
        <v>9719.6</v>
      </c>
      <c r="K1016" s="17"/>
      <c r="L1016" s="5">
        <f t="shared" si="93"/>
        <v>133063.79999999999</v>
      </c>
      <c r="M1016" s="21">
        <f t="shared" si="94"/>
        <v>27178.046000000002</v>
      </c>
      <c r="N1016" s="5">
        <f t="shared" si="97"/>
        <v>105885.75399999999</v>
      </c>
    </row>
  </sheetData>
  <sortState xmlns:xlrd2="http://schemas.microsoft.com/office/spreadsheetml/2017/richdata2" ref="D6:D8">
    <sortCondition ref="D6:D8"/>
  </sortState>
  <mergeCells count="26">
    <mergeCell ref="J4:J5"/>
    <mergeCell ref="K4:K5"/>
    <mergeCell ref="A1:K2"/>
    <mergeCell ref="C4:C5"/>
    <mergeCell ref="F4:F5"/>
    <mergeCell ref="A13:J14"/>
    <mergeCell ref="L13:N14"/>
    <mergeCell ref="A4:A5"/>
    <mergeCell ref="A15:A16"/>
    <mergeCell ref="B15:B16"/>
    <mergeCell ref="C15:C16"/>
    <mergeCell ref="D15:D16"/>
    <mergeCell ref="E15:E16"/>
    <mergeCell ref="F15:F16"/>
    <mergeCell ref="G15:G16"/>
    <mergeCell ref="H15:H16"/>
    <mergeCell ref="D4:D5"/>
    <mergeCell ref="E4:E5"/>
    <mergeCell ref="G4:G5"/>
    <mergeCell ref="H4:H5"/>
    <mergeCell ref="B4:B5"/>
    <mergeCell ref="I15:I16"/>
    <mergeCell ref="J15:J16"/>
    <mergeCell ref="L15:L16"/>
    <mergeCell ref="M15:M16"/>
    <mergeCell ref="N15:N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60D8-7A3E-48F2-A819-5901D66C26C7}">
  <dimension ref="A1:S1005"/>
  <sheetViews>
    <sheetView tabSelected="1" zoomScale="70" zoomScaleNormal="70" workbookViewId="0">
      <selection activeCell="T29" sqref="T29"/>
    </sheetView>
  </sheetViews>
  <sheetFormatPr defaultRowHeight="14.4" x14ac:dyDescent="0.3"/>
  <cols>
    <col min="1" max="1" width="8.6640625" bestFit="1" customWidth="1"/>
    <col min="2" max="2" width="20.5546875" bestFit="1" customWidth="1"/>
    <col min="3" max="3" width="3" bestFit="1" customWidth="1"/>
    <col min="4" max="4" width="6.88671875" bestFit="1" customWidth="1"/>
    <col min="5" max="5" width="26.44140625" customWidth="1"/>
    <col min="6" max="6" width="3" bestFit="1" customWidth="1"/>
    <col min="7" max="7" width="6.109375" bestFit="1" customWidth="1"/>
    <col min="8" max="8" width="9.5546875" bestFit="1" customWidth="1"/>
    <col min="9" max="9" width="12.33203125" bestFit="1" customWidth="1"/>
    <col min="10" max="10" width="10.33203125" bestFit="1" customWidth="1"/>
    <col min="11" max="11" width="13" bestFit="1" customWidth="1"/>
    <col min="12" max="12" width="11.33203125" bestFit="1" customWidth="1"/>
    <col min="13" max="13" width="10.33203125" bestFit="1" customWidth="1"/>
    <col min="14" max="14" width="13.88671875" bestFit="1" customWidth="1"/>
    <col min="15" max="15" width="10.33203125" bestFit="1" customWidth="1"/>
    <col min="16" max="17" width="12.33203125" bestFit="1" customWidth="1"/>
    <col min="18" max="18" width="9.44140625" customWidth="1"/>
  </cols>
  <sheetData>
    <row r="1" spans="1:19" ht="14.4" customHeight="1" x14ac:dyDescent="0.3">
      <c r="A1" s="32" t="s">
        <v>2028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</row>
    <row r="2" spans="1:19" ht="14.4" customHeight="1" x14ac:dyDescent="0.3">
      <c r="A2" s="35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</row>
    <row r="3" spans="1:19" ht="14.4" customHeight="1" x14ac:dyDescent="0.3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9" ht="14.4" customHeigh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</row>
    <row r="5" spans="1:19" ht="14.4" customHeight="1" x14ac:dyDescent="0.3">
      <c r="A5" s="145" t="s">
        <v>2058</v>
      </c>
      <c r="B5" s="146"/>
      <c r="C5" s="146"/>
      <c r="D5" s="146"/>
      <c r="E5" s="146"/>
      <c r="F5" s="147"/>
      <c r="G5" s="151">
        <f>COUNTA('Salary Slip'!A9:A1008)</f>
        <v>1000</v>
      </c>
      <c r="H5" s="152"/>
      <c r="I5" s="115" t="s">
        <v>2075</v>
      </c>
      <c r="J5" s="116"/>
      <c r="K5" s="117"/>
      <c r="L5" s="121">
        <f>AVERAGE('Salary Breakdown'!N15:N1016)</f>
        <v>95878.463074999876</v>
      </c>
      <c r="M5" s="122"/>
      <c r="N5" s="123"/>
      <c r="O5" s="133" t="s">
        <v>2061</v>
      </c>
      <c r="P5" s="134"/>
      <c r="Q5" s="137">
        <f>AVERAGE('Salary Slip'!L7:L1008)</f>
        <v>10562.527499999998</v>
      </c>
      <c r="R5" s="138"/>
    </row>
    <row r="6" spans="1:19" ht="14.4" customHeight="1" x14ac:dyDescent="0.3">
      <c r="A6" s="148"/>
      <c r="B6" s="149"/>
      <c r="C6" s="149"/>
      <c r="D6" s="149"/>
      <c r="E6" s="149"/>
      <c r="F6" s="150"/>
      <c r="G6" s="153"/>
      <c r="H6" s="154"/>
      <c r="I6" s="118"/>
      <c r="J6" s="119"/>
      <c r="K6" s="120"/>
      <c r="L6" s="124"/>
      <c r="M6" s="125"/>
      <c r="N6" s="126"/>
      <c r="O6" s="135"/>
      <c r="P6" s="136"/>
      <c r="Q6" s="139"/>
      <c r="R6" s="140"/>
    </row>
    <row r="7" spans="1:19" ht="14.4" customHeight="1" x14ac:dyDescent="0.3">
      <c r="A7" s="141" t="s">
        <v>2059</v>
      </c>
      <c r="B7" s="142"/>
      <c r="C7" s="73">
        <f>COUNTIF('Salary Slip'!D9:D1008, "Female")</f>
        <v>501</v>
      </c>
      <c r="D7" s="75"/>
      <c r="E7" s="141" t="s">
        <v>2060</v>
      </c>
      <c r="F7" s="142"/>
      <c r="G7" s="73">
        <f>COUNTIF('Salary Slip'!D9:D1008, "Male")</f>
        <v>499</v>
      </c>
      <c r="H7" s="75"/>
      <c r="I7" s="129" t="s">
        <v>2076</v>
      </c>
      <c r="J7" s="130"/>
      <c r="K7" s="127">
        <f>MIN('Salary Breakdown'!N15:N1016)</f>
        <v>15843.609</v>
      </c>
      <c r="L7" s="129" t="s">
        <v>2077</v>
      </c>
      <c r="M7" s="130"/>
      <c r="N7" s="127">
        <f>MAX('Salary Breakdown'!N15:N1016)</f>
        <v>170561.45399999997</v>
      </c>
      <c r="O7" s="133" t="s">
        <v>2062</v>
      </c>
      <c r="P7" s="134"/>
      <c r="Q7" s="137">
        <f>AVERAGE('Salary Slip'!M7:M1008)</f>
        <v>12675.033000000001</v>
      </c>
      <c r="R7" s="138"/>
    </row>
    <row r="8" spans="1:19" ht="14.4" customHeight="1" x14ac:dyDescent="0.3">
      <c r="A8" s="143"/>
      <c r="B8" s="144"/>
      <c r="C8" s="76"/>
      <c r="D8" s="78"/>
      <c r="E8" s="143"/>
      <c r="F8" s="144"/>
      <c r="G8" s="76"/>
      <c r="H8" s="78"/>
      <c r="I8" s="131"/>
      <c r="J8" s="132"/>
      <c r="K8" s="128"/>
      <c r="L8" s="131"/>
      <c r="M8" s="132"/>
      <c r="N8" s="128"/>
      <c r="O8" s="135"/>
      <c r="P8" s="136"/>
      <c r="Q8" s="139"/>
      <c r="R8" s="140"/>
    </row>
    <row r="9" spans="1:19" ht="14.4" customHeight="1" x14ac:dyDescent="0.3">
      <c r="A9" s="111" t="s">
        <v>2063</v>
      </c>
      <c r="B9" s="111"/>
      <c r="C9" s="111"/>
      <c r="D9" s="111"/>
      <c r="E9" s="111"/>
      <c r="F9" s="111"/>
      <c r="G9" s="111"/>
      <c r="H9" s="111"/>
      <c r="I9" s="111"/>
      <c r="J9" s="111"/>
      <c r="K9" s="113"/>
      <c r="L9" s="90"/>
      <c r="M9" s="103"/>
      <c r="N9" s="103"/>
      <c r="O9" s="103"/>
      <c r="P9" s="103"/>
      <c r="Q9" s="103"/>
      <c r="R9" s="104"/>
    </row>
    <row r="10" spans="1:19" ht="14.4" customHeight="1" x14ac:dyDescent="0.3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3"/>
      <c r="L10" s="105"/>
      <c r="M10" s="106"/>
      <c r="N10" s="106"/>
      <c r="O10" s="106"/>
      <c r="P10" s="106"/>
      <c r="Q10" s="106"/>
      <c r="R10" s="107"/>
    </row>
    <row r="11" spans="1:19" ht="14.4" customHeight="1" x14ac:dyDescent="0.3">
      <c r="A11" s="111" t="s">
        <v>33</v>
      </c>
      <c r="B11" s="111"/>
      <c r="C11" s="112">
        <f>COUNTIF('Salary Slip'!H9:H1008,'Salary Slip'!H12)</f>
        <v>334</v>
      </c>
      <c r="D11" s="112"/>
      <c r="E11" s="111" t="s">
        <v>21</v>
      </c>
      <c r="F11" s="112">
        <f>COUNTIF('Salary Slip'!H9:H1008,'Salary Slip'!H9)</f>
        <v>319</v>
      </c>
      <c r="G11" s="112"/>
      <c r="H11" s="112" t="s">
        <v>25</v>
      </c>
      <c r="I11" s="112"/>
      <c r="J11" s="112">
        <f>COUNTIF('Salary Slip'!H9:H1008,'Salary Slip'!H993)</f>
        <v>347</v>
      </c>
      <c r="K11" s="114"/>
      <c r="L11" s="105"/>
      <c r="M11" s="106"/>
      <c r="N11" s="106"/>
      <c r="O11" s="106"/>
      <c r="P11" s="106"/>
      <c r="Q11" s="106"/>
      <c r="R11" s="107"/>
      <c r="S11" s="11"/>
    </row>
    <row r="12" spans="1:19" ht="14.4" customHeight="1" x14ac:dyDescent="0.3">
      <c r="A12" s="111"/>
      <c r="B12" s="111"/>
      <c r="C12" s="112"/>
      <c r="D12" s="112"/>
      <c r="E12" s="111"/>
      <c r="F12" s="112"/>
      <c r="G12" s="112"/>
      <c r="H12" s="112"/>
      <c r="I12" s="112"/>
      <c r="J12" s="112"/>
      <c r="K12" s="114"/>
      <c r="L12" s="105"/>
      <c r="M12" s="106"/>
      <c r="N12" s="106"/>
      <c r="O12" s="106"/>
      <c r="P12" s="106"/>
      <c r="Q12" s="106"/>
      <c r="R12" s="107"/>
      <c r="S12" s="11"/>
    </row>
    <row r="13" spans="1:19" ht="14.4" customHeight="1" x14ac:dyDescent="0.3">
      <c r="A13" s="1"/>
      <c r="B13" s="1"/>
      <c r="C13" s="1"/>
      <c r="D13" s="1"/>
      <c r="E13" s="1"/>
      <c r="F13" s="1"/>
      <c r="G13" s="1"/>
      <c r="H13" s="1"/>
      <c r="I13" s="3"/>
      <c r="J13" s="3"/>
      <c r="K13" s="3"/>
      <c r="L13" s="105"/>
      <c r="M13" s="106"/>
      <c r="N13" s="106"/>
      <c r="O13" s="106"/>
      <c r="P13" s="106"/>
      <c r="Q13" s="106"/>
      <c r="R13" s="107"/>
      <c r="S13" s="2"/>
    </row>
    <row r="14" spans="1:19" ht="14.4" customHeight="1" x14ac:dyDescent="0.3">
      <c r="A14" s="1"/>
      <c r="B14" s="1"/>
      <c r="C14" s="1"/>
      <c r="D14" s="1"/>
      <c r="E14" s="1"/>
      <c r="F14" s="1"/>
      <c r="G14" s="1"/>
      <c r="H14" s="1"/>
      <c r="I14" s="3"/>
      <c r="J14" s="3"/>
      <c r="K14" s="3"/>
      <c r="L14" s="105"/>
      <c r="M14" s="106"/>
      <c r="N14" s="106"/>
      <c r="O14" s="106"/>
      <c r="P14" s="106"/>
      <c r="Q14" s="106"/>
      <c r="R14" s="107"/>
      <c r="S14" s="2"/>
    </row>
    <row r="15" spans="1:19" ht="14.4" customHeight="1" x14ac:dyDescent="0.3">
      <c r="A15" s="1"/>
      <c r="B15" s="1"/>
      <c r="C15" s="1"/>
      <c r="D15" s="1"/>
      <c r="E15" s="1"/>
      <c r="F15" s="1"/>
      <c r="G15" s="1"/>
      <c r="H15" s="1"/>
      <c r="I15" s="3"/>
      <c r="J15" s="3"/>
      <c r="K15" s="3"/>
      <c r="L15" s="105"/>
      <c r="M15" s="106"/>
      <c r="N15" s="106"/>
      <c r="O15" s="106"/>
      <c r="P15" s="106"/>
      <c r="Q15" s="106"/>
      <c r="R15" s="107"/>
      <c r="S15" s="2"/>
    </row>
    <row r="16" spans="1:19" ht="14.4" customHeight="1" x14ac:dyDescent="0.3">
      <c r="A16" s="1"/>
      <c r="B16" s="1"/>
      <c r="C16" s="1"/>
      <c r="D16" s="1"/>
      <c r="E16" s="1"/>
      <c r="F16" s="1"/>
      <c r="G16" s="1"/>
      <c r="H16" s="1"/>
      <c r="I16" s="3"/>
      <c r="J16" s="3"/>
      <c r="K16" s="3"/>
      <c r="L16" s="105"/>
      <c r="M16" s="106"/>
      <c r="N16" s="106"/>
      <c r="O16" s="106"/>
      <c r="P16" s="106"/>
      <c r="Q16" s="106"/>
      <c r="R16" s="107"/>
      <c r="S16" s="2"/>
    </row>
    <row r="17" spans="1:19" ht="14.4" customHeight="1" x14ac:dyDescent="0.3">
      <c r="A17" s="1"/>
      <c r="B17" s="1"/>
      <c r="C17" s="1"/>
      <c r="D17" s="1"/>
      <c r="E17" s="1"/>
      <c r="F17" s="1"/>
      <c r="G17" s="1"/>
      <c r="H17" s="1"/>
      <c r="I17" s="3"/>
      <c r="J17" s="3"/>
      <c r="K17" s="3"/>
      <c r="L17" s="105"/>
      <c r="M17" s="106"/>
      <c r="N17" s="106"/>
      <c r="O17" s="106"/>
      <c r="P17" s="106"/>
      <c r="Q17" s="106"/>
      <c r="R17" s="107"/>
      <c r="S17" s="2"/>
    </row>
    <row r="18" spans="1:19" ht="14.4" customHeight="1" x14ac:dyDescent="0.3">
      <c r="A18" s="1"/>
      <c r="B18" s="1"/>
      <c r="C18" s="1"/>
      <c r="D18" s="1"/>
      <c r="E18" s="1"/>
      <c r="F18" s="1"/>
      <c r="G18" s="1"/>
      <c r="H18" s="1"/>
      <c r="I18" s="3"/>
      <c r="J18" s="3"/>
      <c r="K18" s="3"/>
      <c r="L18" s="105"/>
      <c r="M18" s="106"/>
      <c r="N18" s="106"/>
      <c r="O18" s="106"/>
      <c r="P18" s="106"/>
      <c r="Q18" s="106"/>
      <c r="R18" s="107"/>
      <c r="S18" s="2"/>
    </row>
    <row r="19" spans="1:19" ht="14.4" customHeight="1" x14ac:dyDescent="0.3">
      <c r="A19" s="1"/>
      <c r="B19" s="1"/>
      <c r="C19" s="1"/>
      <c r="D19" s="1"/>
      <c r="E19" s="1"/>
      <c r="F19" s="1"/>
      <c r="G19" s="1"/>
      <c r="H19" s="1"/>
      <c r="I19" s="3"/>
      <c r="J19" s="3"/>
      <c r="K19" s="3"/>
      <c r="L19" s="105"/>
      <c r="M19" s="106"/>
      <c r="N19" s="106"/>
      <c r="O19" s="106"/>
      <c r="P19" s="106"/>
      <c r="Q19" s="106"/>
      <c r="R19" s="107"/>
    </row>
    <row r="20" spans="1:19" ht="14.4" customHeight="1" x14ac:dyDescent="0.3">
      <c r="A20" s="1"/>
      <c r="B20" s="1"/>
      <c r="C20" s="1"/>
      <c r="D20" s="1"/>
      <c r="E20" s="1"/>
      <c r="F20" s="1"/>
      <c r="G20" s="1"/>
      <c r="H20" s="1"/>
      <c r="I20" s="3"/>
      <c r="J20" s="3"/>
      <c r="K20" s="3"/>
      <c r="L20" s="105"/>
      <c r="M20" s="106"/>
      <c r="N20" s="106"/>
      <c r="O20" s="106"/>
      <c r="P20" s="106"/>
      <c r="Q20" s="106"/>
      <c r="R20" s="107"/>
    </row>
    <row r="21" spans="1:19" ht="14.4" customHeight="1" x14ac:dyDescent="0.3">
      <c r="A21" s="1"/>
      <c r="B21" s="1"/>
      <c r="C21" s="1"/>
      <c r="D21" s="1"/>
      <c r="E21" s="1"/>
      <c r="F21" s="1"/>
      <c r="G21" s="1"/>
      <c r="H21" s="1"/>
      <c r="I21" s="3"/>
      <c r="J21" s="3"/>
      <c r="K21" s="3"/>
      <c r="L21" s="105"/>
      <c r="M21" s="106"/>
      <c r="N21" s="106"/>
      <c r="O21" s="106"/>
      <c r="P21" s="106"/>
      <c r="Q21" s="106"/>
      <c r="R21" s="107"/>
    </row>
    <row r="22" spans="1:19" ht="14.4" customHeight="1" x14ac:dyDescent="0.3">
      <c r="A22" s="1"/>
      <c r="B22" s="1"/>
      <c r="C22" s="1"/>
      <c r="D22" s="1"/>
      <c r="E22" s="1"/>
      <c r="F22" s="1"/>
      <c r="G22" s="1"/>
      <c r="H22" s="1"/>
      <c r="I22" s="3"/>
      <c r="J22" s="3"/>
      <c r="K22" s="3"/>
      <c r="L22" s="108"/>
      <c r="M22" s="109"/>
      <c r="N22" s="109"/>
      <c r="O22" s="109"/>
      <c r="P22" s="109"/>
      <c r="Q22" s="109"/>
      <c r="R22" s="110"/>
    </row>
    <row r="23" spans="1:19" ht="14.4" customHeight="1" x14ac:dyDescent="0.3">
      <c r="A23" s="1"/>
      <c r="B23" s="1"/>
      <c r="C23" s="1"/>
      <c r="D23" s="1"/>
      <c r="E23" s="1"/>
      <c r="F23" s="1"/>
      <c r="G23" s="1"/>
      <c r="H23" s="1"/>
      <c r="I23" s="3"/>
      <c r="J23" s="3"/>
      <c r="K23" s="3"/>
      <c r="L23" s="101"/>
      <c r="M23" s="101"/>
      <c r="N23" s="101"/>
      <c r="O23" s="101"/>
      <c r="P23" s="9"/>
      <c r="Q23" s="9"/>
      <c r="R23" s="9"/>
    </row>
    <row r="24" spans="1:19" ht="14.4" customHeight="1" x14ac:dyDescent="0.3">
      <c r="A24" s="1"/>
      <c r="B24" s="1"/>
      <c r="C24" s="1"/>
      <c r="D24" s="1"/>
      <c r="E24" s="1"/>
      <c r="F24" s="1"/>
      <c r="G24" s="1"/>
      <c r="H24" s="1"/>
      <c r="I24" s="3"/>
      <c r="J24" s="3"/>
      <c r="K24" s="3"/>
      <c r="L24" s="102"/>
      <c r="M24" s="102"/>
      <c r="N24" s="102"/>
      <c r="O24" s="102"/>
      <c r="P24" s="9"/>
      <c r="Q24" s="9"/>
      <c r="R24" s="9"/>
    </row>
    <row r="25" spans="1:19" ht="14.4" customHeight="1" x14ac:dyDescent="0.3">
      <c r="A25" s="1"/>
      <c r="B25" s="1"/>
      <c r="C25" s="1"/>
      <c r="D25" s="1"/>
      <c r="E25" s="1"/>
      <c r="F25" s="1"/>
      <c r="G25" s="1"/>
      <c r="H25" s="1"/>
      <c r="I25" s="3"/>
      <c r="J25" s="3"/>
      <c r="K25" s="3"/>
      <c r="L25" s="102"/>
      <c r="M25" s="102"/>
      <c r="N25" s="102"/>
      <c r="O25" s="102"/>
      <c r="P25" s="9"/>
      <c r="Q25" s="9"/>
      <c r="R25" s="9"/>
    </row>
    <row r="26" spans="1:19" ht="14.4" customHeight="1" x14ac:dyDescent="0.3">
      <c r="A26" s="1"/>
      <c r="B26" s="1"/>
      <c r="C26" s="1"/>
      <c r="D26" s="1"/>
      <c r="E26" s="1"/>
      <c r="F26" s="1"/>
      <c r="G26" s="1"/>
      <c r="H26" s="1"/>
      <c r="I26" s="3"/>
      <c r="J26" s="3"/>
      <c r="K26" s="3"/>
      <c r="L26" s="102"/>
      <c r="M26" s="102"/>
      <c r="N26" s="102"/>
      <c r="O26" s="102"/>
      <c r="P26" s="9"/>
      <c r="Q26" s="9"/>
      <c r="R26" s="9"/>
    </row>
    <row r="27" spans="1:19" ht="14.4" customHeight="1" x14ac:dyDescent="0.3">
      <c r="A27" s="1"/>
      <c r="B27" s="1"/>
      <c r="C27" s="1"/>
      <c r="D27" s="1"/>
      <c r="E27" s="1"/>
      <c r="F27" s="1"/>
      <c r="G27" s="1"/>
      <c r="H27" s="1"/>
      <c r="I27" s="3"/>
      <c r="J27" s="3"/>
      <c r="K27" s="3"/>
      <c r="L27" s="102"/>
      <c r="M27" s="102"/>
      <c r="N27" s="102"/>
      <c r="O27" s="102"/>
      <c r="P27" s="9"/>
      <c r="Q27" s="9"/>
      <c r="R27" s="9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3"/>
      <c r="J28" s="3"/>
      <c r="K28" s="3"/>
      <c r="L28" s="102"/>
      <c r="M28" s="102"/>
      <c r="N28" s="102"/>
      <c r="O28" s="102"/>
      <c r="P28" s="9"/>
      <c r="Q28" s="9"/>
      <c r="R28" s="9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3"/>
      <c r="J29" s="3"/>
      <c r="K29" s="3"/>
      <c r="L29" s="102"/>
      <c r="M29" s="102"/>
      <c r="N29" s="102"/>
      <c r="O29" s="102"/>
      <c r="P29" s="3"/>
      <c r="Q29" s="3"/>
    </row>
    <row r="30" spans="1:19" x14ac:dyDescent="0.3">
      <c r="A30" s="1"/>
      <c r="B30" s="1"/>
      <c r="C30" s="1"/>
      <c r="D30" s="1"/>
      <c r="E30" s="1"/>
      <c r="F30" s="1"/>
      <c r="G30" s="1"/>
      <c r="H30" s="1"/>
      <c r="I30" s="3"/>
      <c r="J30" s="3"/>
      <c r="K30" s="3"/>
      <c r="L30" s="102"/>
      <c r="M30" s="102"/>
      <c r="N30" s="102"/>
      <c r="O30" s="102"/>
      <c r="P30" s="3"/>
      <c r="Q30" s="3"/>
    </row>
    <row r="31" spans="1:19" x14ac:dyDescent="0.3">
      <c r="A31" s="1"/>
      <c r="B31" s="1"/>
      <c r="C31" s="1"/>
      <c r="D31" s="1"/>
      <c r="E31" s="1"/>
      <c r="F31" s="1"/>
      <c r="G31" s="1"/>
      <c r="H31" s="1"/>
      <c r="I31" s="3"/>
      <c r="J31" s="3"/>
      <c r="K31" s="3"/>
      <c r="L31" s="3"/>
      <c r="M31" s="3"/>
      <c r="N31" s="3"/>
      <c r="O31" s="3"/>
      <c r="P31" s="3"/>
      <c r="Q31" s="3"/>
    </row>
    <row r="32" spans="1:19" x14ac:dyDescent="0.3">
      <c r="A32" s="1"/>
      <c r="B32" s="1"/>
      <c r="C32" s="1"/>
      <c r="D32" s="1"/>
      <c r="E32" s="1"/>
      <c r="F32" s="1"/>
      <c r="G32" s="1"/>
      <c r="H32" s="1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">
      <c r="A33" s="1"/>
      <c r="B33" s="1"/>
      <c r="C33" s="1"/>
      <c r="D33" s="1"/>
      <c r="E33" s="1"/>
      <c r="F33" s="1"/>
      <c r="G33" s="1"/>
      <c r="H33" s="1"/>
      <c r="I33" s="3"/>
      <c r="J33" s="3"/>
      <c r="K33" s="3"/>
      <c r="L33" s="3"/>
      <c r="M33" s="3"/>
      <c r="N33" s="3"/>
      <c r="O33" s="3"/>
      <c r="P33" s="3"/>
      <c r="Q33" s="3"/>
    </row>
    <row r="34" spans="1:17" ht="14.4" customHeight="1" x14ac:dyDescent="0.3">
      <c r="A34" s="1"/>
      <c r="B34" s="1"/>
      <c r="C34" s="1"/>
      <c r="D34" s="1"/>
      <c r="E34" s="1"/>
      <c r="F34" s="1"/>
      <c r="G34" s="1"/>
      <c r="H34" s="1"/>
      <c r="I34" s="3"/>
      <c r="J34" s="3"/>
      <c r="K34" s="3"/>
      <c r="L34" s="3"/>
      <c r="M34" s="3"/>
      <c r="N34" s="3"/>
      <c r="O34" s="3"/>
      <c r="P34" s="3"/>
      <c r="Q34" s="3"/>
    </row>
    <row r="35" spans="1:17" ht="14.4" customHeight="1" x14ac:dyDescent="0.3">
      <c r="A35" s="1"/>
      <c r="B35" s="1"/>
      <c r="C35" s="1"/>
      <c r="D35" s="1"/>
      <c r="E35" s="1"/>
      <c r="F35" s="1"/>
      <c r="G35" s="1"/>
      <c r="H35" s="1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">
      <c r="A36" s="1"/>
      <c r="B36" s="1"/>
      <c r="C36" s="1"/>
      <c r="D36" s="1"/>
      <c r="E36" s="1"/>
      <c r="F36" s="1"/>
      <c r="G36" s="1"/>
      <c r="H36" s="1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">
      <c r="A37" s="1"/>
      <c r="B37" s="1"/>
      <c r="C37" s="1"/>
      <c r="D37" s="1"/>
      <c r="E37" s="1"/>
      <c r="F37" s="1"/>
      <c r="G37" s="1"/>
      <c r="H37" s="1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">
      <c r="A38" s="1"/>
      <c r="B38" s="1"/>
      <c r="C38" s="1"/>
      <c r="D38" s="1"/>
      <c r="E38" s="1"/>
      <c r="F38" s="1"/>
      <c r="G38" s="1"/>
      <c r="H38" s="1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">
      <c r="A39" s="1"/>
      <c r="B39" s="1"/>
      <c r="C39" s="1"/>
      <c r="D39" s="1"/>
      <c r="E39" s="1"/>
      <c r="F39" s="1"/>
      <c r="G39" s="1"/>
      <c r="H39" s="1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">
      <c r="A40" s="1"/>
      <c r="B40" s="1"/>
      <c r="C40" s="1"/>
      <c r="D40" s="1"/>
      <c r="E40" s="1"/>
      <c r="F40" s="1"/>
      <c r="G40" s="1"/>
      <c r="H40" s="1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">
      <c r="A41" s="1"/>
      <c r="B41" s="1"/>
      <c r="C41" s="1"/>
      <c r="D41" s="1"/>
      <c r="E41" s="1"/>
      <c r="F41" s="1"/>
      <c r="G41" s="1"/>
      <c r="H41" s="1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3">
      <c r="A42" s="1"/>
      <c r="B42" s="1"/>
      <c r="C42" s="1"/>
      <c r="D42" s="1"/>
      <c r="E42" s="1"/>
      <c r="F42" s="1"/>
      <c r="G42" s="1"/>
      <c r="H42" s="1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3">
      <c r="A43" s="1"/>
      <c r="B43" s="1"/>
      <c r="C43" s="1"/>
      <c r="D43" s="1"/>
      <c r="E43" s="1"/>
      <c r="F43" s="1"/>
      <c r="G43" s="1"/>
      <c r="H43" s="1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1"/>
      <c r="B44" s="1"/>
      <c r="C44" s="1"/>
      <c r="D44" s="1"/>
      <c r="E44" s="1"/>
      <c r="F44" s="1"/>
      <c r="G44" s="1"/>
      <c r="H44" s="1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3">
      <c r="A45" s="1"/>
      <c r="B45" s="1"/>
      <c r="C45" s="1"/>
      <c r="D45" s="1"/>
      <c r="E45" s="1"/>
      <c r="F45" s="1"/>
      <c r="G45" s="1"/>
      <c r="H45" s="1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3">
      <c r="A46" s="1"/>
      <c r="B46" s="1"/>
      <c r="C46" s="1"/>
      <c r="D46" s="1"/>
      <c r="E46" s="1"/>
      <c r="F46" s="1"/>
      <c r="G46" s="1"/>
      <c r="H46" s="1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3">
      <c r="A47" s="1"/>
      <c r="B47" s="1"/>
      <c r="C47" s="1"/>
      <c r="D47" s="1"/>
      <c r="E47" s="1"/>
      <c r="F47" s="1"/>
      <c r="G47" s="1"/>
      <c r="H47" s="1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3">
      <c r="A48" s="1"/>
      <c r="B48" s="1"/>
      <c r="C48" s="1"/>
      <c r="D48" s="1"/>
      <c r="E48" s="1"/>
      <c r="F48" s="1"/>
      <c r="G48" s="1"/>
      <c r="H48" s="1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3">
      <c r="A49" s="1"/>
      <c r="B49" s="1"/>
      <c r="C49" s="1"/>
      <c r="D49" s="1"/>
      <c r="E49" s="1"/>
      <c r="F49" s="1"/>
      <c r="G49" s="1"/>
      <c r="H49" s="1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3">
      <c r="A50" s="1"/>
      <c r="B50" s="1"/>
      <c r="C50" s="1"/>
      <c r="D50" s="1"/>
      <c r="E50" s="1"/>
      <c r="F50" s="1"/>
      <c r="G50" s="1"/>
      <c r="H50" s="1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3">
      <c r="A51" s="1"/>
      <c r="B51" s="1"/>
      <c r="C51" s="1"/>
      <c r="D51" s="1"/>
      <c r="E51" s="1"/>
      <c r="F51" s="1"/>
      <c r="G51" s="1"/>
      <c r="H51" s="1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3">
      <c r="A52" s="1"/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3">
      <c r="A53" s="1"/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3">
      <c r="A54" s="1"/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3">
      <c r="A55" s="1"/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3">
      <c r="A56" s="1"/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3">
      <c r="A57" s="1"/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3">
      <c r="A58" s="1"/>
      <c r="B58" s="1"/>
      <c r="C58" s="1"/>
      <c r="D58" s="1"/>
      <c r="E58" s="1"/>
      <c r="F58" s="1"/>
      <c r="G58" s="1"/>
      <c r="H58" s="1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3">
      <c r="A59" s="1"/>
      <c r="B59" s="1"/>
      <c r="C59" s="1"/>
      <c r="D59" s="1"/>
      <c r="E59" s="1"/>
      <c r="F59" s="1"/>
      <c r="G59" s="1"/>
      <c r="H59" s="1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3">
      <c r="A60" s="1"/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3">
      <c r="A61" s="1"/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3">
      <c r="A62" s="1"/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3">
      <c r="A63" s="1"/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3">
      <c r="A64" s="1"/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3">
      <c r="A65" s="1"/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s="1"/>
      <c r="B66" s="1"/>
      <c r="C66" s="1"/>
      <c r="D66" s="1"/>
      <c r="E66" s="1"/>
      <c r="F66" s="1"/>
      <c r="G66" s="1"/>
      <c r="H66" s="1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3">
      <c r="A67" s="1"/>
      <c r="B67" s="1"/>
      <c r="C67" s="1"/>
      <c r="D67" s="1"/>
      <c r="E67" s="1"/>
      <c r="F67" s="1"/>
      <c r="G67" s="1"/>
      <c r="H67" s="1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3">
      <c r="A68" s="1"/>
      <c r="B68" s="1"/>
      <c r="C68" s="1"/>
      <c r="D68" s="1"/>
      <c r="E68" s="1"/>
      <c r="F68" s="1"/>
      <c r="G68" s="1"/>
      <c r="H68" s="1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3">
      <c r="A69" s="1"/>
      <c r="B69" s="1"/>
      <c r="C69" s="1"/>
      <c r="D69" s="1"/>
      <c r="E69" s="1"/>
      <c r="F69" s="1"/>
      <c r="G69" s="1"/>
      <c r="H69" s="1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3">
      <c r="A70" s="1"/>
      <c r="B70" s="1"/>
      <c r="C70" s="1"/>
      <c r="D70" s="1"/>
      <c r="E70" s="1"/>
      <c r="F70" s="1"/>
      <c r="G70" s="1"/>
      <c r="H70" s="1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3">
      <c r="A136" s="1"/>
      <c r="B136" s="1"/>
      <c r="C136" s="1"/>
      <c r="D136" s="1"/>
      <c r="E136" s="1"/>
      <c r="F136" s="1"/>
      <c r="G136" s="1"/>
      <c r="H136" s="1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3">
      <c r="A137" s="1"/>
      <c r="B137" s="1"/>
      <c r="C137" s="1"/>
      <c r="D137" s="1"/>
      <c r="E137" s="1"/>
      <c r="F137" s="1"/>
      <c r="G137" s="1"/>
      <c r="H137" s="1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3">
      <c r="A138" s="1"/>
      <c r="B138" s="1"/>
      <c r="C138" s="1"/>
      <c r="D138" s="1"/>
      <c r="E138" s="1"/>
      <c r="F138" s="1"/>
      <c r="G138" s="1"/>
      <c r="H138" s="1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3">
      <c r="A139" s="1"/>
      <c r="B139" s="1"/>
      <c r="C139" s="1"/>
      <c r="D139" s="1"/>
      <c r="E139" s="1"/>
      <c r="F139" s="1"/>
      <c r="G139" s="1"/>
      <c r="H139" s="1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3">
      <c r="A140" s="1"/>
      <c r="B140" s="1"/>
      <c r="C140" s="1"/>
      <c r="D140" s="1"/>
      <c r="E140" s="1"/>
      <c r="F140" s="1"/>
      <c r="G140" s="1"/>
      <c r="H140" s="1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3">
      <c r="A141" s="1"/>
      <c r="B141" s="1"/>
      <c r="C141" s="1"/>
      <c r="D141" s="1"/>
      <c r="E141" s="1"/>
      <c r="F141" s="1"/>
      <c r="G141" s="1"/>
      <c r="H141" s="1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3">
      <c r="A142" s="1"/>
      <c r="B142" s="1"/>
      <c r="C142" s="1"/>
      <c r="D142" s="1"/>
      <c r="E142" s="1"/>
      <c r="F142" s="1"/>
      <c r="G142" s="1"/>
      <c r="H142" s="1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3">
      <c r="A143" s="1"/>
      <c r="B143" s="1"/>
      <c r="C143" s="1"/>
      <c r="D143" s="1"/>
      <c r="E143" s="1"/>
      <c r="F143" s="1"/>
      <c r="G143" s="1"/>
      <c r="H143" s="1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3">
      <c r="A144" s="1"/>
      <c r="B144" s="1"/>
      <c r="C144" s="1"/>
      <c r="D144" s="1"/>
      <c r="E144" s="1"/>
      <c r="F144" s="1"/>
      <c r="G144" s="1"/>
      <c r="H144" s="1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3">
      <c r="A145" s="1"/>
      <c r="B145" s="1"/>
      <c r="C145" s="1"/>
      <c r="D145" s="1"/>
      <c r="E145" s="1"/>
      <c r="F145" s="1"/>
      <c r="G145" s="1"/>
      <c r="H145" s="1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3">
      <c r="A146" s="1"/>
      <c r="B146" s="1"/>
      <c r="C146" s="1"/>
      <c r="D146" s="1"/>
      <c r="E146" s="1"/>
      <c r="F146" s="1"/>
      <c r="G146" s="1"/>
      <c r="H146" s="1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3">
      <c r="A147" s="1"/>
      <c r="B147" s="1"/>
      <c r="C147" s="1"/>
      <c r="D147" s="1"/>
      <c r="E147" s="1"/>
      <c r="F147" s="1"/>
      <c r="G147" s="1"/>
      <c r="H147" s="1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3">
      <c r="A148" s="1"/>
      <c r="B148" s="1"/>
      <c r="C148" s="1"/>
      <c r="D148" s="1"/>
      <c r="E148" s="1"/>
      <c r="F148" s="1"/>
      <c r="G148" s="1"/>
      <c r="H148" s="1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3">
      <c r="A149" s="1"/>
      <c r="B149" s="1"/>
      <c r="C149" s="1"/>
      <c r="D149" s="1"/>
      <c r="E149" s="1"/>
      <c r="F149" s="1"/>
      <c r="G149" s="1"/>
      <c r="H149" s="1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3">
      <c r="A150" s="1"/>
      <c r="B150" s="1"/>
      <c r="C150" s="1"/>
      <c r="D150" s="1"/>
      <c r="E150" s="1"/>
      <c r="F150" s="1"/>
      <c r="G150" s="1"/>
      <c r="H150" s="1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3">
      <c r="A151" s="1"/>
      <c r="B151" s="1"/>
      <c r="C151" s="1"/>
      <c r="D151" s="1"/>
      <c r="E151" s="1"/>
      <c r="F151" s="1"/>
      <c r="G151" s="1"/>
      <c r="H151" s="1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3">
      <c r="A152" s="1"/>
      <c r="B152" s="1"/>
      <c r="C152" s="1"/>
      <c r="D152" s="1"/>
      <c r="E152" s="1"/>
      <c r="F152" s="1"/>
      <c r="G152" s="1"/>
      <c r="H152" s="1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3">
      <c r="A153" s="1"/>
      <c r="B153" s="1"/>
      <c r="C153" s="1"/>
      <c r="D153" s="1"/>
      <c r="E153" s="1"/>
      <c r="F153" s="1"/>
      <c r="G153" s="1"/>
      <c r="H153" s="1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3">
      <c r="A154" s="1"/>
      <c r="B154" s="1"/>
      <c r="C154" s="1"/>
      <c r="D154" s="1"/>
      <c r="E154" s="1"/>
      <c r="F154" s="1"/>
      <c r="G154" s="1"/>
      <c r="H154" s="1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3">
      <c r="A155" s="1"/>
      <c r="B155" s="1"/>
      <c r="C155" s="1"/>
      <c r="D155" s="1"/>
      <c r="E155" s="1"/>
      <c r="F155" s="1"/>
      <c r="G155" s="1"/>
      <c r="H155" s="1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3">
      <c r="A156" s="1"/>
      <c r="B156" s="1"/>
      <c r="C156" s="1"/>
      <c r="D156" s="1"/>
      <c r="E156" s="1"/>
      <c r="F156" s="1"/>
      <c r="G156" s="1"/>
      <c r="H156" s="1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3">
      <c r="A157" s="1"/>
      <c r="B157" s="1"/>
      <c r="C157" s="1"/>
      <c r="D157" s="1"/>
      <c r="E157" s="1"/>
      <c r="F157" s="1"/>
      <c r="G157" s="1"/>
      <c r="H157" s="1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3">
      <c r="A158" s="1"/>
      <c r="B158" s="1"/>
      <c r="C158" s="1"/>
      <c r="D158" s="1"/>
      <c r="E158" s="1"/>
      <c r="F158" s="1"/>
      <c r="G158" s="1"/>
      <c r="H158" s="1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3">
      <c r="A159" s="1"/>
      <c r="B159" s="1"/>
      <c r="C159" s="1"/>
      <c r="D159" s="1"/>
      <c r="E159" s="1"/>
      <c r="F159" s="1"/>
      <c r="G159" s="1"/>
      <c r="H159" s="1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3">
      <c r="A160" s="1"/>
      <c r="B160" s="1"/>
      <c r="C160" s="1"/>
      <c r="D160" s="1"/>
      <c r="E160" s="1"/>
      <c r="F160" s="1"/>
      <c r="G160" s="1"/>
      <c r="H160" s="1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3">
      <c r="A162" s="1"/>
      <c r="B162" s="1"/>
      <c r="C162" s="1"/>
      <c r="D162" s="1"/>
      <c r="E162" s="1"/>
      <c r="F162" s="1"/>
      <c r="G162" s="1"/>
      <c r="H162" s="1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3">
      <c r="A163" s="1"/>
      <c r="B163" s="1"/>
      <c r="C163" s="1"/>
      <c r="D163" s="1"/>
      <c r="E163" s="1"/>
      <c r="F163" s="1"/>
      <c r="G163" s="1"/>
      <c r="H163" s="1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3">
      <c r="A164" s="1"/>
      <c r="B164" s="1"/>
      <c r="C164" s="1"/>
      <c r="D164" s="1"/>
      <c r="E164" s="1"/>
      <c r="F164" s="1"/>
      <c r="G164" s="1"/>
      <c r="H164" s="1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3">
      <c r="A165" s="1"/>
      <c r="B165" s="1"/>
      <c r="C165" s="1"/>
      <c r="D165" s="1"/>
      <c r="E165" s="1"/>
      <c r="F165" s="1"/>
      <c r="G165" s="1"/>
      <c r="H165" s="1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3">
      <c r="A166" s="1"/>
      <c r="B166" s="1"/>
      <c r="C166" s="1"/>
      <c r="D166" s="1"/>
      <c r="E166" s="1"/>
      <c r="F166" s="1"/>
      <c r="G166" s="1"/>
      <c r="H166" s="1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3">
      <c r="A167" s="1"/>
      <c r="B167" s="1"/>
      <c r="C167" s="1"/>
      <c r="D167" s="1"/>
      <c r="E167" s="1"/>
      <c r="F167" s="1"/>
      <c r="G167" s="1"/>
      <c r="H167" s="1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3">
      <c r="A168" s="1"/>
      <c r="B168" s="1"/>
      <c r="C168" s="1"/>
      <c r="D168" s="1"/>
      <c r="E168" s="1"/>
      <c r="F168" s="1"/>
      <c r="G168" s="1"/>
      <c r="H168" s="1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3">
      <c r="A169" s="1"/>
      <c r="B169" s="1"/>
      <c r="C169" s="1"/>
      <c r="D169" s="1"/>
      <c r="E169" s="1"/>
      <c r="F169" s="1"/>
      <c r="G169" s="1"/>
      <c r="H169" s="1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3">
      <c r="A170" s="1"/>
      <c r="B170" s="1"/>
      <c r="C170" s="1"/>
      <c r="D170" s="1"/>
      <c r="E170" s="1"/>
      <c r="F170" s="1"/>
      <c r="G170" s="1"/>
      <c r="H170" s="1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3">
      <c r="A171" s="1"/>
      <c r="B171" s="1"/>
      <c r="C171" s="1"/>
      <c r="D171" s="1"/>
      <c r="E171" s="1"/>
      <c r="F171" s="1"/>
      <c r="G171" s="1"/>
      <c r="H171" s="1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3">
      <c r="A172" s="1"/>
      <c r="B172" s="1"/>
      <c r="C172" s="1"/>
      <c r="D172" s="1"/>
      <c r="E172" s="1"/>
      <c r="F172" s="1"/>
      <c r="G172" s="1"/>
      <c r="H172" s="1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3">
      <c r="A173" s="1"/>
      <c r="B173" s="1"/>
      <c r="C173" s="1"/>
      <c r="D173" s="1"/>
      <c r="E173" s="1"/>
      <c r="F173" s="1"/>
      <c r="G173" s="1"/>
      <c r="H173" s="1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3">
      <c r="A174" s="1"/>
      <c r="B174" s="1"/>
      <c r="C174" s="1"/>
      <c r="D174" s="1"/>
      <c r="E174" s="1"/>
      <c r="F174" s="1"/>
      <c r="G174" s="1"/>
      <c r="H174" s="1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3">
      <c r="A175" s="1"/>
      <c r="B175" s="1"/>
      <c r="C175" s="1"/>
      <c r="D175" s="1"/>
      <c r="E175" s="1"/>
      <c r="F175" s="1"/>
      <c r="G175" s="1"/>
      <c r="H175" s="1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3">
      <c r="A176" s="1"/>
      <c r="B176" s="1"/>
      <c r="C176" s="1"/>
      <c r="D176" s="1"/>
      <c r="E176" s="1"/>
      <c r="F176" s="1"/>
      <c r="G176" s="1"/>
      <c r="H176" s="1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3">
      <c r="A177" s="1"/>
      <c r="B177" s="1"/>
      <c r="C177" s="1"/>
      <c r="D177" s="1"/>
      <c r="E177" s="1"/>
      <c r="F177" s="1"/>
      <c r="G177" s="1"/>
      <c r="H177" s="1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3">
      <c r="A178" s="1"/>
      <c r="B178" s="1"/>
      <c r="C178" s="1"/>
      <c r="D178" s="1"/>
      <c r="E178" s="1"/>
      <c r="F178" s="1"/>
      <c r="G178" s="1"/>
      <c r="H178" s="1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3">
      <c r="A179" s="1"/>
      <c r="B179" s="1"/>
      <c r="C179" s="1"/>
      <c r="D179" s="1"/>
      <c r="E179" s="1"/>
      <c r="F179" s="1"/>
      <c r="G179" s="1"/>
      <c r="H179" s="1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3">
      <c r="A180" s="1"/>
      <c r="B180" s="1"/>
      <c r="C180" s="1"/>
      <c r="D180" s="1"/>
      <c r="E180" s="1"/>
      <c r="F180" s="1"/>
      <c r="G180" s="1"/>
      <c r="H180" s="1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3">
      <c r="A181" s="1"/>
      <c r="B181" s="1"/>
      <c r="C181" s="1"/>
      <c r="D181" s="1"/>
      <c r="E181" s="1"/>
      <c r="F181" s="1"/>
      <c r="G181" s="1"/>
      <c r="H181" s="1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3">
      <c r="A182" s="1"/>
      <c r="B182" s="1"/>
      <c r="C182" s="1"/>
      <c r="D182" s="1"/>
      <c r="E182" s="1"/>
      <c r="F182" s="1"/>
      <c r="G182" s="1"/>
      <c r="H182" s="1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3">
      <c r="A183" s="1"/>
      <c r="B183" s="1"/>
      <c r="C183" s="1"/>
      <c r="D183" s="1"/>
      <c r="E183" s="1"/>
      <c r="F183" s="1"/>
      <c r="G183" s="1"/>
      <c r="H183" s="1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3">
      <c r="A184" s="1"/>
      <c r="B184" s="1"/>
      <c r="C184" s="1"/>
      <c r="D184" s="1"/>
      <c r="E184" s="1"/>
      <c r="F184" s="1"/>
      <c r="G184" s="1"/>
      <c r="H184" s="1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3">
      <c r="A185" s="1"/>
      <c r="B185" s="1"/>
      <c r="C185" s="1"/>
      <c r="D185" s="1"/>
      <c r="E185" s="1"/>
      <c r="F185" s="1"/>
      <c r="G185" s="1"/>
      <c r="H185" s="1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3">
      <c r="A186" s="1"/>
      <c r="B186" s="1"/>
      <c r="C186" s="1"/>
      <c r="D186" s="1"/>
      <c r="E186" s="1"/>
      <c r="F186" s="1"/>
      <c r="G186" s="1"/>
      <c r="H186" s="1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3">
      <c r="A187" s="1"/>
      <c r="B187" s="1"/>
      <c r="C187" s="1"/>
      <c r="D187" s="1"/>
      <c r="E187" s="1"/>
      <c r="F187" s="1"/>
      <c r="G187" s="1"/>
      <c r="H187" s="1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3">
      <c r="A188" s="1"/>
      <c r="B188" s="1"/>
      <c r="C188" s="1"/>
      <c r="D188" s="1"/>
      <c r="E188" s="1"/>
      <c r="F188" s="1"/>
      <c r="G188" s="1"/>
      <c r="H188" s="1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3">
      <c r="A189" s="1"/>
      <c r="B189" s="1"/>
      <c r="C189" s="1"/>
      <c r="D189" s="1"/>
      <c r="E189" s="1"/>
      <c r="F189" s="1"/>
      <c r="G189" s="1"/>
      <c r="H189" s="1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3">
      <c r="A190" s="1"/>
      <c r="B190" s="1"/>
      <c r="C190" s="1"/>
      <c r="D190" s="1"/>
      <c r="E190" s="1"/>
      <c r="F190" s="1"/>
      <c r="G190" s="1"/>
      <c r="H190" s="1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3">
      <c r="A191" s="1"/>
      <c r="B191" s="1"/>
      <c r="C191" s="1"/>
      <c r="D191" s="1"/>
      <c r="E191" s="1"/>
      <c r="F191" s="1"/>
      <c r="G191" s="1"/>
      <c r="H191" s="1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3">
      <c r="A192" s="1"/>
      <c r="B192" s="1"/>
      <c r="C192" s="1"/>
      <c r="D192" s="1"/>
      <c r="E192" s="1"/>
      <c r="F192" s="1"/>
      <c r="G192" s="1"/>
      <c r="H192" s="1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3">
      <c r="A193" s="1"/>
      <c r="B193" s="1"/>
      <c r="C193" s="1"/>
      <c r="D193" s="1"/>
      <c r="E193" s="1"/>
      <c r="F193" s="1"/>
      <c r="G193" s="1"/>
      <c r="H193" s="1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3">
      <c r="A194" s="1"/>
      <c r="B194" s="1"/>
      <c r="C194" s="1"/>
      <c r="D194" s="1"/>
      <c r="E194" s="1"/>
      <c r="F194" s="1"/>
      <c r="G194" s="1"/>
      <c r="H194" s="1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3">
      <c r="A195" s="1"/>
      <c r="B195" s="1"/>
      <c r="C195" s="1"/>
      <c r="D195" s="1"/>
      <c r="E195" s="1"/>
      <c r="F195" s="1"/>
      <c r="G195" s="1"/>
      <c r="H195" s="1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3">
      <c r="A196" s="1"/>
      <c r="B196" s="1"/>
      <c r="C196" s="1"/>
      <c r="D196" s="1"/>
      <c r="E196" s="1"/>
      <c r="F196" s="1"/>
      <c r="G196" s="1"/>
      <c r="H196" s="1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3">
      <c r="A197" s="1"/>
      <c r="B197" s="1"/>
      <c r="C197" s="1"/>
      <c r="D197" s="1"/>
      <c r="E197" s="1"/>
      <c r="F197" s="1"/>
      <c r="G197" s="1"/>
      <c r="H197" s="1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3">
      <c r="A198" s="1"/>
      <c r="B198" s="1"/>
      <c r="C198" s="1"/>
      <c r="D198" s="1"/>
      <c r="E198" s="1"/>
      <c r="F198" s="1"/>
      <c r="G198" s="1"/>
      <c r="H198" s="1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3">
      <c r="A199" s="1"/>
      <c r="B199" s="1"/>
      <c r="C199" s="1"/>
      <c r="D199" s="1"/>
      <c r="E199" s="1"/>
      <c r="F199" s="1"/>
      <c r="G199" s="1"/>
      <c r="H199" s="1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3">
      <c r="A200" s="1"/>
      <c r="B200" s="1"/>
      <c r="C200" s="1"/>
      <c r="D200" s="1"/>
      <c r="E200" s="1"/>
      <c r="F200" s="1"/>
      <c r="G200" s="1"/>
      <c r="H200" s="1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3">
      <c r="A201" s="1"/>
      <c r="B201" s="1"/>
      <c r="C201" s="1"/>
      <c r="D201" s="1"/>
      <c r="E201" s="1"/>
      <c r="F201" s="1"/>
      <c r="G201" s="1"/>
      <c r="H201" s="1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3">
      <c r="A202" s="1"/>
      <c r="B202" s="1"/>
      <c r="C202" s="1"/>
      <c r="D202" s="1"/>
      <c r="E202" s="1"/>
      <c r="F202" s="1"/>
      <c r="G202" s="1"/>
      <c r="H202" s="1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3">
      <c r="A203" s="1"/>
      <c r="B203" s="1"/>
      <c r="C203" s="1"/>
      <c r="D203" s="1"/>
      <c r="E203" s="1"/>
      <c r="F203" s="1"/>
      <c r="G203" s="1"/>
      <c r="H203" s="1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3">
      <c r="A204" s="1"/>
      <c r="B204" s="1"/>
      <c r="C204" s="1"/>
      <c r="D204" s="1"/>
      <c r="E204" s="1"/>
      <c r="F204" s="1"/>
      <c r="G204" s="1"/>
      <c r="H204" s="1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3">
      <c r="A205" s="1"/>
      <c r="B205" s="1"/>
      <c r="C205" s="1"/>
      <c r="D205" s="1"/>
      <c r="E205" s="1"/>
      <c r="F205" s="1"/>
      <c r="G205" s="1"/>
      <c r="H205" s="1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3">
      <c r="A206" s="1"/>
      <c r="B206" s="1"/>
      <c r="C206" s="1"/>
      <c r="D206" s="1"/>
      <c r="E206" s="1"/>
      <c r="F206" s="1"/>
      <c r="G206" s="1"/>
      <c r="H206" s="1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3">
      <c r="A207" s="1"/>
      <c r="B207" s="1"/>
      <c r="C207" s="1"/>
      <c r="D207" s="1"/>
      <c r="E207" s="1"/>
      <c r="F207" s="1"/>
      <c r="G207" s="1"/>
      <c r="H207" s="1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3">
      <c r="A208" s="1"/>
      <c r="B208" s="1"/>
      <c r="C208" s="1"/>
      <c r="D208" s="1"/>
      <c r="E208" s="1"/>
      <c r="F208" s="1"/>
      <c r="G208" s="1"/>
      <c r="H208" s="1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3">
      <c r="A209" s="1"/>
      <c r="B209" s="1"/>
      <c r="C209" s="1"/>
      <c r="D209" s="1"/>
      <c r="E209" s="1"/>
      <c r="F209" s="1"/>
      <c r="G209" s="1"/>
      <c r="H209" s="1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3">
      <c r="A210" s="1"/>
      <c r="B210" s="1"/>
      <c r="C210" s="1"/>
      <c r="D210" s="1"/>
      <c r="E210" s="1"/>
      <c r="F210" s="1"/>
      <c r="G210" s="1"/>
      <c r="H210" s="1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3">
      <c r="A211" s="1"/>
      <c r="B211" s="1"/>
      <c r="C211" s="1"/>
      <c r="D211" s="1"/>
      <c r="E211" s="1"/>
      <c r="F211" s="1"/>
      <c r="G211" s="1"/>
      <c r="H211" s="1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3">
      <c r="A212" s="1"/>
      <c r="B212" s="1"/>
      <c r="C212" s="1"/>
      <c r="D212" s="1"/>
      <c r="E212" s="1"/>
      <c r="F212" s="1"/>
      <c r="G212" s="1"/>
      <c r="H212" s="1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3">
      <c r="A213" s="1"/>
      <c r="B213" s="1"/>
      <c r="C213" s="1"/>
      <c r="D213" s="1"/>
      <c r="E213" s="1"/>
      <c r="F213" s="1"/>
      <c r="G213" s="1"/>
      <c r="H213" s="1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3">
      <c r="A214" s="1"/>
      <c r="B214" s="1"/>
      <c r="C214" s="1"/>
      <c r="D214" s="1"/>
      <c r="E214" s="1"/>
      <c r="F214" s="1"/>
      <c r="G214" s="1"/>
      <c r="H214" s="1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3">
      <c r="A215" s="1"/>
      <c r="B215" s="1"/>
      <c r="C215" s="1"/>
      <c r="D215" s="1"/>
      <c r="E215" s="1"/>
      <c r="F215" s="1"/>
      <c r="G215" s="1"/>
      <c r="H215" s="1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3">
      <c r="A216" s="1"/>
      <c r="B216" s="1"/>
      <c r="C216" s="1"/>
      <c r="D216" s="1"/>
      <c r="E216" s="1"/>
      <c r="F216" s="1"/>
      <c r="G216" s="1"/>
      <c r="H216" s="1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3">
      <c r="A217" s="1"/>
      <c r="B217" s="1"/>
      <c r="C217" s="1"/>
      <c r="D217" s="1"/>
      <c r="E217" s="1"/>
      <c r="F217" s="1"/>
      <c r="G217" s="1"/>
      <c r="H217" s="1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3">
      <c r="A218" s="1"/>
      <c r="B218" s="1"/>
      <c r="C218" s="1"/>
      <c r="D218" s="1"/>
      <c r="E218" s="1"/>
      <c r="F218" s="1"/>
      <c r="G218" s="1"/>
      <c r="H218" s="1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3">
      <c r="A219" s="1"/>
      <c r="B219" s="1"/>
      <c r="C219" s="1"/>
      <c r="D219" s="1"/>
      <c r="E219" s="1"/>
      <c r="F219" s="1"/>
      <c r="G219" s="1"/>
      <c r="H219" s="1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3">
      <c r="A220" s="1"/>
      <c r="B220" s="1"/>
      <c r="C220" s="1"/>
      <c r="D220" s="1"/>
      <c r="E220" s="1"/>
      <c r="F220" s="1"/>
      <c r="G220" s="1"/>
      <c r="H220" s="1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3">
      <c r="A221" s="1"/>
      <c r="B221" s="1"/>
      <c r="C221" s="1"/>
      <c r="D221" s="1"/>
      <c r="E221" s="1"/>
      <c r="F221" s="1"/>
      <c r="G221" s="1"/>
      <c r="H221" s="1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3">
      <c r="A222" s="1"/>
      <c r="B222" s="1"/>
      <c r="C222" s="1"/>
      <c r="D222" s="1"/>
      <c r="E222" s="1"/>
      <c r="F222" s="1"/>
      <c r="G222" s="1"/>
      <c r="H222" s="1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3">
      <c r="A223" s="1"/>
      <c r="B223" s="1"/>
      <c r="C223" s="1"/>
      <c r="D223" s="1"/>
      <c r="E223" s="1"/>
      <c r="F223" s="1"/>
      <c r="G223" s="1"/>
      <c r="H223" s="1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3">
      <c r="A224" s="1"/>
      <c r="B224" s="1"/>
      <c r="C224" s="1"/>
      <c r="D224" s="1"/>
      <c r="E224" s="1"/>
      <c r="F224" s="1"/>
      <c r="G224" s="1"/>
      <c r="H224" s="1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3">
      <c r="A225" s="1"/>
      <c r="B225" s="1"/>
      <c r="C225" s="1"/>
      <c r="D225" s="1"/>
      <c r="E225" s="1"/>
      <c r="F225" s="1"/>
      <c r="G225" s="1"/>
      <c r="H225" s="1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3">
      <c r="A226" s="1"/>
      <c r="B226" s="1"/>
      <c r="C226" s="1"/>
      <c r="D226" s="1"/>
      <c r="E226" s="1"/>
      <c r="F226" s="1"/>
      <c r="G226" s="1"/>
      <c r="H226" s="1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3">
      <c r="A227" s="1"/>
      <c r="B227" s="1"/>
      <c r="C227" s="1"/>
      <c r="D227" s="1"/>
      <c r="E227" s="1"/>
      <c r="F227" s="1"/>
      <c r="G227" s="1"/>
      <c r="H227" s="1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3">
      <c r="A228" s="1"/>
      <c r="B228" s="1"/>
      <c r="C228" s="1"/>
      <c r="D228" s="1"/>
      <c r="E228" s="1"/>
      <c r="F228" s="1"/>
      <c r="G228" s="1"/>
      <c r="H228" s="1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3">
      <c r="A229" s="1"/>
      <c r="B229" s="1"/>
      <c r="C229" s="1"/>
      <c r="D229" s="1"/>
      <c r="E229" s="1"/>
      <c r="F229" s="1"/>
      <c r="G229" s="1"/>
      <c r="H229" s="1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3">
      <c r="A230" s="1"/>
      <c r="B230" s="1"/>
      <c r="C230" s="1"/>
      <c r="D230" s="1"/>
      <c r="E230" s="1"/>
      <c r="F230" s="1"/>
      <c r="G230" s="1"/>
      <c r="H230" s="1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3">
      <c r="A231" s="1"/>
      <c r="B231" s="1"/>
      <c r="C231" s="1"/>
      <c r="D231" s="1"/>
      <c r="E231" s="1"/>
      <c r="F231" s="1"/>
      <c r="G231" s="1"/>
      <c r="H231" s="1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3">
      <c r="A232" s="1"/>
      <c r="B232" s="1"/>
      <c r="C232" s="1"/>
      <c r="D232" s="1"/>
      <c r="E232" s="1"/>
      <c r="F232" s="1"/>
      <c r="G232" s="1"/>
      <c r="H232" s="1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3">
      <c r="A233" s="1"/>
      <c r="B233" s="1"/>
      <c r="C233" s="1"/>
      <c r="D233" s="1"/>
      <c r="E233" s="1"/>
      <c r="F233" s="1"/>
      <c r="G233" s="1"/>
      <c r="H233" s="1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3">
      <c r="A234" s="1"/>
      <c r="B234" s="1"/>
      <c r="C234" s="1"/>
      <c r="D234" s="1"/>
      <c r="E234" s="1"/>
      <c r="F234" s="1"/>
      <c r="G234" s="1"/>
      <c r="H234" s="1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3">
      <c r="A235" s="1"/>
      <c r="B235" s="1"/>
      <c r="C235" s="1"/>
      <c r="D235" s="1"/>
      <c r="E235" s="1"/>
      <c r="F235" s="1"/>
      <c r="G235" s="1"/>
      <c r="H235" s="1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3">
      <c r="A236" s="1"/>
      <c r="B236" s="1"/>
      <c r="C236" s="1"/>
      <c r="D236" s="1"/>
      <c r="E236" s="1"/>
      <c r="F236" s="1"/>
      <c r="G236" s="1"/>
      <c r="H236" s="1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3">
      <c r="A237" s="1"/>
      <c r="B237" s="1"/>
      <c r="C237" s="1"/>
      <c r="D237" s="1"/>
      <c r="E237" s="1"/>
      <c r="F237" s="1"/>
      <c r="G237" s="1"/>
      <c r="H237" s="1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3">
      <c r="A238" s="1"/>
      <c r="B238" s="1"/>
      <c r="C238" s="1"/>
      <c r="D238" s="1"/>
      <c r="E238" s="1"/>
      <c r="F238" s="1"/>
      <c r="G238" s="1"/>
      <c r="H238" s="1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3">
      <c r="A239" s="1"/>
      <c r="B239" s="1"/>
      <c r="C239" s="1"/>
      <c r="D239" s="1"/>
      <c r="E239" s="1"/>
      <c r="F239" s="1"/>
      <c r="G239" s="1"/>
      <c r="H239" s="1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3">
      <c r="A240" s="1"/>
      <c r="B240" s="1"/>
      <c r="C240" s="1"/>
      <c r="D240" s="1"/>
      <c r="E240" s="1"/>
      <c r="F240" s="1"/>
      <c r="G240" s="1"/>
      <c r="H240" s="1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3">
      <c r="A241" s="1"/>
      <c r="B241" s="1"/>
      <c r="C241" s="1"/>
      <c r="D241" s="1"/>
      <c r="E241" s="1"/>
      <c r="F241" s="1"/>
      <c r="G241" s="1"/>
      <c r="H241" s="1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3">
      <c r="A242" s="1"/>
      <c r="B242" s="1"/>
      <c r="C242" s="1"/>
      <c r="D242" s="1"/>
      <c r="E242" s="1"/>
      <c r="F242" s="1"/>
      <c r="G242" s="1"/>
      <c r="H242" s="1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3">
      <c r="A243" s="1"/>
      <c r="B243" s="1"/>
      <c r="C243" s="1"/>
      <c r="D243" s="1"/>
      <c r="E243" s="1"/>
      <c r="F243" s="1"/>
      <c r="G243" s="1"/>
      <c r="H243" s="1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3">
      <c r="A244" s="1"/>
      <c r="B244" s="1"/>
      <c r="C244" s="1"/>
      <c r="D244" s="1"/>
      <c r="E244" s="1"/>
      <c r="F244" s="1"/>
      <c r="G244" s="1"/>
      <c r="H244" s="1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3">
      <c r="A245" s="1"/>
      <c r="B245" s="1"/>
      <c r="C245" s="1"/>
      <c r="D245" s="1"/>
      <c r="E245" s="1"/>
      <c r="F245" s="1"/>
      <c r="G245" s="1"/>
      <c r="H245" s="1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3">
      <c r="A246" s="1"/>
      <c r="B246" s="1"/>
      <c r="C246" s="1"/>
      <c r="D246" s="1"/>
      <c r="E246" s="1"/>
      <c r="F246" s="1"/>
      <c r="G246" s="1"/>
      <c r="H246" s="1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3">
      <c r="A301" s="1"/>
      <c r="B301" s="1"/>
      <c r="C301" s="1"/>
      <c r="D301" s="1"/>
      <c r="E301" s="1"/>
      <c r="F301" s="1"/>
      <c r="G301" s="1"/>
      <c r="H301" s="1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3">
      <c r="A302" s="1"/>
      <c r="B302" s="1"/>
      <c r="C302" s="1"/>
      <c r="D302" s="1"/>
      <c r="E302" s="1"/>
      <c r="F302" s="1"/>
      <c r="G302" s="1"/>
      <c r="H302" s="1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3">
      <c r="A303" s="1"/>
      <c r="B303" s="1"/>
      <c r="C303" s="1"/>
      <c r="D303" s="1"/>
      <c r="E303" s="1"/>
      <c r="F303" s="1"/>
      <c r="G303" s="1"/>
      <c r="H303" s="1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3">
      <c r="A304" s="1"/>
      <c r="B304" s="1"/>
      <c r="C304" s="1"/>
      <c r="D304" s="1"/>
      <c r="E304" s="1"/>
      <c r="F304" s="1"/>
      <c r="G304" s="1"/>
      <c r="H304" s="1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3">
      <c r="A305" s="1"/>
      <c r="B305" s="1"/>
      <c r="C305" s="1"/>
      <c r="D305" s="1"/>
      <c r="E305" s="1"/>
      <c r="F305" s="1"/>
      <c r="G305" s="1"/>
      <c r="H305" s="1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3">
      <c r="A306" s="1"/>
      <c r="B306" s="1"/>
      <c r="C306" s="1"/>
      <c r="D306" s="1"/>
      <c r="E306" s="1"/>
      <c r="F306" s="1"/>
      <c r="G306" s="1"/>
      <c r="H306" s="1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3">
      <c r="A307" s="1"/>
      <c r="B307" s="1"/>
      <c r="C307" s="1"/>
      <c r="D307" s="1"/>
      <c r="E307" s="1"/>
      <c r="F307" s="1"/>
      <c r="G307" s="1"/>
      <c r="H307" s="1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3">
      <c r="A308" s="1"/>
      <c r="B308" s="1"/>
      <c r="C308" s="1"/>
      <c r="D308" s="1"/>
      <c r="E308" s="1"/>
      <c r="F308" s="1"/>
      <c r="G308" s="1"/>
      <c r="H308" s="1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3">
      <c r="A309" s="1"/>
      <c r="B309" s="1"/>
      <c r="C309" s="1"/>
      <c r="D309" s="1"/>
      <c r="E309" s="1"/>
      <c r="F309" s="1"/>
      <c r="G309" s="1"/>
      <c r="H309" s="1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3">
      <c r="A310" s="1"/>
      <c r="B310" s="1"/>
      <c r="C310" s="1"/>
      <c r="D310" s="1"/>
      <c r="E310" s="1"/>
      <c r="F310" s="1"/>
      <c r="G310" s="1"/>
      <c r="H310" s="1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3">
      <c r="A311" s="1"/>
      <c r="B311" s="1"/>
      <c r="C311" s="1"/>
      <c r="D311" s="1"/>
      <c r="E311" s="1"/>
      <c r="F311" s="1"/>
      <c r="G311" s="1"/>
      <c r="H311" s="1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3">
      <c r="A312" s="1"/>
      <c r="B312" s="1"/>
      <c r="C312" s="1"/>
      <c r="D312" s="1"/>
      <c r="E312" s="1"/>
      <c r="F312" s="1"/>
      <c r="G312" s="1"/>
      <c r="H312" s="1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3">
      <c r="A313" s="1"/>
      <c r="B313" s="1"/>
      <c r="C313" s="1"/>
      <c r="D313" s="1"/>
      <c r="E313" s="1"/>
      <c r="F313" s="1"/>
      <c r="G313" s="1"/>
      <c r="H313" s="1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3">
      <c r="A314" s="1"/>
      <c r="B314" s="1"/>
      <c r="C314" s="1"/>
      <c r="D314" s="1"/>
      <c r="E314" s="1"/>
      <c r="F314" s="1"/>
      <c r="G314" s="1"/>
      <c r="H314" s="1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3">
      <c r="A315" s="1"/>
      <c r="B315" s="1"/>
      <c r="C315" s="1"/>
      <c r="D315" s="1"/>
      <c r="E315" s="1"/>
      <c r="F315" s="1"/>
      <c r="G315" s="1"/>
      <c r="H315" s="1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3">
      <c r="A316" s="1"/>
      <c r="B316" s="1"/>
      <c r="C316" s="1"/>
      <c r="D316" s="1"/>
      <c r="E316" s="1"/>
      <c r="F316" s="1"/>
      <c r="G316" s="1"/>
      <c r="H316" s="1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3">
      <c r="A317" s="1"/>
      <c r="B317" s="1"/>
      <c r="C317" s="1"/>
      <c r="D317" s="1"/>
      <c r="E317" s="1"/>
      <c r="F317" s="1"/>
      <c r="G317" s="1"/>
      <c r="H317" s="1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3">
      <c r="A318" s="1"/>
      <c r="B318" s="1"/>
      <c r="C318" s="1"/>
      <c r="D318" s="1"/>
      <c r="E318" s="1"/>
      <c r="F318" s="1"/>
      <c r="G318" s="1"/>
      <c r="H318" s="1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3">
      <c r="A319" s="1"/>
      <c r="B319" s="1"/>
      <c r="C319" s="1"/>
      <c r="D319" s="1"/>
      <c r="E319" s="1"/>
      <c r="F319" s="1"/>
      <c r="G319" s="1"/>
      <c r="H319" s="1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3">
      <c r="A320" s="1"/>
      <c r="B320" s="1"/>
      <c r="C320" s="1"/>
      <c r="D320" s="1"/>
      <c r="E320" s="1"/>
      <c r="F320" s="1"/>
      <c r="G320" s="1"/>
      <c r="H320" s="1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3">
      <c r="A321" s="1"/>
      <c r="B321" s="1"/>
      <c r="C321" s="1"/>
      <c r="D321" s="1"/>
      <c r="E321" s="1"/>
      <c r="F321" s="1"/>
      <c r="G321" s="1"/>
      <c r="H321" s="1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3">
      <c r="A322" s="1"/>
      <c r="B322" s="1"/>
      <c r="C322" s="1"/>
      <c r="D322" s="1"/>
      <c r="E322" s="1"/>
      <c r="F322" s="1"/>
      <c r="G322" s="1"/>
      <c r="H322" s="1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3">
      <c r="A323" s="1"/>
      <c r="B323" s="1"/>
      <c r="C323" s="1"/>
      <c r="D323" s="1"/>
      <c r="E323" s="1"/>
      <c r="F323" s="1"/>
      <c r="G323" s="1"/>
      <c r="H323" s="1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3">
      <c r="A324" s="1"/>
      <c r="B324" s="1"/>
      <c r="C324" s="1"/>
      <c r="D324" s="1"/>
      <c r="E324" s="1"/>
      <c r="F324" s="1"/>
      <c r="G324" s="1"/>
      <c r="H324" s="1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3">
      <c r="A325" s="1"/>
      <c r="B325" s="1"/>
      <c r="C325" s="1"/>
      <c r="D325" s="1"/>
      <c r="E325" s="1"/>
      <c r="F325" s="1"/>
      <c r="G325" s="1"/>
      <c r="H325" s="1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3">
      <c r="A326" s="1"/>
      <c r="B326" s="1"/>
      <c r="C326" s="1"/>
      <c r="D326" s="1"/>
      <c r="E326" s="1"/>
      <c r="F326" s="1"/>
      <c r="G326" s="1"/>
      <c r="H326" s="1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3">
      <c r="A327" s="1"/>
      <c r="B327" s="1"/>
      <c r="C327" s="1"/>
      <c r="D327" s="1"/>
      <c r="E327" s="1"/>
      <c r="F327" s="1"/>
      <c r="G327" s="1"/>
      <c r="H327" s="1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3">
      <c r="A328" s="1"/>
      <c r="B328" s="1"/>
      <c r="C328" s="1"/>
      <c r="D328" s="1"/>
      <c r="E328" s="1"/>
      <c r="F328" s="1"/>
      <c r="G328" s="1"/>
      <c r="H328" s="1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3">
      <c r="A329" s="1"/>
      <c r="B329" s="1"/>
      <c r="C329" s="1"/>
      <c r="D329" s="1"/>
      <c r="E329" s="1"/>
      <c r="F329" s="1"/>
      <c r="G329" s="1"/>
      <c r="H329" s="1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3">
      <c r="A330" s="1"/>
      <c r="B330" s="1"/>
      <c r="C330" s="1"/>
      <c r="D330" s="1"/>
      <c r="E330" s="1"/>
      <c r="F330" s="1"/>
      <c r="G330" s="1"/>
      <c r="H330" s="1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3">
      <c r="A331" s="1"/>
      <c r="B331" s="1"/>
      <c r="C331" s="1"/>
      <c r="D331" s="1"/>
      <c r="E331" s="1"/>
      <c r="F331" s="1"/>
      <c r="G331" s="1"/>
      <c r="H331" s="1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3">
      <c r="A332" s="1"/>
      <c r="B332" s="1"/>
      <c r="C332" s="1"/>
      <c r="D332" s="1"/>
      <c r="E332" s="1"/>
      <c r="F332" s="1"/>
      <c r="G332" s="1"/>
      <c r="H332" s="1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3">
      <c r="A333" s="1"/>
      <c r="B333" s="1"/>
      <c r="C333" s="1"/>
      <c r="D333" s="1"/>
      <c r="E333" s="1"/>
      <c r="F333" s="1"/>
      <c r="G333" s="1"/>
      <c r="H333" s="1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3">
      <c r="A334" s="1"/>
      <c r="B334" s="1"/>
      <c r="C334" s="1"/>
      <c r="D334" s="1"/>
      <c r="E334" s="1"/>
      <c r="F334" s="1"/>
      <c r="G334" s="1"/>
      <c r="H334" s="1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3">
      <c r="A335" s="1"/>
      <c r="B335" s="1"/>
      <c r="C335" s="1"/>
      <c r="D335" s="1"/>
      <c r="E335" s="1"/>
      <c r="F335" s="1"/>
      <c r="G335" s="1"/>
      <c r="H335" s="1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3">
      <c r="A336" s="1"/>
      <c r="B336" s="1"/>
      <c r="C336" s="1"/>
      <c r="D336" s="1"/>
      <c r="E336" s="1"/>
      <c r="F336" s="1"/>
      <c r="G336" s="1"/>
      <c r="H336" s="1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3">
      <c r="A337" s="1"/>
      <c r="B337" s="1"/>
      <c r="C337" s="1"/>
      <c r="D337" s="1"/>
      <c r="E337" s="1"/>
      <c r="F337" s="1"/>
      <c r="G337" s="1"/>
      <c r="H337" s="1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3">
      <c r="A338" s="1"/>
      <c r="B338" s="1"/>
      <c r="C338" s="1"/>
      <c r="D338" s="1"/>
      <c r="E338" s="1"/>
      <c r="F338" s="1"/>
      <c r="G338" s="1"/>
      <c r="H338" s="1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3">
      <c r="A339" s="1"/>
      <c r="B339" s="1"/>
      <c r="C339" s="1"/>
      <c r="D339" s="1"/>
      <c r="E339" s="1"/>
      <c r="F339" s="1"/>
      <c r="G339" s="1"/>
      <c r="H339" s="1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3">
      <c r="A340" s="1"/>
      <c r="B340" s="1"/>
      <c r="C340" s="1"/>
      <c r="D340" s="1"/>
      <c r="E340" s="1"/>
      <c r="F340" s="1"/>
      <c r="G340" s="1"/>
      <c r="H340" s="1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3">
      <c r="A341" s="1"/>
      <c r="B341" s="1"/>
      <c r="C341" s="1"/>
      <c r="D341" s="1"/>
      <c r="E341" s="1"/>
      <c r="F341" s="1"/>
      <c r="G341" s="1"/>
      <c r="H341" s="1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3">
      <c r="A342" s="1"/>
      <c r="B342" s="1"/>
      <c r="C342" s="1"/>
      <c r="D342" s="1"/>
      <c r="E342" s="1"/>
      <c r="F342" s="1"/>
      <c r="G342" s="1"/>
      <c r="H342" s="1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3">
      <c r="A343" s="1"/>
      <c r="B343" s="1"/>
      <c r="C343" s="1"/>
      <c r="D343" s="1"/>
      <c r="E343" s="1"/>
      <c r="F343" s="1"/>
      <c r="G343" s="1"/>
      <c r="H343" s="1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3">
      <c r="A344" s="1"/>
      <c r="B344" s="1"/>
      <c r="C344" s="1"/>
      <c r="D344" s="1"/>
      <c r="E344" s="1"/>
      <c r="F344" s="1"/>
      <c r="G344" s="1"/>
      <c r="H344" s="1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3">
      <c r="A345" s="1"/>
      <c r="B345" s="1"/>
      <c r="C345" s="1"/>
      <c r="D345" s="1"/>
      <c r="E345" s="1"/>
      <c r="F345" s="1"/>
      <c r="G345" s="1"/>
      <c r="H345" s="1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3">
      <c r="A346" s="1"/>
      <c r="B346" s="1"/>
      <c r="C346" s="1"/>
      <c r="D346" s="1"/>
      <c r="E346" s="1"/>
      <c r="F346" s="1"/>
      <c r="G346" s="1"/>
      <c r="H346" s="1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3">
      <c r="A347" s="1"/>
      <c r="B347" s="1"/>
      <c r="C347" s="1"/>
      <c r="D347" s="1"/>
      <c r="E347" s="1"/>
      <c r="F347" s="1"/>
      <c r="G347" s="1"/>
      <c r="H347" s="1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3">
      <c r="A348" s="1"/>
      <c r="B348" s="1"/>
      <c r="C348" s="1"/>
      <c r="D348" s="1"/>
      <c r="E348" s="1"/>
      <c r="F348" s="1"/>
      <c r="G348" s="1"/>
      <c r="H348" s="1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3">
      <c r="A349" s="1"/>
      <c r="B349" s="1"/>
      <c r="C349" s="1"/>
      <c r="D349" s="1"/>
      <c r="E349" s="1"/>
      <c r="F349" s="1"/>
      <c r="G349" s="1"/>
      <c r="H349" s="1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3">
      <c r="A350" s="1"/>
      <c r="B350" s="1"/>
      <c r="C350" s="1"/>
      <c r="D350" s="1"/>
      <c r="E350" s="1"/>
      <c r="F350" s="1"/>
      <c r="G350" s="1"/>
      <c r="H350" s="1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3">
      <c r="A351" s="1"/>
      <c r="B351" s="1"/>
      <c r="C351" s="1"/>
      <c r="D351" s="1"/>
      <c r="E351" s="1"/>
      <c r="F351" s="1"/>
      <c r="G351" s="1"/>
      <c r="H351" s="1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3">
      <c r="A352" s="1"/>
      <c r="B352" s="1"/>
      <c r="C352" s="1"/>
      <c r="D352" s="1"/>
      <c r="E352" s="1"/>
      <c r="F352" s="1"/>
      <c r="G352" s="1"/>
      <c r="H352" s="1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3">
      <c r="A353" s="1"/>
      <c r="B353" s="1"/>
      <c r="C353" s="1"/>
      <c r="D353" s="1"/>
      <c r="E353" s="1"/>
      <c r="F353" s="1"/>
      <c r="G353" s="1"/>
      <c r="H353" s="1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3">
      <c r="A354" s="1"/>
      <c r="B354" s="1"/>
      <c r="C354" s="1"/>
      <c r="D354" s="1"/>
      <c r="E354" s="1"/>
      <c r="F354" s="1"/>
      <c r="G354" s="1"/>
      <c r="H354" s="1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3">
      <c r="A355" s="1"/>
      <c r="B355" s="1"/>
      <c r="C355" s="1"/>
      <c r="D355" s="1"/>
      <c r="E355" s="1"/>
      <c r="F355" s="1"/>
      <c r="G355" s="1"/>
      <c r="H355" s="1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3">
      <c r="A356" s="1"/>
      <c r="B356" s="1"/>
      <c r="C356" s="1"/>
      <c r="D356" s="1"/>
      <c r="E356" s="1"/>
      <c r="F356" s="1"/>
      <c r="G356" s="1"/>
      <c r="H356" s="1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3">
      <c r="A357" s="1"/>
      <c r="B357" s="1"/>
      <c r="C357" s="1"/>
      <c r="D357" s="1"/>
      <c r="E357" s="1"/>
      <c r="F357" s="1"/>
      <c r="G357" s="1"/>
      <c r="H357" s="1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3">
      <c r="A358" s="1"/>
      <c r="B358" s="1"/>
      <c r="C358" s="1"/>
      <c r="D358" s="1"/>
      <c r="E358" s="1"/>
      <c r="F358" s="1"/>
      <c r="G358" s="1"/>
      <c r="H358" s="1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3">
      <c r="A359" s="1"/>
      <c r="B359" s="1"/>
      <c r="C359" s="1"/>
      <c r="D359" s="1"/>
      <c r="E359" s="1"/>
      <c r="F359" s="1"/>
      <c r="G359" s="1"/>
      <c r="H359" s="1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3">
      <c r="A360" s="1"/>
      <c r="B360" s="1"/>
      <c r="C360" s="1"/>
      <c r="D360" s="1"/>
      <c r="E360" s="1"/>
      <c r="F360" s="1"/>
      <c r="G360" s="1"/>
      <c r="H360" s="1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3">
      <c r="A361" s="1"/>
      <c r="B361" s="1"/>
      <c r="C361" s="1"/>
      <c r="D361" s="1"/>
      <c r="E361" s="1"/>
      <c r="F361" s="1"/>
      <c r="G361" s="1"/>
      <c r="H361" s="1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3">
      <c r="A362" s="1"/>
      <c r="B362" s="1"/>
      <c r="C362" s="1"/>
      <c r="D362" s="1"/>
      <c r="E362" s="1"/>
      <c r="F362" s="1"/>
      <c r="G362" s="1"/>
      <c r="H362" s="1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3">
      <c r="A363" s="1"/>
      <c r="B363" s="1"/>
      <c r="C363" s="1"/>
      <c r="D363" s="1"/>
      <c r="E363" s="1"/>
      <c r="F363" s="1"/>
      <c r="G363" s="1"/>
      <c r="H363" s="1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3">
      <c r="A364" s="1"/>
      <c r="B364" s="1"/>
      <c r="C364" s="1"/>
      <c r="D364" s="1"/>
      <c r="E364" s="1"/>
      <c r="F364" s="1"/>
      <c r="G364" s="1"/>
      <c r="H364" s="1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3">
      <c r="A365" s="1"/>
      <c r="B365" s="1"/>
      <c r="C365" s="1"/>
      <c r="D365" s="1"/>
      <c r="E365" s="1"/>
      <c r="F365" s="1"/>
      <c r="G365" s="1"/>
      <c r="H365" s="1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3">
      <c r="A366" s="1"/>
      <c r="B366" s="1"/>
      <c r="C366" s="1"/>
      <c r="D366" s="1"/>
      <c r="E366" s="1"/>
      <c r="F366" s="1"/>
      <c r="G366" s="1"/>
      <c r="H366" s="1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3">
      <c r="A367" s="1"/>
      <c r="B367" s="1"/>
      <c r="C367" s="1"/>
      <c r="D367" s="1"/>
      <c r="E367" s="1"/>
      <c r="F367" s="1"/>
      <c r="G367" s="1"/>
      <c r="H367" s="1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3">
      <c r="A368" s="1"/>
      <c r="B368" s="1"/>
      <c r="C368" s="1"/>
      <c r="D368" s="1"/>
      <c r="E368" s="1"/>
      <c r="F368" s="1"/>
      <c r="G368" s="1"/>
      <c r="H368" s="1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3">
      <c r="A369" s="1"/>
      <c r="B369" s="1"/>
      <c r="C369" s="1"/>
      <c r="D369" s="1"/>
      <c r="E369" s="1"/>
      <c r="F369" s="1"/>
      <c r="G369" s="1"/>
      <c r="H369" s="1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3">
      <c r="A370" s="1"/>
      <c r="B370" s="1"/>
      <c r="C370" s="1"/>
      <c r="D370" s="1"/>
      <c r="E370" s="1"/>
      <c r="F370" s="1"/>
      <c r="G370" s="1"/>
      <c r="H370" s="1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3">
      <c r="A371" s="1"/>
      <c r="B371" s="1"/>
      <c r="C371" s="1"/>
      <c r="D371" s="1"/>
      <c r="E371" s="1"/>
      <c r="F371" s="1"/>
      <c r="G371" s="1"/>
      <c r="H371" s="1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3">
      <c r="A372" s="1"/>
      <c r="B372" s="1"/>
      <c r="C372" s="1"/>
      <c r="D372" s="1"/>
      <c r="E372" s="1"/>
      <c r="F372" s="1"/>
      <c r="G372" s="1"/>
      <c r="H372" s="1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3">
      <c r="A373" s="1"/>
      <c r="B373" s="1"/>
      <c r="C373" s="1"/>
      <c r="D373" s="1"/>
      <c r="E373" s="1"/>
      <c r="F373" s="1"/>
      <c r="G373" s="1"/>
      <c r="H373" s="1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3">
      <c r="A374" s="1"/>
      <c r="B374" s="1"/>
      <c r="C374" s="1"/>
      <c r="D374" s="1"/>
      <c r="E374" s="1"/>
      <c r="F374" s="1"/>
      <c r="G374" s="1"/>
      <c r="H374" s="1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3">
      <c r="A375" s="1"/>
      <c r="B375" s="1"/>
      <c r="C375" s="1"/>
      <c r="D375" s="1"/>
      <c r="E375" s="1"/>
      <c r="F375" s="1"/>
      <c r="G375" s="1"/>
      <c r="H375" s="1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3">
      <c r="A376" s="1"/>
      <c r="B376" s="1"/>
      <c r="C376" s="1"/>
      <c r="D376" s="1"/>
      <c r="E376" s="1"/>
      <c r="F376" s="1"/>
      <c r="G376" s="1"/>
      <c r="H376" s="1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3">
      <c r="A377" s="1"/>
      <c r="B377" s="1"/>
      <c r="C377" s="1"/>
      <c r="D377" s="1"/>
      <c r="E377" s="1"/>
      <c r="F377" s="1"/>
      <c r="G377" s="1"/>
      <c r="H377" s="1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3">
      <c r="A378" s="1"/>
      <c r="B378" s="1"/>
      <c r="C378" s="1"/>
      <c r="D378" s="1"/>
      <c r="E378" s="1"/>
      <c r="F378" s="1"/>
      <c r="G378" s="1"/>
      <c r="H378" s="1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3">
      <c r="A379" s="1"/>
      <c r="B379" s="1"/>
      <c r="C379" s="1"/>
      <c r="D379" s="1"/>
      <c r="E379" s="1"/>
      <c r="F379" s="1"/>
      <c r="G379" s="1"/>
      <c r="H379" s="1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3">
      <c r="A380" s="1"/>
      <c r="B380" s="1"/>
      <c r="C380" s="1"/>
      <c r="D380" s="1"/>
      <c r="E380" s="1"/>
      <c r="F380" s="1"/>
      <c r="G380" s="1"/>
      <c r="H380" s="1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3">
      <c r="A381" s="1"/>
      <c r="B381" s="1"/>
      <c r="C381" s="1"/>
      <c r="D381" s="1"/>
      <c r="E381" s="1"/>
      <c r="F381" s="1"/>
      <c r="G381" s="1"/>
      <c r="H381" s="1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3">
      <c r="A382" s="1"/>
      <c r="B382" s="1"/>
      <c r="C382" s="1"/>
      <c r="D382" s="1"/>
      <c r="E382" s="1"/>
      <c r="F382" s="1"/>
      <c r="G382" s="1"/>
      <c r="H382" s="1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3">
      <c r="A383" s="1"/>
      <c r="B383" s="1"/>
      <c r="C383" s="1"/>
      <c r="D383" s="1"/>
      <c r="E383" s="1"/>
      <c r="F383" s="1"/>
      <c r="G383" s="1"/>
      <c r="H383" s="1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3">
      <c r="A384" s="1"/>
      <c r="B384" s="1"/>
      <c r="C384" s="1"/>
      <c r="D384" s="1"/>
      <c r="E384" s="1"/>
      <c r="F384" s="1"/>
      <c r="G384" s="1"/>
      <c r="H384" s="1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3">
      <c r="A385" s="1"/>
      <c r="B385" s="1"/>
      <c r="C385" s="1"/>
      <c r="D385" s="1"/>
      <c r="E385" s="1"/>
      <c r="F385" s="1"/>
      <c r="G385" s="1"/>
      <c r="H385" s="1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3">
      <c r="A386" s="1"/>
      <c r="B386" s="1"/>
      <c r="C386" s="1"/>
      <c r="D386" s="1"/>
      <c r="E386" s="1"/>
      <c r="F386" s="1"/>
      <c r="G386" s="1"/>
      <c r="H386" s="1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3">
      <c r="A387" s="1"/>
      <c r="B387" s="1"/>
      <c r="C387" s="1"/>
      <c r="D387" s="1"/>
      <c r="E387" s="1"/>
      <c r="F387" s="1"/>
      <c r="G387" s="1"/>
      <c r="H387" s="1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3">
      <c r="A388" s="1"/>
      <c r="B388" s="1"/>
      <c r="C388" s="1"/>
      <c r="D388" s="1"/>
      <c r="E388" s="1"/>
      <c r="F388" s="1"/>
      <c r="G388" s="1"/>
      <c r="H388" s="1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3">
      <c r="A389" s="1"/>
      <c r="B389" s="1"/>
      <c r="C389" s="1"/>
      <c r="D389" s="1"/>
      <c r="E389" s="1"/>
      <c r="F389" s="1"/>
      <c r="G389" s="1"/>
      <c r="H389" s="1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3">
      <c r="A390" s="1"/>
      <c r="B390" s="1"/>
      <c r="C390" s="1"/>
      <c r="D390" s="1"/>
      <c r="E390" s="1"/>
      <c r="F390" s="1"/>
      <c r="G390" s="1"/>
      <c r="H390" s="1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3">
      <c r="A391" s="1"/>
      <c r="B391" s="1"/>
      <c r="C391" s="1"/>
      <c r="D391" s="1"/>
      <c r="E391" s="1"/>
      <c r="F391" s="1"/>
      <c r="G391" s="1"/>
      <c r="H391" s="1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3">
      <c r="A392" s="1"/>
      <c r="B392" s="1"/>
      <c r="C392" s="1"/>
      <c r="D392" s="1"/>
      <c r="E392" s="1"/>
      <c r="F392" s="1"/>
      <c r="G392" s="1"/>
      <c r="H392" s="1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3">
      <c r="A393" s="1"/>
      <c r="B393" s="1"/>
      <c r="C393" s="1"/>
      <c r="D393" s="1"/>
      <c r="E393" s="1"/>
      <c r="F393" s="1"/>
      <c r="G393" s="1"/>
      <c r="H393" s="1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3">
      <c r="A394" s="1"/>
      <c r="B394" s="1"/>
      <c r="C394" s="1"/>
      <c r="D394" s="1"/>
      <c r="E394" s="1"/>
      <c r="F394" s="1"/>
      <c r="G394" s="1"/>
      <c r="H394" s="1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3">
      <c r="A395" s="1"/>
      <c r="B395" s="1"/>
      <c r="C395" s="1"/>
      <c r="D395" s="1"/>
      <c r="E395" s="1"/>
      <c r="F395" s="1"/>
      <c r="G395" s="1"/>
      <c r="H395" s="1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3">
      <c r="A396" s="1"/>
      <c r="B396" s="1"/>
      <c r="C396" s="1"/>
      <c r="D396" s="1"/>
      <c r="E396" s="1"/>
      <c r="F396" s="1"/>
      <c r="G396" s="1"/>
      <c r="H396" s="1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3">
      <c r="A397" s="1"/>
      <c r="B397" s="1"/>
      <c r="C397" s="1"/>
      <c r="D397" s="1"/>
      <c r="E397" s="1"/>
      <c r="F397" s="1"/>
      <c r="G397" s="1"/>
      <c r="H397" s="1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3">
      <c r="A398" s="1"/>
      <c r="B398" s="1"/>
      <c r="C398" s="1"/>
      <c r="D398" s="1"/>
      <c r="E398" s="1"/>
      <c r="F398" s="1"/>
      <c r="G398" s="1"/>
      <c r="H398" s="1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3">
      <c r="A399" s="1"/>
      <c r="B399" s="1"/>
      <c r="C399" s="1"/>
      <c r="D399" s="1"/>
      <c r="E399" s="1"/>
      <c r="F399" s="1"/>
      <c r="G399" s="1"/>
      <c r="H399" s="1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3">
      <c r="A400" s="1"/>
      <c r="B400" s="1"/>
      <c r="C400" s="1"/>
      <c r="D400" s="1"/>
      <c r="E400" s="1"/>
      <c r="F400" s="1"/>
      <c r="G400" s="1"/>
      <c r="H400" s="1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3">
      <c r="A401" s="1"/>
      <c r="B401" s="1"/>
      <c r="C401" s="1"/>
      <c r="D401" s="1"/>
      <c r="E401" s="1"/>
      <c r="F401" s="1"/>
      <c r="G401" s="1"/>
      <c r="H401" s="1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3">
      <c r="A402" s="1"/>
      <c r="B402" s="1"/>
      <c r="C402" s="1"/>
      <c r="D402" s="1"/>
      <c r="E402" s="1"/>
      <c r="F402" s="1"/>
      <c r="G402" s="1"/>
      <c r="H402" s="1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3">
      <c r="A403" s="1"/>
      <c r="B403" s="1"/>
      <c r="C403" s="1"/>
      <c r="D403" s="1"/>
      <c r="E403" s="1"/>
      <c r="F403" s="1"/>
      <c r="G403" s="1"/>
      <c r="H403" s="1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3">
      <c r="A404" s="1"/>
      <c r="B404" s="1"/>
      <c r="C404" s="1"/>
      <c r="D404" s="1"/>
      <c r="E404" s="1"/>
      <c r="F404" s="1"/>
      <c r="G404" s="1"/>
      <c r="H404" s="1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3">
      <c r="A405" s="1"/>
      <c r="B405" s="1"/>
      <c r="C405" s="1"/>
      <c r="D405" s="1"/>
      <c r="E405" s="1"/>
      <c r="F405" s="1"/>
      <c r="G405" s="1"/>
      <c r="H405" s="1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3">
      <c r="A406" s="1"/>
      <c r="B406" s="1"/>
      <c r="C406" s="1"/>
      <c r="D406" s="1"/>
      <c r="E406" s="1"/>
      <c r="F406" s="1"/>
      <c r="G406" s="1"/>
      <c r="H406" s="1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3">
      <c r="A407" s="1"/>
      <c r="B407" s="1"/>
      <c r="C407" s="1"/>
      <c r="D407" s="1"/>
      <c r="E407" s="1"/>
      <c r="F407" s="1"/>
      <c r="G407" s="1"/>
      <c r="H407" s="1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3">
      <c r="A408" s="1"/>
      <c r="B408" s="1"/>
      <c r="C408" s="1"/>
      <c r="D408" s="1"/>
      <c r="E408" s="1"/>
      <c r="F408" s="1"/>
      <c r="G408" s="1"/>
      <c r="H408" s="1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3">
      <c r="A409" s="1"/>
      <c r="B409" s="1"/>
      <c r="C409" s="1"/>
      <c r="D409" s="1"/>
      <c r="E409" s="1"/>
      <c r="F409" s="1"/>
      <c r="G409" s="1"/>
      <c r="H409" s="1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3">
      <c r="A410" s="1"/>
      <c r="B410" s="1"/>
      <c r="C410" s="1"/>
      <c r="D410" s="1"/>
      <c r="E410" s="1"/>
      <c r="F410" s="1"/>
      <c r="G410" s="1"/>
      <c r="H410" s="1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3">
      <c r="A411" s="1"/>
      <c r="B411" s="1"/>
      <c r="C411" s="1"/>
      <c r="D411" s="1"/>
      <c r="E411" s="1"/>
      <c r="F411" s="1"/>
      <c r="G411" s="1"/>
      <c r="H411" s="1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3">
      <c r="A412" s="1"/>
      <c r="B412" s="1"/>
      <c r="C412" s="1"/>
      <c r="D412" s="1"/>
      <c r="E412" s="1"/>
      <c r="F412" s="1"/>
      <c r="G412" s="1"/>
      <c r="H412" s="1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3">
      <c r="A413" s="1"/>
      <c r="B413" s="1"/>
      <c r="C413" s="1"/>
      <c r="D413" s="1"/>
      <c r="E413" s="1"/>
      <c r="F413" s="1"/>
      <c r="G413" s="1"/>
      <c r="H413" s="1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3">
      <c r="A414" s="1"/>
      <c r="B414" s="1"/>
      <c r="C414" s="1"/>
      <c r="D414" s="1"/>
      <c r="E414" s="1"/>
      <c r="F414" s="1"/>
      <c r="G414" s="1"/>
      <c r="H414" s="1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3">
      <c r="A415" s="1"/>
      <c r="B415" s="1"/>
      <c r="C415" s="1"/>
      <c r="D415" s="1"/>
      <c r="E415" s="1"/>
      <c r="F415" s="1"/>
      <c r="G415" s="1"/>
      <c r="H415" s="1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3">
      <c r="A416" s="1"/>
      <c r="B416" s="1"/>
      <c r="C416" s="1"/>
      <c r="D416" s="1"/>
      <c r="E416" s="1"/>
      <c r="F416" s="1"/>
      <c r="G416" s="1"/>
      <c r="H416" s="1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3">
      <c r="A417" s="1"/>
      <c r="B417" s="1"/>
      <c r="C417" s="1"/>
      <c r="D417" s="1"/>
      <c r="E417" s="1"/>
      <c r="F417" s="1"/>
      <c r="G417" s="1"/>
      <c r="H417" s="1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3">
      <c r="A418" s="1"/>
      <c r="B418" s="1"/>
      <c r="C418" s="1"/>
      <c r="D418" s="1"/>
      <c r="E418" s="1"/>
      <c r="F418" s="1"/>
      <c r="G418" s="1"/>
      <c r="H418" s="1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3">
      <c r="A419" s="1"/>
      <c r="B419" s="1"/>
      <c r="C419" s="1"/>
      <c r="D419" s="1"/>
      <c r="E419" s="1"/>
      <c r="F419" s="1"/>
      <c r="G419" s="1"/>
      <c r="H419" s="1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3">
      <c r="A420" s="1"/>
      <c r="B420" s="1"/>
      <c r="C420" s="1"/>
      <c r="D420" s="1"/>
      <c r="E420" s="1"/>
      <c r="F420" s="1"/>
      <c r="G420" s="1"/>
      <c r="H420" s="1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3">
      <c r="A421" s="1"/>
      <c r="B421" s="1"/>
      <c r="C421" s="1"/>
      <c r="D421" s="1"/>
      <c r="E421" s="1"/>
      <c r="F421" s="1"/>
      <c r="G421" s="1"/>
      <c r="H421" s="1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3">
      <c r="A422" s="1"/>
      <c r="B422" s="1"/>
      <c r="C422" s="1"/>
      <c r="D422" s="1"/>
      <c r="E422" s="1"/>
      <c r="F422" s="1"/>
      <c r="G422" s="1"/>
      <c r="H422" s="1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3">
      <c r="A423" s="1"/>
      <c r="B423" s="1"/>
      <c r="C423" s="1"/>
      <c r="D423" s="1"/>
      <c r="E423" s="1"/>
      <c r="F423" s="1"/>
      <c r="G423" s="1"/>
      <c r="H423" s="1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3">
      <c r="A424" s="1"/>
      <c r="B424" s="1"/>
      <c r="C424" s="1"/>
      <c r="D424" s="1"/>
      <c r="E424" s="1"/>
      <c r="F424" s="1"/>
      <c r="G424" s="1"/>
      <c r="H424" s="1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3">
      <c r="A425" s="1"/>
      <c r="B425" s="1"/>
      <c r="C425" s="1"/>
      <c r="D425" s="1"/>
      <c r="E425" s="1"/>
      <c r="F425" s="1"/>
      <c r="G425" s="1"/>
      <c r="H425" s="1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3">
      <c r="A426" s="1"/>
      <c r="B426" s="1"/>
      <c r="C426" s="1"/>
      <c r="D426" s="1"/>
      <c r="E426" s="1"/>
      <c r="F426" s="1"/>
      <c r="G426" s="1"/>
      <c r="H426" s="1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3">
      <c r="A427" s="1"/>
      <c r="B427" s="1"/>
      <c r="C427" s="1"/>
      <c r="D427" s="1"/>
      <c r="E427" s="1"/>
      <c r="F427" s="1"/>
      <c r="G427" s="1"/>
      <c r="H427" s="1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3">
      <c r="A428" s="1"/>
      <c r="B428" s="1"/>
      <c r="C428" s="1"/>
      <c r="D428" s="1"/>
      <c r="E428" s="1"/>
      <c r="F428" s="1"/>
      <c r="G428" s="1"/>
      <c r="H428" s="1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3">
      <c r="A429" s="1"/>
      <c r="B429" s="1"/>
      <c r="C429" s="1"/>
      <c r="D429" s="1"/>
      <c r="E429" s="1"/>
      <c r="F429" s="1"/>
      <c r="G429" s="1"/>
      <c r="H429" s="1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3">
      <c r="A430" s="1"/>
      <c r="B430" s="1"/>
      <c r="C430" s="1"/>
      <c r="D430" s="1"/>
      <c r="E430" s="1"/>
      <c r="F430" s="1"/>
      <c r="G430" s="1"/>
      <c r="H430" s="1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3">
      <c r="A431" s="1"/>
      <c r="B431" s="1"/>
      <c r="C431" s="1"/>
      <c r="D431" s="1"/>
      <c r="E431" s="1"/>
      <c r="F431" s="1"/>
      <c r="G431" s="1"/>
      <c r="H431" s="1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3">
      <c r="A432" s="1"/>
      <c r="B432" s="1"/>
      <c r="C432" s="1"/>
      <c r="D432" s="1"/>
      <c r="E432" s="1"/>
      <c r="F432" s="1"/>
      <c r="G432" s="1"/>
      <c r="H432" s="1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3">
      <c r="A433" s="1"/>
      <c r="B433" s="1"/>
      <c r="C433" s="1"/>
      <c r="D433" s="1"/>
      <c r="E433" s="1"/>
      <c r="F433" s="1"/>
      <c r="G433" s="1"/>
      <c r="H433" s="1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3">
      <c r="A434" s="1"/>
      <c r="B434" s="1"/>
      <c r="C434" s="1"/>
      <c r="D434" s="1"/>
      <c r="E434" s="1"/>
      <c r="F434" s="1"/>
      <c r="G434" s="1"/>
      <c r="H434" s="1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3">
      <c r="A435" s="1"/>
      <c r="B435" s="1"/>
      <c r="C435" s="1"/>
      <c r="D435" s="1"/>
      <c r="E435" s="1"/>
      <c r="F435" s="1"/>
      <c r="G435" s="1"/>
      <c r="H435" s="1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3">
      <c r="A436" s="1"/>
      <c r="B436" s="1"/>
      <c r="C436" s="1"/>
      <c r="D436" s="1"/>
      <c r="E436" s="1"/>
      <c r="F436" s="1"/>
      <c r="G436" s="1"/>
      <c r="H436" s="1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3">
      <c r="A437" s="1"/>
      <c r="B437" s="1"/>
      <c r="C437" s="1"/>
      <c r="D437" s="1"/>
      <c r="E437" s="1"/>
      <c r="F437" s="1"/>
      <c r="G437" s="1"/>
      <c r="H437" s="1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3">
      <c r="A438" s="1"/>
      <c r="B438" s="1"/>
      <c r="C438" s="1"/>
      <c r="D438" s="1"/>
      <c r="E438" s="1"/>
      <c r="F438" s="1"/>
      <c r="G438" s="1"/>
      <c r="H438" s="1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3">
      <c r="A439" s="1"/>
      <c r="B439" s="1"/>
      <c r="C439" s="1"/>
      <c r="D439" s="1"/>
      <c r="E439" s="1"/>
      <c r="F439" s="1"/>
      <c r="G439" s="1"/>
      <c r="H439" s="1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3">
      <c r="A440" s="1"/>
      <c r="B440" s="1"/>
      <c r="C440" s="1"/>
      <c r="D440" s="1"/>
      <c r="E440" s="1"/>
      <c r="F440" s="1"/>
      <c r="G440" s="1"/>
      <c r="H440" s="1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3">
      <c r="A441" s="1"/>
      <c r="B441" s="1"/>
      <c r="C441" s="1"/>
      <c r="D441" s="1"/>
      <c r="E441" s="1"/>
      <c r="F441" s="1"/>
      <c r="G441" s="1"/>
      <c r="H441" s="1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3">
      <c r="A442" s="1"/>
      <c r="B442" s="1"/>
      <c r="C442" s="1"/>
      <c r="D442" s="1"/>
      <c r="E442" s="1"/>
      <c r="F442" s="1"/>
      <c r="G442" s="1"/>
      <c r="H442" s="1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3">
      <c r="A443" s="1"/>
      <c r="B443" s="1"/>
      <c r="C443" s="1"/>
      <c r="D443" s="1"/>
      <c r="E443" s="1"/>
      <c r="F443" s="1"/>
      <c r="G443" s="1"/>
      <c r="H443" s="1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3">
      <c r="A444" s="1"/>
      <c r="B444" s="1"/>
      <c r="C444" s="1"/>
      <c r="D444" s="1"/>
      <c r="E444" s="1"/>
      <c r="F444" s="1"/>
      <c r="G444" s="1"/>
      <c r="H444" s="1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3">
      <c r="A445" s="1"/>
      <c r="B445" s="1"/>
      <c r="C445" s="1"/>
      <c r="D445" s="1"/>
      <c r="E445" s="1"/>
      <c r="F445" s="1"/>
      <c r="G445" s="1"/>
      <c r="H445" s="1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3">
      <c r="A446" s="1"/>
      <c r="B446" s="1"/>
      <c r="C446" s="1"/>
      <c r="D446" s="1"/>
      <c r="E446" s="1"/>
      <c r="F446" s="1"/>
      <c r="G446" s="1"/>
      <c r="H446" s="1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3">
      <c r="A447" s="1"/>
      <c r="B447" s="1"/>
      <c r="C447" s="1"/>
      <c r="D447" s="1"/>
      <c r="E447" s="1"/>
      <c r="F447" s="1"/>
      <c r="G447" s="1"/>
      <c r="H447" s="1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3">
      <c r="A448" s="1"/>
      <c r="B448" s="1"/>
      <c r="C448" s="1"/>
      <c r="D448" s="1"/>
      <c r="E448" s="1"/>
      <c r="F448" s="1"/>
      <c r="G448" s="1"/>
      <c r="H448" s="1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3">
      <c r="A449" s="1"/>
      <c r="B449" s="1"/>
      <c r="C449" s="1"/>
      <c r="D449" s="1"/>
      <c r="E449" s="1"/>
      <c r="F449" s="1"/>
      <c r="G449" s="1"/>
      <c r="H449" s="1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3">
      <c r="A450" s="1"/>
      <c r="B450" s="1"/>
      <c r="C450" s="1"/>
      <c r="D450" s="1"/>
      <c r="E450" s="1"/>
      <c r="F450" s="1"/>
      <c r="G450" s="1"/>
      <c r="H450" s="1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3">
      <c r="A451" s="1"/>
      <c r="B451" s="1"/>
      <c r="C451" s="1"/>
      <c r="D451" s="1"/>
      <c r="E451" s="1"/>
      <c r="F451" s="1"/>
      <c r="G451" s="1"/>
      <c r="H451" s="1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3">
      <c r="A452" s="1"/>
      <c r="B452" s="1"/>
      <c r="C452" s="1"/>
      <c r="D452" s="1"/>
      <c r="E452" s="1"/>
      <c r="F452" s="1"/>
      <c r="G452" s="1"/>
      <c r="H452" s="1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3">
      <c r="A453" s="1"/>
      <c r="B453" s="1"/>
      <c r="C453" s="1"/>
      <c r="D453" s="1"/>
      <c r="E453" s="1"/>
      <c r="F453" s="1"/>
      <c r="G453" s="1"/>
      <c r="H453" s="1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3">
      <c r="A454" s="1"/>
      <c r="B454" s="1"/>
      <c r="C454" s="1"/>
      <c r="D454" s="1"/>
      <c r="E454" s="1"/>
      <c r="F454" s="1"/>
      <c r="G454" s="1"/>
      <c r="H454" s="1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3">
      <c r="A455" s="1"/>
      <c r="B455" s="1"/>
      <c r="C455" s="1"/>
      <c r="D455" s="1"/>
      <c r="E455" s="1"/>
      <c r="F455" s="1"/>
      <c r="G455" s="1"/>
      <c r="H455" s="1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3">
      <c r="A456" s="1"/>
      <c r="B456" s="1"/>
      <c r="C456" s="1"/>
      <c r="D456" s="1"/>
      <c r="E456" s="1"/>
      <c r="F456" s="1"/>
      <c r="G456" s="1"/>
      <c r="H456" s="1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3">
      <c r="A457" s="1"/>
      <c r="B457" s="1"/>
      <c r="C457" s="1"/>
      <c r="D457" s="1"/>
      <c r="E457" s="1"/>
      <c r="F457" s="1"/>
      <c r="G457" s="1"/>
      <c r="H457" s="1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3">
      <c r="A458" s="1"/>
      <c r="B458" s="1"/>
      <c r="C458" s="1"/>
      <c r="D458" s="1"/>
      <c r="E458" s="1"/>
      <c r="F458" s="1"/>
      <c r="G458" s="1"/>
      <c r="H458" s="1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3">
      <c r="A459" s="1"/>
      <c r="B459" s="1"/>
      <c r="C459" s="1"/>
      <c r="D459" s="1"/>
      <c r="E459" s="1"/>
      <c r="F459" s="1"/>
      <c r="G459" s="1"/>
      <c r="H459" s="1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3">
      <c r="A460" s="1"/>
      <c r="B460" s="1"/>
      <c r="C460" s="1"/>
      <c r="D460" s="1"/>
      <c r="E460" s="1"/>
      <c r="F460" s="1"/>
      <c r="G460" s="1"/>
      <c r="H460" s="1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3">
      <c r="A461" s="1"/>
      <c r="B461" s="1"/>
      <c r="C461" s="1"/>
      <c r="D461" s="1"/>
      <c r="E461" s="1"/>
      <c r="F461" s="1"/>
      <c r="G461" s="1"/>
      <c r="H461" s="1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3">
      <c r="A462" s="1"/>
      <c r="B462" s="1"/>
      <c r="C462" s="1"/>
      <c r="D462" s="1"/>
      <c r="E462" s="1"/>
      <c r="F462" s="1"/>
      <c r="G462" s="1"/>
      <c r="H462" s="1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3">
      <c r="A463" s="1"/>
      <c r="B463" s="1"/>
      <c r="C463" s="1"/>
      <c r="D463" s="1"/>
      <c r="E463" s="1"/>
      <c r="F463" s="1"/>
      <c r="G463" s="1"/>
      <c r="H463" s="1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3">
      <c r="A464" s="1"/>
      <c r="B464" s="1"/>
      <c r="C464" s="1"/>
      <c r="D464" s="1"/>
      <c r="E464" s="1"/>
      <c r="F464" s="1"/>
      <c r="G464" s="1"/>
      <c r="H464" s="1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3">
      <c r="A465" s="1"/>
      <c r="B465" s="1"/>
      <c r="C465" s="1"/>
      <c r="D465" s="1"/>
      <c r="E465" s="1"/>
      <c r="F465" s="1"/>
      <c r="G465" s="1"/>
      <c r="H465" s="1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3">
      <c r="A466" s="1"/>
      <c r="B466" s="1"/>
      <c r="C466" s="1"/>
      <c r="D466" s="1"/>
      <c r="E466" s="1"/>
      <c r="F466" s="1"/>
      <c r="G466" s="1"/>
      <c r="H466" s="1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3">
      <c r="A467" s="1"/>
      <c r="B467" s="1"/>
      <c r="C467" s="1"/>
      <c r="D467" s="1"/>
      <c r="E467" s="1"/>
      <c r="F467" s="1"/>
      <c r="G467" s="1"/>
      <c r="H467" s="1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3">
      <c r="A468" s="1"/>
      <c r="B468" s="1"/>
      <c r="C468" s="1"/>
      <c r="D468" s="1"/>
      <c r="E468" s="1"/>
      <c r="F468" s="1"/>
      <c r="G468" s="1"/>
      <c r="H468" s="1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3">
      <c r="A469" s="1"/>
      <c r="B469" s="1"/>
      <c r="C469" s="1"/>
      <c r="D469" s="1"/>
      <c r="E469" s="1"/>
      <c r="F469" s="1"/>
      <c r="G469" s="1"/>
      <c r="H469" s="1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3">
      <c r="A470" s="1"/>
      <c r="B470" s="1"/>
      <c r="C470" s="1"/>
      <c r="D470" s="1"/>
      <c r="E470" s="1"/>
      <c r="F470" s="1"/>
      <c r="G470" s="1"/>
      <c r="H470" s="1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3">
      <c r="A471" s="1"/>
      <c r="B471" s="1"/>
      <c r="C471" s="1"/>
      <c r="D471" s="1"/>
      <c r="E471" s="1"/>
      <c r="F471" s="1"/>
      <c r="G471" s="1"/>
      <c r="H471" s="1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3">
      <c r="A472" s="1"/>
      <c r="B472" s="1"/>
      <c r="C472" s="1"/>
      <c r="D472" s="1"/>
      <c r="E472" s="1"/>
      <c r="F472" s="1"/>
      <c r="G472" s="1"/>
      <c r="H472" s="1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3">
      <c r="A473" s="1"/>
      <c r="B473" s="1"/>
      <c r="C473" s="1"/>
      <c r="D473" s="1"/>
      <c r="E473" s="1"/>
      <c r="F473" s="1"/>
      <c r="G473" s="1"/>
      <c r="H473" s="1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3">
      <c r="A474" s="1"/>
      <c r="B474" s="1"/>
      <c r="C474" s="1"/>
      <c r="D474" s="1"/>
      <c r="E474" s="1"/>
      <c r="F474" s="1"/>
      <c r="G474" s="1"/>
      <c r="H474" s="1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3">
      <c r="A475" s="1"/>
      <c r="B475" s="1"/>
      <c r="C475" s="1"/>
      <c r="D475" s="1"/>
      <c r="E475" s="1"/>
      <c r="F475" s="1"/>
      <c r="G475" s="1"/>
      <c r="H475" s="1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3">
      <c r="A476" s="1"/>
      <c r="B476" s="1"/>
      <c r="C476" s="1"/>
      <c r="D476" s="1"/>
      <c r="E476" s="1"/>
      <c r="F476" s="1"/>
      <c r="G476" s="1"/>
      <c r="H476" s="1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3">
      <c r="A477" s="1"/>
      <c r="B477" s="1"/>
      <c r="C477" s="1"/>
      <c r="D477" s="1"/>
      <c r="E477" s="1"/>
      <c r="F477" s="1"/>
      <c r="G477" s="1"/>
      <c r="H477" s="1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3">
      <c r="A478" s="1"/>
      <c r="B478" s="1"/>
      <c r="C478" s="1"/>
      <c r="D478" s="1"/>
      <c r="E478" s="1"/>
      <c r="F478" s="1"/>
      <c r="G478" s="1"/>
      <c r="H478" s="1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3">
      <c r="A479" s="1"/>
      <c r="B479" s="1"/>
      <c r="C479" s="1"/>
      <c r="D479" s="1"/>
      <c r="E479" s="1"/>
      <c r="F479" s="1"/>
      <c r="G479" s="1"/>
      <c r="H479" s="1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3">
      <c r="A480" s="1"/>
      <c r="B480" s="1"/>
      <c r="C480" s="1"/>
      <c r="D480" s="1"/>
      <c r="E480" s="1"/>
      <c r="F480" s="1"/>
      <c r="G480" s="1"/>
      <c r="H480" s="1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3">
      <c r="A481" s="1"/>
      <c r="B481" s="1"/>
      <c r="C481" s="1"/>
      <c r="D481" s="1"/>
      <c r="E481" s="1"/>
      <c r="F481" s="1"/>
      <c r="G481" s="1"/>
      <c r="H481" s="1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3">
      <c r="A482" s="1"/>
      <c r="B482" s="1"/>
      <c r="C482" s="1"/>
      <c r="D482" s="1"/>
      <c r="E482" s="1"/>
      <c r="F482" s="1"/>
      <c r="G482" s="1"/>
      <c r="H482" s="1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3">
      <c r="A483" s="1"/>
      <c r="B483" s="1"/>
      <c r="C483" s="1"/>
      <c r="D483" s="1"/>
      <c r="E483" s="1"/>
      <c r="F483" s="1"/>
      <c r="G483" s="1"/>
      <c r="H483" s="1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3">
      <c r="A484" s="1"/>
      <c r="B484" s="1"/>
      <c r="C484" s="1"/>
      <c r="D484" s="1"/>
      <c r="E484" s="1"/>
      <c r="F484" s="1"/>
      <c r="G484" s="1"/>
      <c r="H484" s="1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3">
      <c r="A485" s="1"/>
      <c r="B485" s="1"/>
      <c r="C485" s="1"/>
      <c r="D485" s="1"/>
      <c r="E485" s="1"/>
      <c r="F485" s="1"/>
      <c r="G485" s="1"/>
      <c r="H485" s="1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3">
      <c r="A486" s="1"/>
      <c r="B486" s="1"/>
      <c r="C486" s="1"/>
      <c r="D486" s="1"/>
      <c r="E486" s="1"/>
      <c r="F486" s="1"/>
      <c r="G486" s="1"/>
      <c r="H486" s="1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3">
      <c r="A487" s="1"/>
      <c r="B487" s="1"/>
      <c r="C487" s="1"/>
      <c r="D487" s="1"/>
      <c r="E487" s="1"/>
      <c r="F487" s="1"/>
      <c r="G487" s="1"/>
      <c r="H487" s="1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3">
      <c r="A488" s="1"/>
      <c r="B488" s="1"/>
      <c r="C488" s="1"/>
      <c r="D488" s="1"/>
      <c r="E488" s="1"/>
      <c r="F488" s="1"/>
      <c r="G488" s="1"/>
      <c r="H488" s="1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3">
      <c r="A489" s="1"/>
      <c r="B489" s="1"/>
      <c r="C489" s="1"/>
      <c r="D489" s="1"/>
      <c r="E489" s="1"/>
      <c r="F489" s="1"/>
      <c r="G489" s="1"/>
      <c r="H489" s="1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3">
      <c r="A490" s="1"/>
      <c r="B490" s="1"/>
      <c r="C490" s="1"/>
      <c r="D490" s="1"/>
      <c r="E490" s="1"/>
      <c r="F490" s="1"/>
      <c r="G490" s="1"/>
      <c r="H490" s="1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3">
      <c r="A491" s="1"/>
      <c r="B491" s="1"/>
      <c r="C491" s="1"/>
      <c r="D491" s="1"/>
      <c r="E491" s="1"/>
      <c r="F491" s="1"/>
      <c r="G491" s="1"/>
      <c r="H491" s="1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3">
      <c r="A492" s="1"/>
      <c r="B492" s="1"/>
      <c r="C492" s="1"/>
      <c r="D492" s="1"/>
      <c r="E492" s="1"/>
      <c r="F492" s="1"/>
      <c r="G492" s="1"/>
      <c r="H492" s="1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3">
      <c r="A493" s="1"/>
      <c r="B493" s="1"/>
      <c r="C493" s="1"/>
      <c r="D493" s="1"/>
      <c r="E493" s="1"/>
      <c r="F493" s="1"/>
      <c r="G493" s="1"/>
      <c r="H493" s="1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3">
      <c r="A494" s="1"/>
      <c r="B494" s="1"/>
      <c r="C494" s="1"/>
      <c r="D494" s="1"/>
      <c r="E494" s="1"/>
      <c r="F494" s="1"/>
      <c r="G494" s="1"/>
      <c r="H494" s="1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3">
      <c r="A495" s="1"/>
      <c r="B495" s="1"/>
      <c r="C495" s="1"/>
      <c r="D495" s="1"/>
      <c r="E495" s="1"/>
      <c r="F495" s="1"/>
      <c r="G495" s="1"/>
      <c r="H495" s="1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3">
      <c r="A496" s="1"/>
      <c r="B496" s="1"/>
      <c r="C496" s="1"/>
      <c r="D496" s="1"/>
      <c r="E496" s="1"/>
      <c r="F496" s="1"/>
      <c r="G496" s="1"/>
      <c r="H496" s="1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3">
      <c r="A497" s="1"/>
      <c r="B497" s="1"/>
      <c r="C497" s="1"/>
      <c r="D497" s="1"/>
      <c r="E497" s="1"/>
      <c r="F497" s="1"/>
      <c r="G497" s="1"/>
      <c r="H497" s="1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3">
      <c r="A498" s="1"/>
      <c r="B498" s="1"/>
      <c r="C498" s="1"/>
      <c r="D498" s="1"/>
      <c r="E498" s="1"/>
      <c r="F498" s="1"/>
      <c r="G498" s="1"/>
      <c r="H498" s="1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3">
      <c r="A499" s="1"/>
      <c r="B499" s="1"/>
      <c r="C499" s="1"/>
      <c r="D499" s="1"/>
      <c r="E499" s="1"/>
      <c r="F499" s="1"/>
      <c r="G499" s="1"/>
      <c r="H499" s="1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3">
      <c r="A500" s="1"/>
      <c r="B500" s="1"/>
      <c r="C500" s="1"/>
      <c r="D500" s="1"/>
      <c r="E500" s="1"/>
      <c r="F500" s="1"/>
      <c r="G500" s="1"/>
      <c r="H500" s="1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3">
      <c r="A501" s="1"/>
      <c r="B501" s="1"/>
      <c r="C501" s="1"/>
      <c r="D501" s="1"/>
      <c r="E501" s="1"/>
      <c r="F501" s="1"/>
      <c r="G501" s="1"/>
      <c r="H501" s="1"/>
      <c r="I501" s="3"/>
      <c r="J501" s="3"/>
      <c r="K501" s="3"/>
      <c r="L501" s="3"/>
      <c r="M501" s="3"/>
      <c r="N501" s="3"/>
      <c r="O501" s="3"/>
      <c r="P501" s="3"/>
      <c r="Q501" s="3"/>
    </row>
    <row r="502" spans="1:17" x14ac:dyDescent="0.3">
      <c r="A502" s="1"/>
      <c r="B502" s="1"/>
      <c r="C502" s="1"/>
      <c r="D502" s="1"/>
      <c r="E502" s="1"/>
      <c r="F502" s="1"/>
      <c r="G502" s="1"/>
      <c r="H502" s="1"/>
      <c r="I502" s="3"/>
      <c r="J502" s="3"/>
      <c r="K502" s="3"/>
      <c r="L502" s="3"/>
      <c r="M502" s="3"/>
      <c r="N502" s="3"/>
      <c r="O502" s="3"/>
      <c r="P502" s="3"/>
      <c r="Q502" s="3"/>
    </row>
    <row r="503" spans="1:17" x14ac:dyDescent="0.3">
      <c r="A503" s="1"/>
      <c r="B503" s="1"/>
      <c r="C503" s="1"/>
      <c r="D503" s="1"/>
      <c r="E503" s="1"/>
      <c r="F503" s="1"/>
      <c r="G503" s="1"/>
      <c r="H503" s="1"/>
      <c r="I503" s="3"/>
      <c r="J503" s="3"/>
      <c r="K503" s="3"/>
      <c r="L503" s="3"/>
      <c r="M503" s="3"/>
      <c r="N503" s="3"/>
      <c r="O503" s="3"/>
      <c r="P503" s="3"/>
      <c r="Q503" s="3"/>
    </row>
    <row r="504" spans="1:17" x14ac:dyDescent="0.3">
      <c r="A504" s="1"/>
      <c r="B504" s="1"/>
      <c r="C504" s="1"/>
      <c r="D504" s="1"/>
      <c r="E504" s="1"/>
      <c r="F504" s="1"/>
      <c r="G504" s="1"/>
      <c r="H504" s="1"/>
      <c r="I504" s="3"/>
      <c r="J504" s="3"/>
      <c r="K504" s="3"/>
      <c r="L504" s="3"/>
      <c r="M504" s="3"/>
      <c r="N504" s="3"/>
      <c r="O504" s="3"/>
      <c r="P504" s="3"/>
      <c r="Q504" s="3"/>
    </row>
    <row r="505" spans="1:17" x14ac:dyDescent="0.3">
      <c r="A505" s="1"/>
      <c r="B505" s="1"/>
      <c r="C505" s="1"/>
      <c r="D505" s="1"/>
      <c r="E505" s="1"/>
      <c r="F505" s="1"/>
      <c r="G505" s="1"/>
      <c r="H505" s="1"/>
      <c r="I505" s="3"/>
      <c r="J505" s="3"/>
      <c r="K505" s="3"/>
      <c r="L505" s="3"/>
      <c r="M505" s="3"/>
      <c r="N505" s="3"/>
      <c r="O505" s="3"/>
      <c r="P505" s="3"/>
      <c r="Q505" s="3"/>
    </row>
    <row r="506" spans="1:17" x14ac:dyDescent="0.3">
      <c r="A506" s="1"/>
      <c r="B506" s="1"/>
      <c r="C506" s="1"/>
      <c r="D506" s="1"/>
      <c r="E506" s="1"/>
      <c r="F506" s="1"/>
      <c r="G506" s="1"/>
      <c r="H506" s="1"/>
      <c r="I506" s="3"/>
      <c r="J506" s="3"/>
      <c r="K506" s="3"/>
      <c r="L506" s="3"/>
      <c r="M506" s="3"/>
      <c r="N506" s="3"/>
      <c r="O506" s="3"/>
      <c r="P506" s="3"/>
      <c r="Q506" s="3"/>
    </row>
    <row r="507" spans="1:17" x14ac:dyDescent="0.3">
      <c r="A507" s="1"/>
      <c r="B507" s="1"/>
      <c r="C507" s="1"/>
      <c r="D507" s="1"/>
      <c r="E507" s="1"/>
      <c r="F507" s="1"/>
      <c r="G507" s="1"/>
      <c r="H507" s="1"/>
      <c r="I507" s="3"/>
      <c r="J507" s="3"/>
      <c r="K507" s="3"/>
      <c r="L507" s="3"/>
      <c r="M507" s="3"/>
      <c r="N507" s="3"/>
      <c r="O507" s="3"/>
      <c r="P507" s="3"/>
      <c r="Q507" s="3"/>
    </row>
    <row r="508" spans="1:17" x14ac:dyDescent="0.3">
      <c r="A508" s="1"/>
      <c r="B508" s="1"/>
      <c r="C508" s="1"/>
      <c r="D508" s="1"/>
      <c r="E508" s="1"/>
      <c r="F508" s="1"/>
      <c r="G508" s="1"/>
      <c r="H508" s="1"/>
      <c r="I508" s="3"/>
      <c r="J508" s="3"/>
      <c r="K508" s="3"/>
      <c r="L508" s="3"/>
      <c r="M508" s="3"/>
      <c r="N508" s="3"/>
      <c r="O508" s="3"/>
      <c r="P508" s="3"/>
      <c r="Q508" s="3"/>
    </row>
    <row r="509" spans="1:17" x14ac:dyDescent="0.3">
      <c r="A509" s="1"/>
      <c r="B509" s="1"/>
      <c r="C509" s="1"/>
      <c r="D509" s="1"/>
      <c r="E509" s="1"/>
      <c r="F509" s="1"/>
      <c r="G509" s="1"/>
      <c r="H509" s="1"/>
      <c r="I509" s="3"/>
      <c r="J509" s="3"/>
      <c r="K509" s="3"/>
      <c r="L509" s="3"/>
      <c r="M509" s="3"/>
      <c r="N509" s="3"/>
      <c r="O509" s="3"/>
      <c r="P509" s="3"/>
      <c r="Q509" s="3"/>
    </row>
    <row r="510" spans="1:17" x14ac:dyDescent="0.3">
      <c r="A510" s="1"/>
      <c r="B510" s="1"/>
      <c r="C510" s="1"/>
      <c r="D510" s="1"/>
      <c r="E510" s="1"/>
      <c r="F510" s="1"/>
      <c r="G510" s="1"/>
      <c r="H510" s="1"/>
      <c r="I510" s="3"/>
      <c r="J510" s="3"/>
      <c r="K510" s="3"/>
      <c r="L510" s="3"/>
      <c r="M510" s="3"/>
      <c r="N510" s="3"/>
      <c r="O510" s="3"/>
      <c r="P510" s="3"/>
      <c r="Q510" s="3"/>
    </row>
    <row r="511" spans="1:17" x14ac:dyDescent="0.3">
      <c r="A511" s="1"/>
      <c r="B511" s="1"/>
      <c r="C511" s="1"/>
      <c r="D511" s="1"/>
      <c r="E511" s="1"/>
      <c r="F511" s="1"/>
      <c r="G511" s="1"/>
      <c r="H511" s="1"/>
      <c r="I511" s="3"/>
      <c r="J511" s="3"/>
      <c r="K511" s="3"/>
      <c r="L511" s="3"/>
      <c r="M511" s="3"/>
      <c r="N511" s="3"/>
      <c r="O511" s="3"/>
      <c r="P511" s="3"/>
      <c r="Q511" s="3"/>
    </row>
    <row r="512" spans="1:17" x14ac:dyDescent="0.3">
      <c r="A512" s="1"/>
      <c r="B512" s="1"/>
      <c r="C512" s="1"/>
      <c r="D512" s="1"/>
      <c r="E512" s="1"/>
      <c r="F512" s="1"/>
      <c r="G512" s="1"/>
      <c r="H512" s="1"/>
      <c r="I512" s="3"/>
      <c r="J512" s="3"/>
      <c r="K512" s="3"/>
      <c r="L512" s="3"/>
      <c r="M512" s="3"/>
      <c r="N512" s="3"/>
      <c r="O512" s="3"/>
      <c r="P512" s="3"/>
      <c r="Q512" s="3"/>
    </row>
    <row r="513" spans="1:17" x14ac:dyDescent="0.3">
      <c r="A513" s="1"/>
      <c r="B513" s="1"/>
      <c r="C513" s="1"/>
      <c r="D513" s="1"/>
      <c r="E513" s="1"/>
      <c r="F513" s="1"/>
      <c r="G513" s="1"/>
      <c r="H513" s="1"/>
      <c r="I513" s="3"/>
      <c r="J513" s="3"/>
      <c r="K513" s="3"/>
      <c r="L513" s="3"/>
      <c r="M513" s="3"/>
      <c r="N513" s="3"/>
      <c r="O513" s="3"/>
      <c r="P513" s="3"/>
      <c r="Q513" s="3"/>
    </row>
    <row r="514" spans="1:17" x14ac:dyDescent="0.3">
      <c r="A514" s="1"/>
      <c r="B514" s="1"/>
      <c r="C514" s="1"/>
      <c r="D514" s="1"/>
      <c r="E514" s="1"/>
      <c r="F514" s="1"/>
      <c r="G514" s="1"/>
      <c r="H514" s="1"/>
      <c r="I514" s="3"/>
      <c r="J514" s="3"/>
      <c r="K514" s="3"/>
      <c r="L514" s="3"/>
      <c r="M514" s="3"/>
      <c r="N514" s="3"/>
      <c r="O514" s="3"/>
      <c r="P514" s="3"/>
      <c r="Q514" s="3"/>
    </row>
    <row r="515" spans="1:17" x14ac:dyDescent="0.3">
      <c r="A515" s="1"/>
      <c r="B515" s="1"/>
      <c r="C515" s="1"/>
      <c r="D515" s="1"/>
      <c r="E515" s="1"/>
      <c r="F515" s="1"/>
      <c r="G515" s="1"/>
      <c r="H515" s="1"/>
      <c r="I515" s="3"/>
      <c r="J515" s="3"/>
      <c r="K515" s="3"/>
      <c r="L515" s="3"/>
      <c r="M515" s="3"/>
      <c r="N515" s="3"/>
      <c r="O515" s="3"/>
      <c r="P515" s="3"/>
      <c r="Q515" s="3"/>
    </row>
    <row r="516" spans="1:17" x14ac:dyDescent="0.3">
      <c r="A516" s="1"/>
      <c r="B516" s="1"/>
      <c r="C516" s="1"/>
      <c r="D516" s="1"/>
      <c r="E516" s="1"/>
      <c r="F516" s="1"/>
      <c r="G516" s="1"/>
      <c r="H516" s="1"/>
      <c r="I516" s="3"/>
      <c r="J516" s="3"/>
      <c r="K516" s="3"/>
      <c r="L516" s="3"/>
      <c r="M516" s="3"/>
      <c r="N516" s="3"/>
      <c r="O516" s="3"/>
      <c r="P516" s="3"/>
      <c r="Q516" s="3"/>
    </row>
    <row r="517" spans="1:17" x14ac:dyDescent="0.3">
      <c r="A517" s="1"/>
      <c r="B517" s="1"/>
      <c r="C517" s="1"/>
      <c r="D517" s="1"/>
      <c r="E517" s="1"/>
      <c r="F517" s="1"/>
      <c r="G517" s="1"/>
      <c r="H517" s="1"/>
      <c r="I517" s="3"/>
      <c r="J517" s="3"/>
      <c r="K517" s="3"/>
      <c r="L517" s="3"/>
      <c r="M517" s="3"/>
      <c r="N517" s="3"/>
      <c r="O517" s="3"/>
      <c r="P517" s="3"/>
      <c r="Q517" s="3"/>
    </row>
    <row r="518" spans="1:17" x14ac:dyDescent="0.3">
      <c r="A518" s="1"/>
      <c r="B518" s="1"/>
      <c r="C518" s="1"/>
      <c r="D518" s="1"/>
      <c r="E518" s="1"/>
      <c r="F518" s="1"/>
      <c r="G518" s="1"/>
      <c r="H518" s="1"/>
      <c r="I518" s="3"/>
      <c r="J518" s="3"/>
      <c r="K518" s="3"/>
      <c r="L518" s="3"/>
      <c r="M518" s="3"/>
      <c r="N518" s="3"/>
      <c r="O518" s="3"/>
      <c r="P518" s="3"/>
      <c r="Q518" s="3"/>
    </row>
    <row r="519" spans="1:17" x14ac:dyDescent="0.3">
      <c r="A519" s="1"/>
      <c r="B519" s="1"/>
      <c r="C519" s="1"/>
      <c r="D519" s="1"/>
      <c r="E519" s="1"/>
      <c r="F519" s="1"/>
      <c r="G519" s="1"/>
      <c r="H519" s="1"/>
      <c r="I519" s="3"/>
      <c r="J519" s="3"/>
      <c r="K519" s="3"/>
      <c r="L519" s="3"/>
      <c r="M519" s="3"/>
      <c r="N519" s="3"/>
      <c r="O519" s="3"/>
      <c r="P519" s="3"/>
      <c r="Q519" s="3"/>
    </row>
    <row r="520" spans="1:17" x14ac:dyDescent="0.3">
      <c r="A520" s="1"/>
      <c r="B520" s="1"/>
      <c r="C520" s="1"/>
      <c r="D520" s="1"/>
      <c r="E520" s="1"/>
      <c r="F520" s="1"/>
      <c r="G520" s="1"/>
      <c r="H520" s="1"/>
      <c r="I520" s="3"/>
      <c r="J520" s="3"/>
      <c r="K520" s="3"/>
      <c r="L520" s="3"/>
      <c r="M520" s="3"/>
      <c r="N520" s="3"/>
      <c r="O520" s="3"/>
      <c r="P520" s="3"/>
      <c r="Q520" s="3"/>
    </row>
    <row r="521" spans="1:17" x14ac:dyDescent="0.3">
      <c r="A521" s="1"/>
      <c r="B521" s="1"/>
      <c r="C521" s="1"/>
      <c r="D521" s="1"/>
      <c r="E521" s="1"/>
      <c r="F521" s="1"/>
      <c r="G521" s="1"/>
      <c r="H521" s="1"/>
      <c r="I521" s="3"/>
      <c r="J521" s="3"/>
      <c r="K521" s="3"/>
      <c r="L521" s="3"/>
      <c r="M521" s="3"/>
      <c r="N521" s="3"/>
      <c r="O521" s="3"/>
      <c r="P521" s="3"/>
      <c r="Q521" s="3"/>
    </row>
    <row r="522" spans="1:17" x14ac:dyDescent="0.3">
      <c r="A522" s="1"/>
      <c r="B522" s="1"/>
      <c r="C522" s="1"/>
      <c r="D522" s="1"/>
      <c r="E522" s="1"/>
      <c r="F522" s="1"/>
      <c r="G522" s="1"/>
      <c r="H522" s="1"/>
      <c r="I522" s="3"/>
      <c r="J522" s="3"/>
      <c r="K522" s="3"/>
      <c r="L522" s="3"/>
      <c r="M522" s="3"/>
      <c r="N522" s="3"/>
      <c r="O522" s="3"/>
      <c r="P522" s="3"/>
      <c r="Q522" s="3"/>
    </row>
    <row r="523" spans="1:17" x14ac:dyDescent="0.3">
      <c r="A523" s="1"/>
      <c r="B523" s="1"/>
      <c r="C523" s="1"/>
      <c r="D523" s="1"/>
      <c r="E523" s="1"/>
      <c r="F523" s="1"/>
      <c r="G523" s="1"/>
      <c r="H523" s="1"/>
      <c r="I523" s="3"/>
      <c r="J523" s="3"/>
      <c r="K523" s="3"/>
      <c r="L523" s="3"/>
      <c r="M523" s="3"/>
      <c r="N523" s="3"/>
      <c r="O523" s="3"/>
      <c r="P523" s="3"/>
      <c r="Q523" s="3"/>
    </row>
    <row r="524" spans="1:17" x14ac:dyDescent="0.3">
      <c r="A524" s="1"/>
      <c r="B524" s="1"/>
      <c r="C524" s="1"/>
      <c r="D524" s="1"/>
      <c r="E524" s="1"/>
      <c r="F524" s="1"/>
      <c r="G524" s="1"/>
      <c r="H524" s="1"/>
      <c r="I524" s="3"/>
      <c r="J524" s="3"/>
      <c r="K524" s="3"/>
      <c r="L524" s="3"/>
      <c r="M524" s="3"/>
      <c r="N524" s="3"/>
      <c r="O524" s="3"/>
      <c r="P524" s="3"/>
      <c r="Q524" s="3"/>
    </row>
    <row r="525" spans="1:17" x14ac:dyDescent="0.3">
      <c r="A525" s="1"/>
      <c r="B525" s="1"/>
      <c r="C525" s="1"/>
      <c r="D525" s="1"/>
      <c r="E525" s="1"/>
      <c r="F525" s="1"/>
      <c r="G525" s="1"/>
      <c r="H525" s="1"/>
      <c r="I525" s="3"/>
      <c r="J525" s="3"/>
      <c r="K525" s="3"/>
      <c r="L525" s="3"/>
      <c r="M525" s="3"/>
      <c r="N525" s="3"/>
      <c r="O525" s="3"/>
      <c r="P525" s="3"/>
      <c r="Q525" s="3"/>
    </row>
    <row r="526" spans="1:17" x14ac:dyDescent="0.3">
      <c r="A526" s="1"/>
      <c r="B526" s="1"/>
      <c r="C526" s="1"/>
      <c r="D526" s="1"/>
      <c r="E526" s="1"/>
      <c r="F526" s="1"/>
      <c r="G526" s="1"/>
      <c r="H526" s="1"/>
      <c r="I526" s="3"/>
      <c r="J526" s="3"/>
      <c r="K526" s="3"/>
      <c r="L526" s="3"/>
      <c r="M526" s="3"/>
      <c r="N526" s="3"/>
      <c r="O526" s="3"/>
      <c r="P526" s="3"/>
      <c r="Q526" s="3"/>
    </row>
    <row r="527" spans="1:17" x14ac:dyDescent="0.3">
      <c r="A527" s="1"/>
      <c r="B527" s="1"/>
      <c r="C527" s="1"/>
      <c r="D527" s="1"/>
      <c r="E527" s="1"/>
      <c r="F527" s="1"/>
      <c r="G527" s="1"/>
      <c r="H527" s="1"/>
      <c r="I527" s="3"/>
      <c r="J527" s="3"/>
      <c r="K527" s="3"/>
      <c r="L527" s="3"/>
      <c r="M527" s="3"/>
      <c r="N527" s="3"/>
      <c r="O527" s="3"/>
      <c r="P527" s="3"/>
      <c r="Q527" s="3"/>
    </row>
    <row r="528" spans="1:17" x14ac:dyDescent="0.3">
      <c r="A528" s="1"/>
      <c r="B528" s="1"/>
      <c r="C528" s="1"/>
      <c r="D528" s="1"/>
      <c r="E528" s="1"/>
      <c r="F528" s="1"/>
      <c r="G528" s="1"/>
      <c r="H528" s="1"/>
      <c r="I528" s="3"/>
      <c r="J528" s="3"/>
      <c r="K528" s="3"/>
      <c r="L528" s="3"/>
      <c r="M528" s="3"/>
      <c r="N528" s="3"/>
      <c r="O528" s="3"/>
      <c r="P528" s="3"/>
      <c r="Q528" s="3"/>
    </row>
    <row r="529" spans="1:17" x14ac:dyDescent="0.3">
      <c r="A529" s="1"/>
      <c r="B529" s="1"/>
      <c r="C529" s="1"/>
      <c r="D529" s="1"/>
      <c r="E529" s="1"/>
      <c r="F529" s="1"/>
      <c r="G529" s="1"/>
      <c r="H529" s="1"/>
      <c r="I529" s="3"/>
      <c r="J529" s="3"/>
      <c r="K529" s="3"/>
      <c r="L529" s="3"/>
      <c r="M529" s="3"/>
      <c r="N529" s="3"/>
      <c r="O529" s="3"/>
      <c r="P529" s="3"/>
      <c r="Q529" s="3"/>
    </row>
    <row r="530" spans="1:17" x14ac:dyDescent="0.3">
      <c r="A530" s="1"/>
      <c r="B530" s="1"/>
      <c r="C530" s="1"/>
      <c r="D530" s="1"/>
      <c r="E530" s="1"/>
      <c r="F530" s="1"/>
      <c r="G530" s="1"/>
      <c r="H530" s="1"/>
      <c r="I530" s="3"/>
      <c r="J530" s="3"/>
      <c r="K530" s="3"/>
      <c r="L530" s="3"/>
      <c r="M530" s="3"/>
      <c r="N530" s="3"/>
      <c r="O530" s="3"/>
      <c r="P530" s="3"/>
      <c r="Q530" s="3"/>
    </row>
    <row r="531" spans="1:17" x14ac:dyDescent="0.3">
      <c r="A531" s="1"/>
      <c r="B531" s="1"/>
      <c r="C531" s="1"/>
      <c r="D531" s="1"/>
      <c r="E531" s="1"/>
      <c r="F531" s="1"/>
      <c r="G531" s="1"/>
      <c r="H531" s="1"/>
      <c r="I531" s="3"/>
      <c r="J531" s="3"/>
      <c r="K531" s="3"/>
      <c r="L531" s="3"/>
      <c r="M531" s="3"/>
      <c r="N531" s="3"/>
      <c r="O531" s="3"/>
      <c r="P531" s="3"/>
      <c r="Q531" s="3"/>
    </row>
    <row r="532" spans="1:17" x14ac:dyDescent="0.3">
      <c r="A532" s="1"/>
      <c r="B532" s="1"/>
      <c r="C532" s="1"/>
      <c r="D532" s="1"/>
      <c r="E532" s="1"/>
      <c r="F532" s="1"/>
      <c r="G532" s="1"/>
      <c r="H532" s="1"/>
      <c r="I532" s="3"/>
      <c r="J532" s="3"/>
      <c r="K532" s="3"/>
      <c r="L532" s="3"/>
      <c r="M532" s="3"/>
      <c r="N532" s="3"/>
      <c r="O532" s="3"/>
      <c r="P532" s="3"/>
      <c r="Q532" s="3"/>
    </row>
    <row r="533" spans="1:17" x14ac:dyDescent="0.3">
      <c r="A533" s="1"/>
      <c r="B533" s="1"/>
      <c r="C533" s="1"/>
      <c r="D533" s="1"/>
      <c r="E533" s="1"/>
      <c r="F533" s="1"/>
      <c r="G533" s="1"/>
      <c r="H533" s="1"/>
      <c r="I533" s="3"/>
      <c r="J533" s="3"/>
      <c r="K533" s="3"/>
      <c r="L533" s="3"/>
      <c r="M533" s="3"/>
      <c r="N533" s="3"/>
      <c r="O533" s="3"/>
      <c r="P533" s="3"/>
      <c r="Q533" s="3"/>
    </row>
    <row r="534" spans="1:17" x14ac:dyDescent="0.3">
      <c r="A534" s="1"/>
      <c r="B534" s="1"/>
      <c r="C534" s="1"/>
      <c r="D534" s="1"/>
      <c r="E534" s="1"/>
      <c r="F534" s="1"/>
      <c r="G534" s="1"/>
      <c r="H534" s="1"/>
      <c r="I534" s="3"/>
      <c r="J534" s="3"/>
      <c r="K534" s="3"/>
      <c r="L534" s="3"/>
      <c r="M534" s="3"/>
      <c r="N534" s="3"/>
      <c r="O534" s="3"/>
      <c r="P534" s="3"/>
      <c r="Q534" s="3"/>
    </row>
    <row r="535" spans="1:17" x14ac:dyDescent="0.3">
      <c r="A535" s="1"/>
      <c r="B535" s="1"/>
      <c r="C535" s="1"/>
      <c r="D535" s="1"/>
      <c r="E535" s="1"/>
      <c r="F535" s="1"/>
      <c r="G535" s="1"/>
      <c r="H535" s="1"/>
      <c r="I535" s="3"/>
      <c r="J535" s="3"/>
      <c r="K535" s="3"/>
      <c r="L535" s="3"/>
      <c r="M535" s="3"/>
      <c r="N535" s="3"/>
      <c r="O535" s="3"/>
      <c r="P535" s="3"/>
      <c r="Q535" s="3"/>
    </row>
    <row r="536" spans="1:17" x14ac:dyDescent="0.3">
      <c r="A536" s="1"/>
      <c r="B536" s="1"/>
      <c r="C536" s="1"/>
      <c r="D536" s="1"/>
      <c r="E536" s="1"/>
      <c r="F536" s="1"/>
      <c r="G536" s="1"/>
      <c r="H536" s="1"/>
      <c r="I536" s="3"/>
      <c r="J536" s="3"/>
      <c r="K536" s="3"/>
      <c r="L536" s="3"/>
      <c r="M536" s="3"/>
      <c r="N536" s="3"/>
      <c r="O536" s="3"/>
      <c r="P536" s="3"/>
      <c r="Q536" s="3"/>
    </row>
    <row r="537" spans="1:17" x14ac:dyDescent="0.3">
      <c r="A537" s="1"/>
      <c r="B537" s="1"/>
      <c r="C537" s="1"/>
      <c r="D537" s="1"/>
      <c r="E537" s="1"/>
      <c r="F537" s="1"/>
      <c r="G537" s="1"/>
      <c r="H537" s="1"/>
      <c r="I537" s="3"/>
      <c r="J537" s="3"/>
      <c r="K537" s="3"/>
      <c r="L537" s="3"/>
      <c r="M537" s="3"/>
      <c r="N537" s="3"/>
      <c r="O537" s="3"/>
      <c r="P537" s="3"/>
      <c r="Q537" s="3"/>
    </row>
    <row r="538" spans="1:17" x14ac:dyDescent="0.3">
      <c r="A538" s="1"/>
      <c r="B538" s="1"/>
      <c r="C538" s="1"/>
      <c r="D538" s="1"/>
      <c r="E538" s="1"/>
      <c r="F538" s="1"/>
      <c r="G538" s="1"/>
      <c r="H538" s="1"/>
      <c r="I538" s="3"/>
      <c r="J538" s="3"/>
      <c r="K538" s="3"/>
      <c r="L538" s="3"/>
      <c r="M538" s="3"/>
      <c r="N538" s="3"/>
      <c r="O538" s="3"/>
      <c r="P538" s="3"/>
      <c r="Q538" s="3"/>
    </row>
    <row r="539" spans="1:17" x14ac:dyDescent="0.3">
      <c r="A539" s="1"/>
      <c r="B539" s="1"/>
      <c r="C539" s="1"/>
      <c r="D539" s="1"/>
      <c r="E539" s="1"/>
      <c r="F539" s="1"/>
      <c r="G539" s="1"/>
      <c r="H539" s="1"/>
      <c r="I539" s="3"/>
      <c r="J539" s="3"/>
      <c r="K539" s="3"/>
      <c r="L539" s="3"/>
      <c r="M539" s="3"/>
      <c r="N539" s="3"/>
      <c r="O539" s="3"/>
      <c r="P539" s="3"/>
      <c r="Q539" s="3"/>
    </row>
    <row r="540" spans="1:17" x14ac:dyDescent="0.3">
      <c r="A540" s="1"/>
      <c r="B540" s="1"/>
      <c r="C540" s="1"/>
      <c r="D540" s="1"/>
      <c r="E540" s="1"/>
      <c r="F540" s="1"/>
      <c r="G540" s="1"/>
      <c r="H540" s="1"/>
      <c r="I540" s="3"/>
      <c r="J540" s="3"/>
      <c r="K540" s="3"/>
      <c r="L540" s="3"/>
      <c r="M540" s="3"/>
      <c r="N540" s="3"/>
      <c r="O540" s="3"/>
      <c r="P540" s="3"/>
      <c r="Q540" s="3"/>
    </row>
    <row r="541" spans="1:17" x14ac:dyDescent="0.3">
      <c r="A541" s="1"/>
      <c r="B541" s="1"/>
      <c r="C541" s="1"/>
      <c r="D541" s="1"/>
      <c r="E541" s="1"/>
      <c r="F541" s="1"/>
      <c r="G541" s="1"/>
      <c r="H541" s="1"/>
      <c r="I541" s="3"/>
      <c r="J541" s="3"/>
      <c r="K541" s="3"/>
      <c r="L541" s="3"/>
      <c r="M541" s="3"/>
      <c r="N541" s="3"/>
      <c r="O541" s="3"/>
      <c r="P541" s="3"/>
      <c r="Q541" s="3"/>
    </row>
    <row r="542" spans="1:17" x14ac:dyDescent="0.3">
      <c r="A542" s="1"/>
      <c r="B542" s="1"/>
      <c r="C542" s="1"/>
      <c r="D542" s="1"/>
      <c r="E542" s="1"/>
      <c r="F542" s="1"/>
      <c r="G542" s="1"/>
      <c r="H542" s="1"/>
      <c r="I542" s="3"/>
      <c r="J542" s="3"/>
      <c r="K542" s="3"/>
      <c r="L542" s="3"/>
      <c r="M542" s="3"/>
      <c r="N542" s="3"/>
      <c r="O542" s="3"/>
      <c r="P542" s="3"/>
      <c r="Q542" s="3"/>
    </row>
    <row r="543" spans="1:17" x14ac:dyDescent="0.3">
      <c r="A543" s="1"/>
      <c r="B543" s="1"/>
      <c r="C543" s="1"/>
      <c r="D543" s="1"/>
      <c r="E543" s="1"/>
      <c r="F543" s="1"/>
      <c r="G543" s="1"/>
      <c r="H543" s="1"/>
      <c r="I543" s="3"/>
      <c r="J543" s="3"/>
      <c r="K543" s="3"/>
      <c r="L543" s="3"/>
      <c r="M543" s="3"/>
      <c r="N543" s="3"/>
      <c r="O543" s="3"/>
      <c r="P543" s="3"/>
      <c r="Q543" s="3"/>
    </row>
    <row r="544" spans="1:17" x14ac:dyDescent="0.3">
      <c r="A544" s="1"/>
      <c r="B544" s="1"/>
      <c r="C544" s="1"/>
      <c r="D544" s="1"/>
      <c r="E544" s="1"/>
      <c r="F544" s="1"/>
      <c r="G544" s="1"/>
      <c r="H544" s="1"/>
      <c r="I544" s="3"/>
      <c r="J544" s="3"/>
      <c r="K544" s="3"/>
      <c r="L544" s="3"/>
      <c r="M544" s="3"/>
      <c r="N544" s="3"/>
      <c r="O544" s="3"/>
      <c r="P544" s="3"/>
      <c r="Q544" s="3"/>
    </row>
    <row r="545" spans="1:17" x14ac:dyDescent="0.3">
      <c r="A545" s="1"/>
      <c r="B545" s="1"/>
      <c r="C545" s="1"/>
      <c r="D545" s="1"/>
      <c r="E545" s="1"/>
      <c r="F545" s="1"/>
      <c r="G545" s="1"/>
      <c r="H545" s="1"/>
      <c r="I545" s="3"/>
      <c r="J545" s="3"/>
      <c r="K545" s="3"/>
      <c r="L545" s="3"/>
      <c r="M545" s="3"/>
      <c r="N545" s="3"/>
      <c r="O545" s="3"/>
      <c r="P545" s="3"/>
      <c r="Q545" s="3"/>
    </row>
    <row r="546" spans="1:17" x14ac:dyDescent="0.3">
      <c r="A546" s="1"/>
      <c r="B546" s="1"/>
      <c r="C546" s="1"/>
      <c r="D546" s="1"/>
      <c r="E546" s="1"/>
      <c r="F546" s="1"/>
      <c r="G546" s="1"/>
      <c r="H546" s="1"/>
      <c r="I546" s="3"/>
      <c r="J546" s="3"/>
      <c r="K546" s="3"/>
      <c r="L546" s="3"/>
      <c r="M546" s="3"/>
      <c r="N546" s="3"/>
      <c r="O546" s="3"/>
      <c r="P546" s="3"/>
      <c r="Q546" s="3"/>
    </row>
    <row r="547" spans="1:17" x14ac:dyDescent="0.3">
      <c r="A547" s="1"/>
      <c r="B547" s="1"/>
      <c r="C547" s="1"/>
      <c r="D547" s="1"/>
      <c r="E547" s="1"/>
      <c r="F547" s="1"/>
      <c r="G547" s="1"/>
      <c r="H547" s="1"/>
      <c r="I547" s="3"/>
      <c r="J547" s="3"/>
      <c r="K547" s="3"/>
      <c r="L547" s="3"/>
      <c r="M547" s="3"/>
      <c r="N547" s="3"/>
      <c r="O547" s="3"/>
      <c r="P547" s="3"/>
      <c r="Q547" s="3"/>
    </row>
    <row r="548" spans="1:17" x14ac:dyDescent="0.3">
      <c r="A548" s="1"/>
      <c r="B548" s="1"/>
      <c r="C548" s="1"/>
      <c r="D548" s="1"/>
      <c r="E548" s="1"/>
      <c r="F548" s="1"/>
      <c r="G548" s="1"/>
      <c r="H548" s="1"/>
      <c r="I548" s="3"/>
      <c r="J548" s="3"/>
      <c r="K548" s="3"/>
      <c r="L548" s="3"/>
      <c r="M548" s="3"/>
      <c r="N548" s="3"/>
      <c r="O548" s="3"/>
      <c r="P548" s="3"/>
      <c r="Q548" s="3"/>
    </row>
    <row r="549" spans="1:17" x14ac:dyDescent="0.3">
      <c r="A549" s="1"/>
      <c r="B549" s="1"/>
      <c r="C549" s="1"/>
      <c r="D549" s="1"/>
      <c r="E549" s="1"/>
      <c r="F549" s="1"/>
      <c r="G549" s="1"/>
      <c r="H549" s="1"/>
      <c r="I549" s="3"/>
      <c r="J549" s="3"/>
      <c r="K549" s="3"/>
      <c r="L549" s="3"/>
      <c r="M549" s="3"/>
      <c r="N549" s="3"/>
      <c r="O549" s="3"/>
      <c r="P549" s="3"/>
      <c r="Q549" s="3"/>
    </row>
    <row r="550" spans="1:17" x14ac:dyDescent="0.3">
      <c r="A550" s="1"/>
      <c r="B550" s="1"/>
      <c r="C550" s="1"/>
      <c r="D550" s="1"/>
      <c r="E550" s="1"/>
      <c r="F550" s="1"/>
      <c r="G550" s="1"/>
      <c r="H550" s="1"/>
      <c r="I550" s="3"/>
      <c r="J550" s="3"/>
      <c r="K550" s="3"/>
      <c r="L550" s="3"/>
      <c r="M550" s="3"/>
      <c r="N550" s="3"/>
      <c r="O550" s="3"/>
      <c r="P550" s="3"/>
      <c r="Q550" s="3"/>
    </row>
    <row r="551" spans="1:17" x14ac:dyDescent="0.3">
      <c r="A551" s="1"/>
      <c r="B551" s="1"/>
      <c r="C551" s="1"/>
      <c r="D551" s="1"/>
      <c r="E551" s="1"/>
      <c r="F551" s="1"/>
      <c r="G551" s="1"/>
      <c r="H551" s="1"/>
      <c r="I551" s="3"/>
      <c r="J551" s="3"/>
      <c r="K551" s="3"/>
      <c r="L551" s="3"/>
      <c r="M551" s="3"/>
      <c r="N551" s="3"/>
      <c r="O551" s="3"/>
      <c r="P551" s="3"/>
      <c r="Q551" s="3"/>
    </row>
    <row r="552" spans="1:17" x14ac:dyDescent="0.3">
      <c r="A552" s="1"/>
      <c r="B552" s="1"/>
      <c r="C552" s="1"/>
      <c r="D552" s="1"/>
      <c r="E552" s="1"/>
      <c r="F552" s="1"/>
      <c r="G552" s="1"/>
      <c r="H552" s="1"/>
      <c r="I552" s="3"/>
      <c r="J552" s="3"/>
      <c r="K552" s="3"/>
      <c r="L552" s="3"/>
      <c r="M552" s="3"/>
      <c r="N552" s="3"/>
      <c r="O552" s="3"/>
      <c r="P552" s="3"/>
      <c r="Q552" s="3"/>
    </row>
    <row r="553" spans="1:17" x14ac:dyDescent="0.3">
      <c r="A553" s="1"/>
      <c r="B553" s="1"/>
      <c r="C553" s="1"/>
      <c r="D553" s="1"/>
      <c r="E553" s="1"/>
      <c r="F553" s="1"/>
      <c r="G553" s="1"/>
      <c r="H553" s="1"/>
      <c r="I553" s="3"/>
      <c r="J553" s="3"/>
      <c r="K553" s="3"/>
      <c r="L553" s="3"/>
      <c r="M553" s="3"/>
      <c r="N553" s="3"/>
      <c r="O553" s="3"/>
      <c r="P553" s="3"/>
      <c r="Q553" s="3"/>
    </row>
    <row r="554" spans="1:17" x14ac:dyDescent="0.3">
      <c r="A554" s="1"/>
      <c r="B554" s="1"/>
      <c r="C554" s="1"/>
      <c r="D554" s="1"/>
      <c r="E554" s="1"/>
      <c r="F554" s="1"/>
      <c r="G554" s="1"/>
      <c r="H554" s="1"/>
      <c r="I554" s="3"/>
      <c r="J554" s="3"/>
      <c r="K554" s="3"/>
      <c r="L554" s="3"/>
      <c r="M554" s="3"/>
      <c r="N554" s="3"/>
      <c r="O554" s="3"/>
      <c r="P554" s="3"/>
      <c r="Q554" s="3"/>
    </row>
    <row r="555" spans="1:17" x14ac:dyDescent="0.3">
      <c r="A555" s="1"/>
      <c r="B555" s="1"/>
      <c r="C555" s="1"/>
      <c r="D555" s="1"/>
      <c r="E555" s="1"/>
      <c r="F555" s="1"/>
      <c r="G555" s="1"/>
      <c r="H555" s="1"/>
      <c r="I555" s="3"/>
      <c r="J555" s="3"/>
      <c r="K555" s="3"/>
      <c r="L555" s="3"/>
      <c r="M555" s="3"/>
      <c r="N555" s="3"/>
      <c r="O555" s="3"/>
      <c r="P555" s="3"/>
      <c r="Q555" s="3"/>
    </row>
    <row r="556" spans="1:17" x14ac:dyDescent="0.3">
      <c r="A556" s="1"/>
      <c r="B556" s="1"/>
      <c r="C556" s="1"/>
      <c r="D556" s="1"/>
      <c r="E556" s="1"/>
      <c r="F556" s="1"/>
      <c r="G556" s="1"/>
      <c r="H556" s="1"/>
      <c r="I556" s="3"/>
      <c r="J556" s="3"/>
      <c r="K556" s="3"/>
      <c r="L556" s="3"/>
      <c r="M556" s="3"/>
      <c r="N556" s="3"/>
      <c r="O556" s="3"/>
      <c r="P556" s="3"/>
      <c r="Q556" s="3"/>
    </row>
    <row r="557" spans="1:17" x14ac:dyDescent="0.3">
      <c r="A557" s="1"/>
      <c r="B557" s="1"/>
      <c r="C557" s="1"/>
      <c r="D557" s="1"/>
      <c r="E557" s="1"/>
      <c r="F557" s="1"/>
      <c r="G557" s="1"/>
      <c r="H557" s="1"/>
      <c r="I557" s="3"/>
      <c r="J557" s="3"/>
      <c r="K557" s="3"/>
      <c r="L557" s="3"/>
      <c r="M557" s="3"/>
      <c r="N557" s="3"/>
      <c r="O557" s="3"/>
      <c r="P557" s="3"/>
      <c r="Q557" s="3"/>
    </row>
    <row r="558" spans="1:17" x14ac:dyDescent="0.3">
      <c r="A558" s="1"/>
      <c r="B558" s="1"/>
      <c r="C558" s="1"/>
      <c r="D558" s="1"/>
      <c r="E558" s="1"/>
      <c r="F558" s="1"/>
      <c r="G558" s="1"/>
      <c r="H558" s="1"/>
      <c r="I558" s="3"/>
      <c r="J558" s="3"/>
      <c r="K558" s="3"/>
      <c r="L558" s="3"/>
      <c r="M558" s="3"/>
      <c r="N558" s="3"/>
      <c r="O558" s="3"/>
      <c r="P558" s="3"/>
      <c r="Q558" s="3"/>
    </row>
    <row r="559" spans="1:17" x14ac:dyDescent="0.3">
      <c r="A559" s="1"/>
      <c r="B559" s="1"/>
      <c r="C559" s="1"/>
      <c r="D559" s="1"/>
      <c r="E559" s="1"/>
      <c r="F559" s="1"/>
      <c r="G559" s="1"/>
      <c r="H559" s="1"/>
      <c r="I559" s="3"/>
      <c r="J559" s="3"/>
      <c r="K559" s="3"/>
      <c r="L559" s="3"/>
      <c r="M559" s="3"/>
      <c r="N559" s="3"/>
      <c r="O559" s="3"/>
      <c r="P559" s="3"/>
      <c r="Q559" s="3"/>
    </row>
    <row r="560" spans="1:17" x14ac:dyDescent="0.3">
      <c r="A560" s="1"/>
      <c r="B560" s="1"/>
      <c r="C560" s="1"/>
      <c r="D560" s="1"/>
      <c r="E560" s="1"/>
      <c r="F560" s="1"/>
      <c r="G560" s="1"/>
      <c r="H560" s="1"/>
      <c r="I560" s="3"/>
      <c r="J560" s="3"/>
      <c r="K560" s="3"/>
      <c r="L560" s="3"/>
      <c r="M560" s="3"/>
      <c r="N560" s="3"/>
      <c r="O560" s="3"/>
      <c r="P560" s="3"/>
      <c r="Q560" s="3"/>
    </row>
    <row r="561" spans="1:17" x14ac:dyDescent="0.3">
      <c r="A561" s="1"/>
      <c r="B561" s="1"/>
      <c r="C561" s="1"/>
      <c r="D561" s="1"/>
      <c r="E561" s="1"/>
      <c r="F561" s="1"/>
      <c r="G561" s="1"/>
      <c r="H561" s="1"/>
      <c r="I561" s="3"/>
      <c r="J561" s="3"/>
      <c r="K561" s="3"/>
      <c r="L561" s="3"/>
      <c r="M561" s="3"/>
      <c r="N561" s="3"/>
      <c r="O561" s="3"/>
      <c r="P561" s="3"/>
      <c r="Q561" s="3"/>
    </row>
    <row r="562" spans="1:17" x14ac:dyDescent="0.3">
      <c r="A562" s="1"/>
      <c r="B562" s="1"/>
      <c r="C562" s="1"/>
      <c r="D562" s="1"/>
      <c r="E562" s="1"/>
      <c r="F562" s="1"/>
      <c r="G562" s="1"/>
      <c r="H562" s="1"/>
      <c r="I562" s="3"/>
      <c r="J562" s="3"/>
      <c r="K562" s="3"/>
      <c r="L562" s="3"/>
      <c r="M562" s="3"/>
      <c r="N562" s="3"/>
      <c r="O562" s="3"/>
      <c r="P562" s="3"/>
      <c r="Q562" s="3"/>
    </row>
    <row r="563" spans="1:17" x14ac:dyDescent="0.3">
      <c r="A563" s="1"/>
      <c r="B563" s="1"/>
      <c r="C563" s="1"/>
      <c r="D563" s="1"/>
      <c r="E563" s="1"/>
      <c r="F563" s="1"/>
      <c r="G563" s="1"/>
      <c r="H563" s="1"/>
      <c r="I563" s="3"/>
      <c r="J563" s="3"/>
      <c r="K563" s="3"/>
      <c r="L563" s="3"/>
      <c r="M563" s="3"/>
      <c r="N563" s="3"/>
      <c r="O563" s="3"/>
      <c r="P563" s="3"/>
      <c r="Q563" s="3"/>
    </row>
    <row r="564" spans="1:17" x14ac:dyDescent="0.3">
      <c r="A564" s="1"/>
      <c r="B564" s="1"/>
      <c r="C564" s="1"/>
      <c r="D564" s="1"/>
      <c r="E564" s="1"/>
      <c r="F564" s="1"/>
      <c r="G564" s="1"/>
      <c r="H564" s="1"/>
      <c r="I564" s="3"/>
      <c r="J564" s="3"/>
      <c r="K564" s="3"/>
      <c r="L564" s="3"/>
      <c r="M564" s="3"/>
      <c r="N564" s="3"/>
      <c r="O564" s="3"/>
      <c r="P564" s="3"/>
      <c r="Q564" s="3"/>
    </row>
    <row r="565" spans="1:17" x14ac:dyDescent="0.3">
      <c r="A565" s="1"/>
      <c r="B565" s="1"/>
      <c r="C565" s="1"/>
      <c r="D565" s="1"/>
      <c r="E565" s="1"/>
      <c r="F565" s="1"/>
      <c r="G565" s="1"/>
      <c r="H565" s="1"/>
      <c r="I565" s="3"/>
      <c r="J565" s="3"/>
      <c r="K565" s="3"/>
      <c r="L565" s="3"/>
      <c r="M565" s="3"/>
      <c r="N565" s="3"/>
      <c r="O565" s="3"/>
      <c r="P565" s="3"/>
      <c r="Q565" s="3"/>
    </row>
    <row r="566" spans="1:17" x14ac:dyDescent="0.3">
      <c r="A566" s="1"/>
      <c r="B566" s="1"/>
      <c r="C566" s="1"/>
      <c r="D566" s="1"/>
      <c r="E566" s="1"/>
      <c r="F566" s="1"/>
      <c r="G566" s="1"/>
      <c r="H566" s="1"/>
      <c r="I566" s="3"/>
      <c r="J566" s="3"/>
      <c r="K566" s="3"/>
      <c r="L566" s="3"/>
      <c r="M566" s="3"/>
      <c r="N566" s="3"/>
      <c r="O566" s="3"/>
      <c r="P566" s="3"/>
      <c r="Q566" s="3"/>
    </row>
    <row r="567" spans="1:17" x14ac:dyDescent="0.3">
      <c r="A567" s="1"/>
      <c r="B567" s="1"/>
      <c r="C567" s="1"/>
      <c r="D567" s="1"/>
      <c r="E567" s="1"/>
      <c r="F567" s="1"/>
      <c r="G567" s="1"/>
      <c r="H567" s="1"/>
      <c r="I567" s="3"/>
      <c r="J567" s="3"/>
      <c r="K567" s="3"/>
      <c r="L567" s="3"/>
      <c r="M567" s="3"/>
      <c r="N567" s="3"/>
      <c r="O567" s="3"/>
      <c r="P567" s="3"/>
      <c r="Q567" s="3"/>
    </row>
    <row r="568" spans="1:17" x14ac:dyDescent="0.3">
      <c r="A568" s="1"/>
      <c r="B568" s="1"/>
      <c r="C568" s="1"/>
      <c r="D568" s="1"/>
      <c r="E568" s="1"/>
      <c r="F568" s="1"/>
      <c r="G568" s="1"/>
      <c r="H568" s="1"/>
      <c r="I568" s="3"/>
      <c r="J568" s="3"/>
      <c r="K568" s="3"/>
      <c r="L568" s="3"/>
      <c r="M568" s="3"/>
      <c r="N568" s="3"/>
      <c r="O568" s="3"/>
      <c r="P568" s="3"/>
      <c r="Q568" s="3"/>
    </row>
    <row r="569" spans="1:17" x14ac:dyDescent="0.3">
      <c r="A569" s="1"/>
      <c r="B569" s="1"/>
      <c r="C569" s="1"/>
      <c r="D569" s="1"/>
      <c r="E569" s="1"/>
      <c r="F569" s="1"/>
      <c r="G569" s="1"/>
      <c r="H569" s="1"/>
      <c r="I569" s="3"/>
      <c r="J569" s="3"/>
      <c r="K569" s="3"/>
      <c r="L569" s="3"/>
      <c r="M569" s="3"/>
      <c r="N569" s="3"/>
      <c r="O569" s="3"/>
      <c r="P569" s="3"/>
      <c r="Q569" s="3"/>
    </row>
    <row r="570" spans="1:17" x14ac:dyDescent="0.3">
      <c r="A570" s="1"/>
      <c r="B570" s="1"/>
      <c r="C570" s="1"/>
      <c r="D570" s="1"/>
      <c r="E570" s="1"/>
      <c r="F570" s="1"/>
      <c r="G570" s="1"/>
      <c r="H570" s="1"/>
      <c r="I570" s="3"/>
      <c r="J570" s="3"/>
      <c r="K570" s="3"/>
      <c r="L570" s="3"/>
      <c r="M570" s="3"/>
      <c r="N570" s="3"/>
      <c r="O570" s="3"/>
      <c r="P570" s="3"/>
      <c r="Q570" s="3"/>
    </row>
    <row r="571" spans="1:17" x14ac:dyDescent="0.3">
      <c r="A571" s="1"/>
      <c r="B571" s="1"/>
      <c r="C571" s="1"/>
      <c r="D571" s="1"/>
      <c r="E571" s="1"/>
      <c r="F571" s="1"/>
      <c r="G571" s="1"/>
      <c r="H571" s="1"/>
      <c r="I571" s="3"/>
      <c r="J571" s="3"/>
      <c r="K571" s="3"/>
      <c r="L571" s="3"/>
      <c r="M571" s="3"/>
      <c r="N571" s="3"/>
      <c r="O571" s="3"/>
      <c r="P571" s="3"/>
      <c r="Q571" s="3"/>
    </row>
    <row r="572" spans="1:17" x14ac:dyDescent="0.3">
      <c r="A572" s="1"/>
      <c r="B572" s="1"/>
      <c r="C572" s="1"/>
      <c r="D572" s="1"/>
      <c r="E572" s="1"/>
      <c r="F572" s="1"/>
      <c r="G572" s="1"/>
      <c r="H572" s="1"/>
      <c r="I572" s="3"/>
      <c r="J572" s="3"/>
      <c r="K572" s="3"/>
      <c r="L572" s="3"/>
      <c r="M572" s="3"/>
      <c r="N572" s="3"/>
      <c r="O572" s="3"/>
      <c r="P572" s="3"/>
      <c r="Q572" s="3"/>
    </row>
    <row r="573" spans="1:17" x14ac:dyDescent="0.3">
      <c r="A573" s="1"/>
      <c r="B573" s="1"/>
      <c r="C573" s="1"/>
      <c r="D573" s="1"/>
      <c r="E573" s="1"/>
      <c r="F573" s="1"/>
      <c r="G573" s="1"/>
      <c r="H573" s="1"/>
      <c r="I573" s="3"/>
      <c r="J573" s="3"/>
      <c r="K573" s="3"/>
      <c r="L573" s="3"/>
      <c r="M573" s="3"/>
      <c r="N573" s="3"/>
      <c r="O573" s="3"/>
      <c r="P573" s="3"/>
      <c r="Q573" s="3"/>
    </row>
    <row r="574" spans="1:17" x14ac:dyDescent="0.3">
      <c r="A574" s="1"/>
      <c r="B574" s="1"/>
      <c r="C574" s="1"/>
      <c r="D574" s="1"/>
      <c r="E574" s="1"/>
      <c r="F574" s="1"/>
      <c r="G574" s="1"/>
      <c r="H574" s="1"/>
      <c r="I574" s="3"/>
      <c r="J574" s="3"/>
      <c r="K574" s="3"/>
      <c r="L574" s="3"/>
      <c r="M574" s="3"/>
      <c r="N574" s="3"/>
      <c r="O574" s="3"/>
      <c r="P574" s="3"/>
      <c r="Q574" s="3"/>
    </row>
    <row r="575" spans="1:17" x14ac:dyDescent="0.3">
      <c r="A575" s="1"/>
      <c r="B575" s="1"/>
      <c r="C575" s="1"/>
      <c r="D575" s="1"/>
      <c r="E575" s="1"/>
      <c r="F575" s="1"/>
      <c r="G575" s="1"/>
      <c r="H575" s="1"/>
      <c r="I575" s="3"/>
      <c r="J575" s="3"/>
      <c r="K575" s="3"/>
      <c r="L575" s="3"/>
      <c r="M575" s="3"/>
      <c r="N575" s="3"/>
      <c r="O575" s="3"/>
      <c r="P575" s="3"/>
      <c r="Q575" s="3"/>
    </row>
    <row r="576" spans="1:17" x14ac:dyDescent="0.3">
      <c r="A576" s="1"/>
      <c r="B576" s="1"/>
      <c r="C576" s="1"/>
      <c r="D576" s="1"/>
      <c r="E576" s="1"/>
      <c r="F576" s="1"/>
      <c r="G576" s="1"/>
      <c r="H576" s="1"/>
      <c r="I576" s="3"/>
      <c r="J576" s="3"/>
      <c r="K576" s="3"/>
      <c r="L576" s="3"/>
      <c r="M576" s="3"/>
      <c r="N576" s="3"/>
      <c r="O576" s="3"/>
      <c r="P576" s="3"/>
      <c r="Q576" s="3"/>
    </row>
    <row r="577" spans="1:17" x14ac:dyDescent="0.3">
      <c r="A577" s="1"/>
      <c r="B577" s="1"/>
      <c r="C577" s="1"/>
      <c r="D577" s="1"/>
      <c r="E577" s="1"/>
      <c r="F577" s="1"/>
      <c r="G577" s="1"/>
      <c r="H577" s="1"/>
      <c r="I577" s="3"/>
      <c r="J577" s="3"/>
      <c r="K577" s="3"/>
      <c r="L577" s="3"/>
      <c r="M577" s="3"/>
      <c r="N577" s="3"/>
      <c r="O577" s="3"/>
      <c r="P577" s="3"/>
      <c r="Q577" s="3"/>
    </row>
    <row r="578" spans="1:17" x14ac:dyDescent="0.3">
      <c r="A578" s="1"/>
      <c r="B578" s="1"/>
      <c r="C578" s="1"/>
      <c r="D578" s="1"/>
      <c r="E578" s="1"/>
      <c r="F578" s="1"/>
      <c r="G578" s="1"/>
      <c r="H578" s="1"/>
      <c r="I578" s="3"/>
      <c r="J578" s="3"/>
      <c r="K578" s="3"/>
      <c r="L578" s="3"/>
      <c r="M578" s="3"/>
      <c r="N578" s="3"/>
      <c r="O578" s="3"/>
      <c r="P578" s="3"/>
      <c r="Q578" s="3"/>
    </row>
    <row r="579" spans="1:17" x14ac:dyDescent="0.3">
      <c r="A579" s="1"/>
      <c r="B579" s="1"/>
      <c r="C579" s="1"/>
      <c r="D579" s="1"/>
      <c r="E579" s="1"/>
      <c r="F579" s="1"/>
      <c r="G579" s="1"/>
      <c r="H579" s="1"/>
      <c r="I579" s="3"/>
      <c r="J579" s="3"/>
      <c r="K579" s="3"/>
      <c r="L579" s="3"/>
      <c r="M579" s="3"/>
      <c r="N579" s="3"/>
      <c r="O579" s="3"/>
      <c r="P579" s="3"/>
      <c r="Q579" s="3"/>
    </row>
    <row r="580" spans="1:17" x14ac:dyDescent="0.3">
      <c r="A580" s="1"/>
      <c r="B580" s="1"/>
      <c r="C580" s="1"/>
      <c r="D580" s="1"/>
      <c r="E580" s="1"/>
      <c r="F580" s="1"/>
      <c r="G580" s="1"/>
      <c r="H580" s="1"/>
      <c r="I580" s="3"/>
      <c r="J580" s="3"/>
      <c r="K580" s="3"/>
      <c r="L580" s="3"/>
      <c r="M580" s="3"/>
      <c r="N580" s="3"/>
      <c r="O580" s="3"/>
      <c r="P580" s="3"/>
      <c r="Q580" s="3"/>
    </row>
    <row r="581" spans="1:17" x14ac:dyDescent="0.3">
      <c r="A581" s="1"/>
      <c r="B581" s="1"/>
      <c r="C581" s="1"/>
      <c r="D581" s="1"/>
      <c r="E581" s="1"/>
      <c r="F581" s="1"/>
      <c r="G581" s="1"/>
      <c r="H581" s="1"/>
      <c r="I581" s="3"/>
      <c r="J581" s="3"/>
      <c r="K581" s="3"/>
      <c r="L581" s="3"/>
      <c r="M581" s="3"/>
      <c r="N581" s="3"/>
      <c r="O581" s="3"/>
      <c r="P581" s="3"/>
      <c r="Q581" s="3"/>
    </row>
    <row r="582" spans="1:17" x14ac:dyDescent="0.3">
      <c r="A582" s="1"/>
      <c r="B582" s="1"/>
      <c r="C582" s="1"/>
      <c r="D582" s="1"/>
      <c r="E582" s="1"/>
      <c r="F582" s="1"/>
      <c r="G582" s="1"/>
      <c r="H582" s="1"/>
      <c r="I582" s="3"/>
      <c r="J582" s="3"/>
      <c r="K582" s="3"/>
      <c r="L582" s="3"/>
      <c r="M582" s="3"/>
      <c r="N582" s="3"/>
      <c r="O582" s="3"/>
      <c r="P582" s="3"/>
      <c r="Q582" s="3"/>
    </row>
    <row r="583" spans="1:17" x14ac:dyDescent="0.3">
      <c r="A583" s="1"/>
      <c r="B583" s="1"/>
      <c r="C583" s="1"/>
      <c r="D583" s="1"/>
      <c r="E583" s="1"/>
      <c r="F583" s="1"/>
      <c r="G583" s="1"/>
      <c r="H583" s="1"/>
      <c r="I583" s="3"/>
      <c r="J583" s="3"/>
      <c r="K583" s="3"/>
      <c r="L583" s="3"/>
      <c r="M583" s="3"/>
      <c r="N583" s="3"/>
      <c r="O583" s="3"/>
      <c r="P583" s="3"/>
      <c r="Q583" s="3"/>
    </row>
    <row r="584" spans="1:17" x14ac:dyDescent="0.3">
      <c r="A584" s="1"/>
      <c r="B584" s="1"/>
      <c r="C584" s="1"/>
      <c r="D584" s="1"/>
      <c r="E584" s="1"/>
      <c r="F584" s="1"/>
      <c r="G584" s="1"/>
      <c r="H584" s="1"/>
      <c r="I584" s="3"/>
      <c r="J584" s="3"/>
      <c r="K584" s="3"/>
      <c r="L584" s="3"/>
      <c r="M584" s="3"/>
      <c r="N584" s="3"/>
      <c r="O584" s="3"/>
      <c r="P584" s="3"/>
      <c r="Q584" s="3"/>
    </row>
    <row r="585" spans="1:17" x14ac:dyDescent="0.3">
      <c r="A585" s="1"/>
      <c r="B585" s="1"/>
      <c r="C585" s="1"/>
      <c r="D585" s="1"/>
      <c r="E585" s="1"/>
      <c r="F585" s="1"/>
      <c r="G585" s="1"/>
      <c r="H585" s="1"/>
      <c r="I585" s="3"/>
      <c r="J585" s="3"/>
      <c r="K585" s="3"/>
      <c r="L585" s="3"/>
      <c r="M585" s="3"/>
      <c r="N585" s="3"/>
      <c r="O585" s="3"/>
      <c r="P585" s="3"/>
      <c r="Q585" s="3"/>
    </row>
    <row r="586" spans="1:17" x14ac:dyDescent="0.3">
      <c r="A586" s="1"/>
      <c r="B586" s="1"/>
      <c r="C586" s="1"/>
      <c r="D586" s="1"/>
      <c r="E586" s="1"/>
      <c r="F586" s="1"/>
      <c r="G586" s="1"/>
      <c r="H586" s="1"/>
      <c r="I586" s="3"/>
      <c r="J586" s="3"/>
      <c r="K586" s="3"/>
      <c r="L586" s="3"/>
      <c r="M586" s="3"/>
      <c r="N586" s="3"/>
      <c r="O586" s="3"/>
      <c r="P586" s="3"/>
      <c r="Q586" s="3"/>
    </row>
    <row r="587" spans="1:17" x14ac:dyDescent="0.3">
      <c r="A587" s="1"/>
      <c r="B587" s="1"/>
      <c r="C587" s="1"/>
      <c r="D587" s="1"/>
      <c r="E587" s="1"/>
      <c r="F587" s="1"/>
      <c r="G587" s="1"/>
      <c r="H587" s="1"/>
      <c r="I587" s="3"/>
      <c r="J587" s="3"/>
      <c r="K587" s="3"/>
      <c r="L587" s="3"/>
      <c r="M587" s="3"/>
      <c r="N587" s="3"/>
      <c r="O587" s="3"/>
      <c r="P587" s="3"/>
      <c r="Q587" s="3"/>
    </row>
    <row r="588" spans="1:17" x14ac:dyDescent="0.3">
      <c r="A588" s="1"/>
      <c r="B588" s="1"/>
      <c r="C588" s="1"/>
      <c r="D588" s="1"/>
      <c r="E588" s="1"/>
      <c r="F588" s="1"/>
      <c r="G588" s="1"/>
      <c r="H588" s="1"/>
      <c r="I588" s="3"/>
      <c r="J588" s="3"/>
      <c r="K588" s="3"/>
      <c r="L588" s="3"/>
      <c r="M588" s="3"/>
      <c r="N588" s="3"/>
      <c r="O588" s="3"/>
      <c r="P588" s="3"/>
      <c r="Q588" s="3"/>
    </row>
    <row r="589" spans="1:17" x14ac:dyDescent="0.3">
      <c r="A589" s="1"/>
      <c r="B589" s="1"/>
      <c r="C589" s="1"/>
      <c r="D589" s="1"/>
      <c r="E589" s="1"/>
      <c r="F589" s="1"/>
      <c r="G589" s="1"/>
      <c r="H589" s="1"/>
      <c r="I589" s="3"/>
      <c r="J589" s="3"/>
      <c r="K589" s="3"/>
      <c r="L589" s="3"/>
      <c r="M589" s="3"/>
      <c r="N589" s="3"/>
      <c r="O589" s="3"/>
      <c r="P589" s="3"/>
      <c r="Q589" s="3"/>
    </row>
    <row r="590" spans="1:17" x14ac:dyDescent="0.3">
      <c r="A590" s="1"/>
      <c r="B590" s="1"/>
      <c r="C590" s="1"/>
      <c r="D590" s="1"/>
      <c r="E590" s="1"/>
      <c r="F590" s="1"/>
      <c r="G590" s="1"/>
      <c r="H590" s="1"/>
      <c r="I590" s="3"/>
      <c r="J590" s="3"/>
      <c r="K590" s="3"/>
      <c r="L590" s="3"/>
      <c r="M590" s="3"/>
      <c r="N590" s="3"/>
      <c r="O590" s="3"/>
      <c r="P590" s="3"/>
      <c r="Q590" s="3"/>
    </row>
    <row r="591" spans="1:17" x14ac:dyDescent="0.3">
      <c r="A591" s="1"/>
      <c r="B591" s="1"/>
      <c r="C591" s="1"/>
      <c r="D591" s="1"/>
      <c r="E591" s="1"/>
      <c r="F591" s="1"/>
      <c r="G591" s="1"/>
      <c r="H591" s="1"/>
      <c r="I591" s="3"/>
      <c r="J591" s="3"/>
      <c r="K591" s="3"/>
      <c r="L591" s="3"/>
      <c r="M591" s="3"/>
      <c r="N591" s="3"/>
      <c r="O591" s="3"/>
      <c r="P591" s="3"/>
      <c r="Q591" s="3"/>
    </row>
    <row r="592" spans="1:17" x14ac:dyDescent="0.3">
      <c r="A592" s="1"/>
      <c r="B592" s="1"/>
      <c r="C592" s="1"/>
      <c r="D592" s="1"/>
      <c r="E592" s="1"/>
      <c r="F592" s="1"/>
      <c r="G592" s="1"/>
      <c r="H592" s="1"/>
      <c r="I592" s="3"/>
      <c r="J592" s="3"/>
      <c r="K592" s="3"/>
      <c r="L592" s="3"/>
      <c r="M592" s="3"/>
      <c r="N592" s="3"/>
      <c r="O592" s="3"/>
      <c r="P592" s="3"/>
      <c r="Q592" s="3"/>
    </row>
    <row r="593" spans="1:17" x14ac:dyDescent="0.3">
      <c r="A593" s="1"/>
      <c r="B593" s="1"/>
      <c r="C593" s="1"/>
      <c r="D593" s="1"/>
      <c r="E593" s="1"/>
      <c r="F593" s="1"/>
      <c r="G593" s="1"/>
      <c r="H593" s="1"/>
      <c r="I593" s="3"/>
      <c r="J593" s="3"/>
      <c r="K593" s="3"/>
      <c r="L593" s="3"/>
      <c r="M593" s="3"/>
      <c r="N593" s="3"/>
      <c r="O593" s="3"/>
      <c r="P593" s="3"/>
      <c r="Q593" s="3"/>
    </row>
    <row r="594" spans="1:17" x14ac:dyDescent="0.3">
      <c r="A594" s="1"/>
      <c r="B594" s="1"/>
      <c r="C594" s="1"/>
      <c r="D594" s="1"/>
      <c r="E594" s="1"/>
      <c r="F594" s="1"/>
      <c r="G594" s="1"/>
      <c r="H594" s="1"/>
      <c r="I594" s="3"/>
      <c r="J594" s="3"/>
      <c r="K594" s="3"/>
      <c r="L594" s="3"/>
      <c r="M594" s="3"/>
      <c r="N594" s="3"/>
      <c r="O594" s="3"/>
      <c r="P594" s="3"/>
      <c r="Q594" s="3"/>
    </row>
    <row r="595" spans="1:17" x14ac:dyDescent="0.3">
      <c r="A595" s="1"/>
      <c r="B595" s="1"/>
      <c r="C595" s="1"/>
      <c r="D595" s="1"/>
      <c r="E595" s="1"/>
      <c r="F595" s="1"/>
      <c r="G595" s="1"/>
      <c r="H595" s="1"/>
      <c r="I595" s="3"/>
      <c r="J595" s="3"/>
      <c r="K595" s="3"/>
      <c r="L595" s="3"/>
      <c r="M595" s="3"/>
      <c r="N595" s="3"/>
      <c r="O595" s="3"/>
      <c r="P595" s="3"/>
      <c r="Q595" s="3"/>
    </row>
    <row r="596" spans="1:17" x14ac:dyDescent="0.3">
      <c r="A596" s="1"/>
      <c r="B596" s="1"/>
      <c r="C596" s="1"/>
      <c r="D596" s="1"/>
      <c r="E596" s="1"/>
      <c r="F596" s="1"/>
      <c r="G596" s="1"/>
      <c r="H596" s="1"/>
      <c r="I596" s="3"/>
      <c r="J596" s="3"/>
      <c r="K596" s="3"/>
      <c r="L596" s="3"/>
      <c r="M596" s="3"/>
      <c r="N596" s="3"/>
      <c r="O596" s="3"/>
      <c r="P596" s="3"/>
      <c r="Q596" s="3"/>
    </row>
    <row r="597" spans="1:17" x14ac:dyDescent="0.3">
      <c r="A597" s="1"/>
      <c r="B597" s="1"/>
      <c r="C597" s="1"/>
      <c r="D597" s="1"/>
      <c r="E597" s="1"/>
      <c r="F597" s="1"/>
      <c r="G597" s="1"/>
      <c r="H597" s="1"/>
      <c r="I597" s="3"/>
      <c r="J597" s="3"/>
      <c r="K597" s="3"/>
      <c r="L597" s="3"/>
      <c r="M597" s="3"/>
      <c r="N597" s="3"/>
      <c r="O597" s="3"/>
      <c r="P597" s="3"/>
      <c r="Q597" s="3"/>
    </row>
    <row r="598" spans="1:17" x14ac:dyDescent="0.3">
      <c r="A598" s="1"/>
      <c r="B598" s="1"/>
      <c r="C598" s="1"/>
      <c r="D598" s="1"/>
      <c r="E598" s="1"/>
      <c r="F598" s="1"/>
      <c r="G598" s="1"/>
      <c r="H598" s="1"/>
      <c r="I598" s="3"/>
      <c r="J598" s="3"/>
      <c r="K598" s="3"/>
      <c r="L598" s="3"/>
      <c r="M598" s="3"/>
      <c r="N598" s="3"/>
      <c r="O598" s="3"/>
      <c r="P598" s="3"/>
      <c r="Q598" s="3"/>
    </row>
    <row r="599" spans="1:17" x14ac:dyDescent="0.3">
      <c r="A599" s="1"/>
      <c r="B599" s="1"/>
      <c r="C599" s="1"/>
      <c r="D599" s="1"/>
      <c r="E599" s="1"/>
      <c r="F599" s="1"/>
      <c r="G599" s="1"/>
      <c r="H599" s="1"/>
      <c r="I599" s="3"/>
      <c r="J599" s="3"/>
      <c r="K599" s="3"/>
      <c r="L599" s="3"/>
      <c r="M599" s="3"/>
      <c r="N599" s="3"/>
      <c r="O599" s="3"/>
      <c r="P599" s="3"/>
      <c r="Q599" s="3"/>
    </row>
    <row r="600" spans="1:17" x14ac:dyDescent="0.3">
      <c r="A600" s="1"/>
      <c r="B600" s="1"/>
      <c r="C600" s="1"/>
      <c r="D600" s="1"/>
      <c r="E600" s="1"/>
      <c r="F600" s="1"/>
      <c r="G600" s="1"/>
      <c r="H600" s="1"/>
      <c r="I600" s="3"/>
      <c r="J600" s="3"/>
      <c r="K600" s="3"/>
      <c r="L600" s="3"/>
      <c r="M600" s="3"/>
      <c r="N600" s="3"/>
      <c r="O600" s="3"/>
      <c r="P600" s="3"/>
      <c r="Q600" s="3"/>
    </row>
    <row r="601" spans="1:17" x14ac:dyDescent="0.3">
      <c r="A601" s="1"/>
      <c r="B601" s="1"/>
      <c r="C601" s="1"/>
      <c r="D601" s="1"/>
      <c r="E601" s="1"/>
      <c r="F601" s="1"/>
      <c r="G601" s="1"/>
      <c r="H601" s="1"/>
      <c r="I601" s="3"/>
      <c r="J601" s="3"/>
      <c r="K601" s="3"/>
      <c r="L601" s="3"/>
      <c r="M601" s="3"/>
      <c r="N601" s="3"/>
      <c r="O601" s="3"/>
      <c r="P601" s="3"/>
      <c r="Q601" s="3"/>
    </row>
    <row r="602" spans="1:17" x14ac:dyDescent="0.3">
      <c r="A602" s="1"/>
      <c r="B602" s="1"/>
      <c r="C602" s="1"/>
      <c r="D602" s="1"/>
      <c r="E602" s="1"/>
      <c r="F602" s="1"/>
      <c r="G602" s="1"/>
      <c r="H602" s="1"/>
      <c r="I602" s="3"/>
      <c r="J602" s="3"/>
      <c r="K602" s="3"/>
      <c r="L602" s="3"/>
      <c r="M602" s="3"/>
      <c r="N602" s="3"/>
      <c r="O602" s="3"/>
      <c r="P602" s="3"/>
      <c r="Q602" s="3"/>
    </row>
    <row r="603" spans="1:17" x14ac:dyDescent="0.3">
      <c r="A603" s="1"/>
      <c r="B603" s="1"/>
      <c r="C603" s="1"/>
      <c r="D603" s="1"/>
      <c r="E603" s="1"/>
      <c r="F603" s="1"/>
      <c r="G603" s="1"/>
      <c r="H603" s="1"/>
      <c r="I603" s="3"/>
      <c r="J603" s="3"/>
      <c r="K603" s="3"/>
      <c r="L603" s="3"/>
      <c r="M603" s="3"/>
      <c r="N603" s="3"/>
      <c r="O603" s="3"/>
      <c r="P603" s="3"/>
      <c r="Q603" s="3"/>
    </row>
    <row r="604" spans="1:17" x14ac:dyDescent="0.3">
      <c r="A604" s="1"/>
      <c r="B604" s="1"/>
      <c r="C604" s="1"/>
      <c r="D604" s="1"/>
      <c r="E604" s="1"/>
      <c r="F604" s="1"/>
      <c r="G604" s="1"/>
      <c r="H604" s="1"/>
      <c r="I604" s="3"/>
      <c r="J604" s="3"/>
      <c r="K604" s="3"/>
      <c r="L604" s="3"/>
      <c r="M604" s="3"/>
      <c r="N604" s="3"/>
      <c r="O604" s="3"/>
      <c r="P604" s="3"/>
      <c r="Q604" s="3"/>
    </row>
    <row r="605" spans="1:17" x14ac:dyDescent="0.3">
      <c r="A605" s="1"/>
      <c r="B605" s="1"/>
      <c r="C605" s="1"/>
      <c r="D605" s="1"/>
      <c r="E605" s="1"/>
      <c r="F605" s="1"/>
      <c r="G605" s="1"/>
      <c r="H605" s="1"/>
      <c r="I605" s="3"/>
      <c r="J605" s="3"/>
      <c r="K605" s="3"/>
      <c r="L605" s="3"/>
      <c r="M605" s="3"/>
      <c r="N605" s="3"/>
      <c r="O605" s="3"/>
      <c r="P605" s="3"/>
      <c r="Q605" s="3"/>
    </row>
    <row r="606" spans="1:17" x14ac:dyDescent="0.3">
      <c r="A606" s="1"/>
      <c r="B606" s="1"/>
      <c r="C606" s="1"/>
      <c r="D606" s="1"/>
      <c r="E606" s="1"/>
      <c r="F606" s="1"/>
      <c r="G606" s="1"/>
      <c r="H606" s="1"/>
      <c r="I606" s="3"/>
      <c r="J606" s="3"/>
      <c r="K606" s="3"/>
      <c r="L606" s="3"/>
      <c r="M606" s="3"/>
      <c r="N606" s="3"/>
      <c r="O606" s="3"/>
      <c r="P606" s="3"/>
      <c r="Q606" s="3"/>
    </row>
    <row r="607" spans="1:17" x14ac:dyDescent="0.3">
      <c r="A607" s="1"/>
      <c r="B607" s="1"/>
      <c r="C607" s="1"/>
      <c r="D607" s="1"/>
      <c r="E607" s="1"/>
      <c r="F607" s="1"/>
      <c r="G607" s="1"/>
      <c r="H607" s="1"/>
      <c r="I607" s="3"/>
      <c r="J607" s="3"/>
      <c r="K607" s="3"/>
      <c r="L607" s="3"/>
      <c r="M607" s="3"/>
      <c r="N607" s="3"/>
      <c r="O607" s="3"/>
      <c r="P607" s="3"/>
      <c r="Q607" s="3"/>
    </row>
    <row r="608" spans="1:17" x14ac:dyDescent="0.3">
      <c r="A608" s="1"/>
      <c r="B608" s="1"/>
      <c r="C608" s="1"/>
      <c r="D608" s="1"/>
      <c r="E608" s="1"/>
      <c r="F608" s="1"/>
      <c r="G608" s="1"/>
      <c r="H608" s="1"/>
      <c r="I608" s="3"/>
      <c r="J608" s="3"/>
      <c r="K608" s="3"/>
      <c r="L608" s="3"/>
      <c r="M608" s="3"/>
      <c r="N608" s="3"/>
      <c r="O608" s="3"/>
      <c r="P608" s="3"/>
      <c r="Q608" s="3"/>
    </row>
    <row r="609" spans="1:17" x14ac:dyDescent="0.3">
      <c r="A609" s="1"/>
      <c r="B609" s="1"/>
      <c r="C609" s="1"/>
      <c r="D609" s="1"/>
      <c r="E609" s="1"/>
      <c r="F609" s="1"/>
      <c r="G609" s="1"/>
      <c r="H609" s="1"/>
      <c r="I609" s="3"/>
      <c r="J609" s="3"/>
      <c r="K609" s="3"/>
      <c r="L609" s="3"/>
      <c r="M609" s="3"/>
      <c r="N609" s="3"/>
      <c r="O609" s="3"/>
      <c r="P609" s="3"/>
      <c r="Q609" s="3"/>
    </row>
    <row r="610" spans="1:17" x14ac:dyDescent="0.3">
      <c r="A610" s="1"/>
      <c r="B610" s="1"/>
      <c r="C610" s="1"/>
      <c r="D610" s="1"/>
      <c r="E610" s="1"/>
      <c r="F610" s="1"/>
      <c r="G610" s="1"/>
      <c r="H610" s="1"/>
      <c r="I610" s="3"/>
      <c r="J610" s="3"/>
      <c r="K610" s="3"/>
      <c r="L610" s="3"/>
      <c r="M610" s="3"/>
      <c r="N610" s="3"/>
      <c r="O610" s="3"/>
      <c r="P610" s="3"/>
      <c r="Q610" s="3"/>
    </row>
    <row r="611" spans="1:17" x14ac:dyDescent="0.3">
      <c r="A611" s="1"/>
      <c r="B611" s="1"/>
      <c r="C611" s="1"/>
      <c r="D611" s="1"/>
      <c r="E611" s="1"/>
      <c r="F611" s="1"/>
      <c r="G611" s="1"/>
      <c r="H611" s="1"/>
      <c r="I611" s="3"/>
      <c r="J611" s="3"/>
      <c r="K611" s="3"/>
      <c r="L611" s="3"/>
      <c r="M611" s="3"/>
      <c r="N611" s="3"/>
      <c r="O611" s="3"/>
      <c r="P611" s="3"/>
      <c r="Q611" s="3"/>
    </row>
    <row r="612" spans="1:17" x14ac:dyDescent="0.3">
      <c r="A612" s="1"/>
      <c r="B612" s="1"/>
      <c r="C612" s="1"/>
      <c r="D612" s="1"/>
      <c r="E612" s="1"/>
      <c r="F612" s="1"/>
      <c r="G612" s="1"/>
      <c r="H612" s="1"/>
      <c r="I612" s="3"/>
      <c r="J612" s="3"/>
      <c r="K612" s="3"/>
      <c r="L612" s="3"/>
      <c r="M612" s="3"/>
      <c r="N612" s="3"/>
      <c r="O612" s="3"/>
      <c r="P612" s="3"/>
      <c r="Q612" s="3"/>
    </row>
    <row r="613" spans="1:17" x14ac:dyDescent="0.3">
      <c r="A613" s="1"/>
      <c r="B613" s="1"/>
      <c r="C613" s="1"/>
      <c r="D613" s="1"/>
      <c r="E613" s="1"/>
      <c r="F613" s="1"/>
      <c r="G613" s="1"/>
      <c r="H613" s="1"/>
      <c r="I613" s="3"/>
      <c r="J613" s="3"/>
      <c r="K613" s="3"/>
      <c r="L613" s="3"/>
      <c r="M613" s="3"/>
      <c r="N613" s="3"/>
      <c r="O613" s="3"/>
      <c r="P613" s="3"/>
      <c r="Q613" s="3"/>
    </row>
    <row r="614" spans="1:17" x14ac:dyDescent="0.3">
      <c r="A614" s="1"/>
      <c r="B614" s="1"/>
      <c r="C614" s="1"/>
      <c r="D614" s="1"/>
      <c r="E614" s="1"/>
      <c r="F614" s="1"/>
      <c r="G614" s="1"/>
      <c r="H614" s="1"/>
      <c r="I614" s="3"/>
      <c r="J614" s="3"/>
      <c r="K614" s="3"/>
      <c r="L614" s="3"/>
      <c r="M614" s="3"/>
      <c r="N614" s="3"/>
      <c r="O614" s="3"/>
      <c r="P614" s="3"/>
      <c r="Q614" s="3"/>
    </row>
    <row r="615" spans="1:17" x14ac:dyDescent="0.3">
      <c r="A615" s="1"/>
      <c r="B615" s="1"/>
      <c r="C615" s="1"/>
      <c r="D615" s="1"/>
      <c r="E615" s="1"/>
      <c r="F615" s="1"/>
      <c r="G615" s="1"/>
      <c r="H615" s="1"/>
      <c r="I615" s="3"/>
      <c r="J615" s="3"/>
      <c r="K615" s="3"/>
      <c r="L615" s="3"/>
      <c r="M615" s="3"/>
      <c r="N615" s="3"/>
      <c r="O615" s="3"/>
      <c r="P615" s="3"/>
      <c r="Q615" s="3"/>
    </row>
    <row r="616" spans="1:17" x14ac:dyDescent="0.3">
      <c r="A616" s="1"/>
      <c r="B616" s="1"/>
      <c r="C616" s="1"/>
      <c r="D616" s="1"/>
      <c r="E616" s="1"/>
      <c r="F616" s="1"/>
      <c r="G616" s="1"/>
      <c r="H616" s="1"/>
      <c r="I616" s="3"/>
      <c r="J616" s="3"/>
      <c r="K616" s="3"/>
      <c r="L616" s="3"/>
      <c r="M616" s="3"/>
      <c r="N616" s="3"/>
      <c r="O616" s="3"/>
      <c r="P616" s="3"/>
      <c r="Q616" s="3"/>
    </row>
    <row r="617" spans="1:17" x14ac:dyDescent="0.3">
      <c r="A617" s="1"/>
      <c r="B617" s="1"/>
      <c r="C617" s="1"/>
      <c r="D617" s="1"/>
      <c r="E617" s="1"/>
      <c r="F617" s="1"/>
      <c r="G617" s="1"/>
      <c r="H617" s="1"/>
      <c r="I617" s="3"/>
      <c r="J617" s="3"/>
      <c r="K617" s="3"/>
      <c r="L617" s="3"/>
      <c r="M617" s="3"/>
      <c r="N617" s="3"/>
      <c r="O617" s="3"/>
      <c r="P617" s="3"/>
      <c r="Q617" s="3"/>
    </row>
    <row r="618" spans="1:17" x14ac:dyDescent="0.3">
      <c r="A618" s="1"/>
      <c r="B618" s="1"/>
      <c r="C618" s="1"/>
      <c r="D618" s="1"/>
      <c r="E618" s="1"/>
      <c r="F618" s="1"/>
      <c r="G618" s="1"/>
      <c r="H618" s="1"/>
      <c r="I618" s="3"/>
      <c r="J618" s="3"/>
      <c r="K618" s="3"/>
      <c r="L618" s="3"/>
      <c r="M618" s="3"/>
      <c r="N618" s="3"/>
      <c r="O618" s="3"/>
      <c r="P618" s="3"/>
      <c r="Q618" s="3"/>
    </row>
    <row r="619" spans="1:17" x14ac:dyDescent="0.3">
      <c r="A619" s="1"/>
      <c r="B619" s="1"/>
      <c r="C619" s="1"/>
      <c r="D619" s="1"/>
      <c r="E619" s="1"/>
      <c r="F619" s="1"/>
      <c r="G619" s="1"/>
      <c r="H619" s="1"/>
      <c r="I619" s="3"/>
      <c r="J619" s="3"/>
      <c r="K619" s="3"/>
      <c r="L619" s="3"/>
      <c r="M619" s="3"/>
      <c r="N619" s="3"/>
      <c r="O619" s="3"/>
      <c r="P619" s="3"/>
      <c r="Q619" s="3"/>
    </row>
    <row r="620" spans="1:17" x14ac:dyDescent="0.3">
      <c r="A620" s="1"/>
      <c r="B620" s="1"/>
      <c r="C620" s="1"/>
      <c r="D620" s="1"/>
      <c r="E620" s="1"/>
      <c r="F620" s="1"/>
      <c r="G620" s="1"/>
      <c r="H620" s="1"/>
      <c r="I620" s="3"/>
      <c r="J620" s="3"/>
      <c r="K620" s="3"/>
      <c r="L620" s="3"/>
      <c r="M620" s="3"/>
      <c r="N620" s="3"/>
      <c r="O620" s="3"/>
      <c r="P620" s="3"/>
      <c r="Q620" s="3"/>
    </row>
    <row r="621" spans="1:17" x14ac:dyDescent="0.3">
      <c r="A621" s="1"/>
      <c r="B621" s="1"/>
      <c r="C621" s="1"/>
      <c r="D621" s="1"/>
      <c r="E621" s="1"/>
      <c r="F621" s="1"/>
      <c r="G621" s="1"/>
      <c r="H621" s="1"/>
      <c r="I621" s="3"/>
      <c r="J621" s="3"/>
      <c r="K621" s="3"/>
      <c r="L621" s="3"/>
      <c r="M621" s="3"/>
      <c r="N621" s="3"/>
      <c r="O621" s="3"/>
      <c r="P621" s="3"/>
      <c r="Q621" s="3"/>
    </row>
    <row r="622" spans="1:17" x14ac:dyDescent="0.3">
      <c r="A622" s="1"/>
      <c r="B622" s="1"/>
      <c r="C622" s="1"/>
      <c r="D622" s="1"/>
      <c r="E622" s="1"/>
      <c r="F622" s="1"/>
      <c r="G622" s="1"/>
      <c r="H622" s="1"/>
      <c r="I622" s="3"/>
      <c r="J622" s="3"/>
      <c r="K622" s="3"/>
      <c r="L622" s="3"/>
      <c r="M622" s="3"/>
      <c r="N622" s="3"/>
      <c r="O622" s="3"/>
      <c r="P622" s="3"/>
      <c r="Q622" s="3"/>
    </row>
    <row r="623" spans="1:17" x14ac:dyDescent="0.3">
      <c r="A623" s="1"/>
      <c r="B623" s="1"/>
      <c r="C623" s="1"/>
      <c r="D623" s="1"/>
      <c r="E623" s="1"/>
      <c r="F623" s="1"/>
      <c r="G623" s="1"/>
      <c r="H623" s="1"/>
      <c r="I623" s="3"/>
      <c r="J623" s="3"/>
      <c r="K623" s="3"/>
      <c r="L623" s="3"/>
      <c r="M623" s="3"/>
      <c r="N623" s="3"/>
      <c r="O623" s="3"/>
      <c r="P623" s="3"/>
      <c r="Q623" s="3"/>
    </row>
    <row r="624" spans="1:17" x14ac:dyDescent="0.3">
      <c r="A624" s="1"/>
      <c r="B624" s="1"/>
      <c r="C624" s="1"/>
      <c r="D624" s="1"/>
      <c r="E624" s="1"/>
      <c r="F624" s="1"/>
      <c r="G624" s="1"/>
      <c r="H624" s="1"/>
      <c r="I624" s="3"/>
      <c r="J624" s="3"/>
      <c r="K624" s="3"/>
      <c r="L624" s="3"/>
      <c r="M624" s="3"/>
      <c r="N624" s="3"/>
      <c r="O624" s="3"/>
      <c r="P624" s="3"/>
      <c r="Q624" s="3"/>
    </row>
    <row r="625" spans="1:17" x14ac:dyDescent="0.3">
      <c r="A625" s="1"/>
      <c r="B625" s="1"/>
      <c r="C625" s="1"/>
      <c r="D625" s="1"/>
      <c r="E625" s="1"/>
      <c r="F625" s="1"/>
      <c r="G625" s="1"/>
      <c r="H625" s="1"/>
      <c r="I625" s="3"/>
      <c r="J625" s="3"/>
      <c r="K625" s="3"/>
      <c r="L625" s="3"/>
      <c r="M625" s="3"/>
      <c r="N625" s="3"/>
      <c r="O625" s="3"/>
      <c r="P625" s="3"/>
      <c r="Q625" s="3"/>
    </row>
    <row r="626" spans="1:17" x14ac:dyDescent="0.3">
      <c r="A626" s="1"/>
      <c r="B626" s="1"/>
      <c r="C626" s="1"/>
      <c r="D626" s="1"/>
      <c r="E626" s="1"/>
      <c r="F626" s="1"/>
      <c r="G626" s="1"/>
      <c r="H626" s="1"/>
      <c r="I626" s="3"/>
      <c r="J626" s="3"/>
      <c r="K626" s="3"/>
      <c r="L626" s="3"/>
      <c r="M626" s="3"/>
      <c r="N626" s="3"/>
      <c r="O626" s="3"/>
      <c r="P626" s="3"/>
      <c r="Q626" s="3"/>
    </row>
    <row r="627" spans="1:17" x14ac:dyDescent="0.3">
      <c r="A627" s="1"/>
      <c r="B627" s="1"/>
      <c r="C627" s="1"/>
      <c r="D627" s="1"/>
      <c r="E627" s="1"/>
      <c r="F627" s="1"/>
      <c r="G627" s="1"/>
      <c r="H627" s="1"/>
      <c r="I627" s="3"/>
      <c r="J627" s="3"/>
      <c r="K627" s="3"/>
      <c r="L627" s="3"/>
      <c r="M627" s="3"/>
      <c r="N627" s="3"/>
      <c r="O627" s="3"/>
      <c r="P627" s="3"/>
      <c r="Q627" s="3"/>
    </row>
    <row r="628" spans="1:17" x14ac:dyDescent="0.3">
      <c r="A628" s="1"/>
      <c r="B628" s="1"/>
      <c r="C628" s="1"/>
      <c r="D628" s="1"/>
      <c r="E628" s="1"/>
      <c r="F628" s="1"/>
      <c r="G628" s="1"/>
      <c r="H628" s="1"/>
      <c r="I628" s="3"/>
      <c r="J628" s="3"/>
      <c r="K628" s="3"/>
      <c r="L628" s="3"/>
      <c r="M628" s="3"/>
      <c r="N628" s="3"/>
      <c r="O628" s="3"/>
      <c r="P628" s="3"/>
      <c r="Q628" s="3"/>
    </row>
    <row r="629" spans="1:17" x14ac:dyDescent="0.3">
      <c r="A629" s="1"/>
      <c r="B629" s="1"/>
      <c r="C629" s="1"/>
      <c r="D629" s="1"/>
      <c r="E629" s="1"/>
      <c r="F629" s="1"/>
      <c r="G629" s="1"/>
      <c r="H629" s="1"/>
      <c r="I629" s="3"/>
      <c r="J629" s="3"/>
      <c r="K629" s="3"/>
      <c r="L629" s="3"/>
      <c r="M629" s="3"/>
      <c r="N629" s="3"/>
      <c r="O629" s="3"/>
      <c r="P629" s="3"/>
      <c r="Q629" s="3"/>
    </row>
    <row r="630" spans="1:17" x14ac:dyDescent="0.3">
      <c r="A630" s="1"/>
      <c r="B630" s="1"/>
      <c r="C630" s="1"/>
      <c r="D630" s="1"/>
      <c r="E630" s="1"/>
      <c r="F630" s="1"/>
      <c r="G630" s="1"/>
      <c r="H630" s="1"/>
      <c r="I630" s="3"/>
      <c r="J630" s="3"/>
      <c r="K630" s="3"/>
      <c r="L630" s="3"/>
      <c r="M630" s="3"/>
      <c r="N630" s="3"/>
      <c r="O630" s="3"/>
      <c r="P630" s="3"/>
      <c r="Q630" s="3"/>
    </row>
    <row r="631" spans="1:17" x14ac:dyDescent="0.3">
      <c r="A631" s="1"/>
      <c r="B631" s="1"/>
      <c r="C631" s="1"/>
      <c r="D631" s="1"/>
      <c r="E631" s="1"/>
      <c r="F631" s="1"/>
      <c r="G631" s="1"/>
      <c r="H631" s="1"/>
      <c r="I631" s="3"/>
      <c r="J631" s="3"/>
      <c r="K631" s="3"/>
      <c r="L631" s="3"/>
      <c r="M631" s="3"/>
      <c r="N631" s="3"/>
      <c r="O631" s="3"/>
      <c r="P631" s="3"/>
      <c r="Q631" s="3"/>
    </row>
    <row r="632" spans="1:17" x14ac:dyDescent="0.3">
      <c r="A632" s="1"/>
      <c r="B632" s="1"/>
      <c r="C632" s="1"/>
      <c r="D632" s="1"/>
      <c r="E632" s="1"/>
      <c r="F632" s="1"/>
      <c r="G632" s="1"/>
      <c r="H632" s="1"/>
      <c r="I632" s="3"/>
      <c r="J632" s="3"/>
      <c r="K632" s="3"/>
      <c r="L632" s="3"/>
      <c r="M632" s="3"/>
      <c r="N632" s="3"/>
      <c r="O632" s="3"/>
      <c r="P632" s="3"/>
      <c r="Q632" s="3"/>
    </row>
    <row r="633" spans="1:17" x14ac:dyDescent="0.3">
      <c r="A633" s="1"/>
      <c r="B633" s="1"/>
      <c r="C633" s="1"/>
      <c r="D633" s="1"/>
      <c r="E633" s="1"/>
      <c r="F633" s="1"/>
      <c r="G633" s="1"/>
      <c r="H633" s="1"/>
      <c r="I633" s="3"/>
      <c r="J633" s="3"/>
      <c r="K633" s="3"/>
      <c r="L633" s="3"/>
      <c r="M633" s="3"/>
      <c r="N633" s="3"/>
      <c r="O633" s="3"/>
      <c r="P633" s="3"/>
      <c r="Q633" s="3"/>
    </row>
    <row r="634" spans="1:17" x14ac:dyDescent="0.3">
      <c r="A634" s="1"/>
      <c r="B634" s="1"/>
      <c r="C634" s="1"/>
      <c r="D634" s="1"/>
      <c r="E634" s="1"/>
      <c r="F634" s="1"/>
      <c r="G634" s="1"/>
      <c r="H634" s="1"/>
      <c r="I634" s="3"/>
      <c r="J634" s="3"/>
      <c r="K634" s="3"/>
      <c r="L634" s="3"/>
      <c r="M634" s="3"/>
      <c r="N634" s="3"/>
      <c r="O634" s="3"/>
      <c r="P634" s="3"/>
      <c r="Q634" s="3"/>
    </row>
    <row r="635" spans="1:17" x14ac:dyDescent="0.3">
      <c r="A635" s="1"/>
      <c r="B635" s="1"/>
      <c r="C635" s="1"/>
      <c r="D635" s="1"/>
      <c r="E635" s="1"/>
      <c r="F635" s="1"/>
      <c r="G635" s="1"/>
      <c r="H635" s="1"/>
      <c r="I635" s="3"/>
      <c r="J635" s="3"/>
      <c r="K635" s="3"/>
      <c r="L635" s="3"/>
      <c r="M635" s="3"/>
      <c r="N635" s="3"/>
      <c r="O635" s="3"/>
      <c r="P635" s="3"/>
      <c r="Q635" s="3"/>
    </row>
    <row r="636" spans="1:17" x14ac:dyDescent="0.3">
      <c r="A636" s="1"/>
      <c r="B636" s="1"/>
      <c r="C636" s="1"/>
      <c r="D636" s="1"/>
      <c r="E636" s="1"/>
      <c r="F636" s="1"/>
      <c r="G636" s="1"/>
      <c r="H636" s="1"/>
      <c r="I636" s="3"/>
      <c r="J636" s="3"/>
      <c r="K636" s="3"/>
      <c r="L636" s="3"/>
      <c r="M636" s="3"/>
      <c r="N636" s="3"/>
      <c r="O636" s="3"/>
      <c r="P636" s="3"/>
      <c r="Q636" s="3"/>
    </row>
    <row r="637" spans="1:17" x14ac:dyDescent="0.3">
      <c r="A637" s="1"/>
      <c r="B637" s="1"/>
      <c r="C637" s="1"/>
      <c r="D637" s="1"/>
      <c r="E637" s="1"/>
      <c r="F637" s="1"/>
      <c r="G637" s="1"/>
      <c r="H637" s="1"/>
      <c r="I637" s="3"/>
      <c r="J637" s="3"/>
      <c r="K637" s="3"/>
      <c r="L637" s="3"/>
      <c r="M637" s="3"/>
      <c r="N637" s="3"/>
      <c r="O637" s="3"/>
      <c r="P637" s="3"/>
      <c r="Q637" s="3"/>
    </row>
    <row r="638" spans="1:17" x14ac:dyDescent="0.3">
      <c r="A638" s="1"/>
      <c r="B638" s="1"/>
      <c r="C638" s="1"/>
      <c r="D638" s="1"/>
      <c r="E638" s="1"/>
      <c r="F638" s="1"/>
      <c r="G638" s="1"/>
      <c r="H638" s="1"/>
      <c r="I638" s="3"/>
      <c r="J638" s="3"/>
      <c r="K638" s="3"/>
      <c r="L638" s="3"/>
      <c r="M638" s="3"/>
      <c r="N638" s="3"/>
      <c r="O638" s="3"/>
      <c r="P638" s="3"/>
      <c r="Q638" s="3"/>
    </row>
    <row r="639" spans="1:17" x14ac:dyDescent="0.3">
      <c r="A639" s="1"/>
      <c r="B639" s="1"/>
      <c r="C639" s="1"/>
      <c r="D639" s="1"/>
      <c r="E639" s="1"/>
      <c r="F639" s="1"/>
      <c r="G639" s="1"/>
      <c r="H639" s="1"/>
      <c r="I639" s="3"/>
      <c r="J639" s="3"/>
      <c r="K639" s="3"/>
      <c r="L639" s="3"/>
      <c r="M639" s="3"/>
      <c r="N639" s="3"/>
      <c r="O639" s="3"/>
      <c r="P639" s="3"/>
      <c r="Q639" s="3"/>
    </row>
    <row r="640" spans="1:17" x14ac:dyDescent="0.3">
      <c r="A640" s="1"/>
      <c r="B640" s="1"/>
      <c r="C640" s="1"/>
      <c r="D640" s="1"/>
      <c r="E640" s="1"/>
      <c r="F640" s="1"/>
      <c r="G640" s="1"/>
      <c r="H640" s="1"/>
      <c r="I640" s="3"/>
      <c r="J640" s="3"/>
      <c r="K640" s="3"/>
      <c r="L640" s="3"/>
      <c r="M640" s="3"/>
      <c r="N640" s="3"/>
      <c r="O640" s="3"/>
      <c r="P640" s="3"/>
      <c r="Q640" s="3"/>
    </row>
    <row r="641" spans="1:17" x14ac:dyDescent="0.3">
      <c r="A641" s="1"/>
      <c r="B641" s="1"/>
      <c r="C641" s="1"/>
      <c r="D641" s="1"/>
      <c r="E641" s="1"/>
      <c r="F641" s="1"/>
      <c r="G641" s="1"/>
      <c r="H641" s="1"/>
      <c r="I641" s="3"/>
      <c r="J641" s="3"/>
      <c r="K641" s="3"/>
      <c r="L641" s="3"/>
      <c r="M641" s="3"/>
      <c r="N641" s="3"/>
      <c r="O641" s="3"/>
      <c r="P641" s="3"/>
      <c r="Q641" s="3"/>
    </row>
    <row r="642" spans="1:17" x14ac:dyDescent="0.3">
      <c r="A642" s="1"/>
      <c r="B642" s="1"/>
      <c r="C642" s="1"/>
      <c r="D642" s="1"/>
      <c r="E642" s="1"/>
      <c r="F642" s="1"/>
      <c r="G642" s="1"/>
      <c r="H642" s="1"/>
      <c r="I642" s="3"/>
      <c r="J642" s="3"/>
      <c r="K642" s="3"/>
      <c r="L642" s="3"/>
      <c r="M642" s="3"/>
      <c r="N642" s="3"/>
      <c r="O642" s="3"/>
      <c r="P642" s="3"/>
      <c r="Q642" s="3"/>
    </row>
    <row r="643" spans="1:17" x14ac:dyDescent="0.3">
      <c r="A643" s="1"/>
      <c r="B643" s="1"/>
      <c r="C643" s="1"/>
      <c r="D643" s="1"/>
      <c r="E643" s="1"/>
      <c r="F643" s="1"/>
      <c r="G643" s="1"/>
      <c r="H643" s="1"/>
      <c r="I643" s="3"/>
      <c r="J643" s="3"/>
      <c r="K643" s="3"/>
      <c r="L643" s="3"/>
      <c r="M643" s="3"/>
      <c r="N643" s="3"/>
      <c r="O643" s="3"/>
      <c r="P643" s="3"/>
      <c r="Q643" s="3"/>
    </row>
    <row r="644" spans="1:17" x14ac:dyDescent="0.3">
      <c r="A644" s="1"/>
      <c r="B644" s="1"/>
      <c r="C644" s="1"/>
      <c r="D644" s="1"/>
      <c r="E644" s="1"/>
      <c r="F644" s="1"/>
      <c r="G644" s="1"/>
      <c r="H644" s="1"/>
      <c r="I644" s="3"/>
      <c r="J644" s="3"/>
      <c r="K644" s="3"/>
      <c r="L644" s="3"/>
      <c r="M644" s="3"/>
      <c r="N644" s="3"/>
      <c r="O644" s="3"/>
      <c r="P644" s="3"/>
      <c r="Q644" s="3"/>
    </row>
    <row r="645" spans="1:17" x14ac:dyDescent="0.3">
      <c r="A645" s="1"/>
      <c r="B645" s="1"/>
      <c r="C645" s="1"/>
      <c r="D645" s="1"/>
      <c r="E645" s="1"/>
      <c r="F645" s="1"/>
      <c r="G645" s="1"/>
      <c r="H645" s="1"/>
      <c r="I645" s="3"/>
      <c r="J645" s="3"/>
      <c r="K645" s="3"/>
      <c r="L645" s="3"/>
      <c r="M645" s="3"/>
      <c r="N645" s="3"/>
      <c r="O645" s="3"/>
      <c r="P645" s="3"/>
      <c r="Q645" s="3"/>
    </row>
    <row r="646" spans="1:17" x14ac:dyDescent="0.3">
      <c r="A646" s="1"/>
      <c r="B646" s="1"/>
      <c r="C646" s="1"/>
      <c r="D646" s="1"/>
      <c r="E646" s="1"/>
      <c r="F646" s="1"/>
      <c r="G646" s="1"/>
      <c r="H646" s="1"/>
      <c r="I646" s="3"/>
      <c r="J646" s="3"/>
      <c r="K646" s="3"/>
      <c r="L646" s="3"/>
      <c r="M646" s="3"/>
      <c r="N646" s="3"/>
      <c r="O646" s="3"/>
      <c r="P646" s="3"/>
      <c r="Q646" s="3"/>
    </row>
    <row r="647" spans="1:17" x14ac:dyDescent="0.3">
      <c r="A647" s="1"/>
      <c r="B647" s="1"/>
      <c r="C647" s="1"/>
      <c r="D647" s="1"/>
      <c r="E647" s="1"/>
      <c r="F647" s="1"/>
      <c r="G647" s="1"/>
      <c r="H647" s="1"/>
      <c r="I647" s="3"/>
      <c r="J647" s="3"/>
      <c r="K647" s="3"/>
      <c r="L647" s="3"/>
      <c r="M647" s="3"/>
      <c r="N647" s="3"/>
      <c r="O647" s="3"/>
      <c r="P647" s="3"/>
      <c r="Q647" s="3"/>
    </row>
    <row r="648" spans="1:17" x14ac:dyDescent="0.3">
      <c r="A648" s="1"/>
      <c r="B648" s="1"/>
      <c r="C648" s="1"/>
      <c r="D648" s="1"/>
      <c r="E648" s="1"/>
      <c r="F648" s="1"/>
      <c r="G648" s="1"/>
      <c r="H648" s="1"/>
      <c r="I648" s="3"/>
      <c r="J648" s="3"/>
      <c r="K648" s="3"/>
      <c r="L648" s="3"/>
      <c r="M648" s="3"/>
      <c r="N648" s="3"/>
      <c r="O648" s="3"/>
      <c r="P648" s="3"/>
      <c r="Q648" s="3"/>
    </row>
    <row r="649" spans="1:17" x14ac:dyDescent="0.3">
      <c r="A649" s="1"/>
      <c r="B649" s="1"/>
      <c r="C649" s="1"/>
      <c r="D649" s="1"/>
      <c r="E649" s="1"/>
      <c r="F649" s="1"/>
      <c r="G649" s="1"/>
      <c r="H649" s="1"/>
      <c r="I649" s="3"/>
      <c r="J649" s="3"/>
      <c r="K649" s="3"/>
      <c r="L649" s="3"/>
      <c r="M649" s="3"/>
      <c r="N649" s="3"/>
      <c r="O649" s="3"/>
      <c r="P649" s="3"/>
      <c r="Q649" s="3"/>
    </row>
    <row r="650" spans="1:17" x14ac:dyDescent="0.3">
      <c r="A650" s="1"/>
      <c r="B650" s="1"/>
      <c r="C650" s="1"/>
      <c r="D650" s="1"/>
      <c r="E650" s="1"/>
      <c r="F650" s="1"/>
      <c r="G650" s="1"/>
      <c r="H650" s="1"/>
      <c r="I650" s="3"/>
      <c r="J650" s="3"/>
      <c r="K650" s="3"/>
      <c r="L650" s="3"/>
      <c r="M650" s="3"/>
      <c r="N650" s="3"/>
      <c r="O650" s="3"/>
      <c r="P650" s="3"/>
      <c r="Q650" s="3"/>
    </row>
    <row r="651" spans="1:17" x14ac:dyDescent="0.3">
      <c r="A651" s="1"/>
      <c r="B651" s="1"/>
      <c r="C651" s="1"/>
      <c r="D651" s="1"/>
      <c r="E651" s="1"/>
      <c r="F651" s="1"/>
      <c r="G651" s="1"/>
      <c r="H651" s="1"/>
      <c r="I651" s="3"/>
      <c r="J651" s="3"/>
      <c r="K651" s="3"/>
      <c r="L651" s="3"/>
      <c r="M651" s="3"/>
      <c r="N651" s="3"/>
      <c r="O651" s="3"/>
      <c r="P651" s="3"/>
      <c r="Q651" s="3"/>
    </row>
    <row r="652" spans="1:17" x14ac:dyDescent="0.3">
      <c r="A652" s="1"/>
      <c r="B652" s="1"/>
      <c r="C652" s="1"/>
      <c r="D652" s="1"/>
      <c r="E652" s="1"/>
      <c r="F652" s="1"/>
      <c r="G652" s="1"/>
      <c r="H652" s="1"/>
      <c r="I652" s="3"/>
      <c r="J652" s="3"/>
      <c r="K652" s="3"/>
      <c r="L652" s="3"/>
      <c r="M652" s="3"/>
      <c r="N652" s="3"/>
      <c r="O652" s="3"/>
      <c r="P652" s="3"/>
      <c r="Q652" s="3"/>
    </row>
    <row r="653" spans="1:17" x14ac:dyDescent="0.3">
      <c r="A653" s="1"/>
      <c r="B653" s="1"/>
      <c r="C653" s="1"/>
      <c r="D653" s="1"/>
      <c r="E653" s="1"/>
      <c r="F653" s="1"/>
      <c r="G653" s="1"/>
      <c r="H653" s="1"/>
      <c r="I653" s="3"/>
      <c r="J653" s="3"/>
      <c r="K653" s="3"/>
      <c r="L653" s="3"/>
      <c r="M653" s="3"/>
      <c r="N653" s="3"/>
      <c r="O653" s="3"/>
      <c r="P653" s="3"/>
      <c r="Q653" s="3"/>
    </row>
    <row r="654" spans="1:17" x14ac:dyDescent="0.3">
      <c r="A654" s="1"/>
      <c r="B654" s="1"/>
      <c r="C654" s="1"/>
      <c r="D654" s="1"/>
      <c r="E654" s="1"/>
      <c r="F654" s="1"/>
      <c r="G654" s="1"/>
      <c r="H654" s="1"/>
      <c r="I654" s="3"/>
      <c r="J654" s="3"/>
      <c r="K654" s="3"/>
      <c r="L654" s="3"/>
      <c r="M654" s="3"/>
      <c r="N654" s="3"/>
      <c r="O654" s="3"/>
      <c r="P654" s="3"/>
      <c r="Q654" s="3"/>
    </row>
    <row r="655" spans="1:17" x14ac:dyDescent="0.3">
      <c r="A655" s="1"/>
      <c r="B655" s="1"/>
      <c r="C655" s="1"/>
      <c r="D655" s="1"/>
      <c r="E655" s="1"/>
      <c r="F655" s="1"/>
      <c r="G655" s="1"/>
      <c r="H655" s="1"/>
      <c r="I655" s="3"/>
      <c r="J655" s="3"/>
      <c r="K655" s="3"/>
      <c r="L655" s="3"/>
      <c r="M655" s="3"/>
      <c r="N655" s="3"/>
      <c r="O655" s="3"/>
      <c r="P655" s="3"/>
      <c r="Q655" s="3"/>
    </row>
    <row r="656" spans="1:17" x14ac:dyDescent="0.3">
      <c r="A656" s="1"/>
      <c r="B656" s="1"/>
      <c r="C656" s="1"/>
      <c r="D656" s="1"/>
      <c r="E656" s="1"/>
      <c r="F656" s="1"/>
      <c r="G656" s="1"/>
      <c r="H656" s="1"/>
      <c r="I656" s="3"/>
      <c r="J656" s="3"/>
      <c r="K656" s="3"/>
      <c r="L656" s="3"/>
      <c r="M656" s="3"/>
      <c r="N656" s="3"/>
      <c r="O656" s="3"/>
      <c r="P656" s="3"/>
      <c r="Q656" s="3"/>
    </row>
    <row r="657" spans="1:17" x14ac:dyDescent="0.3">
      <c r="A657" s="1"/>
      <c r="B657" s="1"/>
      <c r="C657" s="1"/>
      <c r="D657" s="1"/>
      <c r="E657" s="1"/>
      <c r="F657" s="1"/>
      <c r="G657" s="1"/>
      <c r="H657" s="1"/>
      <c r="I657" s="3"/>
      <c r="J657" s="3"/>
      <c r="K657" s="3"/>
      <c r="L657" s="3"/>
      <c r="M657" s="3"/>
      <c r="N657" s="3"/>
      <c r="O657" s="3"/>
      <c r="P657" s="3"/>
      <c r="Q657" s="3"/>
    </row>
    <row r="658" spans="1:17" x14ac:dyDescent="0.3">
      <c r="A658" s="1"/>
      <c r="B658" s="1"/>
      <c r="C658" s="1"/>
      <c r="D658" s="1"/>
      <c r="E658" s="1"/>
      <c r="F658" s="1"/>
      <c r="G658" s="1"/>
      <c r="H658" s="1"/>
      <c r="I658" s="3"/>
      <c r="J658" s="3"/>
      <c r="K658" s="3"/>
      <c r="L658" s="3"/>
      <c r="M658" s="3"/>
      <c r="N658" s="3"/>
      <c r="O658" s="3"/>
      <c r="P658" s="3"/>
      <c r="Q658" s="3"/>
    </row>
    <row r="659" spans="1:17" x14ac:dyDescent="0.3">
      <c r="A659" s="1"/>
      <c r="B659" s="1"/>
      <c r="C659" s="1"/>
      <c r="D659" s="1"/>
      <c r="E659" s="1"/>
      <c r="F659" s="1"/>
      <c r="G659" s="1"/>
      <c r="H659" s="1"/>
      <c r="I659" s="3"/>
      <c r="J659" s="3"/>
      <c r="K659" s="3"/>
      <c r="L659" s="3"/>
      <c r="M659" s="3"/>
      <c r="N659" s="3"/>
      <c r="O659" s="3"/>
      <c r="P659" s="3"/>
      <c r="Q659" s="3"/>
    </row>
    <row r="660" spans="1:17" x14ac:dyDescent="0.3">
      <c r="A660" s="1"/>
      <c r="B660" s="1"/>
      <c r="C660" s="1"/>
      <c r="D660" s="1"/>
      <c r="E660" s="1"/>
      <c r="F660" s="1"/>
      <c r="G660" s="1"/>
      <c r="H660" s="1"/>
      <c r="I660" s="3"/>
      <c r="J660" s="3"/>
      <c r="K660" s="3"/>
      <c r="L660" s="3"/>
      <c r="M660" s="3"/>
      <c r="N660" s="3"/>
      <c r="O660" s="3"/>
      <c r="P660" s="3"/>
      <c r="Q660" s="3"/>
    </row>
    <row r="661" spans="1:17" x14ac:dyDescent="0.3">
      <c r="A661" s="1"/>
      <c r="B661" s="1"/>
      <c r="C661" s="1"/>
      <c r="D661" s="1"/>
      <c r="E661" s="1"/>
      <c r="F661" s="1"/>
      <c r="G661" s="1"/>
      <c r="H661" s="1"/>
      <c r="I661" s="3"/>
      <c r="J661" s="3"/>
      <c r="K661" s="3"/>
      <c r="L661" s="3"/>
      <c r="M661" s="3"/>
      <c r="N661" s="3"/>
      <c r="O661" s="3"/>
      <c r="P661" s="3"/>
      <c r="Q661" s="3"/>
    </row>
    <row r="662" spans="1:17" x14ac:dyDescent="0.3">
      <c r="A662" s="1"/>
      <c r="B662" s="1"/>
      <c r="C662" s="1"/>
      <c r="D662" s="1"/>
      <c r="E662" s="1"/>
      <c r="F662" s="1"/>
      <c r="G662" s="1"/>
      <c r="H662" s="1"/>
      <c r="I662" s="3"/>
      <c r="J662" s="3"/>
      <c r="K662" s="3"/>
      <c r="L662" s="3"/>
      <c r="M662" s="3"/>
      <c r="N662" s="3"/>
      <c r="O662" s="3"/>
      <c r="P662" s="3"/>
      <c r="Q662" s="3"/>
    </row>
    <row r="663" spans="1:17" x14ac:dyDescent="0.3">
      <c r="A663" s="1"/>
      <c r="B663" s="1"/>
      <c r="C663" s="1"/>
      <c r="D663" s="1"/>
      <c r="E663" s="1"/>
      <c r="F663" s="1"/>
      <c r="G663" s="1"/>
      <c r="H663" s="1"/>
      <c r="I663" s="3"/>
      <c r="J663" s="3"/>
      <c r="K663" s="3"/>
      <c r="L663" s="3"/>
      <c r="M663" s="3"/>
      <c r="N663" s="3"/>
      <c r="O663" s="3"/>
      <c r="P663" s="3"/>
      <c r="Q663" s="3"/>
    </row>
    <row r="664" spans="1:17" x14ac:dyDescent="0.3">
      <c r="A664" s="1"/>
      <c r="B664" s="1"/>
      <c r="C664" s="1"/>
      <c r="D664" s="1"/>
      <c r="E664" s="1"/>
      <c r="F664" s="1"/>
      <c r="G664" s="1"/>
      <c r="H664" s="1"/>
      <c r="I664" s="3"/>
      <c r="J664" s="3"/>
      <c r="K664" s="3"/>
      <c r="L664" s="3"/>
      <c r="M664" s="3"/>
      <c r="N664" s="3"/>
      <c r="O664" s="3"/>
      <c r="P664" s="3"/>
      <c r="Q664" s="3"/>
    </row>
    <row r="665" spans="1:17" x14ac:dyDescent="0.3">
      <c r="A665" s="1"/>
      <c r="B665" s="1"/>
      <c r="C665" s="1"/>
      <c r="D665" s="1"/>
      <c r="E665" s="1"/>
      <c r="F665" s="1"/>
      <c r="G665" s="1"/>
      <c r="H665" s="1"/>
      <c r="I665" s="3"/>
      <c r="J665" s="3"/>
      <c r="K665" s="3"/>
      <c r="L665" s="3"/>
      <c r="M665" s="3"/>
      <c r="N665" s="3"/>
      <c r="O665" s="3"/>
      <c r="P665" s="3"/>
      <c r="Q665" s="3"/>
    </row>
    <row r="666" spans="1:17" x14ac:dyDescent="0.3">
      <c r="A666" s="1"/>
      <c r="B666" s="1"/>
      <c r="C666" s="1"/>
      <c r="D666" s="1"/>
      <c r="E666" s="1"/>
      <c r="F666" s="1"/>
      <c r="G666" s="1"/>
      <c r="H666" s="1"/>
      <c r="I666" s="3"/>
      <c r="J666" s="3"/>
      <c r="K666" s="3"/>
      <c r="L666" s="3"/>
      <c r="M666" s="3"/>
      <c r="N666" s="3"/>
      <c r="O666" s="3"/>
      <c r="P666" s="3"/>
      <c r="Q666" s="3"/>
    </row>
    <row r="667" spans="1:17" x14ac:dyDescent="0.3">
      <c r="A667" s="1"/>
      <c r="B667" s="1"/>
      <c r="C667" s="1"/>
      <c r="D667" s="1"/>
      <c r="E667" s="1"/>
      <c r="F667" s="1"/>
      <c r="G667" s="1"/>
      <c r="H667" s="1"/>
      <c r="I667" s="3"/>
      <c r="J667" s="3"/>
      <c r="K667" s="3"/>
      <c r="L667" s="3"/>
      <c r="M667" s="3"/>
      <c r="N667" s="3"/>
      <c r="O667" s="3"/>
      <c r="P667" s="3"/>
      <c r="Q667" s="3"/>
    </row>
    <row r="668" spans="1:17" x14ac:dyDescent="0.3">
      <c r="A668" s="1"/>
      <c r="B668" s="1"/>
      <c r="C668" s="1"/>
      <c r="D668" s="1"/>
      <c r="E668" s="1"/>
      <c r="F668" s="1"/>
      <c r="G668" s="1"/>
      <c r="H668" s="1"/>
      <c r="I668" s="3"/>
      <c r="J668" s="3"/>
      <c r="K668" s="3"/>
      <c r="L668" s="3"/>
      <c r="M668" s="3"/>
      <c r="N668" s="3"/>
      <c r="O668" s="3"/>
      <c r="P668" s="3"/>
      <c r="Q668" s="3"/>
    </row>
    <row r="669" spans="1:17" x14ac:dyDescent="0.3">
      <c r="A669" s="1"/>
      <c r="B669" s="1"/>
      <c r="C669" s="1"/>
      <c r="D669" s="1"/>
      <c r="E669" s="1"/>
      <c r="F669" s="1"/>
      <c r="G669" s="1"/>
      <c r="H669" s="1"/>
      <c r="I669" s="3"/>
      <c r="J669" s="3"/>
      <c r="K669" s="3"/>
      <c r="L669" s="3"/>
      <c r="M669" s="3"/>
      <c r="N669" s="3"/>
      <c r="O669" s="3"/>
      <c r="P669" s="3"/>
      <c r="Q669" s="3"/>
    </row>
    <row r="670" spans="1:17" x14ac:dyDescent="0.3">
      <c r="A670" s="1"/>
      <c r="B670" s="1"/>
      <c r="C670" s="1"/>
      <c r="D670" s="1"/>
      <c r="E670" s="1"/>
      <c r="F670" s="1"/>
      <c r="G670" s="1"/>
      <c r="H670" s="1"/>
      <c r="I670" s="3"/>
      <c r="J670" s="3"/>
      <c r="K670" s="3"/>
      <c r="L670" s="3"/>
      <c r="M670" s="3"/>
      <c r="N670" s="3"/>
      <c r="O670" s="3"/>
      <c r="P670" s="3"/>
      <c r="Q670" s="3"/>
    </row>
    <row r="671" spans="1:17" x14ac:dyDescent="0.3">
      <c r="A671" s="1"/>
      <c r="B671" s="1"/>
      <c r="C671" s="1"/>
      <c r="D671" s="1"/>
      <c r="E671" s="1"/>
      <c r="F671" s="1"/>
      <c r="G671" s="1"/>
      <c r="H671" s="1"/>
      <c r="I671" s="3"/>
      <c r="J671" s="3"/>
      <c r="K671" s="3"/>
      <c r="L671" s="3"/>
      <c r="M671" s="3"/>
      <c r="N671" s="3"/>
      <c r="O671" s="3"/>
      <c r="P671" s="3"/>
      <c r="Q671" s="3"/>
    </row>
    <row r="672" spans="1:17" x14ac:dyDescent="0.3">
      <c r="A672" s="1"/>
      <c r="B672" s="1"/>
      <c r="C672" s="1"/>
      <c r="D672" s="1"/>
      <c r="E672" s="1"/>
      <c r="F672" s="1"/>
      <c r="G672" s="1"/>
      <c r="H672" s="1"/>
      <c r="I672" s="3"/>
      <c r="J672" s="3"/>
      <c r="K672" s="3"/>
      <c r="L672" s="3"/>
      <c r="M672" s="3"/>
      <c r="N672" s="3"/>
      <c r="O672" s="3"/>
      <c r="P672" s="3"/>
      <c r="Q672" s="3"/>
    </row>
    <row r="673" spans="1:17" x14ac:dyDescent="0.3">
      <c r="A673" s="1"/>
      <c r="B673" s="1"/>
      <c r="C673" s="1"/>
      <c r="D673" s="1"/>
      <c r="E673" s="1"/>
      <c r="F673" s="1"/>
      <c r="G673" s="1"/>
      <c r="H673" s="1"/>
      <c r="I673" s="3"/>
      <c r="J673" s="3"/>
      <c r="K673" s="3"/>
      <c r="L673" s="3"/>
      <c r="M673" s="3"/>
      <c r="N673" s="3"/>
      <c r="O673" s="3"/>
      <c r="P673" s="3"/>
      <c r="Q673" s="3"/>
    </row>
    <row r="674" spans="1:17" x14ac:dyDescent="0.3">
      <c r="A674" s="1"/>
      <c r="B674" s="1"/>
      <c r="C674" s="1"/>
      <c r="D674" s="1"/>
      <c r="E674" s="1"/>
      <c r="F674" s="1"/>
      <c r="G674" s="1"/>
      <c r="H674" s="1"/>
      <c r="I674" s="3"/>
      <c r="J674" s="3"/>
      <c r="K674" s="3"/>
      <c r="L674" s="3"/>
      <c r="M674" s="3"/>
      <c r="N674" s="3"/>
      <c r="O674" s="3"/>
      <c r="P674" s="3"/>
      <c r="Q674" s="3"/>
    </row>
    <row r="675" spans="1:17" x14ac:dyDescent="0.3">
      <c r="A675" s="1"/>
      <c r="B675" s="1"/>
      <c r="C675" s="1"/>
      <c r="D675" s="1"/>
      <c r="E675" s="1"/>
      <c r="F675" s="1"/>
      <c r="G675" s="1"/>
      <c r="H675" s="1"/>
      <c r="I675" s="3"/>
      <c r="J675" s="3"/>
      <c r="K675" s="3"/>
      <c r="L675" s="3"/>
      <c r="M675" s="3"/>
      <c r="N675" s="3"/>
      <c r="O675" s="3"/>
      <c r="P675" s="3"/>
      <c r="Q675" s="3"/>
    </row>
    <row r="676" spans="1:17" x14ac:dyDescent="0.3">
      <c r="A676" s="1"/>
      <c r="B676" s="1"/>
      <c r="C676" s="1"/>
      <c r="D676" s="1"/>
      <c r="E676" s="1"/>
      <c r="F676" s="1"/>
      <c r="G676" s="1"/>
      <c r="H676" s="1"/>
      <c r="I676" s="3"/>
      <c r="J676" s="3"/>
      <c r="K676" s="3"/>
      <c r="L676" s="3"/>
      <c r="M676" s="3"/>
      <c r="N676" s="3"/>
      <c r="O676" s="3"/>
      <c r="P676" s="3"/>
      <c r="Q676" s="3"/>
    </row>
    <row r="677" spans="1:17" x14ac:dyDescent="0.3">
      <c r="A677" s="1"/>
      <c r="B677" s="1"/>
      <c r="C677" s="1"/>
      <c r="D677" s="1"/>
      <c r="E677" s="1"/>
      <c r="F677" s="1"/>
      <c r="G677" s="1"/>
      <c r="H677" s="1"/>
      <c r="I677" s="3"/>
      <c r="J677" s="3"/>
      <c r="K677" s="3"/>
      <c r="L677" s="3"/>
      <c r="M677" s="3"/>
      <c r="N677" s="3"/>
      <c r="O677" s="3"/>
      <c r="P677" s="3"/>
      <c r="Q677" s="3"/>
    </row>
    <row r="678" spans="1:17" x14ac:dyDescent="0.3">
      <c r="A678" s="1"/>
      <c r="B678" s="1"/>
      <c r="C678" s="1"/>
      <c r="D678" s="1"/>
      <c r="E678" s="1"/>
      <c r="F678" s="1"/>
      <c r="G678" s="1"/>
      <c r="H678" s="1"/>
      <c r="I678" s="3"/>
      <c r="J678" s="3"/>
      <c r="K678" s="3"/>
      <c r="L678" s="3"/>
      <c r="M678" s="3"/>
      <c r="N678" s="3"/>
      <c r="O678" s="3"/>
      <c r="P678" s="3"/>
      <c r="Q678" s="3"/>
    </row>
    <row r="679" spans="1:17" x14ac:dyDescent="0.3">
      <c r="A679" s="1"/>
      <c r="B679" s="1"/>
      <c r="C679" s="1"/>
      <c r="D679" s="1"/>
      <c r="E679" s="1"/>
      <c r="F679" s="1"/>
      <c r="G679" s="1"/>
      <c r="H679" s="1"/>
      <c r="I679" s="3"/>
      <c r="J679" s="3"/>
      <c r="K679" s="3"/>
      <c r="L679" s="3"/>
      <c r="M679" s="3"/>
      <c r="N679" s="3"/>
      <c r="O679" s="3"/>
      <c r="P679" s="3"/>
      <c r="Q679" s="3"/>
    </row>
    <row r="680" spans="1:17" x14ac:dyDescent="0.3">
      <c r="A680" s="1"/>
      <c r="B680" s="1"/>
      <c r="C680" s="1"/>
      <c r="D680" s="1"/>
      <c r="E680" s="1"/>
      <c r="F680" s="1"/>
      <c r="G680" s="1"/>
      <c r="H680" s="1"/>
      <c r="I680" s="3"/>
      <c r="J680" s="3"/>
      <c r="K680" s="3"/>
      <c r="L680" s="3"/>
      <c r="M680" s="3"/>
      <c r="N680" s="3"/>
      <c r="O680" s="3"/>
      <c r="P680" s="3"/>
      <c r="Q680" s="3"/>
    </row>
    <row r="681" spans="1:17" x14ac:dyDescent="0.3">
      <c r="A681" s="1"/>
      <c r="B681" s="1"/>
      <c r="C681" s="1"/>
      <c r="D681" s="1"/>
      <c r="E681" s="1"/>
      <c r="F681" s="1"/>
      <c r="G681" s="1"/>
      <c r="H681" s="1"/>
      <c r="I681" s="3"/>
      <c r="J681" s="3"/>
      <c r="K681" s="3"/>
      <c r="L681" s="3"/>
      <c r="M681" s="3"/>
      <c r="N681" s="3"/>
      <c r="O681" s="3"/>
      <c r="P681" s="3"/>
      <c r="Q681" s="3"/>
    </row>
    <row r="682" spans="1:17" x14ac:dyDescent="0.3">
      <c r="A682" s="1"/>
      <c r="B682" s="1"/>
      <c r="C682" s="1"/>
      <c r="D682" s="1"/>
      <c r="E682" s="1"/>
      <c r="F682" s="1"/>
      <c r="G682" s="1"/>
      <c r="H682" s="1"/>
      <c r="I682" s="3"/>
      <c r="J682" s="3"/>
      <c r="K682" s="3"/>
      <c r="L682" s="3"/>
      <c r="M682" s="3"/>
      <c r="N682" s="3"/>
      <c r="O682" s="3"/>
      <c r="P682" s="3"/>
      <c r="Q682" s="3"/>
    </row>
    <row r="683" spans="1:17" x14ac:dyDescent="0.3">
      <c r="A683" s="1"/>
      <c r="B683" s="1"/>
      <c r="C683" s="1"/>
      <c r="D683" s="1"/>
      <c r="E683" s="1"/>
      <c r="F683" s="1"/>
      <c r="G683" s="1"/>
      <c r="H683" s="1"/>
      <c r="I683" s="3"/>
      <c r="J683" s="3"/>
      <c r="K683" s="3"/>
      <c r="L683" s="3"/>
      <c r="M683" s="3"/>
      <c r="N683" s="3"/>
      <c r="O683" s="3"/>
      <c r="P683" s="3"/>
      <c r="Q683" s="3"/>
    </row>
    <row r="684" spans="1:17" x14ac:dyDescent="0.3">
      <c r="A684" s="1"/>
      <c r="B684" s="1"/>
      <c r="C684" s="1"/>
      <c r="D684" s="1"/>
      <c r="E684" s="1"/>
      <c r="F684" s="1"/>
      <c r="G684" s="1"/>
      <c r="H684" s="1"/>
      <c r="I684" s="3"/>
      <c r="J684" s="3"/>
      <c r="K684" s="3"/>
      <c r="L684" s="3"/>
      <c r="M684" s="3"/>
      <c r="N684" s="3"/>
      <c r="O684" s="3"/>
      <c r="P684" s="3"/>
      <c r="Q684" s="3"/>
    </row>
    <row r="685" spans="1:17" x14ac:dyDescent="0.3">
      <c r="A685" s="1"/>
      <c r="B685" s="1"/>
      <c r="C685" s="1"/>
      <c r="D685" s="1"/>
      <c r="E685" s="1"/>
      <c r="F685" s="1"/>
      <c r="G685" s="1"/>
      <c r="H685" s="1"/>
      <c r="I685" s="3"/>
      <c r="J685" s="3"/>
      <c r="K685" s="3"/>
      <c r="L685" s="3"/>
      <c r="M685" s="3"/>
      <c r="N685" s="3"/>
      <c r="O685" s="3"/>
      <c r="P685" s="3"/>
      <c r="Q685" s="3"/>
    </row>
    <row r="686" spans="1:17" x14ac:dyDescent="0.3">
      <c r="A686" s="1"/>
      <c r="B686" s="1"/>
      <c r="C686" s="1"/>
      <c r="D686" s="1"/>
      <c r="E686" s="1"/>
      <c r="F686" s="1"/>
      <c r="G686" s="1"/>
      <c r="H686" s="1"/>
      <c r="I686" s="3"/>
      <c r="J686" s="3"/>
      <c r="K686" s="3"/>
      <c r="L686" s="3"/>
      <c r="M686" s="3"/>
      <c r="N686" s="3"/>
      <c r="O686" s="3"/>
      <c r="P686" s="3"/>
      <c r="Q686" s="3"/>
    </row>
    <row r="687" spans="1:17" x14ac:dyDescent="0.3">
      <c r="A687" s="1"/>
      <c r="B687" s="1"/>
      <c r="C687" s="1"/>
      <c r="D687" s="1"/>
      <c r="E687" s="1"/>
      <c r="F687" s="1"/>
      <c r="G687" s="1"/>
      <c r="H687" s="1"/>
      <c r="I687" s="3"/>
      <c r="J687" s="3"/>
      <c r="K687" s="3"/>
      <c r="L687" s="3"/>
      <c r="M687" s="3"/>
      <c r="N687" s="3"/>
      <c r="O687" s="3"/>
      <c r="P687" s="3"/>
      <c r="Q687" s="3"/>
    </row>
    <row r="688" spans="1:17" x14ac:dyDescent="0.3">
      <c r="A688" s="1"/>
      <c r="B688" s="1"/>
      <c r="C688" s="1"/>
      <c r="D688" s="1"/>
      <c r="E688" s="1"/>
      <c r="F688" s="1"/>
      <c r="G688" s="1"/>
      <c r="H688" s="1"/>
      <c r="I688" s="3"/>
      <c r="J688" s="3"/>
      <c r="K688" s="3"/>
      <c r="L688" s="3"/>
      <c r="M688" s="3"/>
      <c r="N688" s="3"/>
      <c r="O688" s="3"/>
      <c r="P688" s="3"/>
      <c r="Q688" s="3"/>
    </row>
    <row r="689" spans="1:17" x14ac:dyDescent="0.3">
      <c r="A689" s="1"/>
      <c r="B689" s="1"/>
      <c r="C689" s="1"/>
      <c r="D689" s="1"/>
      <c r="E689" s="1"/>
      <c r="F689" s="1"/>
      <c r="G689" s="1"/>
      <c r="H689" s="1"/>
      <c r="I689" s="3"/>
      <c r="J689" s="3"/>
      <c r="K689" s="3"/>
      <c r="L689" s="3"/>
      <c r="M689" s="3"/>
      <c r="N689" s="3"/>
      <c r="O689" s="3"/>
      <c r="P689" s="3"/>
      <c r="Q689" s="3"/>
    </row>
    <row r="690" spans="1:17" x14ac:dyDescent="0.3">
      <c r="A690" s="1"/>
      <c r="B690" s="1"/>
      <c r="C690" s="1"/>
      <c r="D690" s="1"/>
      <c r="E690" s="1"/>
      <c r="F690" s="1"/>
      <c r="G690" s="1"/>
      <c r="H690" s="1"/>
      <c r="I690" s="3"/>
      <c r="J690" s="3"/>
      <c r="K690" s="3"/>
      <c r="L690" s="3"/>
      <c r="M690" s="3"/>
      <c r="N690" s="3"/>
      <c r="O690" s="3"/>
      <c r="P690" s="3"/>
      <c r="Q690" s="3"/>
    </row>
    <row r="691" spans="1:17" x14ac:dyDescent="0.3">
      <c r="A691" s="1"/>
      <c r="B691" s="1"/>
      <c r="C691" s="1"/>
      <c r="D691" s="1"/>
      <c r="E691" s="1"/>
      <c r="F691" s="1"/>
      <c r="G691" s="1"/>
      <c r="H691" s="1"/>
      <c r="I691" s="3"/>
      <c r="J691" s="3"/>
      <c r="K691" s="3"/>
      <c r="L691" s="3"/>
      <c r="M691" s="3"/>
      <c r="N691" s="3"/>
      <c r="O691" s="3"/>
      <c r="P691" s="3"/>
      <c r="Q691" s="3"/>
    </row>
    <row r="692" spans="1:17" x14ac:dyDescent="0.3">
      <c r="A692" s="1"/>
      <c r="B692" s="1"/>
      <c r="C692" s="1"/>
      <c r="D692" s="1"/>
      <c r="E692" s="1"/>
      <c r="F692" s="1"/>
      <c r="G692" s="1"/>
      <c r="H692" s="1"/>
      <c r="I692" s="3"/>
      <c r="J692" s="3"/>
      <c r="K692" s="3"/>
      <c r="L692" s="3"/>
      <c r="M692" s="3"/>
      <c r="N692" s="3"/>
      <c r="O692" s="3"/>
      <c r="P692" s="3"/>
      <c r="Q692" s="3"/>
    </row>
    <row r="693" spans="1:17" x14ac:dyDescent="0.3">
      <c r="A693" s="1"/>
      <c r="B693" s="1"/>
      <c r="C693" s="1"/>
      <c r="D693" s="1"/>
      <c r="E693" s="1"/>
      <c r="F693" s="1"/>
      <c r="G693" s="1"/>
      <c r="H693" s="1"/>
      <c r="I693" s="3"/>
      <c r="J693" s="3"/>
      <c r="K693" s="3"/>
      <c r="L693" s="3"/>
      <c r="M693" s="3"/>
      <c r="N693" s="3"/>
      <c r="O693" s="3"/>
      <c r="P693" s="3"/>
      <c r="Q693" s="3"/>
    </row>
    <row r="694" spans="1:17" x14ac:dyDescent="0.3">
      <c r="A694" s="1"/>
      <c r="B694" s="1"/>
      <c r="C694" s="1"/>
      <c r="D694" s="1"/>
      <c r="E694" s="1"/>
      <c r="F694" s="1"/>
      <c r="G694" s="1"/>
      <c r="H694" s="1"/>
      <c r="I694" s="3"/>
      <c r="J694" s="3"/>
      <c r="K694" s="3"/>
      <c r="L694" s="3"/>
      <c r="M694" s="3"/>
      <c r="N694" s="3"/>
      <c r="O694" s="3"/>
      <c r="P694" s="3"/>
      <c r="Q694" s="3"/>
    </row>
    <row r="695" spans="1:17" x14ac:dyDescent="0.3">
      <c r="A695" s="1"/>
      <c r="B695" s="1"/>
      <c r="C695" s="1"/>
      <c r="D695" s="1"/>
      <c r="E695" s="1"/>
      <c r="F695" s="1"/>
      <c r="G695" s="1"/>
      <c r="H695" s="1"/>
      <c r="I695" s="3"/>
      <c r="J695" s="3"/>
      <c r="K695" s="3"/>
      <c r="L695" s="3"/>
      <c r="M695" s="3"/>
      <c r="N695" s="3"/>
      <c r="O695" s="3"/>
      <c r="P695" s="3"/>
      <c r="Q695" s="3"/>
    </row>
    <row r="696" spans="1:17" x14ac:dyDescent="0.3">
      <c r="A696" s="1"/>
      <c r="B696" s="1"/>
      <c r="C696" s="1"/>
      <c r="D696" s="1"/>
      <c r="E696" s="1"/>
      <c r="F696" s="1"/>
      <c r="G696" s="1"/>
      <c r="H696" s="1"/>
      <c r="I696" s="3"/>
      <c r="J696" s="3"/>
      <c r="K696" s="3"/>
      <c r="L696" s="3"/>
      <c r="M696" s="3"/>
      <c r="N696" s="3"/>
      <c r="O696" s="3"/>
      <c r="P696" s="3"/>
      <c r="Q696" s="3"/>
    </row>
    <row r="697" spans="1:17" x14ac:dyDescent="0.3">
      <c r="A697" s="1"/>
      <c r="B697" s="1"/>
      <c r="C697" s="1"/>
      <c r="D697" s="1"/>
      <c r="E697" s="1"/>
      <c r="F697" s="1"/>
      <c r="G697" s="1"/>
      <c r="H697" s="1"/>
      <c r="I697" s="3"/>
      <c r="J697" s="3"/>
      <c r="K697" s="3"/>
      <c r="L697" s="3"/>
      <c r="M697" s="3"/>
      <c r="N697" s="3"/>
      <c r="O697" s="3"/>
      <c r="P697" s="3"/>
      <c r="Q697" s="3"/>
    </row>
    <row r="698" spans="1:17" x14ac:dyDescent="0.3">
      <c r="A698" s="1"/>
      <c r="B698" s="1"/>
      <c r="C698" s="1"/>
      <c r="D698" s="1"/>
      <c r="E698" s="1"/>
      <c r="F698" s="1"/>
      <c r="G698" s="1"/>
      <c r="H698" s="1"/>
      <c r="I698" s="3"/>
      <c r="J698" s="3"/>
      <c r="K698" s="3"/>
      <c r="L698" s="3"/>
      <c r="M698" s="3"/>
      <c r="N698" s="3"/>
      <c r="O698" s="3"/>
      <c r="P698" s="3"/>
      <c r="Q698" s="3"/>
    </row>
    <row r="699" spans="1:17" x14ac:dyDescent="0.3">
      <c r="A699" s="1"/>
      <c r="B699" s="1"/>
      <c r="C699" s="1"/>
      <c r="D699" s="1"/>
      <c r="E699" s="1"/>
      <c r="F699" s="1"/>
      <c r="G699" s="1"/>
      <c r="H699" s="1"/>
      <c r="I699" s="3"/>
      <c r="J699" s="3"/>
      <c r="K699" s="3"/>
      <c r="L699" s="3"/>
      <c r="M699" s="3"/>
      <c r="N699" s="3"/>
      <c r="O699" s="3"/>
      <c r="P699" s="3"/>
      <c r="Q699" s="3"/>
    </row>
    <row r="700" spans="1:17" x14ac:dyDescent="0.3">
      <c r="A700" s="1"/>
      <c r="B700" s="1"/>
      <c r="C700" s="1"/>
      <c r="D700" s="1"/>
      <c r="E700" s="1"/>
      <c r="F700" s="1"/>
      <c r="G700" s="1"/>
      <c r="H700" s="1"/>
      <c r="I700" s="3"/>
      <c r="J700" s="3"/>
      <c r="K700" s="3"/>
      <c r="L700" s="3"/>
      <c r="M700" s="3"/>
      <c r="N700" s="3"/>
      <c r="O700" s="3"/>
      <c r="P700" s="3"/>
      <c r="Q700" s="3"/>
    </row>
    <row r="701" spans="1:17" x14ac:dyDescent="0.3">
      <c r="A701" s="1"/>
      <c r="B701" s="1"/>
      <c r="C701" s="1"/>
      <c r="D701" s="1"/>
      <c r="E701" s="1"/>
      <c r="F701" s="1"/>
      <c r="G701" s="1"/>
      <c r="H701" s="1"/>
      <c r="I701" s="3"/>
      <c r="J701" s="3"/>
      <c r="K701" s="3"/>
      <c r="L701" s="3"/>
      <c r="M701" s="3"/>
      <c r="N701" s="3"/>
      <c r="O701" s="3"/>
      <c r="P701" s="3"/>
      <c r="Q701" s="3"/>
    </row>
    <row r="702" spans="1:17" x14ac:dyDescent="0.3">
      <c r="A702" s="1"/>
      <c r="B702" s="1"/>
      <c r="C702" s="1"/>
      <c r="D702" s="1"/>
      <c r="E702" s="1"/>
      <c r="F702" s="1"/>
      <c r="G702" s="1"/>
      <c r="H702" s="1"/>
      <c r="I702" s="3"/>
      <c r="J702" s="3"/>
      <c r="K702" s="3"/>
      <c r="L702" s="3"/>
      <c r="M702" s="3"/>
      <c r="N702" s="3"/>
      <c r="O702" s="3"/>
      <c r="P702" s="3"/>
      <c r="Q702" s="3"/>
    </row>
    <row r="703" spans="1:17" x14ac:dyDescent="0.3">
      <c r="A703" s="1"/>
      <c r="B703" s="1"/>
      <c r="C703" s="1"/>
      <c r="D703" s="1"/>
      <c r="E703" s="1"/>
      <c r="F703" s="1"/>
      <c r="G703" s="1"/>
      <c r="H703" s="1"/>
      <c r="I703" s="3"/>
      <c r="J703" s="3"/>
      <c r="K703" s="3"/>
      <c r="L703" s="3"/>
      <c r="M703" s="3"/>
      <c r="N703" s="3"/>
      <c r="O703" s="3"/>
      <c r="P703" s="3"/>
      <c r="Q703" s="3"/>
    </row>
    <row r="704" spans="1:17" x14ac:dyDescent="0.3">
      <c r="A704" s="1"/>
      <c r="B704" s="1"/>
      <c r="C704" s="1"/>
      <c r="D704" s="1"/>
      <c r="E704" s="1"/>
      <c r="F704" s="1"/>
      <c r="G704" s="1"/>
      <c r="H704" s="1"/>
      <c r="I704" s="3"/>
      <c r="J704" s="3"/>
      <c r="K704" s="3"/>
      <c r="L704" s="3"/>
      <c r="M704" s="3"/>
      <c r="N704" s="3"/>
      <c r="O704" s="3"/>
      <c r="P704" s="3"/>
      <c r="Q704" s="3"/>
    </row>
    <row r="705" spans="1:17" x14ac:dyDescent="0.3">
      <c r="A705" s="1"/>
      <c r="B705" s="1"/>
      <c r="C705" s="1"/>
      <c r="D705" s="1"/>
      <c r="E705" s="1"/>
      <c r="F705" s="1"/>
      <c r="G705" s="1"/>
      <c r="H705" s="1"/>
      <c r="I705" s="3"/>
      <c r="J705" s="3"/>
      <c r="K705" s="3"/>
      <c r="L705" s="3"/>
      <c r="M705" s="3"/>
      <c r="N705" s="3"/>
      <c r="O705" s="3"/>
      <c r="P705" s="3"/>
      <c r="Q705" s="3"/>
    </row>
    <row r="706" spans="1:17" x14ac:dyDescent="0.3">
      <c r="A706" s="1"/>
      <c r="B706" s="1"/>
      <c r="C706" s="1"/>
      <c r="D706" s="1"/>
      <c r="E706" s="1"/>
      <c r="F706" s="1"/>
      <c r="G706" s="1"/>
      <c r="H706" s="1"/>
      <c r="I706" s="3"/>
      <c r="J706" s="3"/>
      <c r="K706" s="3"/>
      <c r="L706" s="3"/>
      <c r="M706" s="3"/>
      <c r="N706" s="3"/>
      <c r="O706" s="3"/>
      <c r="P706" s="3"/>
      <c r="Q706" s="3"/>
    </row>
    <row r="707" spans="1:17" x14ac:dyDescent="0.3">
      <c r="A707" s="1"/>
      <c r="B707" s="1"/>
      <c r="C707" s="1"/>
      <c r="D707" s="1"/>
      <c r="E707" s="1"/>
      <c r="F707" s="1"/>
      <c r="G707" s="1"/>
      <c r="H707" s="1"/>
      <c r="I707" s="3"/>
      <c r="J707" s="3"/>
      <c r="K707" s="3"/>
      <c r="L707" s="3"/>
      <c r="M707" s="3"/>
      <c r="N707" s="3"/>
      <c r="O707" s="3"/>
      <c r="P707" s="3"/>
      <c r="Q707" s="3"/>
    </row>
    <row r="708" spans="1:17" x14ac:dyDescent="0.3">
      <c r="A708" s="1"/>
      <c r="B708" s="1"/>
      <c r="C708" s="1"/>
      <c r="D708" s="1"/>
      <c r="E708" s="1"/>
      <c r="F708" s="1"/>
      <c r="G708" s="1"/>
      <c r="H708" s="1"/>
      <c r="I708" s="3"/>
      <c r="J708" s="3"/>
      <c r="K708" s="3"/>
      <c r="L708" s="3"/>
      <c r="M708" s="3"/>
      <c r="N708" s="3"/>
      <c r="O708" s="3"/>
      <c r="P708" s="3"/>
      <c r="Q708" s="3"/>
    </row>
    <row r="709" spans="1:17" x14ac:dyDescent="0.3">
      <c r="A709" s="1"/>
      <c r="B709" s="1"/>
      <c r="C709" s="1"/>
      <c r="D709" s="1"/>
      <c r="E709" s="1"/>
      <c r="F709" s="1"/>
      <c r="G709" s="1"/>
      <c r="H709" s="1"/>
      <c r="I709" s="3"/>
      <c r="J709" s="3"/>
      <c r="K709" s="3"/>
      <c r="L709" s="3"/>
      <c r="M709" s="3"/>
      <c r="N709" s="3"/>
      <c r="O709" s="3"/>
      <c r="P709" s="3"/>
      <c r="Q709" s="3"/>
    </row>
    <row r="710" spans="1:17" x14ac:dyDescent="0.3">
      <c r="A710" s="1"/>
      <c r="B710" s="1"/>
      <c r="C710" s="1"/>
      <c r="D710" s="1"/>
      <c r="E710" s="1"/>
      <c r="F710" s="1"/>
      <c r="G710" s="1"/>
      <c r="H710" s="1"/>
      <c r="I710" s="3"/>
      <c r="J710" s="3"/>
      <c r="K710" s="3"/>
      <c r="L710" s="3"/>
      <c r="M710" s="3"/>
      <c r="N710" s="3"/>
      <c r="O710" s="3"/>
      <c r="P710" s="3"/>
      <c r="Q710" s="3"/>
    </row>
    <row r="711" spans="1:17" x14ac:dyDescent="0.3">
      <c r="A711" s="1"/>
      <c r="B711" s="1"/>
      <c r="C711" s="1"/>
      <c r="D711" s="1"/>
      <c r="E711" s="1"/>
      <c r="F711" s="1"/>
      <c r="G711" s="1"/>
      <c r="H711" s="1"/>
      <c r="I711" s="3"/>
      <c r="J711" s="3"/>
      <c r="K711" s="3"/>
      <c r="L711" s="3"/>
      <c r="M711" s="3"/>
      <c r="N711" s="3"/>
      <c r="O711" s="3"/>
      <c r="P711" s="3"/>
      <c r="Q711" s="3"/>
    </row>
    <row r="712" spans="1:17" x14ac:dyDescent="0.3">
      <c r="A712" s="1"/>
      <c r="B712" s="1"/>
      <c r="C712" s="1"/>
      <c r="D712" s="1"/>
      <c r="E712" s="1"/>
      <c r="F712" s="1"/>
      <c r="G712" s="1"/>
      <c r="H712" s="1"/>
      <c r="I712" s="3"/>
      <c r="J712" s="3"/>
      <c r="K712" s="3"/>
      <c r="L712" s="3"/>
      <c r="M712" s="3"/>
      <c r="N712" s="3"/>
      <c r="O712" s="3"/>
      <c r="P712" s="3"/>
      <c r="Q712" s="3"/>
    </row>
    <row r="713" spans="1:17" x14ac:dyDescent="0.3">
      <c r="A713" s="1"/>
      <c r="B713" s="1"/>
      <c r="C713" s="1"/>
      <c r="D713" s="1"/>
      <c r="E713" s="1"/>
      <c r="F713" s="1"/>
      <c r="G713" s="1"/>
      <c r="H713" s="1"/>
      <c r="I713" s="3"/>
      <c r="J713" s="3"/>
      <c r="K713" s="3"/>
      <c r="L713" s="3"/>
      <c r="M713" s="3"/>
      <c r="N713" s="3"/>
      <c r="O713" s="3"/>
      <c r="P713" s="3"/>
      <c r="Q713" s="3"/>
    </row>
    <row r="714" spans="1:17" x14ac:dyDescent="0.3">
      <c r="A714" s="1"/>
      <c r="B714" s="1"/>
      <c r="C714" s="1"/>
      <c r="D714" s="1"/>
      <c r="E714" s="1"/>
      <c r="F714" s="1"/>
      <c r="G714" s="1"/>
      <c r="H714" s="1"/>
      <c r="I714" s="3"/>
      <c r="J714" s="3"/>
      <c r="K714" s="3"/>
      <c r="L714" s="3"/>
      <c r="M714" s="3"/>
      <c r="N714" s="3"/>
      <c r="O714" s="3"/>
      <c r="P714" s="3"/>
      <c r="Q714" s="3"/>
    </row>
    <row r="715" spans="1:17" x14ac:dyDescent="0.3">
      <c r="A715" s="1"/>
      <c r="B715" s="1"/>
      <c r="C715" s="1"/>
      <c r="D715" s="1"/>
      <c r="E715" s="1"/>
      <c r="F715" s="1"/>
      <c r="G715" s="1"/>
      <c r="H715" s="1"/>
      <c r="I715" s="3"/>
      <c r="J715" s="3"/>
      <c r="K715" s="3"/>
      <c r="L715" s="3"/>
      <c r="M715" s="3"/>
      <c r="N715" s="3"/>
      <c r="O715" s="3"/>
      <c r="P715" s="3"/>
      <c r="Q715" s="3"/>
    </row>
    <row r="716" spans="1:17" x14ac:dyDescent="0.3">
      <c r="A716" s="1"/>
      <c r="B716" s="1"/>
      <c r="C716" s="1"/>
      <c r="D716" s="1"/>
      <c r="E716" s="1"/>
      <c r="F716" s="1"/>
      <c r="G716" s="1"/>
      <c r="H716" s="1"/>
      <c r="I716" s="3"/>
      <c r="J716" s="3"/>
      <c r="K716" s="3"/>
      <c r="L716" s="3"/>
      <c r="M716" s="3"/>
      <c r="N716" s="3"/>
      <c r="O716" s="3"/>
      <c r="P716" s="3"/>
      <c r="Q716" s="3"/>
    </row>
    <row r="717" spans="1:17" x14ac:dyDescent="0.3">
      <c r="A717" s="1"/>
      <c r="B717" s="1"/>
      <c r="C717" s="1"/>
      <c r="D717" s="1"/>
      <c r="E717" s="1"/>
      <c r="F717" s="1"/>
      <c r="G717" s="1"/>
      <c r="H717" s="1"/>
      <c r="I717" s="3"/>
      <c r="J717" s="3"/>
      <c r="K717" s="3"/>
      <c r="L717" s="3"/>
      <c r="M717" s="3"/>
      <c r="N717" s="3"/>
      <c r="O717" s="3"/>
      <c r="P717" s="3"/>
      <c r="Q717" s="3"/>
    </row>
    <row r="718" spans="1:17" x14ac:dyDescent="0.3">
      <c r="A718" s="1"/>
      <c r="B718" s="1"/>
      <c r="C718" s="1"/>
      <c r="D718" s="1"/>
      <c r="E718" s="1"/>
      <c r="F718" s="1"/>
      <c r="G718" s="1"/>
      <c r="H718" s="1"/>
      <c r="I718" s="3"/>
      <c r="J718" s="3"/>
      <c r="K718" s="3"/>
      <c r="L718" s="3"/>
      <c r="M718" s="3"/>
      <c r="N718" s="3"/>
      <c r="O718" s="3"/>
      <c r="P718" s="3"/>
      <c r="Q718" s="3"/>
    </row>
    <row r="719" spans="1:17" x14ac:dyDescent="0.3">
      <c r="A719" s="1"/>
      <c r="B719" s="1"/>
      <c r="C719" s="1"/>
      <c r="D719" s="1"/>
      <c r="E719" s="1"/>
      <c r="F719" s="1"/>
      <c r="G719" s="1"/>
      <c r="H719" s="1"/>
      <c r="I719" s="3"/>
      <c r="J719" s="3"/>
      <c r="K719" s="3"/>
      <c r="L719" s="3"/>
      <c r="M719" s="3"/>
      <c r="N719" s="3"/>
      <c r="O719" s="3"/>
      <c r="P719" s="3"/>
      <c r="Q719" s="3"/>
    </row>
    <row r="720" spans="1:17" x14ac:dyDescent="0.3">
      <c r="A720" s="1"/>
      <c r="B720" s="1"/>
      <c r="C720" s="1"/>
      <c r="D720" s="1"/>
      <c r="E720" s="1"/>
      <c r="F720" s="1"/>
      <c r="G720" s="1"/>
      <c r="H720" s="1"/>
      <c r="I720" s="3"/>
      <c r="J720" s="3"/>
      <c r="K720" s="3"/>
      <c r="L720" s="3"/>
      <c r="M720" s="3"/>
      <c r="N720" s="3"/>
      <c r="O720" s="3"/>
      <c r="P720" s="3"/>
      <c r="Q720" s="3"/>
    </row>
    <row r="721" spans="1:17" x14ac:dyDescent="0.3">
      <c r="A721" s="1"/>
      <c r="B721" s="1"/>
      <c r="C721" s="1"/>
      <c r="D721" s="1"/>
      <c r="E721" s="1"/>
      <c r="F721" s="1"/>
      <c r="G721" s="1"/>
      <c r="H721" s="1"/>
      <c r="I721" s="3"/>
      <c r="J721" s="3"/>
      <c r="K721" s="3"/>
      <c r="L721" s="3"/>
      <c r="M721" s="3"/>
      <c r="N721" s="3"/>
      <c r="O721" s="3"/>
      <c r="P721" s="3"/>
      <c r="Q721" s="3"/>
    </row>
    <row r="722" spans="1:17" x14ac:dyDescent="0.3">
      <c r="A722" s="1"/>
      <c r="B722" s="1"/>
      <c r="C722" s="1"/>
      <c r="D722" s="1"/>
      <c r="E722" s="1"/>
      <c r="F722" s="1"/>
      <c r="G722" s="1"/>
      <c r="H722" s="1"/>
      <c r="I722" s="3"/>
      <c r="J722" s="3"/>
      <c r="K722" s="3"/>
      <c r="L722" s="3"/>
      <c r="M722" s="3"/>
      <c r="N722" s="3"/>
      <c r="O722" s="3"/>
      <c r="P722" s="3"/>
      <c r="Q722" s="3"/>
    </row>
    <row r="723" spans="1:17" x14ac:dyDescent="0.3">
      <c r="A723" s="1"/>
      <c r="B723" s="1"/>
      <c r="C723" s="1"/>
      <c r="D723" s="1"/>
      <c r="E723" s="1"/>
      <c r="F723" s="1"/>
      <c r="G723" s="1"/>
      <c r="H723" s="1"/>
      <c r="I723" s="3"/>
      <c r="J723" s="3"/>
      <c r="K723" s="3"/>
      <c r="L723" s="3"/>
      <c r="M723" s="3"/>
      <c r="N723" s="3"/>
      <c r="O723" s="3"/>
      <c r="P723" s="3"/>
      <c r="Q723" s="3"/>
    </row>
    <row r="724" spans="1:17" x14ac:dyDescent="0.3">
      <c r="A724" s="1"/>
      <c r="B724" s="1"/>
      <c r="C724" s="1"/>
      <c r="D724" s="1"/>
      <c r="E724" s="1"/>
      <c r="F724" s="1"/>
      <c r="G724" s="1"/>
      <c r="H724" s="1"/>
      <c r="I724" s="3"/>
      <c r="J724" s="3"/>
      <c r="K724" s="3"/>
      <c r="L724" s="3"/>
      <c r="M724" s="3"/>
      <c r="N724" s="3"/>
      <c r="O724" s="3"/>
      <c r="P724" s="3"/>
      <c r="Q724" s="3"/>
    </row>
    <row r="725" spans="1:17" x14ac:dyDescent="0.3">
      <c r="A725" s="1"/>
      <c r="B725" s="1"/>
      <c r="C725" s="1"/>
      <c r="D725" s="1"/>
      <c r="E725" s="1"/>
      <c r="F725" s="1"/>
      <c r="G725" s="1"/>
      <c r="H725" s="1"/>
      <c r="I725" s="3"/>
      <c r="J725" s="3"/>
      <c r="K725" s="3"/>
      <c r="L725" s="3"/>
      <c r="M725" s="3"/>
      <c r="N725" s="3"/>
      <c r="O725" s="3"/>
      <c r="P725" s="3"/>
      <c r="Q725" s="3"/>
    </row>
    <row r="726" spans="1:17" x14ac:dyDescent="0.3">
      <c r="A726" s="1"/>
      <c r="B726" s="1"/>
      <c r="C726" s="1"/>
      <c r="D726" s="1"/>
      <c r="E726" s="1"/>
      <c r="F726" s="1"/>
      <c r="G726" s="1"/>
      <c r="H726" s="1"/>
      <c r="I726" s="3"/>
      <c r="J726" s="3"/>
      <c r="K726" s="3"/>
      <c r="L726" s="3"/>
      <c r="M726" s="3"/>
      <c r="N726" s="3"/>
      <c r="O726" s="3"/>
      <c r="P726" s="3"/>
      <c r="Q726" s="3"/>
    </row>
    <row r="727" spans="1:17" x14ac:dyDescent="0.3">
      <c r="A727" s="1"/>
      <c r="B727" s="1"/>
      <c r="C727" s="1"/>
      <c r="D727" s="1"/>
      <c r="E727" s="1"/>
      <c r="F727" s="1"/>
      <c r="G727" s="1"/>
      <c r="H727" s="1"/>
      <c r="I727" s="3"/>
      <c r="J727" s="3"/>
      <c r="K727" s="3"/>
      <c r="L727" s="3"/>
      <c r="M727" s="3"/>
      <c r="N727" s="3"/>
      <c r="O727" s="3"/>
      <c r="P727" s="3"/>
      <c r="Q727" s="3"/>
    </row>
    <row r="728" spans="1:17" x14ac:dyDescent="0.3">
      <c r="A728" s="1"/>
      <c r="B728" s="1"/>
      <c r="C728" s="1"/>
      <c r="D728" s="1"/>
      <c r="E728" s="1"/>
      <c r="F728" s="1"/>
      <c r="G728" s="1"/>
      <c r="H728" s="1"/>
      <c r="I728" s="3"/>
      <c r="J728" s="3"/>
      <c r="K728" s="3"/>
      <c r="L728" s="3"/>
      <c r="M728" s="3"/>
      <c r="N728" s="3"/>
      <c r="O728" s="3"/>
      <c r="P728" s="3"/>
      <c r="Q728" s="3"/>
    </row>
    <row r="729" spans="1:17" x14ac:dyDescent="0.3">
      <c r="A729" s="1"/>
      <c r="B729" s="1"/>
      <c r="C729" s="1"/>
      <c r="D729" s="1"/>
      <c r="E729" s="1"/>
      <c r="F729" s="1"/>
      <c r="G729" s="1"/>
      <c r="H729" s="1"/>
      <c r="I729" s="3"/>
      <c r="J729" s="3"/>
      <c r="K729" s="3"/>
      <c r="L729" s="3"/>
      <c r="M729" s="3"/>
      <c r="N729" s="3"/>
      <c r="O729" s="3"/>
      <c r="P729" s="3"/>
      <c r="Q729" s="3"/>
    </row>
    <row r="730" spans="1:17" x14ac:dyDescent="0.3">
      <c r="A730" s="1"/>
      <c r="B730" s="1"/>
      <c r="C730" s="1"/>
      <c r="D730" s="1"/>
      <c r="E730" s="1"/>
      <c r="F730" s="1"/>
      <c r="G730" s="1"/>
      <c r="H730" s="1"/>
      <c r="I730" s="3"/>
      <c r="J730" s="3"/>
      <c r="K730" s="3"/>
      <c r="L730" s="3"/>
      <c r="M730" s="3"/>
      <c r="N730" s="3"/>
      <c r="O730" s="3"/>
      <c r="P730" s="3"/>
      <c r="Q730" s="3"/>
    </row>
    <row r="731" spans="1:17" x14ac:dyDescent="0.3">
      <c r="A731" s="1"/>
      <c r="B731" s="1"/>
      <c r="C731" s="1"/>
      <c r="D731" s="1"/>
      <c r="E731" s="1"/>
      <c r="F731" s="1"/>
      <c r="G731" s="1"/>
      <c r="H731" s="1"/>
      <c r="I731" s="3"/>
      <c r="J731" s="3"/>
      <c r="K731" s="3"/>
      <c r="L731" s="3"/>
      <c r="M731" s="3"/>
      <c r="N731" s="3"/>
      <c r="O731" s="3"/>
      <c r="P731" s="3"/>
      <c r="Q731" s="3"/>
    </row>
    <row r="732" spans="1:17" x14ac:dyDescent="0.3">
      <c r="A732" s="1"/>
      <c r="B732" s="1"/>
      <c r="C732" s="1"/>
      <c r="D732" s="1"/>
      <c r="E732" s="1"/>
      <c r="F732" s="1"/>
      <c r="G732" s="1"/>
      <c r="H732" s="1"/>
      <c r="I732" s="3"/>
      <c r="J732" s="3"/>
      <c r="K732" s="3"/>
      <c r="L732" s="3"/>
      <c r="M732" s="3"/>
      <c r="N732" s="3"/>
      <c r="O732" s="3"/>
      <c r="P732" s="3"/>
      <c r="Q732" s="3"/>
    </row>
    <row r="733" spans="1:17" x14ac:dyDescent="0.3">
      <c r="A733" s="1"/>
      <c r="B733" s="1"/>
      <c r="C733" s="1"/>
      <c r="D733" s="1"/>
      <c r="E733" s="1"/>
      <c r="F733" s="1"/>
      <c r="G733" s="1"/>
      <c r="H733" s="1"/>
      <c r="I733" s="3"/>
      <c r="J733" s="3"/>
      <c r="K733" s="3"/>
      <c r="L733" s="3"/>
      <c r="M733" s="3"/>
      <c r="N733" s="3"/>
      <c r="O733" s="3"/>
      <c r="P733" s="3"/>
      <c r="Q733" s="3"/>
    </row>
    <row r="734" spans="1:17" x14ac:dyDescent="0.3">
      <c r="A734" s="1"/>
      <c r="B734" s="1"/>
      <c r="C734" s="1"/>
      <c r="D734" s="1"/>
      <c r="E734" s="1"/>
      <c r="F734" s="1"/>
      <c r="G734" s="1"/>
      <c r="H734" s="1"/>
      <c r="I734" s="3"/>
      <c r="J734" s="3"/>
      <c r="K734" s="3"/>
      <c r="L734" s="3"/>
      <c r="M734" s="3"/>
      <c r="N734" s="3"/>
      <c r="O734" s="3"/>
      <c r="P734" s="3"/>
      <c r="Q734" s="3"/>
    </row>
    <row r="735" spans="1:17" x14ac:dyDescent="0.3">
      <c r="A735" s="1"/>
      <c r="B735" s="1"/>
      <c r="C735" s="1"/>
      <c r="D735" s="1"/>
      <c r="E735" s="1"/>
      <c r="F735" s="1"/>
      <c r="G735" s="1"/>
      <c r="H735" s="1"/>
      <c r="I735" s="3"/>
      <c r="J735" s="3"/>
      <c r="K735" s="3"/>
      <c r="L735" s="3"/>
      <c r="M735" s="3"/>
      <c r="N735" s="3"/>
      <c r="O735" s="3"/>
      <c r="P735" s="3"/>
      <c r="Q735" s="3"/>
    </row>
    <row r="736" spans="1:17" x14ac:dyDescent="0.3">
      <c r="A736" s="1"/>
      <c r="B736" s="1"/>
      <c r="C736" s="1"/>
      <c r="D736" s="1"/>
      <c r="E736" s="1"/>
      <c r="F736" s="1"/>
      <c r="G736" s="1"/>
      <c r="H736" s="1"/>
      <c r="I736" s="3"/>
      <c r="J736" s="3"/>
      <c r="K736" s="3"/>
      <c r="L736" s="3"/>
      <c r="M736" s="3"/>
      <c r="N736" s="3"/>
      <c r="O736" s="3"/>
      <c r="P736" s="3"/>
      <c r="Q736" s="3"/>
    </row>
    <row r="737" spans="1:17" x14ac:dyDescent="0.3">
      <c r="A737" s="1"/>
      <c r="B737" s="1"/>
      <c r="C737" s="1"/>
      <c r="D737" s="1"/>
      <c r="E737" s="1"/>
      <c r="F737" s="1"/>
      <c r="G737" s="1"/>
      <c r="H737" s="1"/>
      <c r="I737" s="3"/>
      <c r="J737" s="3"/>
      <c r="K737" s="3"/>
      <c r="L737" s="3"/>
      <c r="M737" s="3"/>
      <c r="N737" s="3"/>
      <c r="O737" s="3"/>
      <c r="P737" s="3"/>
      <c r="Q737" s="3"/>
    </row>
    <row r="738" spans="1:17" x14ac:dyDescent="0.3">
      <c r="A738" s="1"/>
      <c r="B738" s="1"/>
      <c r="C738" s="1"/>
      <c r="D738" s="1"/>
      <c r="E738" s="1"/>
      <c r="F738" s="1"/>
      <c r="G738" s="1"/>
      <c r="H738" s="1"/>
      <c r="I738" s="3"/>
      <c r="J738" s="3"/>
      <c r="K738" s="3"/>
      <c r="L738" s="3"/>
      <c r="M738" s="3"/>
      <c r="N738" s="3"/>
      <c r="O738" s="3"/>
      <c r="P738" s="3"/>
      <c r="Q738" s="3"/>
    </row>
    <row r="739" spans="1:17" x14ac:dyDescent="0.3">
      <c r="A739" s="1"/>
      <c r="B739" s="1"/>
      <c r="C739" s="1"/>
      <c r="D739" s="1"/>
      <c r="E739" s="1"/>
      <c r="F739" s="1"/>
      <c r="G739" s="1"/>
      <c r="H739" s="1"/>
      <c r="I739" s="3"/>
      <c r="J739" s="3"/>
      <c r="K739" s="3"/>
      <c r="L739" s="3"/>
      <c r="M739" s="3"/>
      <c r="N739" s="3"/>
      <c r="O739" s="3"/>
      <c r="P739" s="3"/>
      <c r="Q739" s="3"/>
    </row>
    <row r="740" spans="1:17" x14ac:dyDescent="0.3">
      <c r="A740" s="1"/>
      <c r="B740" s="1"/>
      <c r="C740" s="1"/>
      <c r="D740" s="1"/>
      <c r="E740" s="1"/>
      <c r="F740" s="1"/>
      <c r="G740" s="1"/>
      <c r="H740" s="1"/>
      <c r="I740" s="3"/>
      <c r="J740" s="3"/>
      <c r="K740" s="3"/>
      <c r="L740" s="3"/>
      <c r="M740" s="3"/>
      <c r="N740" s="3"/>
      <c r="O740" s="3"/>
      <c r="P740" s="3"/>
      <c r="Q740" s="3"/>
    </row>
    <row r="741" spans="1:17" x14ac:dyDescent="0.3">
      <c r="A741" s="1"/>
      <c r="B741" s="1"/>
      <c r="C741" s="1"/>
      <c r="D741" s="1"/>
      <c r="E741" s="1"/>
      <c r="F741" s="1"/>
      <c r="G741" s="1"/>
      <c r="H741" s="1"/>
      <c r="I741" s="3"/>
      <c r="J741" s="3"/>
      <c r="K741" s="3"/>
      <c r="L741" s="3"/>
      <c r="M741" s="3"/>
      <c r="N741" s="3"/>
      <c r="O741" s="3"/>
      <c r="P741" s="3"/>
      <c r="Q741" s="3"/>
    </row>
    <row r="742" spans="1:17" x14ac:dyDescent="0.3">
      <c r="A742" s="1"/>
      <c r="B742" s="1"/>
      <c r="C742" s="1"/>
      <c r="D742" s="1"/>
      <c r="E742" s="1"/>
      <c r="F742" s="1"/>
      <c r="G742" s="1"/>
      <c r="H742" s="1"/>
      <c r="I742" s="3"/>
      <c r="J742" s="3"/>
      <c r="K742" s="3"/>
      <c r="L742" s="3"/>
      <c r="M742" s="3"/>
      <c r="N742" s="3"/>
      <c r="O742" s="3"/>
      <c r="P742" s="3"/>
      <c r="Q742" s="3"/>
    </row>
    <row r="743" spans="1:17" x14ac:dyDescent="0.3">
      <c r="A743" s="1"/>
      <c r="B743" s="1"/>
      <c r="C743" s="1"/>
      <c r="D743" s="1"/>
      <c r="E743" s="1"/>
      <c r="F743" s="1"/>
      <c r="G743" s="1"/>
      <c r="H743" s="1"/>
      <c r="I743" s="3"/>
      <c r="J743" s="3"/>
      <c r="K743" s="3"/>
      <c r="L743" s="3"/>
      <c r="M743" s="3"/>
      <c r="N743" s="3"/>
      <c r="O743" s="3"/>
      <c r="P743" s="3"/>
      <c r="Q743" s="3"/>
    </row>
    <row r="744" spans="1:17" x14ac:dyDescent="0.3">
      <c r="A744" s="1"/>
      <c r="B744" s="1"/>
      <c r="C744" s="1"/>
      <c r="D744" s="1"/>
      <c r="E744" s="1"/>
      <c r="F744" s="1"/>
      <c r="G744" s="1"/>
      <c r="H744" s="1"/>
      <c r="I744" s="3"/>
      <c r="J744" s="3"/>
      <c r="K744" s="3"/>
      <c r="L744" s="3"/>
      <c r="M744" s="3"/>
      <c r="N744" s="3"/>
      <c r="O744" s="3"/>
      <c r="P744" s="3"/>
      <c r="Q744" s="3"/>
    </row>
    <row r="745" spans="1:17" x14ac:dyDescent="0.3">
      <c r="A745" s="1"/>
      <c r="B745" s="1"/>
      <c r="C745" s="1"/>
      <c r="D745" s="1"/>
      <c r="E745" s="1"/>
      <c r="F745" s="1"/>
      <c r="G745" s="1"/>
      <c r="H745" s="1"/>
      <c r="I745" s="3"/>
      <c r="J745" s="3"/>
      <c r="K745" s="3"/>
      <c r="L745" s="3"/>
      <c r="M745" s="3"/>
      <c r="N745" s="3"/>
      <c r="O745" s="3"/>
      <c r="P745" s="3"/>
      <c r="Q745" s="3"/>
    </row>
    <row r="746" spans="1:17" x14ac:dyDescent="0.3">
      <c r="A746" s="1"/>
      <c r="B746" s="1"/>
      <c r="C746" s="1"/>
      <c r="D746" s="1"/>
      <c r="E746" s="1"/>
      <c r="F746" s="1"/>
      <c r="G746" s="1"/>
      <c r="H746" s="1"/>
      <c r="I746" s="3"/>
      <c r="J746" s="3"/>
      <c r="K746" s="3"/>
      <c r="L746" s="3"/>
      <c r="M746" s="3"/>
      <c r="N746" s="3"/>
      <c r="O746" s="3"/>
      <c r="P746" s="3"/>
      <c r="Q746" s="3"/>
    </row>
    <row r="747" spans="1:17" x14ac:dyDescent="0.3">
      <c r="A747" s="1"/>
      <c r="B747" s="1"/>
      <c r="C747" s="1"/>
      <c r="D747" s="1"/>
      <c r="E747" s="1"/>
      <c r="F747" s="1"/>
      <c r="G747" s="1"/>
      <c r="H747" s="1"/>
      <c r="I747" s="3"/>
      <c r="J747" s="3"/>
      <c r="K747" s="3"/>
      <c r="L747" s="3"/>
      <c r="M747" s="3"/>
      <c r="N747" s="3"/>
      <c r="O747" s="3"/>
      <c r="P747" s="3"/>
      <c r="Q747" s="3"/>
    </row>
    <row r="748" spans="1:17" x14ac:dyDescent="0.3">
      <c r="A748" s="1"/>
      <c r="B748" s="1"/>
      <c r="C748" s="1"/>
      <c r="D748" s="1"/>
      <c r="E748" s="1"/>
      <c r="F748" s="1"/>
      <c r="G748" s="1"/>
      <c r="H748" s="1"/>
      <c r="I748" s="3"/>
      <c r="J748" s="3"/>
      <c r="K748" s="3"/>
      <c r="L748" s="3"/>
      <c r="M748" s="3"/>
      <c r="N748" s="3"/>
      <c r="O748" s="3"/>
      <c r="P748" s="3"/>
      <c r="Q748" s="3"/>
    </row>
    <row r="749" spans="1:17" x14ac:dyDescent="0.3">
      <c r="A749" s="1"/>
      <c r="B749" s="1"/>
      <c r="C749" s="1"/>
      <c r="D749" s="1"/>
      <c r="E749" s="1"/>
      <c r="F749" s="1"/>
      <c r="G749" s="1"/>
      <c r="H749" s="1"/>
      <c r="I749" s="3"/>
      <c r="J749" s="3"/>
      <c r="K749" s="3"/>
      <c r="L749" s="3"/>
      <c r="M749" s="3"/>
      <c r="N749" s="3"/>
      <c r="O749" s="3"/>
      <c r="P749" s="3"/>
      <c r="Q749" s="3"/>
    </row>
    <row r="750" spans="1:17" x14ac:dyDescent="0.3">
      <c r="A750" s="1"/>
      <c r="B750" s="1"/>
      <c r="C750" s="1"/>
      <c r="D750" s="1"/>
      <c r="E750" s="1"/>
      <c r="F750" s="1"/>
      <c r="G750" s="1"/>
      <c r="H750" s="1"/>
      <c r="I750" s="3"/>
      <c r="J750" s="3"/>
      <c r="K750" s="3"/>
      <c r="L750" s="3"/>
      <c r="M750" s="3"/>
      <c r="N750" s="3"/>
      <c r="O750" s="3"/>
      <c r="P750" s="3"/>
      <c r="Q750" s="3"/>
    </row>
    <row r="751" spans="1:17" x14ac:dyDescent="0.3">
      <c r="A751" s="1"/>
      <c r="B751" s="1"/>
      <c r="C751" s="1"/>
      <c r="D751" s="1"/>
      <c r="E751" s="1"/>
      <c r="F751" s="1"/>
      <c r="G751" s="1"/>
      <c r="H751" s="1"/>
      <c r="I751" s="3"/>
      <c r="J751" s="3"/>
      <c r="K751" s="3"/>
      <c r="L751" s="3"/>
      <c r="M751" s="3"/>
      <c r="N751" s="3"/>
      <c r="O751" s="3"/>
      <c r="P751" s="3"/>
      <c r="Q751" s="3"/>
    </row>
    <row r="752" spans="1:17" x14ac:dyDescent="0.3">
      <c r="A752" s="1"/>
      <c r="B752" s="1"/>
      <c r="C752" s="1"/>
      <c r="D752" s="1"/>
      <c r="E752" s="1"/>
      <c r="F752" s="1"/>
      <c r="G752" s="1"/>
      <c r="H752" s="1"/>
      <c r="I752" s="3"/>
      <c r="J752" s="3"/>
      <c r="K752" s="3"/>
      <c r="L752" s="3"/>
      <c r="M752" s="3"/>
      <c r="N752" s="3"/>
      <c r="O752" s="3"/>
      <c r="P752" s="3"/>
      <c r="Q752" s="3"/>
    </row>
    <row r="753" spans="1:17" x14ac:dyDescent="0.3">
      <c r="A753" s="1"/>
      <c r="B753" s="1"/>
      <c r="C753" s="1"/>
      <c r="D753" s="1"/>
      <c r="E753" s="1"/>
      <c r="F753" s="1"/>
      <c r="G753" s="1"/>
      <c r="H753" s="1"/>
      <c r="I753" s="3"/>
      <c r="J753" s="3"/>
      <c r="K753" s="3"/>
      <c r="L753" s="3"/>
      <c r="M753" s="3"/>
      <c r="N753" s="3"/>
      <c r="O753" s="3"/>
      <c r="P753" s="3"/>
      <c r="Q753" s="3"/>
    </row>
    <row r="754" spans="1:17" x14ac:dyDescent="0.3">
      <c r="A754" s="1"/>
      <c r="B754" s="1"/>
      <c r="C754" s="1"/>
      <c r="D754" s="1"/>
      <c r="E754" s="1"/>
      <c r="F754" s="1"/>
      <c r="G754" s="1"/>
      <c r="H754" s="1"/>
      <c r="I754" s="3"/>
      <c r="J754" s="3"/>
      <c r="K754" s="3"/>
      <c r="L754" s="3"/>
      <c r="M754" s="3"/>
      <c r="N754" s="3"/>
      <c r="O754" s="3"/>
      <c r="P754" s="3"/>
      <c r="Q754" s="3"/>
    </row>
    <row r="755" spans="1:17" x14ac:dyDescent="0.3">
      <c r="A755" s="1"/>
      <c r="B755" s="1"/>
      <c r="C755" s="1"/>
      <c r="D755" s="1"/>
      <c r="E755" s="1"/>
      <c r="F755" s="1"/>
      <c r="G755" s="1"/>
      <c r="H755" s="1"/>
      <c r="I755" s="3"/>
      <c r="J755" s="3"/>
      <c r="K755" s="3"/>
      <c r="L755" s="3"/>
      <c r="M755" s="3"/>
      <c r="N755" s="3"/>
      <c r="O755" s="3"/>
      <c r="P755" s="3"/>
      <c r="Q755" s="3"/>
    </row>
    <row r="756" spans="1:17" x14ac:dyDescent="0.3">
      <c r="A756" s="1"/>
      <c r="B756" s="1"/>
      <c r="C756" s="1"/>
      <c r="D756" s="1"/>
      <c r="E756" s="1"/>
      <c r="F756" s="1"/>
      <c r="G756" s="1"/>
      <c r="H756" s="1"/>
      <c r="I756" s="3"/>
      <c r="J756" s="3"/>
      <c r="K756" s="3"/>
      <c r="L756" s="3"/>
      <c r="M756" s="3"/>
      <c r="N756" s="3"/>
      <c r="O756" s="3"/>
      <c r="P756" s="3"/>
      <c r="Q756" s="3"/>
    </row>
    <row r="757" spans="1:17" x14ac:dyDescent="0.3">
      <c r="A757" s="1"/>
      <c r="B757" s="1"/>
      <c r="C757" s="1"/>
      <c r="D757" s="1"/>
      <c r="E757" s="1"/>
      <c r="F757" s="1"/>
      <c r="G757" s="1"/>
      <c r="H757" s="1"/>
      <c r="I757" s="3"/>
      <c r="J757" s="3"/>
      <c r="K757" s="3"/>
      <c r="L757" s="3"/>
      <c r="M757" s="3"/>
      <c r="N757" s="3"/>
      <c r="O757" s="3"/>
      <c r="P757" s="3"/>
      <c r="Q757" s="3"/>
    </row>
    <row r="758" spans="1:17" x14ac:dyDescent="0.3">
      <c r="A758" s="1"/>
      <c r="B758" s="1"/>
      <c r="C758" s="1"/>
      <c r="D758" s="1"/>
      <c r="E758" s="1"/>
      <c r="F758" s="1"/>
      <c r="G758" s="1"/>
      <c r="H758" s="1"/>
      <c r="I758" s="3"/>
      <c r="J758" s="3"/>
      <c r="K758" s="3"/>
      <c r="L758" s="3"/>
      <c r="M758" s="3"/>
      <c r="N758" s="3"/>
      <c r="O758" s="3"/>
      <c r="P758" s="3"/>
      <c r="Q758" s="3"/>
    </row>
    <row r="759" spans="1:17" x14ac:dyDescent="0.3">
      <c r="A759" s="1"/>
      <c r="B759" s="1"/>
      <c r="C759" s="1"/>
      <c r="D759" s="1"/>
      <c r="E759" s="1"/>
      <c r="F759" s="1"/>
      <c r="G759" s="1"/>
      <c r="H759" s="1"/>
      <c r="I759" s="3"/>
      <c r="J759" s="3"/>
      <c r="K759" s="3"/>
      <c r="L759" s="3"/>
      <c r="M759" s="3"/>
      <c r="N759" s="3"/>
      <c r="O759" s="3"/>
      <c r="P759" s="3"/>
      <c r="Q759" s="3"/>
    </row>
    <row r="760" spans="1:17" x14ac:dyDescent="0.3">
      <c r="A760" s="1"/>
      <c r="B760" s="1"/>
      <c r="C760" s="1"/>
      <c r="D760" s="1"/>
      <c r="E760" s="1"/>
      <c r="F760" s="1"/>
      <c r="G760" s="1"/>
      <c r="H760" s="1"/>
      <c r="I760" s="3"/>
      <c r="J760" s="3"/>
      <c r="K760" s="3"/>
      <c r="L760" s="3"/>
      <c r="M760" s="3"/>
      <c r="N760" s="3"/>
      <c r="O760" s="3"/>
      <c r="P760" s="3"/>
      <c r="Q760" s="3"/>
    </row>
    <row r="761" spans="1:17" x14ac:dyDescent="0.3">
      <c r="A761" s="1"/>
      <c r="B761" s="1"/>
      <c r="C761" s="1"/>
      <c r="D761" s="1"/>
      <c r="E761" s="1"/>
      <c r="F761" s="1"/>
      <c r="G761" s="1"/>
      <c r="H761" s="1"/>
      <c r="I761" s="3"/>
      <c r="J761" s="3"/>
      <c r="K761" s="3"/>
      <c r="L761" s="3"/>
      <c r="M761" s="3"/>
      <c r="N761" s="3"/>
      <c r="O761" s="3"/>
      <c r="P761" s="3"/>
      <c r="Q761" s="3"/>
    </row>
    <row r="762" spans="1:17" x14ac:dyDescent="0.3">
      <c r="A762" s="1"/>
      <c r="B762" s="1"/>
      <c r="C762" s="1"/>
      <c r="D762" s="1"/>
      <c r="E762" s="1"/>
      <c r="F762" s="1"/>
      <c r="G762" s="1"/>
      <c r="H762" s="1"/>
      <c r="I762" s="3"/>
      <c r="J762" s="3"/>
      <c r="K762" s="3"/>
      <c r="L762" s="3"/>
      <c r="M762" s="3"/>
      <c r="N762" s="3"/>
      <c r="O762" s="3"/>
      <c r="P762" s="3"/>
      <c r="Q762" s="3"/>
    </row>
    <row r="763" spans="1:17" x14ac:dyDescent="0.3">
      <c r="A763" s="1"/>
      <c r="B763" s="1"/>
      <c r="C763" s="1"/>
      <c r="D763" s="1"/>
      <c r="E763" s="1"/>
      <c r="F763" s="1"/>
      <c r="G763" s="1"/>
      <c r="H763" s="1"/>
      <c r="I763" s="3"/>
      <c r="J763" s="3"/>
      <c r="K763" s="3"/>
      <c r="L763" s="3"/>
      <c r="M763" s="3"/>
      <c r="N763" s="3"/>
      <c r="O763" s="3"/>
      <c r="P763" s="3"/>
      <c r="Q763" s="3"/>
    </row>
    <row r="764" spans="1:17" x14ac:dyDescent="0.3">
      <c r="A764" s="1"/>
      <c r="B764" s="1"/>
      <c r="C764" s="1"/>
      <c r="D764" s="1"/>
      <c r="E764" s="1"/>
      <c r="F764" s="1"/>
      <c r="G764" s="1"/>
      <c r="H764" s="1"/>
      <c r="I764" s="3"/>
      <c r="J764" s="3"/>
      <c r="K764" s="3"/>
      <c r="L764" s="3"/>
      <c r="M764" s="3"/>
      <c r="N764" s="3"/>
      <c r="O764" s="3"/>
      <c r="P764" s="3"/>
      <c r="Q764" s="3"/>
    </row>
    <row r="765" spans="1:17" x14ac:dyDescent="0.3">
      <c r="A765" s="1"/>
      <c r="B765" s="1"/>
      <c r="C765" s="1"/>
      <c r="D765" s="1"/>
      <c r="E765" s="1"/>
      <c r="F765" s="1"/>
      <c r="G765" s="1"/>
      <c r="H765" s="1"/>
      <c r="I765" s="3"/>
      <c r="J765" s="3"/>
      <c r="K765" s="3"/>
      <c r="L765" s="3"/>
      <c r="M765" s="3"/>
      <c r="N765" s="3"/>
      <c r="O765" s="3"/>
      <c r="P765" s="3"/>
      <c r="Q765" s="3"/>
    </row>
    <row r="766" spans="1:17" x14ac:dyDescent="0.3">
      <c r="A766" s="1"/>
      <c r="B766" s="1"/>
      <c r="C766" s="1"/>
      <c r="D766" s="1"/>
      <c r="E766" s="1"/>
      <c r="F766" s="1"/>
      <c r="G766" s="1"/>
      <c r="H766" s="1"/>
      <c r="I766" s="3"/>
      <c r="J766" s="3"/>
      <c r="K766" s="3"/>
      <c r="L766" s="3"/>
      <c r="M766" s="3"/>
      <c r="N766" s="3"/>
      <c r="O766" s="3"/>
      <c r="P766" s="3"/>
      <c r="Q766" s="3"/>
    </row>
    <row r="767" spans="1:17" x14ac:dyDescent="0.3">
      <c r="A767" s="1"/>
      <c r="B767" s="1"/>
      <c r="C767" s="1"/>
      <c r="D767" s="1"/>
      <c r="E767" s="1"/>
      <c r="F767" s="1"/>
      <c r="G767" s="1"/>
      <c r="H767" s="1"/>
      <c r="I767" s="3"/>
      <c r="J767" s="3"/>
      <c r="K767" s="3"/>
      <c r="L767" s="3"/>
      <c r="M767" s="3"/>
      <c r="N767" s="3"/>
      <c r="O767" s="3"/>
      <c r="P767" s="3"/>
      <c r="Q767" s="3"/>
    </row>
    <row r="768" spans="1:17" x14ac:dyDescent="0.3">
      <c r="A768" s="1"/>
      <c r="B768" s="1"/>
      <c r="C768" s="1"/>
      <c r="D768" s="1"/>
      <c r="E768" s="1"/>
      <c r="F768" s="1"/>
      <c r="G768" s="1"/>
      <c r="H768" s="1"/>
      <c r="I768" s="3"/>
      <c r="J768" s="3"/>
      <c r="K768" s="3"/>
      <c r="L768" s="3"/>
      <c r="M768" s="3"/>
      <c r="N768" s="3"/>
      <c r="O768" s="3"/>
      <c r="P768" s="3"/>
      <c r="Q768" s="3"/>
    </row>
    <row r="769" spans="1:17" x14ac:dyDescent="0.3">
      <c r="A769" s="1"/>
      <c r="B769" s="1"/>
      <c r="C769" s="1"/>
      <c r="D769" s="1"/>
      <c r="E769" s="1"/>
      <c r="F769" s="1"/>
      <c r="G769" s="1"/>
      <c r="H769" s="1"/>
      <c r="I769" s="3"/>
      <c r="J769" s="3"/>
      <c r="K769" s="3"/>
      <c r="L769" s="3"/>
      <c r="M769" s="3"/>
      <c r="N769" s="3"/>
      <c r="O769" s="3"/>
      <c r="P769" s="3"/>
      <c r="Q769" s="3"/>
    </row>
    <row r="770" spans="1:17" x14ac:dyDescent="0.3">
      <c r="A770" s="1"/>
      <c r="B770" s="1"/>
      <c r="C770" s="1"/>
      <c r="D770" s="1"/>
      <c r="E770" s="1"/>
      <c r="F770" s="1"/>
      <c r="G770" s="1"/>
      <c r="H770" s="1"/>
      <c r="I770" s="3"/>
      <c r="J770" s="3"/>
      <c r="K770" s="3"/>
      <c r="L770" s="3"/>
      <c r="M770" s="3"/>
      <c r="N770" s="3"/>
      <c r="O770" s="3"/>
      <c r="P770" s="3"/>
      <c r="Q770" s="3"/>
    </row>
    <row r="771" spans="1:17" x14ac:dyDescent="0.3">
      <c r="A771" s="1"/>
      <c r="B771" s="1"/>
      <c r="C771" s="1"/>
      <c r="D771" s="1"/>
      <c r="E771" s="1"/>
      <c r="F771" s="1"/>
      <c r="G771" s="1"/>
      <c r="H771" s="1"/>
      <c r="I771" s="3"/>
      <c r="J771" s="3"/>
      <c r="K771" s="3"/>
      <c r="L771" s="3"/>
      <c r="M771" s="3"/>
      <c r="N771" s="3"/>
      <c r="O771" s="3"/>
      <c r="P771" s="3"/>
      <c r="Q771" s="3"/>
    </row>
    <row r="772" spans="1:17" x14ac:dyDescent="0.3">
      <c r="A772" s="1"/>
      <c r="B772" s="1"/>
      <c r="C772" s="1"/>
      <c r="D772" s="1"/>
      <c r="E772" s="1"/>
      <c r="F772" s="1"/>
      <c r="G772" s="1"/>
      <c r="H772" s="1"/>
      <c r="I772" s="3"/>
      <c r="J772" s="3"/>
      <c r="K772" s="3"/>
      <c r="L772" s="3"/>
      <c r="M772" s="3"/>
      <c r="N772" s="3"/>
      <c r="O772" s="3"/>
      <c r="P772" s="3"/>
      <c r="Q772" s="3"/>
    </row>
    <row r="773" spans="1:17" x14ac:dyDescent="0.3">
      <c r="A773" s="1"/>
      <c r="B773" s="1"/>
      <c r="C773" s="1"/>
      <c r="D773" s="1"/>
      <c r="E773" s="1"/>
      <c r="F773" s="1"/>
      <c r="G773" s="1"/>
      <c r="H773" s="1"/>
      <c r="I773" s="3"/>
      <c r="J773" s="3"/>
      <c r="K773" s="3"/>
      <c r="L773" s="3"/>
      <c r="M773" s="3"/>
      <c r="N773" s="3"/>
      <c r="O773" s="3"/>
      <c r="P773" s="3"/>
      <c r="Q773" s="3"/>
    </row>
    <row r="774" spans="1:17" x14ac:dyDescent="0.3">
      <c r="A774" s="1"/>
      <c r="B774" s="1"/>
      <c r="C774" s="1"/>
      <c r="D774" s="1"/>
      <c r="E774" s="1"/>
      <c r="F774" s="1"/>
      <c r="G774" s="1"/>
      <c r="H774" s="1"/>
      <c r="I774" s="3"/>
      <c r="J774" s="3"/>
      <c r="K774" s="3"/>
      <c r="L774" s="3"/>
      <c r="M774" s="3"/>
      <c r="N774" s="3"/>
      <c r="O774" s="3"/>
      <c r="P774" s="3"/>
      <c r="Q774" s="3"/>
    </row>
    <row r="775" spans="1:17" x14ac:dyDescent="0.3">
      <c r="A775" s="1"/>
      <c r="B775" s="1"/>
      <c r="C775" s="1"/>
      <c r="D775" s="1"/>
      <c r="E775" s="1"/>
      <c r="F775" s="1"/>
      <c r="G775" s="1"/>
      <c r="H775" s="1"/>
      <c r="I775" s="3"/>
      <c r="J775" s="3"/>
      <c r="K775" s="3"/>
      <c r="L775" s="3"/>
      <c r="M775" s="3"/>
      <c r="N775" s="3"/>
      <c r="O775" s="3"/>
      <c r="P775" s="3"/>
      <c r="Q775" s="3"/>
    </row>
    <row r="776" spans="1:17" x14ac:dyDescent="0.3">
      <c r="A776" s="1"/>
      <c r="B776" s="1"/>
      <c r="C776" s="1"/>
      <c r="D776" s="1"/>
      <c r="E776" s="1"/>
      <c r="F776" s="1"/>
      <c r="G776" s="1"/>
      <c r="H776" s="1"/>
      <c r="I776" s="3"/>
      <c r="J776" s="3"/>
      <c r="K776" s="3"/>
      <c r="L776" s="3"/>
      <c r="M776" s="3"/>
      <c r="N776" s="3"/>
      <c r="O776" s="3"/>
      <c r="P776" s="3"/>
      <c r="Q776" s="3"/>
    </row>
    <row r="777" spans="1:17" x14ac:dyDescent="0.3">
      <c r="A777" s="1"/>
      <c r="B777" s="1"/>
      <c r="C777" s="1"/>
      <c r="D777" s="1"/>
      <c r="E777" s="1"/>
      <c r="F777" s="1"/>
      <c r="G777" s="1"/>
      <c r="H777" s="1"/>
      <c r="I777" s="3"/>
      <c r="J777" s="3"/>
      <c r="K777" s="3"/>
      <c r="L777" s="3"/>
      <c r="M777" s="3"/>
      <c r="N777" s="3"/>
      <c r="O777" s="3"/>
      <c r="P777" s="3"/>
      <c r="Q777" s="3"/>
    </row>
    <row r="778" spans="1:17" x14ac:dyDescent="0.3">
      <c r="A778" s="1"/>
      <c r="B778" s="1"/>
      <c r="C778" s="1"/>
      <c r="D778" s="1"/>
      <c r="E778" s="1"/>
      <c r="F778" s="1"/>
      <c r="G778" s="1"/>
      <c r="H778" s="1"/>
      <c r="I778" s="3"/>
      <c r="J778" s="3"/>
      <c r="K778" s="3"/>
      <c r="L778" s="3"/>
      <c r="M778" s="3"/>
      <c r="N778" s="3"/>
      <c r="O778" s="3"/>
      <c r="P778" s="3"/>
      <c r="Q778" s="3"/>
    </row>
    <row r="779" spans="1:17" x14ac:dyDescent="0.3">
      <c r="A779" s="1"/>
      <c r="B779" s="1"/>
      <c r="C779" s="1"/>
      <c r="D779" s="1"/>
      <c r="E779" s="1"/>
      <c r="F779" s="1"/>
      <c r="G779" s="1"/>
      <c r="H779" s="1"/>
      <c r="I779" s="3"/>
      <c r="J779" s="3"/>
      <c r="K779" s="3"/>
      <c r="L779" s="3"/>
      <c r="M779" s="3"/>
      <c r="N779" s="3"/>
      <c r="O779" s="3"/>
      <c r="P779" s="3"/>
      <c r="Q779" s="3"/>
    </row>
    <row r="780" spans="1:17" x14ac:dyDescent="0.3">
      <c r="A780" s="1"/>
      <c r="B780" s="1"/>
      <c r="C780" s="1"/>
      <c r="D780" s="1"/>
      <c r="E780" s="1"/>
      <c r="F780" s="1"/>
      <c r="G780" s="1"/>
      <c r="H780" s="1"/>
      <c r="I780" s="3"/>
      <c r="J780" s="3"/>
      <c r="K780" s="3"/>
      <c r="L780" s="3"/>
      <c r="M780" s="3"/>
      <c r="N780" s="3"/>
      <c r="O780" s="3"/>
      <c r="P780" s="3"/>
      <c r="Q780" s="3"/>
    </row>
    <row r="781" spans="1:17" x14ac:dyDescent="0.3">
      <c r="A781" s="1"/>
      <c r="B781" s="1"/>
      <c r="C781" s="1"/>
      <c r="D781" s="1"/>
      <c r="E781" s="1"/>
      <c r="F781" s="1"/>
      <c r="G781" s="1"/>
      <c r="H781" s="1"/>
      <c r="I781" s="3"/>
      <c r="J781" s="3"/>
      <c r="K781" s="3"/>
      <c r="L781" s="3"/>
      <c r="M781" s="3"/>
      <c r="N781" s="3"/>
      <c r="O781" s="3"/>
      <c r="P781" s="3"/>
      <c r="Q781" s="3"/>
    </row>
    <row r="782" spans="1:17" x14ac:dyDescent="0.3">
      <c r="A782" s="1"/>
      <c r="B782" s="1"/>
      <c r="C782" s="1"/>
      <c r="D782" s="1"/>
      <c r="E782" s="1"/>
      <c r="F782" s="1"/>
      <c r="G782" s="1"/>
      <c r="H782" s="1"/>
      <c r="I782" s="3"/>
      <c r="J782" s="3"/>
      <c r="K782" s="3"/>
      <c r="L782" s="3"/>
      <c r="M782" s="3"/>
      <c r="N782" s="3"/>
      <c r="O782" s="3"/>
      <c r="P782" s="3"/>
      <c r="Q782" s="3"/>
    </row>
    <row r="783" spans="1:17" x14ac:dyDescent="0.3">
      <c r="A783" s="1"/>
      <c r="B783" s="1"/>
      <c r="C783" s="1"/>
      <c r="D783" s="1"/>
      <c r="E783" s="1"/>
      <c r="F783" s="1"/>
      <c r="G783" s="1"/>
      <c r="H783" s="1"/>
      <c r="I783" s="3"/>
      <c r="J783" s="3"/>
      <c r="K783" s="3"/>
      <c r="L783" s="3"/>
      <c r="M783" s="3"/>
      <c r="N783" s="3"/>
      <c r="O783" s="3"/>
      <c r="P783" s="3"/>
      <c r="Q783" s="3"/>
    </row>
    <row r="784" spans="1:17" x14ac:dyDescent="0.3">
      <c r="A784" s="1"/>
      <c r="B784" s="1"/>
      <c r="C784" s="1"/>
      <c r="D784" s="1"/>
      <c r="E784" s="1"/>
      <c r="F784" s="1"/>
      <c r="G784" s="1"/>
      <c r="H784" s="1"/>
      <c r="I784" s="3"/>
      <c r="J784" s="3"/>
      <c r="K784" s="3"/>
      <c r="L784" s="3"/>
      <c r="M784" s="3"/>
      <c r="N784" s="3"/>
      <c r="O784" s="3"/>
      <c r="P784" s="3"/>
      <c r="Q784" s="3"/>
    </row>
    <row r="785" spans="1:17" x14ac:dyDescent="0.3">
      <c r="A785" s="1"/>
      <c r="B785" s="1"/>
      <c r="C785" s="1"/>
      <c r="D785" s="1"/>
      <c r="E785" s="1"/>
      <c r="F785" s="1"/>
      <c r="G785" s="1"/>
      <c r="H785" s="1"/>
      <c r="I785" s="3"/>
      <c r="J785" s="3"/>
      <c r="K785" s="3"/>
      <c r="L785" s="3"/>
      <c r="M785" s="3"/>
      <c r="N785" s="3"/>
      <c r="O785" s="3"/>
      <c r="P785" s="3"/>
      <c r="Q785" s="3"/>
    </row>
    <row r="786" spans="1:17" x14ac:dyDescent="0.3">
      <c r="A786" s="1"/>
      <c r="B786" s="1"/>
      <c r="C786" s="1"/>
      <c r="D786" s="1"/>
      <c r="E786" s="1"/>
      <c r="F786" s="1"/>
      <c r="G786" s="1"/>
      <c r="H786" s="1"/>
      <c r="I786" s="3"/>
      <c r="J786" s="3"/>
      <c r="K786" s="3"/>
      <c r="L786" s="3"/>
      <c r="M786" s="3"/>
      <c r="N786" s="3"/>
      <c r="O786" s="3"/>
      <c r="P786" s="3"/>
      <c r="Q786" s="3"/>
    </row>
    <row r="787" spans="1:17" x14ac:dyDescent="0.3">
      <c r="A787" s="1"/>
      <c r="B787" s="1"/>
      <c r="C787" s="1"/>
      <c r="D787" s="1"/>
      <c r="E787" s="1"/>
      <c r="F787" s="1"/>
      <c r="G787" s="1"/>
      <c r="H787" s="1"/>
      <c r="I787" s="3"/>
      <c r="J787" s="3"/>
      <c r="K787" s="3"/>
      <c r="L787" s="3"/>
      <c r="M787" s="3"/>
      <c r="N787" s="3"/>
      <c r="O787" s="3"/>
      <c r="P787" s="3"/>
      <c r="Q787" s="3"/>
    </row>
    <row r="788" spans="1:17" x14ac:dyDescent="0.3">
      <c r="A788" s="1"/>
      <c r="B788" s="1"/>
      <c r="C788" s="1"/>
      <c r="D788" s="1"/>
      <c r="E788" s="1"/>
      <c r="F788" s="1"/>
      <c r="G788" s="1"/>
      <c r="H788" s="1"/>
      <c r="I788" s="3"/>
      <c r="J788" s="3"/>
      <c r="K788" s="3"/>
      <c r="L788" s="3"/>
      <c r="M788" s="3"/>
      <c r="N788" s="3"/>
      <c r="O788" s="3"/>
      <c r="P788" s="3"/>
      <c r="Q788" s="3"/>
    </row>
    <row r="789" spans="1:17" x14ac:dyDescent="0.3">
      <c r="A789" s="1"/>
      <c r="B789" s="1"/>
      <c r="C789" s="1"/>
      <c r="D789" s="1"/>
      <c r="E789" s="1"/>
      <c r="F789" s="1"/>
      <c r="G789" s="1"/>
      <c r="H789" s="1"/>
      <c r="I789" s="3"/>
      <c r="J789" s="3"/>
      <c r="K789" s="3"/>
      <c r="L789" s="3"/>
      <c r="M789" s="3"/>
      <c r="N789" s="3"/>
      <c r="O789" s="3"/>
      <c r="P789" s="3"/>
      <c r="Q789" s="3"/>
    </row>
    <row r="790" spans="1:17" x14ac:dyDescent="0.3">
      <c r="A790" s="1"/>
      <c r="B790" s="1"/>
      <c r="C790" s="1"/>
      <c r="D790" s="1"/>
      <c r="E790" s="1"/>
      <c r="F790" s="1"/>
      <c r="G790" s="1"/>
      <c r="H790" s="1"/>
      <c r="I790" s="3"/>
      <c r="J790" s="3"/>
      <c r="K790" s="3"/>
      <c r="L790" s="3"/>
      <c r="M790" s="3"/>
      <c r="N790" s="3"/>
      <c r="O790" s="3"/>
      <c r="P790" s="3"/>
      <c r="Q790" s="3"/>
    </row>
    <row r="791" spans="1:17" x14ac:dyDescent="0.3">
      <c r="A791" s="1"/>
      <c r="B791" s="1"/>
      <c r="C791" s="1"/>
      <c r="D791" s="1"/>
      <c r="E791" s="1"/>
      <c r="F791" s="1"/>
      <c r="G791" s="1"/>
      <c r="H791" s="1"/>
      <c r="I791" s="3"/>
      <c r="J791" s="3"/>
      <c r="K791" s="3"/>
      <c r="L791" s="3"/>
      <c r="M791" s="3"/>
      <c r="N791" s="3"/>
      <c r="O791" s="3"/>
      <c r="P791" s="3"/>
      <c r="Q791" s="3"/>
    </row>
    <row r="792" spans="1:17" x14ac:dyDescent="0.3">
      <c r="A792" s="1"/>
      <c r="B792" s="1"/>
      <c r="C792" s="1"/>
      <c r="D792" s="1"/>
      <c r="E792" s="1"/>
      <c r="F792" s="1"/>
      <c r="G792" s="1"/>
      <c r="H792" s="1"/>
      <c r="I792" s="3"/>
      <c r="J792" s="3"/>
      <c r="K792" s="3"/>
      <c r="L792" s="3"/>
      <c r="M792" s="3"/>
      <c r="N792" s="3"/>
      <c r="O792" s="3"/>
      <c r="P792" s="3"/>
      <c r="Q792" s="3"/>
    </row>
    <row r="793" spans="1:17" x14ac:dyDescent="0.3">
      <c r="A793" s="1"/>
      <c r="B793" s="1"/>
      <c r="C793" s="1"/>
      <c r="D793" s="1"/>
      <c r="E793" s="1"/>
      <c r="F793" s="1"/>
      <c r="G793" s="1"/>
      <c r="H793" s="1"/>
      <c r="I793" s="3"/>
      <c r="J793" s="3"/>
      <c r="K793" s="3"/>
      <c r="L793" s="3"/>
      <c r="M793" s="3"/>
      <c r="N793" s="3"/>
      <c r="O793" s="3"/>
      <c r="P793" s="3"/>
      <c r="Q793" s="3"/>
    </row>
    <row r="794" spans="1:17" x14ac:dyDescent="0.3">
      <c r="A794" s="1"/>
      <c r="B794" s="1"/>
      <c r="C794" s="1"/>
      <c r="D794" s="1"/>
      <c r="E794" s="1"/>
      <c r="F794" s="1"/>
      <c r="G794" s="1"/>
      <c r="H794" s="1"/>
      <c r="I794" s="3"/>
      <c r="J794" s="3"/>
      <c r="K794" s="3"/>
      <c r="L794" s="3"/>
      <c r="M794" s="3"/>
      <c r="N794" s="3"/>
      <c r="O794" s="3"/>
      <c r="P794" s="3"/>
      <c r="Q794" s="3"/>
    </row>
    <row r="795" spans="1:17" x14ac:dyDescent="0.3">
      <c r="A795" s="1"/>
      <c r="B795" s="1"/>
      <c r="C795" s="1"/>
      <c r="D795" s="1"/>
      <c r="E795" s="1"/>
      <c r="F795" s="1"/>
      <c r="G795" s="1"/>
      <c r="H795" s="1"/>
      <c r="I795" s="3"/>
      <c r="J795" s="3"/>
      <c r="K795" s="3"/>
      <c r="L795" s="3"/>
      <c r="M795" s="3"/>
      <c r="N795" s="3"/>
      <c r="O795" s="3"/>
      <c r="P795" s="3"/>
      <c r="Q795" s="3"/>
    </row>
    <row r="796" spans="1:17" x14ac:dyDescent="0.3">
      <c r="A796" s="1"/>
      <c r="B796" s="1"/>
      <c r="C796" s="1"/>
      <c r="D796" s="1"/>
      <c r="E796" s="1"/>
      <c r="F796" s="1"/>
      <c r="G796" s="1"/>
      <c r="H796" s="1"/>
      <c r="I796" s="3"/>
      <c r="J796" s="3"/>
      <c r="K796" s="3"/>
      <c r="L796" s="3"/>
      <c r="M796" s="3"/>
      <c r="N796" s="3"/>
      <c r="O796" s="3"/>
      <c r="P796" s="3"/>
      <c r="Q796" s="3"/>
    </row>
    <row r="797" spans="1:17" x14ac:dyDescent="0.3">
      <c r="A797" s="1"/>
      <c r="B797" s="1"/>
      <c r="C797" s="1"/>
      <c r="D797" s="1"/>
      <c r="E797" s="1"/>
      <c r="F797" s="1"/>
      <c r="G797" s="1"/>
      <c r="H797" s="1"/>
      <c r="I797" s="3"/>
      <c r="J797" s="3"/>
      <c r="K797" s="3"/>
      <c r="L797" s="3"/>
      <c r="M797" s="3"/>
      <c r="N797" s="3"/>
      <c r="O797" s="3"/>
      <c r="P797" s="3"/>
      <c r="Q797" s="3"/>
    </row>
    <row r="798" spans="1:17" x14ac:dyDescent="0.3">
      <c r="A798" s="1"/>
      <c r="B798" s="1"/>
      <c r="C798" s="1"/>
      <c r="D798" s="1"/>
      <c r="E798" s="1"/>
      <c r="F798" s="1"/>
      <c r="G798" s="1"/>
      <c r="H798" s="1"/>
      <c r="I798" s="3"/>
      <c r="J798" s="3"/>
      <c r="K798" s="3"/>
      <c r="L798" s="3"/>
      <c r="M798" s="3"/>
      <c r="N798" s="3"/>
      <c r="O798" s="3"/>
      <c r="P798" s="3"/>
      <c r="Q798" s="3"/>
    </row>
    <row r="799" spans="1:17" x14ac:dyDescent="0.3">
      <c r="A799" s="1"/>
      <c r="B799" s="1"/>
      <c r="C799" s="1"/>
      <c r="D799" s="1"/>
      <c r="E799" s="1"/>
      <c r="F799" s="1"/>
      <c r="G799" s="1"/>
      <c r="H799" s="1"/>
      <c r="I799" s="3"/>
      <c r="J799" s="3"/>
      <c r="K799" s="3"/>
      <c r="L799" s="3"/>
      <c r="M799" s="3"/>
      <c r="N799" s="3"/>
      <c r="O799" s="3"/>
      <c r="P799" s="3"/>
      <c r="Q799" s="3"/>
    </row>
    <row r="800" spans="1:17" x14ac:dyDescent="0.3">
      <c r="A800" s="1"/>
      <c r="B800" s="1"/>
      <c r="C800" s="1"/>
      <c r="D800" s="1"/>
      <c r="E800" s="1"/>
      <c r="F800" s="1"/>
      <c r="G800" s="1"/>
      <c r="H800" s="1"/>
      <c r="I800" s="3"/>
      <c r="J800" s="3"/>
      <c r="K800" s="3"/>
      <c r="L800" s="3"/>
      <c r="M800" s="3"/>
      <c r="N800" s="3"/>
      <c r="O800" s="3"/>
      <c r="P800" s="3"/>
      <c r="Q800" s="3"/>
    </row>
    <row r="801" spans="1:17" x14ac:dyDescent="0.3">
      <c r="A801" s="1"/>
      <c r="B801" s="1"/>
      <c r="C801" s="1"/>
      <c r="D801" s="1"/>
      <c r="E801" s="1"/>
      <c r="F801" s="1"/>
      <c r="G801" s="1"/>
      <c r="H801" s="1"/>
      <c r="I801" s="3"/>
      <c r="J801" s="3"/>
      <c r="K801" s="3"/>
      <c r="L801" s="3"/>
      <c r="M801" s="3"/>
      <c r="N801" s="3"/>
      <c r="O801" s="3"/>
      <c r="P801" s="3"/>
      <c r="Q801" s="3"/>
    </row>
    <row r="802" spans="1:17" x14ac:dyDescent="0.3">
      <c r="A802" s="1"/>
      <c r="B802" s="1"/>
      <c r="C802" s="1"/>
      <c r="D802" s="1"/>
      <c r="E802" s="1"/>
      <c r="F802" s="1"/>
      <c r="G802" s="1"/>
      <c r="H802" s="1"/>
      <c r="I802" s="3"/>
      <c r="J802" s="3"/>
      <c r="K802" s="3"/>
      <c r="L802" s="3"/>
      <c r="M802" s="3"/>
      <c r="N802" s="3"/>
      <c r="O802" s="3"/>
      <c r="P802" s="3"/>
      <c r="Q802" s="3"/>
    </row>
    <row r="803" spans="1:17" x14ac:dyDescent="0.3">
      <c r="A803" s="1"/>
      <c r="B803" s="1"/>
      <c r="C803" s="1"/>
      <c r="D803" s="1"/>
      <c r="E803" s="1"/>
      <c r="F803" s="1"/>
      <c r="G803" s="1"/>
      <c r="H803" s="1"/>
      <c r="I803" s="3"/>
      <c r="J803" s="3"/>
      <c r="K803" s="3"/>
      <c r="L803" s="3"/>
      <c r="M803" s="3"/>
      <c r="N803" s="3"/>
      <c r="O803" s="3"/>
      <c r="P803" s="3"/>
      <c r="Q803" s="3"/>
    </row>
    <row r="804" spans="1:17" x14ac:dyDescent="0.3">
      <c r="A804" s="1"/>
      <c r="B804" s="1"/>
      <c r="C804" s="1"/>
      <c r="D804" s="1"/>
      <c r="E804" s="1"/>
      <c r="F804" s="1"/>
      <c r="G804" s="1"/>
      <c r="H804" s="1"/>
      <c r="I804" s="3"/>
      <c r="J804" s="3"/>
      <c r="K804" s="3"/>
      <c r="L804" s="3"/>
      <c r="M804" s="3"/>
      <c r="N804" s="3"/>
      <c r="O804" s="3"/>
      <c r="P804" s="3"/>
      <c r="Q804" s="3"/>
    </row>
    <row r="805" spans="1:17" x14ac:dyDescent="0.3">
      <c r="A805" s="1"/>
      <c r="B805" s="1"/>
      <c r="C805" s="1"/>
      <c r="D805" s="1"/>
      <c r="E805" s="1"/>
      <c r="F805" s="1"/>
      <c r="G805" s="1"/>
      <c r="H805" s="1"/>
      <c r="I805" s="3"/>
      <c r="J805" s="3"/>
      <c r="K805" s="3"/>
      <c r="L805" s="3"/>
      <c r="M805" s="3"/>
      <c r="N805" s="3"/>
      <c r="O805" s="3"/>
      <c r="P805" s="3"/>
      <c r="Q805" s="3"/>
    </row>
    <row r="806" spans="1:17" x14ac:dyDescent="0.3">
      <c r="A806" s="1"/>
      <c r="B806" s="1"/>
      <c r="C806" s="1"/>
      <c r="D806" s="1"/>
      <c r="E806" s="1"/>
      <c r="F806" s="1"/>
      <c r="G806" s="1"/>
      <c r="H806" s="1"/>
      <c r="I806" s="3"/>
      <c r="J806" s="3"/>
      <c r="K806" s="3"/>
      <c r="L806" s="3"/>
      <c r="M806" s="3"/>
      <c r="N806" s="3"/>
      <c r="O806" s="3"/>
      <c r="P806" s="3"/>
      <c r="Q806" s="3"/>
    </row>
    <row r="807" spans="1:17" x14ac:dyDescent="0.3">
      <c r="A807" s="1"/>
      <c r="B807" s="1"/>
      <c r="C807" s="1"/>
      <c r="D807" s="1"/>
      <c r="E807" s="1"/>
      <c r="F807" s="1"/>
      <c r="G807" s="1"/>
      <c r="H807" s="1"/>
      <c r="I807" s="3"/>
      <c r="J807" s="3"/>
      <c r="K807" s="3"/>
      <c r="L807" s="3"/>
      <c r="M807" s="3"/>
      <c r="N807" s="3"/>
      <c r="O807" s="3"/>
      <c r="P807" s="3"/>
      <c r="Q807" s="3"/>
    </row>
    <row r="808" spans="1:17" x14ac:dyDescent="0.3">
      <c r="A808" s="1"/>
      <c r="B808" s="1"/>
      <c r="C808" s="1"/>
      <c r="D808" s="1"/>
      <c r="E808" s="1"/>
      <c r="F808" s="1"/>
      <c r="G808" s="1"/>
      <c r="H808" s="1"/>
      <c r="I808" s="3"/>
      <c r="J808" s="3"/>
      <c r="K808" s="3"/>
      <c r="L808" s="3"/>
      <c r="M808" s="3"/>
      <c r="N808" s="3"/>
      <c r="O808" s="3"/>
      <c r="P808" s="3"/>
      <c r="Q808" s="3"/>
    </row>
    <row r="809" spans="1:17" x14ac:dyDescent="0.3">
      <c r="A809" s="1"/>
      <c r="B809" s="1"/>
      <c r="C809" s="1"/>
      <c r="D809" s="1"/>
      <c r="E809" s="1"/>
      <c r="F809" s="1"/>
      <c r="G809" s="1"/>
      <c r="H809" s="1"/>
      <c r="I809" s="3"/>
      <c r="J809" s="3"/>
      <c r="K809" s="3"/>
      <c r="L809" s="3"/>
      <c r="M809" s="3"/>
      <c r="N809" s="3"/>
      <c r="O809" s="3"/>
      <c r="P809" s="3"/>
      <c r="Q809" s="3"/>
    </row>
    <row r="810" spans="1:17" x14ac:dyDescent="0.3">
      <c r="A810" s="1"/>
      <c r="B810" s="1"/>
      <c r="C810" s="1"/>
      <c r="D810" s="1"/>
      <c r="E810" s="1"/>
      <c r="F810" s="1"/>
      <c r="G810" s="1"/>
      <c r="H810" s="1"/>
      <c r="I810" s="3"/>
      <c r="J810" s="3"/>
      <c r="K810" s="3"/>
      <c r="L810" s="3"/>
      <c r="M810" s="3"/>
      <c r="N810" s="3"/>
      <c r="O810" s="3"/>
      <c r="P810" s="3"/>
      <c r="Q810" s="3"/>
    </row>
    <row r="811" spans="1:17" x14ac:dyDescent="0.3">
      <c r="A811" s="1"/>
      <c r="B811" s="1"/>
      <c r="C811" s="1"/>
      <c r="D811" s="1"/>
      <c r="E811" s="1"/>
      <c r="F811" s="1"/>
      <c r="G811" s="1"/>
      <c r="H811" s="1"/>
      <c r="I811" s="3"/>
      <c r="J811" s="3"/>
      <c r="K811" s="3"/>
      <c r="L811" s="3"/>
      <c r="M811" s="3"/>
      <c r="N811" s="3"/>
      <c r="O811" s="3"/>
      <c r="P811" s="3"/>
      <c r="Q811" s="3"/>
    </row>
    <row r="812" spans="1:17" x14ac:dyDescent="0.3">
      <c r="A812" s="1"/>
      <c r="B812" s="1"/>
      <c r="C812" s="1"/>
      <c r="D812" s="1"/>
      <c r="E812" s="1"/>
      <c r="F812" s="1"/>
      <c r="G812" s="1"/>
      <c r="H812" s="1"/>
      <c r="I812" s="3"/>
      <c r="J812" s="3"/>
      <c r="K812" s="3"/>
      <c r="L812" s="3"/>
      <c r="M812" s="3"/>
      <c r="N812" s="3"/>
      <c r="O812" s="3"/>
      <c r="P812" s="3"/>
      <c r="Q812" s="3"/>
    </row>
    <row r="813" spans="1:17" x14ac:dyDescent="0.3">
      <c r="A813" s="1"/>
      <c r="B813" s="1"/>
      <c r="C813" s="1"/>
      <c r="D813" s="1"/>
      <c r="E813" s="1"/>
      <c r="F813" s="1"/>
      <c r="G813" s="1"/>
      <c r="H813" s="1"/>
      <c r="I813" s="3"/>
      <c r="J813" s="3"/>
      <c r="K813" s="3"/>
      <c r="L813" s="3"/>
      <c r="M813" s="3"/>
      <c r="N813" s="3"/>
      <c r="O813" s="3"/>
      <c r="P813" s="3"/>
      <c r="Q813" s="3"/>
    </row>
    <row r="814" spans="1:17" x14ac:dyDescent="0.3">
      <c r="A814" s="1"/>
      <c r="B814" s="1"/>
      <c r="C814" s="1"/>
      <c r="D814" s="1"/>
      <c r="E814" s="1"/>
      <c r="F814" s="1"/>
      <c r="G814" s="1"/>
      <c r="H814" s="1"/>
      <c r="I814" s="3"/>
      <c r="J814" s="3"/>
      <c r="K814" s="3"/>
      <c r="L814" s="3"/>
      <c r="M814" s="3"/>
      <c r="N814" s="3"/>
      <c r="O814" s="3"/>
      <c r="P814" s="3"/>
      <c r="Q814" s="3"/>
    </row>
    <row r="815" spans="1:17" x14ac:dyDescent="0.3">
      <c r="A815" s="1"/>
      <c r="B815" s="1"/>
      <c r="C815" s="1"/>
      <c r="D815" s="1"/>
      <c r="E815" s="1"/>
      <c r="F815" s="1"/>
      <c r="G815" s="1"/>
      <c r="H815" s="1"/>
      <c r="I815" s="3"/>
      <c r="J815" s="3"/>
      <c r="K815" s="3"/>
      <c r="L815" s="3"/>
      <c r="M815" s="3"/>
      <c r="N815" s="3"/>
      <c r="O815" s="3"/>
      <c r="P815" s="3"/>
      <c r="Q815" s="3"/>
    </row>
    <row r="816" spans="1:17" x14ac:dyDescent="0.3">
      <c r="A816" s="1"/>
      <c r="B816" s="1"/>
      <c r="C816" s="1"/>
      <c r="D816" s="1"/>
      <c r="E816" s="1"/>
      <c r="F816" s="1"/>
      <c r="G816" s="1"/>
      <c r="H816" s="1"/>
      <c r="I816" s="3"/>
      <c r="J816" s="3"/>
      <c r="K816" s="3"/>
      <c r="L816" s="3"/>
      <c r="M816" s="3"/>
      <c r="N816" s="3"/>
      <c r="O816" s="3"/>
      <c r="P816" s="3"/>
      <c r="Q816" s="3"/>
    </row>
    <row r="817" spans="1:17" x14ac:dyDescent="0.3">
      <c r="A817" s="1"/>
      <c r="B817" s="1"/>
      <c r="C817" s="1"/>
      <c r="D817" s="1"/>
      <c r="E817" s="1"/>
      <c r="F817" s="1"/>
      <c r="G817" s="1"/>
      <c r="H817" s="1"/>
      <c r="I817" s="3"/>
      <c r="J817" s="3"/>
      <c r="K817" s="3"/>
      <c r="L817" s="3"/>
      <c r="M817" s="3"/>
      <c r="N817" s="3"/>
      <c r="O817" s="3"/>
      <c r="P817" s="3"/>
      <c r="Q817" s="3"/>
    </row>
    <row r="818" spans="1:17" x14ac:dyDescent="0.3">
      <c r="A818" s="1"/>
      <c r="B818" s="1"/>
      <c r="C818" s="1"/>
      <c r="D818" s="1"/>
      <c r="E818" s="1"/>
      <c r="F818" s="1"/>
      <c r="G818" s="1"/>
      <c r="H818" s="1"/>
      <c r="I818" s="3"/>
      <c r="J818" s="3"/>
      <c r="K818" s="3"/>
      <c r="L818" s="3"/>
      <c r="M818" s="3"/>
      <c r="N818" s="3"/>
      <c r="O818" s="3"/>
      <c r="P818" s="3"/>
      <c r="Q818" s="3"/>
    </row>
    <row r="819" spans="1:17" x14ac:dyDescent="0.3">
      <c r="A819" s="1"/>
      <c r="B819" s="1"/>
      <c r="C819" s="1"/>
      <c r="D819" s="1"/>
      <c r="E819" s="1"/>
      <c r="F819" s="1"/>
      <c r="G819" s="1"/>
      <c r="H819" s="1"/>
      <c r="I819" s="3"/>
      <c r="J819" s="3"/>
      <c r="K819" s="3"/>
      <c r="L819" s="3"/>
      <c r="M819" s="3"/>
      <c r="N819" s="3"/>
      <c r="O819" s="3"/>
      <c r="P819" s="3"/>
      <c r="Q819" s="3"/>
    </row>
    <row r="820" spans="1:17" x14ac:dyDescent="0.3">
      <c r="A820" s="1"/>
      <c r="B820" s="1"/>
      <c r="C820" s="1"/>
      <c r="D820" s="1"/>
      <c r="E820" s="1"/>
      <c r="F820" s="1"/>
      <c r="G820" s="1"/>
      <c r="H820" s="1"/>
      <c r="I820" s="3"/>
      <c r="J820" s="3"/>
      <c r="K820" s="3"/>
      <c r="L820" s="3"/>
      <c r="M820" s="3"/>
      <c r="N820" s="3"/>
      <c r="O820" s="3"/>
      <c r="P820" s="3"/>
      <c r="Q820" s="3"/>
    </row>
    <row r="821" spans="1:17" x14ac:dyDescent="0.3">
      <c r="A821" s="1"/>
      <c r="B821" s="1"/>
      <c r="C821" s="1"/>
      <c r="D821" s="1"/>
      <c r="E821" s="1"/>
      <c r="F821" s="1"/>
      <c r="G821" s="1"/>
      <c r="H821" s="1"/>
      <c r="I821" s="3"/>
      <c r="J821" s="3"/>
      <c r="K821" s="3"/>
      <c r="L821" s="3"/>
      <c r="M821" s="3"/>
      <c r="N821" s="3"/>
      <c r="O821" s="3"/>
      <c r="P821" s="3"/>
      <c r="Q821" s="3"/>
    </row>
    <row r="822" spans="1:17" x14ac:dyDescent="0.3">
      <c r="A822" s="1"/>
      <c r="B822" s="1"/>
      <c r="C822" s="1"/>
      <c r="D822" s="1"/>
      <c r="E822" s="1"/>
      <c r="F822" s="1"/>
      <c r="G822" s="1"/>
      <c r="H822" s="1"/>
      <c r="I822" s="3"/>
      <c r="J822" s="3"/>
      <c r="K822" s="3"/>
      <c r="L822" s="3"/>
      <c r="M822" s="3"/>
      <c r="N822" s="3"/>
      <c r="O822" s="3"/>
      <c r="P822" s="3"/>
      <c r="Q822" s="3"/>
    </row>
    <row r="823" spans="1:17" x14ac:dyDescent="0.3">
      <c r="A823" s="1"/>
      <c r="B823" s="1"/>
      <c r="C823" s="1"/>
      <c r="D823" s="1"/>
      <c r="E823" s="1"/>
      <c r="F823" s="1"/>
      <c r="G823" s="1"/>
      <c r="H823" s="1"/>
      <c r="I823" s="3"/>
      <c r="J823" s="3"/>
      <c r="K823" s="3"/>
      <c r="L823" s="3"/>
      <c r="M823" s="3"/>
      <c r="N823" s="3"/>
      <c r="O823" s="3"/>
      <c r="P823" s="3"/>
      <c r="Q823" s="3"/>
    </row>
    <row r="824" spans="1:17" x14ac:dyDescent="0.3">
      <c r="A824" s="1"/>
      <c r="B824" s="1"/>
      <c r="C824" s="1"/>
      <c r="D824" s="1"/>
      <c r="E824" s="1"/>
      <c r="F824" s="1"/>
      <c r="G824" s="1"/>
      <c r="H824" s="1"/>
      <c r="I824" s="3"/>
      <c r="J824" s="3"/>
      <c r="K824" s="3"/>
      <c r="L824" s="3"/>
      <c r="M824" s="3"/>
      <c r="N824" s="3"/>
      <c r="O824" s="3"/>
      <c r="P824" s="3"/>
      <c r="Q824" s="3"/>
    </row>
    <row r="825" spans="1:17" x14ac:dyDescent="0.3">
      <c r="A825" s="1"/>
      <c r="B825" s="1"/>
      <c r="C825" s="1"/>
      <c r="D825" s="1"/>
      <c r="E825" s="1"/>
      <c r="F825" s="1"/>
      <c r="G825" s="1"/>
      <c r="H825" s="1"/>
      <c r="I825" s="3"/>
      <c r="J825" s="3"/>
      <c r="K825" s="3"/>
      <c r="L825" s="3"/>
      <c r="M825" s="3"/>
      <c r="N825" s="3"/>
      <c r="O825" s="3"/>
      <c r="P825" s="3"/>
      <c r="Q825" s="3"/>
    </row>
    <row r="826" spans="1:17" x14ac:dyDescent="0.3">
      <c r="A826" s="1"/>
      <c r="B826" s="1"/>
      <c r="C826" s="1"/>
      <c r="D826" s="1"/>
      <c r="E826" s="1"/>
      <c r="F826" s="1"/>
      <c r="G826" s="1"/>
      <c r="H826" s="1"/>
      <c r="I826" s="3"/>
      <c r="J826" s="3"/>
      <c r="K826" s="3"/>
      <c r="L826" s="3"/>
      <c r="M826" s="3"/>
      <c r="N826" s="3"/>
      <c r="O826" s="3"/>
      <c r="P826" s="3"/>
      <c r="Q826" s="3"/>
    </row>
    <row r="827" spans="1:17" x14ac:dyDescent="0.3">
      <c r="A827" s="1"/>
      <c r="B827" s="1"/>
      <c r="C827" s="1"/>
      <c r="D827" s="1"/>
      <c r="E827" s="1"/>
      <c r="F827" s="1"/>
      <c r="G827" s="1"/>
      <c r="H827" s="1"/>
      <c r="I827" s="3"/>
      <c r="J827" s="3"/>
      <c r="K827" s="3"/>
      <c r="L827" s="3"/>
      <c r="M827" s="3"/>
      <c r="N827" s="3"/>
      <c r="O827" s="3"/>
      <c r="P827" s="3"/>
      <c r="Q827" s="3"/>
    </row>
    <row r="828" spans="1:17" x14ac:dyDescent="0.3">
      <c r="A828" s="1"/>
      <c r="B828" s="1"/>
      <c r="C828" s="1"/>
      <c r="D828" s="1"/>
      <c r="E828" s="1"/>
      <c r="F828" s="1"/>
      <c r="G828" s="1"/>
      <c r="H828" s="1"/>
      <c r="I828" s="3"/>
      <c r="J828" s="3"/>
      <c r="K828" s="3"/>
      <c r="L828" s="3"/>
      <c r="M828" s="3"/>
      <c r="N828" s="3"/>
      <c r="O828" s="3"/>
      <c r="P828" s="3"/>
      <c r="Q828" s="3"/>
    </row>
    <row r="829" spans="1:17" x14ac:dyDescent="0.3">
      <c r="A829" s="1"/>
      <c r="B829" s="1"/>
      <c r="C829" s="1"/>
      <c r="D829" s="1"/>
      <c r="E829" s="1"/>
      <c r="F829" s="1"/>
      <c r="G829" s="1"/>
      <c r="H829" s="1"/>
      <c r="I829" s="3"/>
      <c r="J829" s="3"/>
      <c r="K829" s="3"/>
      <c r="L829" s="3"/>
      <c r="M829" s="3"/>
      <c r="N829" s="3"/>
      <c r="O829" s="3"/>
      <c r="P829" s="3"/>
      <c r="Q829" s="3"/>
    </row>
    <row r="830" spans="1:17" x14ac:dyDescent="0.3">
      <c r="A830" s="1"/>
      <c r="B830" s="1"/>
      <c r="C830" s="1"/>
      <c r="D830" s="1"/>
      <c r="E830" s="1"/>
      <c r="F830" s="1"/>
      <c r="G830" s="1"/>
      <c r="H830" s="1"/>
      <c r="I830" s="3"/>
      <c r="J830" s="3"/>
      <c r="K830" s="3"/>
      <c r="L830" s="3"/>
      <c r="M830" s="3"/>
      <c r="N830" s="3"/>
      <c r="O830" s="3"/>
      <c r="P830" s="3"/>
      <c r="Q830" s="3"/>
    </row>
    <row r="831" spans="1:17" x14ac:dyDescent="0.3">
      <c r="A831" s="1"/>
      <c r="B831" s="1"/>
      <c r="C831" s="1"/>
      <c r="D831" s="1"/>
      <c r="E831" s="1"/>
      <c r="F831" s="1"/>
      <c r="G831" s="1"/>
      <c r="H831" s="1"/>
      <c r="I831" s="3"/>
      <c r="J831" s="3"/>
      <c r="K831" s="3"/>
      <c r="L831" s="3"/>
      <c r="M831" s="3"/>
      <c r="N831" s="3"/>
      <c r="O831" s="3"/>
      <c r="P831" s="3"/>
      <c r="Q831" s="3"/>
    </row>
    <row r="832" spans="1:17" x14ac:dyDescent="0.3">
      <c r="A832" s="1"/>
      <c r="B832" s="1"/>
      <c r="C832" s="1"/>
      <c r="D832" s="1"/>
      <c r="E832" s="1"/>
      <c r="F832" s="1"/>
      <c r="G832" s="1"/>
      <c r="H832" s="1"/>
      <c r="I832" s="3"/>
      <c r="J832" s="3"/>
      <c r="K832" s="3"/>
      <c r="L832" s="3"/>
      <c r="M832" s="3"/>
      <c r="N832" s="3"/>
      <c r="O832" s="3"/>
      <c r="P832" s="3"/>
      <c r="Q832" s="3"/>
    </row>
    <row r="833" spans="1:17" x14ac:dyDescent="0.3">
      <c r="A833" s="1"/>
      <c r="B833" s="1"/>
      <c r="C833" s="1"/>
      <c r="D833" s="1"/>
      <c r="E833" s="1"/>
      <c r="F833" s="1"/>
      <c r="G833" s="1"/>
      <c r="H833" s="1"/>
      <c r="I833" s="3"/>
      <c r="J833" s="3"/>
      <c r="K833" s="3"/>
      <c r="L833" s="3"/>
      <c r="M833" s="3"/>
      <c r="N833" s="3"/>
      <c r="O833" s="3"/>
      <c r="P833" s="3"/>
      <c r="Q833" s="3"/>
    </row>
    <row r="834" spans="1:17" x14ac:dyDescent="0.3">
      <c r="A834" s="1"/>
      <c r="B834" s="1"/>
      <c r="C834" s="1"/>
      <c r="D834" s="1"/>
      <c r="E834" s="1"/>
      <c r="F834" s="1"/>
      <c r="G834" s="1"/>
      <c r="H834" s="1"/>
      <c r="I834" s="3"/>
      <c r="J834" s="3"/>
      <c r="K834" s="3"/>
      <c r="L834" s="3"/>
      <c r="M834" s="3"/>
      <c r="N834" s="3"/>
      <c r="O834" s="3"/>
      <c r="P834" s="3"/>
      <c r="Q834" s="3"/>
    </row>
    <row r="835" spans="1:17" x14ac:dyDescent="0.3">
      <c r="A835" s="1"/>
      <c r="B835" s="1"/>
      <c r="C835" s="1"/>
      <c r="D835" s="1"/>
      <c r="E835" s="1"/>
      <c r="F835" s="1"/>
      <c r="G835" s="1"/>
      <c r="H835" s="1"/>
      <c r="I835" s="3"/>
      <c r="J835" s="3"/>
      <c r="K835" s="3"/>
      <c r="L835" s="3"/>
      <c r="M835" s="3"/>
      <c r="N835" s="3"/>
      <c r="O835" s="3"/>
      <c r="P835" s="3"/>
      <c r="Q835" s="3"/>
    </row>
    <row r="836" spans="1:17" x14ac:dyDescent="0.3">
      <c r="A836" s="1"/>
      <c r="B836" s="1"/>
      <c r="C836" s="1"/>
      <c r="D836" s="1"/>
      <c r="E836" s="1"/>
      <c r="F836" s="1"/>
      <c r="G836" s="1"/>
      <c r="H836" s="1"/>
      <c r="I836" s="3"/>
      <c r="J836" s="3"/>
      <c r="K836" s="3"/>
      <c r="L836" s="3"/>
      <c r="M836" s="3"/>
      <c r="N836" s="3"/>
      <c r="O836" s="3"/>
      <c r="P836" s="3"/>
      <c r="Q836" s="3"/>
    </row>
    <row r="837" spans="1:17" x14ac:dyDescent="0.3">
      <c r="A837" s="1"/>
      <c r="B837" s="1"/>
      <c r="C837" s="1"/>
      <c r="D837" s="1"/>
      <c r="E837" s="1"/>
      <c r="F837" s="1"/>
      <c r="G837" s="1"/>
      <c r="H837" s="1"/>
      <c r="I837" s="3"/>
      <c r="J837" s="3"/>
      <c r="K837" s="3"/>
      <c r="L837" s="3"/>
      <c r="M837" s="3"/>
      <c r="N837" s="3"/>
      <c r="O837" s="3"/>
      <c r="P837" s="3"/>
      <c r="Q837" s="3"/>
    </row>
    <row r="838" spans="1:17" x14ac:dyDescent="0.3">
      <c r="A838" s="1"/>
      <c r="B838" s="1"/>
      <c r="C838" s="1"/>
      <c r="D838" s="1"/>
      <c r="E838" s="1"/>
      <c r="F838" s="1"/>
      <c r="G838" s="1"/>
      <c r="H838" s="1"/>
      <c r="I838" s="3"/>
      <c r="J838" s="3"/>
      <c r="K838" s="3"/>
      <c r="L838" s="3"/>
      <c r="M838" s="3"/>
      <c r="N838" s="3"/>
      <c r="O838" s="3"/>
      <c r="P838" s="3"/>
      <c r="Q838" s="3"/>
    </row>
    <row r="839" spans="1:17" x14ac:dyDescent="0.3">
      <c r="A839" s="1"/>
      <c r="B839" s="1"/>
      <c r="C839" s="1"/>
      <c r="D839" s="1"/>
      <c r="E839" s="1"/>
      <c r="F839" s="1"/>
      <c r="G839" s="1"/>
      <c r="H839" s="1"/>
      <c r="I839" s="3"/>
      <c r="J839" s="3"/>
      <c r="K839" s="3"/>
      <c r="L839" s="3"/>
      <c r="M839" s="3"/>
      <c r="N839" s="3"/>
      <c r="O839" s="3"/>
      <c r="P839" s="3"/>
      <c r="Q839" s="3"/>
    </row>
    <row r="840" spans="1:17" x14ac:dyDescent="0.3">
      <c r="A840" s="1"/>
      <c r="B840" s="1"/>
      <c r="C840" s="1"/>
      <c r="D840" s="1"/>
      <c r="E840" s="1"/>
      <c r="F840" s="1"/>
      <c r="G840" s="1"/>
      <c r="H840" s="1"/>
      <c r="I840" s="3"/>
      <c r="J840" s="3"/>
      <c r="K840" s="3"/>
      <c r="L840" s="3"/>
      <c r="M840" s="3"/>
      <c r="N840" s="3"/>
      <c r="O840" s="3"/>
      <c r="P840" s="3"/>
      <c r="Q840" s="3"/>
    </row>
    <row r="841" spans="1:17" x14ac:dyDescent="0.3">
      <c r="A841" s="1"/>
      <c r="B841" s="1"/>
      <c r="C841" s="1"/>
      <c r="D841" s="1"/>
      <c r="E841" s="1"/>
      <c r="F841" s="1"/>
      <c r="G841" s="1"/>
      <c r="H841" s="1"/>
      <c r="I841" s="3"/>
      <c r="J841" s="3"/>
      <c r="K841" s="3"/>
      <c r="L841" s="3"/>
      <c r="M841" s="3"/>
      <c r="N841" s="3"/>
      <c r="O841" s="3"/>
      <c r="P841" s="3"/>
      <c r="Q841" s="3"/>
    </row>
    <row r="842" spans="1:17" x14ac:dyDescent="0.3">
      <c r="A842" s="1"/>
      <c r="B842" s="1"/>
      <c r="C842" s="1"/>
      <c r="D842" s="1"/>
      <c r="E842" s="1"/>
      <c r="F842" s="1"/>
      <c r="G842" s="1"/>
      <c r="H842" s="1"/>
      <c r="I842" s="3"/>
      <c r="J842" s="3"/>
      <c r="K842" s="3"/>
      <c r="L842" s="3"/>
      <c r="M842" s="3"/>
      <c r="N842" s="3"/>
      <c r="O842" s="3"/>
      <c r="P842" s="3"/>
      <c r="Q842" s="3"/>
    </row>
    <row r="843" spans="1:17" x14ac:dyDescent="0.3">
      <c r="A843" s="1"/>
      <c r="B843" s="1"/>
      <c r="C843" s="1"/>
      <c r="D843" s="1"/>
      <c r="E843" s="1"/>
      <c r="F843" s="1"/>
      <c r="G843" s="1"/>
      <c r="H843" s="1"/>
      <c r="I843" s="3"/>
      <c r="J843" s="3"/>
      <c r="K843" s="3"/>
      <c r="L843" s="3"/>
      <c r="M843" s="3"/>
      <c r="N843" s="3"/>
      <c r="O843" s="3"/>
      <c r="P843" s="3"/>
      <c r="Q843" s="3"/>
    </row>
    <row r="844" spans="1:17" x14ac:dyDescent="0.3">
      <c r="A844" s="1"/>
      <c r="B844" s="1"/>
      <c r="C844" s="1"/>
      <c r="D844" s="1"/>
      <c r="E844" s="1"/>
      <c r="F844" s="1"/>
      <c r="G844" s="1"/>
      <c r="H844" s="1"/>
      <c r="I844" s="3"/>
      <c r="J844" s="3"/>
      <c r="K844" s="3"/>
      <c r="L844" s="3"/>
      <c r="M844" s="3"/>
      <c r="N844" s="3"/>
      <c r="O844" s="3"/>
      <c r="P844" s="3"/>
      <c r="Q844" s="3"/>
    </row>
    <row r="845" spans="1:17" x14ac:dyDescent="0.3">
      <c r="A845" s="1"/>
      <c r="B845" s="1"/>
      <c r="C845" s="1"/>
      <c r="D845" s="1"/>
      <c r="E845" s="1"/>
      <c r="F845" s="1"/>
      <c r="G845" s="1"/>
      <c r="H845" s="1"/>
      <c r="I845" s="3"/>
      <c r="J845" s="3"/>
      <c r="K845" s="3"/>
      <c r="L845" s="3"/>
      <c r="M845" s="3"/>
      <c r="N845" s="3"/>
      <c r="O845" s="3"/>
      <c r="P845" s="3"/>
      <c r="Q845" s="3"/>
    </row>
    <row r="846" spans="1:17" x14ac:dyDescent="0.3">
      <c r="A846" s="1"/>
      <c r="B846" s="1"/>
      <c r="C846" s="1"/>
      <c r="D846" s="1"/>
      <c r="E846" s="1"/>
      <c r="F846" s="1"/>
      <c r="G846" s="1"/>
      <c r="H846" s="1"/>
      <c r="I846" s="3"/>
      <c r="J846" s="3"/>
      <c r="K846" s="3"/>
      <c r="L846" s="3"/>
      <c r="M846" s="3"/>
      <c r="N846" s="3"/>
      <c r="O846" s="3"/>
      <c r="P846" s="3"/>
      <c r="Q846" s="3"/>
    </row>
    <row r="847" spans="1:17" x14ac:dyDescent="0.3">
      <c r="A847" s="1"/>
      <c r="B847" s="1"/>
      <c r="C847" s="1"/>
      <c r="D847" s="1"/>
      <c r="E847" s="1"/>
      <c r="F847" s="1"/>
      <c r="G847" s="1"/>
      <c r="H847" s="1"/>
      <c r="I847" s="3"/>
      <c r="J847" s="3"/>
      <c r="K847" s="3"/>
      <c r="L847" s="3"/>
      <c r="M847" s="3"/>
      <c r="N847" s="3"/>
      <c r="O847" s="3"/>
      <c r="P847" s="3"/>
      <c r="Q847" s="3"/>
    </row>
    <row r="848" spans="1:17" x14ac:dyDescent="0.3">
      <c r="A848" s="1"/>
      <c r="B848" s="1"/>
      <c r="C848" s="1"/>
      <c r="D848" s="1"/>
      <c r="E848" s="1"/>
      <c r="F848" s="1"/>
      <c r="G848" s="1"/>
      <c r="H848" s="1"/>
      <c r="I848" s="3"/>
      <c r="J848" s="3"/>
      <c r="K848" s="3"/>
      <c r="L848" s="3"/>
      <c r="M848" s="3"/>
      <c r="N848" s="3"/>
      <c r="O848" s="3"/>
      <c r="P848" s="3"/>
      <c r="Q848" s="3"/>
    </row>
    <row r="849" spans="1:17" x14ac:dyDescent="0.3">
      <c r="A849" s="1"/>
      <c r="B849" s="1"/>
      <c r="C849" s="1"/>
      <c r="D849" s="1"/>
      <c r="E849" s="1"/>
      <c r="F849" s="1"/>
      <c r="G849" s="1"/>
      <c r="H849" s="1"/>
      <c r="I849" s="3"/>
      <c r="J849" s="3"/>
      <c r="K849" s="3"/>
      <c r="L849" s="3"/>
      <c r="M849" s="3"/>
      <c r="N849" s="3"/>
      <c r="O849" s="3"/>
      <c r="P849" s="3"/>
      <c r="Q849" s="3"/>
    </row>
    <row r="850" spans="1:17" x14ac:dyDescent="0.3">
      <c r="A850" s="1"/>
      <c r="B850" s="1"/>
      <c r="C850" s="1"/>
      <c r="D850" s="1"/>
      <c r="E850" s="1"/>
      <c r="F850" s="1"/>
      <c r="G850" s="1"/>
      <c r="H850" s="1"/>
      <c r="I850" s="3"/>
      <c r="J850" s="3"/>
      <c r="K850" s="3"/>
      <c r="L850" s="3"/>
      <c r="M850" s="3"/>
      <c r="N850" s="3"/>
      <c r="O850" s="3"/>
      <c r="P850" s="3"/>
      <c r="Q850" s="3"/>
    </row>
    <row r="851" spans="1:17" x14ac:dyDescent="0.3">
      <c r="A851" s="1"/>
      <c r="B851" s="1"/>
      <c r="C851" s="1"/>
      <c r="D851" s="1"/>
      <c r="E851" s="1"/>
      <c r="F851" s="1"/>
      <c r="G851" s="1"/>
      <c r="H851" s="1"/>
      <c r="I851" s="3"/>
      <c r="J851" s="3"/>
      <c r="K851" s="3"/>
      <c r="L851" s="3"/>
      <c r="M851" s="3"/>
      <c r="N851" s="3"/>
      <c r="O851" s="3"/>
      <c r="P851" s="3"/>
      <c r="Q851" s="3"/>
    </row>
    <row r="852" spans="1:17" x14ac:dyDescent="0.3">
      <c r="A852" s="1"/>
      <c r="B852" s="1"/>
      <c r="C852" s="1"/>
      <c r="D852" s="1"/>
      <c r="E852" s="1"/>
      <c r="F852" s="1"/>
      <c r="G852" s="1"/>
      <c r="H852" s="1"/>
      <c r="I852" s="3"/>
      <c r="J852" s="3"/>
      <c r="K852" s="3"/>
      <c r="L852" s="3"/>
      <c r="M852" s="3"/>
      <c r="N852" s="3"/>
      <c r="O852" s="3"/>
      <c r="P852" s="3"/>
      <c r="Q852" s="3"/>
    </row>
    <row r="853" spans="1:17" x14ac:dyDescent="0.3">
      <c r="A853" s="1"/>
      <c r="B853" s="1"/>
      <c r="C853" s="1"/>
      <c r="D853" s="1"/>
      <c r="E853" s="1"/>
      <c r="F853" s="1"/>
      <c r="G853" s="1"/>
      <c r="H853" s="1"/>
      <c r="I853" s="3"/>
      <c r="J853" s="3"/>
      <c r="K853" s="3"/>
      <c r="L853" s="3"/>
      <c r="M853" s="3"/>
      <c r="N853" s="3"/>
      <c r="O853" s="3"/>
      <c r="P853" s="3"/>
      <c r="Q853" s="3"/>
    </row>
    <row r="854" spans="1:17" x14ac:dyDescent="0.3">
      <c r="A854" s="1"/>
      <c r="B854" s="1"/>
      <c r="C854" s="1"/>
      <c r="D854" s="1"/>
      <c r="E854" s="1"/>
      <c r="F854" s="1"/>
      <c r="G854" s="1"/>
      <c r="H854" s="1"/>
      <c r="I854" s="3"/>
      <c r="J854" s="3"/>
      <c r="K854" s="3"/>
      <c r="L854" s="3"/>
      <c r="M854" s="3"/>
      <c r="N854" s="3"/>
      <c r="O854" s="3"/>
      <c r="P854" s="3"/>
      <c r="Q854" s="3"/>
    </row>
    <row r="855" spans="1:17" x14ac:dyDescent="0.3">
      <c r="A855" s="1"/>
      <c r="B855" s="1"/>
      <c r="C855" s="1"/>
      <c r="D855" s="1"/>
      <c r="E855" s="1"/>
      <c r="F855" s="1"/>
      <c r="G855" s="1"/>
      <c r="H855" s="1"/>
      <c r="I855" s="3"/>
      <c r="J855" s="3"/>
      <c r="K855" s="3"/>
      <c r="L855" s="3"/>
      <c r="M855" s="3"/>
      <c r="N855" s="3"/>
      <c r="O855" s="3"/>
      <c r="P855" s="3"/>
      <c r="Q855" s="3"/>
    </row>
    <row r="856" spans="1:17" x14ac:dyDescent="0.3">
      <c r="A856" s="1"/>
      <c r="B856" s="1"/>
      <c r="C856" s="1"/>
      <c r="D856" s="1"/>
      <c r="E856" s="1"/>
      <c r="F856" s="1"/>
      <c r="G856" s="1"/>
      <c r="H856" s="1"/>
      <c r="I856" s="3"/>
      <c r="J856" s="3"/>
      <c r="K856" s="3"/>
      <c r="L856" s="3"/>
      <c r="M856" s="3"/>
      <c r="N856" s="3"/>
      <c r="O856" s="3"/>
      <c r="P856" s="3"/>
      <c r="Q856" s="3"/>
    </row>
    <row r="857" spans="1:17" x14ac:dyDescent="0.3">
      <c r="A857" s="1"/>
      <c r="B857" s="1"/>
      <c r="C857" s="1"/>
      <c r="D857" s="1"/>
      <c r="E857" s="1"/>
      <c r="F857" s="1"/>
      <c r="G857" s="1"/>
      <c r="H857" s="1"/>
      <c r="I857" s="3"/>
      <c r="J857" s="3"/>
      <c r="K857" s="3"/>
      <c r="L857" s="3"/>
      <c r="M857" s="3"/>
      <c r="N857" s="3"/>
      <c r="O857" s="3"/>
      <c r="P857" s="3"/>
      <c r="Q857" s="3"/>
    </row>
    <row r="858" spans="1:17" x14ac:dyDescent="0.3">
      <c r="A858" s="1"/>
      <c r="B858" s="1"/>
      <c r="C858" s="1"/>
      <c r="D858" s="1"/>
      <c r="E858" s="1"/>
      <c r="F858" s="1"/>
      <c r="G858" s="1"/>
      <c r="H858" s="1"/>
      <c r="I858" s="3"/>
      <c r="J858" s="3"/>
      <c r="K858" s="3"/>
      <c r="L858" s="3"/>
      <c r="M858" s="3"/>
      <c r="N858" s="3"/>
      <c r="O858" s="3"/>
      <c r="P858" s="3"/>
      <c r="Q858" s="3"/>
    </row>
    <row r="859" spans="1:17" x14ac:dyDescent="0.3">
      <c r="A859" s="1"/>
      <c r="B859" s="1"/>
      <c r="C859" s="1"/>
      <c r="D859" s="1"/>
      <c r="E859" s="1"/>
      <c r="F859" s="1"/>
      <c r="G859" s="1"/>
      <c r="H859" s="1"/>
      <c r="I859" s="3"/>
      <c r="J859" s="3"/>
      <c r="K859" s="3"/>
      <c r="L859" s="3"/>
      <c r="M859" s="3"/>
      <c r="N859" s="3"/>
      <c r="O859" s="3"/>
      <c r="P859" s="3"/>
      <c r="Q859" s="3"/>
    </row>
    <row r="860" spans="1:17" x14ac:dyDescent="0.3">
      <c r="A860" s="1"/>
      <c r="B860" s="1"/>
      <c r="C860" s="1"/>
      <c r="D860" s="1"/>
      <c r="E860" s="1"/>
      <c r="F860" s="1"/>
      <c r="G860" s="1"/>
      <c r="H860" s="1"/>
      <c r="I860" s="3"/>
      <c r="J860" s="3"/>
      <c r="K860" s="3"/>
      <c r="L860" s="3"/>
      <c r="M860" s="3"/>
      <c r="N860" s="3"/>
      <c r="O860" s="3"/>
      <c r="P860" s="3"/>
      <c r="Q860" s="3"/>
    </row>
    <row r="861" spans="1:17" x14ac:dyDescent="0.3">
      <c r="A861" s="1"/>
      <c r="B861" s="1"/>
      <c r="C861" s="1"/>
      <c r="D861" s="1"/>
      <c r="E861" s="1"/>
      <c r="F861" s="1"/>
      <c r="G861" s="1"/>
      <c r="H861" s="1"/>
      <c r="I861" s="3"/>
      <c r="J861" s="3"/>
      <c r="K861" s="3"/>
      <c r="L861" s="3"/>
      <c r="M861" s="3"/>
      <c r="N861" s="3"/>
      <c r="O861" s="3"/>
      <c r="P861" s="3"/>
      <c r="Q861" s="3"/>
    </row>
    <row r="862" spans="1:17" x14ac:dyDescent="0.3">
      <c r="A862" s="1"/>
      <c r="B862" s="1"/>
      <c r="C862" s="1"/>
      <c r="D862" s="1"/>
      <c r="E862" s="1"/>
      <c r="F862" s="1"/>
      <c r="G862" s="1"/>
      <c r="H862" s="1"/>
      <c r="I862" s="3"/>
      <c r="J862" s="3"/>
      <c r="K862" s="3"/>
      <c r="L862" s="3"/>
      <c r="M862" s="3"/>
      <c r="N862" s="3"/>
      <c r="O862" s="3"/>
      <c r="P862" s="3"/>
      <c r="Q862" s="3"/>
    </row>
    <row r="863" spans="1:17" x14ac:dyDescent="0.3">
      <c r="A863" s="1"/>
      <c r="B863" s="1"/>
      <c r="C863" s="1"/>
      <c r="D863" s="1"/>
      <c r="E863" s="1"/>
      <c r="F863" s="1"/>
      <c r="G863" s="1"/>
      <c r="H863" s="1"/>
      <c r="I863" s="3"/>
      <c r="J863" s="3"/>
      <c r="K863" s="3"/>
      <c r="L863" s="3"/>
      <c r="M863" s="3"/>
      <c r="N863" s="3"/>
      <c r="O863" s="3"/>
      <c r="P863" s="3"/>
      <c r="Q863" s="3"/>
    </row>
    <row r="864" spans="1:17" x14ac:dyDescent="0.3">
      <c r="A864" s="1"/>
      <c r="B864" s="1"/>
      <c r="C864" s="1"/>
      <c r="D864" s="1"/>
      <c r="E864" s="1"/>
      <c r="F864" s="1"/>
      <c r="G864" s="1"/>
      <c r="H864" s="1"/>
      <c r="I864" s="3"/>
      <c r="J864" s="3"/>
      <c r="K864" s="3"/>
      <c r="L864" s="3"/>
      <c r="M864" s="3"/>
      <c r="N864" s="3"/>
      <c r="O864" s="3"/>
      <c r="P864" s="3"/>
      <c r="Q864" s="3"/>
    </row>
    <row r="865" spans="1:17" x14ac:dyDescent="0.3">
      <c r="A865" s="1"/>
      <c r="B865" s="1"/>
      <c r="C865" s="1"/>
      <c r="D865" s="1"/>
      <c r="E865" s="1"/>
      <c r="F865" s="1"/>
      <c r="G865" s="1"/>
      <c r="H865" s="1"/>
      <c r="I865" s="3"/>
      <c r="J865" s="3"/>
      <c r="K865" s="3"/>
      <c r="L865" s="3"/>
      <c r="M865" s="3"/>
      <c r="N865" s="3"/>
      <c r="O865" s="3"/>
      <c r="P865" s="3"/>
      <c r="Q865" s="3"/>
    </row>
    <row r="866" spans="1:17" x14ac:dyDescent="0.3">
      <c r="A866" s="1"/>
      <c r="B866" s="1"/>
      <c r="C866" s="1"/>
      <c r="D866" s="1"/>
      <c r="E866" s="1"/>
      <c r="F866" s="1"/>
      <c r="G866" s="1"/>
      <c r="H866" s="1"/>
      <c r="I866" s="3"/>
      <c r="J866" s="3"/>
      <c r="K866" s="3"/>
      <c r="L866" s="3"/>
      <c r="M866" s="3"/>
      <c r="N866" s="3"/>
      <c r="O866" s="3"/>
      <c r="P866" s="3"/>
      <c r="Q866" s="3"/>
    </row>
    <row r="867" spans="1:17" x14ac:dyDescent="0.3">
      <c r="A867" s="1"/>
      <c r="B867" s="1"/>
      <c r="C867" s="1"/>
      <c r="D867" s="1"/>
      <c r="E867" s="1"/>
      <c r="F867" s="1"/>
      <c r="G867" s="1"/>
      <c r="H867" s="1"/>
      <c r="I867" s="3"/>
      <c r="J867" s="3"/>
      <c r="K867" s="3"/>
      <c r="L867" s="3"/>
      <c r="M867" s="3"/>
      <c r="N867" s="3"/>
      <c r="O867" s="3"/>
      <c r="P867" s="3"/>
      <c r="Q867" s="3"/>
    </row>
    <row r="868" spans="1:17" x14ac:dyDescent="0.3">
      <c r="A868" s="1"/>
      <c r="B868" s="1"/>
      <c r="C868" s="1"/>
      <c r="D868" s="1"/>
      <c r="E868" s="1"/>
      <c r="F868" s="1"/>
      <c r="G868" s="1"/>
      <c r="H868" s="1"/>
      <c r="I868" s="3"/>
      <c r="J868" s="3"/>
      <c r="K868" s="3"/>
      <c r="L868" s="3"/>
      <c r="M868" s="3"/>
      <c r="N868" s="3"/>
      <c r="O868" s="3"/>
      <c r="P868" s="3"/>
      <c r="Q868" s="3"/>
    </row>
    <row r="869" spans="1:17" x14ac:dyDescent="0.3">
      <c r="A869" s="1"/>
      <c r="B869" s="1"/>
      <c r="C869" s="1"/>
      <c r="D869" s="1"/>
      <c r="E869" s="1"/>
      <c r="F869" s="1"/>
      <c r="G869" s="1"/>
      <c r="H869" s="1"/>
      <c r="I869" s="3"/>
      <c r="J869" s="3"/>
      <c r="K869" s="3"/>
      <c r="L869" s="3"/>
      <c r="M869" s="3"/>
      <c r="N869" s="3"/>
      <c r="O869" s="3"/>
      <c r="P869" s="3"/>
      <c r="Q869" s="3"/>
    </row>
    <row r="870" spans="1:17" x14ac:dyDescent="0.3">
      <c r="A870" s="1"/>
      <c r="B870" s="1"/>
      <c r="C870" s="1"/>
      <c r="D870" s="1"/>
      <c r="E870" s="1"/>
      <c r="F870" s="1"/>
      <c r="G870" s="1"/>
      <c r="H870" s="1"/>
      <c r="I870" s="3"/>
      <c r="J870" s="3"/>
      <c r="K870" s="3"/>
      <c r="L870" s="3"/>
      <c r="M870" s="3"/>
      <c r="N870" s="3"/>
      <c r="O870" s="3"/>
      <c r="P870" s="3"/>
      <c r="Q870" s="3"/>
    </row>
    <row r="871" spans="1:17" x14ac:dyDescent="0.3">
      <c r="A871" s="1"/>
      <c r="B871" s="1"/>
      <c r="C871" s="1"/>
      <c r="D871" s="1"/>
      <c r="E871" s="1"/>
      <c r="F871" s="1"/>
      <c r="G871" s="1"/>
      <c r="H871" s="1"/>
      <c r="I871" s="3"/>
      <c r="J871" s="3"/>
      <c r="K871" s="3"/>
      <c r="L871" s="3"/>
      <c r="M871" s="3"/>
      <c r="N871" s="3"/>
      <c r="O871" s="3"/>
      <c r="P871" s="3"/>
      <c r="Q871" s="3"/>
    </row>
    <row r="872" spans="1:17" x14ac:dyDescent="0.3">
      <c r="A872" s="1"/>
      <c r="B872" s="1"/>
      <c r="C872" s="1"/>
      <c r="D872" s="1"/>
      <c r="E872" s="1"/>
      <c r="F872" s="1"/>
      <c r="G872" s="1"/>
      <c r="H872" s="1"/>
      <c r="I872" s="3"/>
      <c r="J872" s="3"/>
      <c r="K872" s="3"/>
      <c r="L872" s="3"/>
      <c r="M872" s="3"/>
      <c r="N872" s="3"/>
      <c r="O872" s="3"/>
      <c r="P872" s="3"/>
      <c r="Q872" s="3"/>
    </row>
    <row r="873" spans="1:17" x14ac:dyDescent="0.3">
      <c r="A873" s="1"/>
      <c r="B873" s="1"/>
      <c r="C873" s="1"/>
      <c r="D873" s="1"/>
      <c r="E873" s="1"/>
      <c r="F873" s="1"/>
      <c r="G873" s="1"/>
      <c r="H873" s="1"/>
      <c r="I873" s="3"/>
      <c r="J873" s="3"/>
      <c r="K873" s="3"/>
      <c r="L873" s="3"/>
      <c r="M873" s="3"/>
      <c r="N873" s="3"/>
      <c r="O873" s="3"/>
      <c r="P873" s="3"/>
      <c r="Q873" s="3"/>
    </row>
    <row r="874" spans="1:17" x14ac:dyDescent="0.3">
      <c r="A874" s="1"/>
      <c r="B874" s="1"/>
      <c r="C874" s="1"/>
      <c r="D874" s="1"/>
      <c r="E874" s="1"/>
      <c r="F874" s="1"/>
      <c r="G874" s="1"/>
      <c r="H874" s="1"/>
      <c r="I874" s="3"/>
      <c r="J874" s="3"/>
      <c r="K874" s="3"/>
      <c r="L874" s="3"/>
      <c r="M874" s="3"/>
      <c r="N874" s="3"/>
      <c r="O874" s="3"/>
      <c r="P874" s="3"/>
      <c r="Q874" s="3"/>
    </row>
    <row r="875" spans="1:17" x14ac:dyDescent="0.3">
      <c r="A875" s="1"/>
      <c r="B875" s="1"/>
      <c r="C875" s="1"/>
      <c r="D875" s="1"/>
      <c r="E875" s="1"/>
      <c r="F875" s="1"/>
      <c r="G875" s="1"/>
      <c r="H875" s="1"/>
      <c r="I875" s="3"/>
      <c r="J875" s="3"/>
      <c r="K875" s="3"/>
      <c r="L875" s="3"/>
      <c r="M875" s="3"/>
      <c r="N875" s="3"/>
      <c r="O875" s="3"/>
      <c r="P875" s="3"/>
      <c r="Q875" s="3"/>
    </row>
    <row r="876" spans="1:17" x14ac:dyDescent="0.3">
      <c r="A876" s="1"/>
      <c r="B876" s="1"/>
      <c r="C876" s="1"/>
      <c r="D876" s="1"/>
      <c r="E876" s="1"/>
      <c r="F876" s="1"/>
      <c r="G876" s="1"/>
      <c r="H876" s="1"/>
      <c r="I876" s="3"/>
      <c r="J876" s="3"/>
      <c r="K876" s="3"/>
      <c r="L876" s="3"/>
      <c r="M876" s="3"/>
      <c r="N876" s="3"/>
      <c r="O876" s="3"/>
      <c r="P876" s="3"/>
      <c r="Q876" s="3"/>
    </row>
    <row r="877" spans="1:17" x14ac:dyDescent="0.3">
      <c r="A877" s="1"/>
      <c r="B877" s="1"/>
      <c r="C877" s="1"/>
      <c r="D877" s="1"/>
      <c r="E877" s="1"/>
      <c r="F877" s="1"/>
      <c r="G877" s="1"/>
      <c r="H877" s="1"/>
      <c r="I877" s="3"/>
      <c r="J877" s="3"/>
      <c r="K877" s="3"/>
      <c r="L877" s="3"/>
      <c r="M877" s="3"/>
      <c r="N877" s="3"/>
      <c r="O877" s="3"/>
      <c r="P877" s="3"/>
      <c r="Q877" s="3"/>
    </row>
    <row r="878" spans="1:17" x14ac:dyDescent="0.3">
      <c r="A878" s="1"/>
      <c r="B878" s="1"/>
      <c r="C878" s="1"/>
      <c r="D878" s="1"/>
      <c r="E878" s="1"/>
      <c r="F878" s="1"/>
      <c r="G878" s="1"/>
      <c r="H878" s="1"/>
      <c r="I878" s="3"/>
      <c r="J878" s="3"/>
      <c r="K878" s="3"/>
      <c r="L878" s="3"/>
      <c r="M878" s="3"/>
      <c r="N878" s="3"/>
      <c r="O878" s="3"/>
      <c r="P878" s="3"/>
      <c r="Q878" s="3"/>
    </row>
    <row r="879" spans="1:17" x14ac:dyDescent="0.3">
      <c r="A879" s="1"/>
      <c r="B879" s="1"/>
      <c r="C879" s="1"/>
      <c r="D879" s="1"/>
      <c r="E879" s="1"/>
      <c r="F879" s="1"/>
      <c r="G879" s="1"/>
      <c r="H879" s="1"/>
      <c r="I879" s="3"/>
      <c r="J879" s="3"/>
      <c r="K879" s="3"/>
      <c r="L879" s="3"/>
      <c r="M879" s="3"/>
      <c r="N879" s="3"/>
      <c r="O879" s="3"/>
      <c r="P879" s="3"/>
      <c r="Q879" s="3"/>
    </row>
    <row r="880" spans="1:17" x14ac:dyDescent="0.3">
      <c r="A880" s="1"/>
      <c r="B880" s="1"/>
      <c r="C880" s="1"/>
      <c r="D880" s="1"/>
      <c r="E880" s="1"/>
      <c r="F880" s="1"/>
      <c r="G880" s="1"/>
      <c r="H880" s="1"/>
      <c r="I880" s="3"/>
      <c r="J880" s="3"/>
      <c r="K880" s="3"/>
      <c r="L880" s="3"/>
      <c r="M880" s="3"/>
      <c r="N880" s="3"/>
      <c r="O880" s="3"/>
      <c r="P880" s="3"/>
      <c r="Q880" s="3"/>
    </row>
    <row r="881" spans="1:17" x14ac:dyDescent="0.3">
      <c r="A881" s="1"/>
      <c r="B881" s="1"/>
      <c r="C881" s="1"/>
      <c r="D881" s="1"/>
      <c r="E881" s="1"/>
      <c r="F881" s="1"/>
      <c r="G881" s="1"/>
      <c r="H881" s="1"/>
      <c r="I881" s="3"/>
      <c r="J881" s="3"/>
      <c r="K881" s="3"/>
      <c r="L881" s="3"/>
      <c r="M881" s="3"/>
      <c r="N881" s="3"/>
      <c r="O881" s="3"/>
      <c r="P881" s="3"/>
      <c r="Q881" s="3"/>
    </row>
    <row r="882" spans="1:17" x14ac:dyDescent="0.3">
      <c r="A882" s="1"/>
      <c r="B882" s="1"/>
      <c r="C882" s="1"/>
      <c r="D882" s="1"/>
      <c r="E882" s="1"/>
      <c r="F882" s="1"/>
      <c r="G882" s="1"/>
      <c r="H882" s="1"/>
      <c r="I882" s="3"/>
      <c r="J882" s="3"/>
      <c r="K882" s="3"/>
      <c r="L882" s="3"/>
      <c r="M882" s="3"/>
      <c r="N882" s="3"/>
      <c r="O882" s="3"/>
      <c r="P882" s="3"/>
      <c r="Q882" s="3"/>
    </row>
    <row r="883" spans="1:17" x14ac:dyDescent="0.3">
      <c r="A883" s="1"/>
      <c r="B883" s="1"/>
      <c r="C883" s="1"/>
      <c r="D883" s="1"/>
      <c r="E883" s="1"/>
      <c r="F883" s="1"/>
      <c r="G883" s="1"/>
      <c r="H883" s="1"/>
      <c r="I883" s="3"/>
      <c r="J883" s="3"/>
      <c r="K883" s="3"/>
      <c r="L883" s="3"/>
      <c r="M883" s="3"/>
      <c r="N883" s="3"/>
      <c r="O883" s="3"/>
      <c r="P883" s="3"/>
      <c r="Q883" s="3"/>
    </row>
    <row r="884" spans="1:17" x14ac:dyDescent="0.3">
      <c r="A884" s="1"/>
      <c r="B884" s="1"/>
      <c r="C884" s="1"/>
      <c r="D884" s="1"/>
      <c r="E884" s="1"/>
      <c r="F884" s="1"/>
      <c r="G884" s="1"/>
      <c r="H884" s="1"/>
      <c r="I884" s="3"/>
      <c r="J884" s="3"/>
      <c r="K884" s="3"/>
      <c r="L884" s="3"/>
      <c r="M884" s="3"/>
      <c r="N884" s="3"/>
      <c r="O884" s="3"/>
      <c r="P884" s="3"/>
      <c r="Q884" s="3"/>
    </row>
    <row r="885" spans="1:17" x14ac:dyDescent="0.3">
      <c r="A885" s="1"/>
      <c r="B885" s="1"/>
      <c r="C885" s="1"/>
      <c r="D885" s="1"/>
      <c r="E885" s="1"/>
      <c r="F885" s="1"/>
      <c r="G885" s="1"/>
      <c r="H885" s="1"/>
      <c r="I885" s="3"/>
      <c r="J885" s="3"/>
      <c r="K885" s="3"/>
      <c r="L885" s="3"/>
      <c r="M885" s="3"/>
      <c r="N885" s="3"/>
      <c r="O885" s="3"/>
      <c r="P885" s="3"/>
      <c r="Q885" s="3"/>
    </row>
    <row r="886" spans="1:17" x14ac:dyDescent="0.3">
      <c r="A886" s="1"/>
      <c r="B886" s="1"/>
      <c r="C886" s="1"/>
      <c r="D886" s="1"/>
      <c r="E886" s="1"/>
      <c r="F886" s="1"/>
      <c r="G886" s="1"/>
      <c r="H886" s="1"/>
      <c r="I886" s="3"/>
      <c r="J886" s="3"/>
      <c r="K886" s="3"/>
      <c r="L886" s="3"/>
      <c r="M886" s="3"/>
      <c r="N886" s="3"/>
      <c r="O886" s="3"/>
      <c r="P886" s="3"/>
      <c r="Q886" s="3"/>
    </row>
    <row r="887" spans="1:17" x14ac:dyDescent="0.3">
      <c r="A887" s="1"/>
      <c r="B887" s="1"/>
      <c r="C887" s="1"/>
      <c r="D887" s="1"/>
      <c r="E887" s="1"/>
      <c r="F887" s="1"/>
      <c r="G887" s="1"/>
      <c r="H887" s="1"/>
      <c r="I887" s="3"/>
      <c r="J887" s="3"/>
      <c r="K887" s="3"/>
      <c r="L887" s="3"/>
      <c r="M887" s="3"/>
      <c r="N887" s="3"/>
      <c r="O887" s="3"/>
      <c r="P887" s="3"/>
      <c r="Q887" s="3"/>
    </row>
    <row r="888" spans="1:17" x14ac:dyDescent="0.3">
      <c r="A888" s="1"/>
      <c r="B888" s="1"/>
      <c r="C888" s="1"/>
      <c r="D888" s="1"/>
      <c r="E888" s="1"/>
      <c r="F888" s="1"/>
      <c r="G888" s="1"/>
      <c r="H888" s="1"/>
      <c r="I888" s="3"/>
      <c r="J888" s="3"/>
      <c r="K888" s="3"/>
      <c r="L888" s="3"/>
      <c r="M888" s="3"/>
      <c r="N888" s="3"/>
      <c r="O888" s="3"/>
      <c r="P888" s="3"/>
      <c r="Q888" s="3"/>
    </row>
    <row r="889" spans="1:17" x14ac:dyDescent="0.3">
      <c r="A889" s="1"/>
      <c r="B889" s="1"/>
      <c r="C889" s="1"/>
      <c r="D889" s="1"/>
      <c r="E889" s="1"/>
      <c r="F889" s="1"/>
      <c r="G889" s="1"/>
      <c r="H889" s="1"/>
      <c r="I889" s="3"/>
      <c r="J889" s="3"/>
      <c r="K889" s="3"/>
      <c r="L889" s="3"/>
      <c r="M889" s="3"/>
      <c r="N889" s="3"/>
      <c r="O889" s="3"/>
      <c r="P889" s="3"/>
      <c r="Q889" s="3"/>
    </row>
    <row r="890" spans="1:17" x14ac:dyDescent="0.3">
      <c r="A890" s="1"/>
      <c r="B890" s="1"/>
      <c r="C890" s="1"/>
      <c r="D890" s="1"/>
      <c r="E890" s="1"/>
      <c r="F890" s="1"/>
      <c r="G890" s="1"/>
      <c r="H890" s="1"/>
      <c r="I890" s="3"/>
      <c r="J890" s="3"/>
      <c r="K890" s="3"/>
      <c r="L890" s="3"/>
      <c r="M890" s="3"/>
      <c r="N890" s="3"/>
      <c r="O890" s="3"/>
      <c r="P890" s="3"/>
      <c r="Q890" s="3"/>
    </row>
    <row r="891" spans="1:17" x14ac:dyDescent="0.3">
      <c r="A891" s="1"/>
      <c r="B891" s="1"/>
      <c r="C891" s="1"/>
      <c r="D891" s="1"/>
      <c r="E891" s="1"/>
      <c r="F891" s="1"/>
      <c r="G891" s="1"/>
      <c r="H891" s="1"/>
      <c r="I891" s="3"/>
      <c r="J891" s="3"/>
      <c r="K891" s="3"/>
      <c r="L891" s="3"/>
      <c r="M891" s="3"/>
      <c r="N891" s="3"/>
      <c r="O891" s="3"/>
      <c r="P891" s="3"/>
      <c r="Q891" s="3"/>
    </row>
    <row r="892" spans="1:17" x14ac:dyDescent="0.3">
      <c r="A892" s="1"/>
      <c r="B892" s="1"/>
      <c r="C892" s="1"/>
      <c r="D892" s="1"/>
      <c r="E892" s="1"/>
      <c r="F892" s="1"/>
      <c r="G892" s="1"/>
      <c r="H892" s="1"/>
      <c r="I892" s="3"/>
      <c r="J892" s="3"/>
      <c r="K892" s="3"/>
      <c r="L892" s="3"/>
      <c r="M892" s="3"/>
      <c r="N892" s="3"/>
      <c r="O892" s="3"/>
      <c r="P892" s="3"/>
      <c r="Q892" s="3"/>
    </row>
    <row r="893" spans="1:17" x14ac:dyDescent="0.3">
      <c r="A893" s="1"/>
      <c r="B893" s="1"/>
      <c r="C893" s="1"/>
      <c r="D893" s="1"/>
      <c r="E893" s="1"/>
      <c r="F893" s="1"/>
      <c r="G893" s="1"/>
      <c r="H893" s="1"/>
      <c r="I893" s="3"/>
      <c r="J893" s="3"/>
      <c r="K893" s="3"/>
      <c r="L893" s="3"/>
      <c r="M893" s="3"/>
      <c r="N893" s="3"/>
      <c r="O893" s="3"/>
      <c r="P893" s="3"/>
      <c r="Q893" s="3"/>
    </row>
    <row r="894" spans="1:17" x14ac:dyDescent="0.3">
      <c r="A894" s="1"/>
      <c r="B894" s="1"/>
      <c r="C894" s="1"/>
      <c r="D894" s="1"/>
      <c r="E894" s="1"/>
      <c r="F894" s="1"/>
      <c r="G894" s="1"/>
      <c r="H894" s="1"/>
      <c r="I894" s="3"/>
      <c r="J894" s="3"/>
      <c r="K894" s="3"/>
      <c r="L894" s="3"/>
      <c r="M894" s="3"/>
      <c r="N894" s="3"/>
      <c r="O894" s="3"/>
      <c r="P894" s="3"/>
      <c r="Q894" s="3"/>
    </row>
    <row r="895" spans="1:17" x14ac:dyDescent="0.3">
      <c r="A895" s="1"/>
      <c r="B895" s="1"/>
      <c r="C895" s="1"/>
      <c r="D895" s="1"/>
      <c r="E895" s="1"/>
      <c r="F895" s="1"/>
      <c r="G895" s="1"/>
      <c r="H895" s="1"/>
      <c r="I895" s="3"/>
      <c r="J895" s="3"/>
      <c r="K895" s="3"/>
      <c r="L895" s="3"/>
      <c r="M895" s="3"/>
      <c r="N895" s="3"/>
      <c r="O895" s="3"/>
      <c r="P895" s="3"/>
      <c r="Q895" s="3"/>
    </row>
    <row r="896" spans="1:17" x14ac:dyDescent="0.3">
      <c r="A896" s="1"/>
      <c r="B896" s="1"/>
      <c r="C896" s="1"/>
      <c r="D896" s="1"/>
      <c r="E896" s="1"/>
      <c r="F896" s="1"/>
      <c r="G896" s="1"/>
      <c r="H896" s="1"/>
      <c r="I896" s="3"/>
      <c r="J896" s="3"/>
      <c r="K896" s="3"/>
      <c r="L896" s="3"/>
      <c r="M896" s="3"/>
      <c r="N896" s="3"/>
      <c r="O896" s="3"/>
      <c r="P896" s="3"/>
      <c r="Q896" s="3"/>
    </row>
    <row r="897" spans="1:17" x14ac:dyDescent="0.3">
      <c r="A897" s="1"/>
      <c r="B897" s="1"/>
      <c r="C897" s="1"/>
      <c r="D897" s="1"/>
      <c r="E897" s="1"/>
      <c r="F897" s="1"/>
      <c r="G897" s="1"/>
      <c r="H897" s="1"/>
      <c r="I897" s="3"/>
      <c r="J897" s="3"/>
      <c r="K897" s="3"/>
      <c r="L897" s="3"/>
      <c r="M897" s="3"/>
      <c r="N897" s="3"/>
      <c r="O897" s="3"/>
      <c r="P897" s="3"/>
      <c r="Q897" s="3"/>
    </row>
    <row r="898" spans="1:17" x14ac:dyDescent="0.3">
      <c r="A898" s="1"/>
      <c r="B898" s="1"/>
      <c r="C898" s="1"/>
      <c r="D898" s="1"/>
      <c r="E898" s="1"/>
      <c r="F898" s="1"/>
      <c r="G898" s="1"/>
      <c r="H898" s="1"/>
      <c r="I898" s="3"/>
      <c r="J898" s="3"/>
      <c r="K898" s="3"/>
      <c r="L898" s="3"/>
      <c r="M898" s="3"/>
      <c r="N898" s="3"/>
      <c r="O898" s="3"/>
      <c r="P898" s="3"/>
      <c r="Q898" s="3"/>
    </row>
    <row r="899" spans="1:17" x14ac:dyDescent="0.3">
      <c r="A899" s="1"/>
      <c r="B899" s="1"/>
      <c r="C899" s="1"/>
      <c r="D899" s="1"/>
      <c r="E899" s="1"/>
      <c r="F899" s="1"/>
      <c r="G899" s="1"/>
      <c r="H899" s="1"/>
      <c r="I899" s="3"/>
      <c r="J899" s="3"/>
      <c r="K899" s="3"/>
      <c r="L899" s="3"/>
      <c r="M899" s="3"/>
      <c r="N899" s="3"/>
      <c r="O899" s="3"/>
      <c r="P899" s="3"/>
      <c r="Q899" s="3"/>
    </row>
    <row r="900" spans="1:17" x14ac:dyDescent="0.3">
      <c r="A900" s="1"/>
      <c r="B900" s="1"/>
      <c r="C900" s="1"/>
      <c r="D900" s="1"/>
      <c r="E900" s="1"/>
      <c r="F900" s="1"/>
      <c r="G900" s="1"/>
      <c r="H900" s="1"/>
      <c r="I900" s="3"/>
      <c r="J900" s="3"/>
      <c r="K900" s="3"/>
      <c r="L900" s="3"/>
      <c r="M900" s="3"/>
      <c r="N900" s="3"/>
      <c r="O900" s="3"/>
      <c r="P900" s="3"/>
      <c r="Q900" s="3"/>
    </row>
    <row r="901" spans="1:17" x14ac:dyDescent="0.3">
      <c r="A901" s="1"/>
      <c r="B901" s="1"/>
      <c r="C901" s="1"/>
      <c r="D901" s="1"/>
      <c r="E901" s="1"/>
      <c r="F901" s="1"/>
      <c r="G901" s="1"/>
      <c r="H901" s="1"/>
      <c r="I901" s="3"/>
      <c r="J901" s="3"/>
      <c r="K901" s="3"/>
      <c r="L901" s="3"/>
      <c r="M901" s="3"/>
      <c r="N901" s="3"/>
      <c r="O901" s="3"/>
      <c r="P901" s="3"/>
      <c r="Q901" s="3"/>
    </row>
    <row r="902" spans="1:17" x14ac:dyDescent="0.3">
      <c r="A902" s="1"/>
      <c r="B902" s="1"/>
      <c r="C902" s="1"/>
      <c r="D902" s="1"/>
      <c r="E902" s="1"/>
      <c r="F902" s="1"/>
      <c r="G902" s="1"/>
      <c r="H902" s="1"/>
      <c r="I902" s="3"/>
      <c r="J902" s="3"/>
      <c r="K902" s="3"/>
      <c r="L902" s="3"/>
      <c r="M902" s="3"/>
      <c r="N902" s="3"/>
      <c r="O902" s="3"/>
      <c r="P902" s="3"/>
      <c r="Q902" s="3"/>
    </row>
    <row r="903" spans="1:17" x14ac:dyDescent="0.3">
      <c r="A903" s="1"/>
      <c r="B903" s="1"/>
      <c r="C903" s="1"/>
      <c r="D903" s="1"/>
      <c r="E903" s="1"/>
      <c r="F903" s="1"/>
      <c r="G903" s="1"/>
      <c r="H903" s="1"/>
      <c r="I903" s="3"/>
      <c r="J903" s="3"/>
      <c r="K903" s="3"/>
      <c r="L903" s="3"/>
      <c r="M903" s="3"/>
      <c r="N903" s="3"/>
      <c r="O903" s="3"/>
      <c r="P903" s="3"/>
      <c r="Q903" s="3"/>
    </row>
    <row r="904" spans="1:17" x14ac:dyDescent="0.3">
      <c r="A904" s="1"/>
      <c r="B904" s="1"/>
      <c r="C904" s="1"/>
      <c r="D904" s="1"/>
      <c r="E904" s="1"/>
      <c r="F904" s="1"/>
      <c r="G904" s="1"/>
      <c r="H904" s="1"/>
      <c r="I904" s="3"/>
      <c r="J904" s="3"/>
      <c r="K904" s="3"/>
      <c r="L904" s="3"/>
      <c r="M904" s="3"/>
      <c r="N904" s="3"/>
      <c r="O904" s="3"/>
      <c r="P904" s="3"/>
      <c r="Q904" s="3"/>
    </row>
    <row r="905" spans="1:17" x14ac:dyDescent="0.3">
      <c r="A905" s="1"/>
      <c r="B905" s="1"/>
      <c r="C905" s="1"/>
      <c r="D905" s="1"/>
      <c r="E905" s="1"/>
      <c r="F905" s="1"/>
      <c r="G905" s="1"/>
      <c r="H905" s="1"/>
      <c r="I905" s="3"/>
      <c r="J905" s="3"/>
      <c r="K905" s="3"/>
      <c r="L905" s="3"/>
      <c r="M905" s="3"/>
      <c r="N905" s="3"/>
      <c r="O905" s="3"/>
      <c r="P905" s="3"/>
      <c r="Q905" s="3"/>
    </row>
    <row r="906" spans="1:17" x14ac:dyDescent="0.3">
      <c r="A906" s="1"/>
      <c r="B906" s="1"/>
      <c r="C906" s="1"/>
      <c r="D906" s="1"/>
      <c r="E906" s="1"/>
      <c r="F906" s="1"/>
      <c r="G906" s="1"/>
      <c r="H906" s="1"/>
      <c r="I906" s="3"/>
      <c r="J906" s="3"/>
      <c r="K906" s="3"/>
      <c r="L906" s="3"/>
      <c r="M906" s="3"/>
      <c r="N906" s="3"/>
      <c r="O906" s="3"/>
      <c r="P906" s="3"/>
      <c r="Q906" s="3"/>
    </row>
    <row r="907" spans="1:17" x14ac:dyDescent="0.3">
      <c r="A907" s="1"/>
      <c r="B907" s="1"/>
      <c r="C907" s="1"/>
      <c r="D907" s="1"/>
      <c r="E907" s="1"/>
      <c r="F907" s="1"/>
      <c r="G907" s="1"/>
      <c r="H907" s="1"/>
      <c r="I907" s="3"/>
      <c r="J907" s="3"/>
      <c r="K907" s="3"/>
      <c r="L907" s="3"/>
      <c r="M907" s="3"/>
      <c r="N907" s="3"/>
      <c r="O907" s="3"/>
      <c r="P907" s="3"/>
      <c r="Q907" s="3"/>
    </row>
    <row r="908" spans="1:17" x14ac:dyDescent="0.3">
      <c r="A908" s="1"/>
      <c r="B908" s="1"/>
      <c r="C908" s="1"/>
      <c r="D908" s="1"/>
      <c r="E908" s="1"/>
      <c r="F908" s="1"/>
      <c r="G908" s="1"/>
      <c r="H908" s="1"/>
      <c r="I908" s="3"/>
      <c r="J908" s="3"/>
      <c r="K908" s="3"/>
      <c r="L908" s="3"/>
      <c r="M908" s="3"/>
      <c r="N908" s="3"/>
      <c r="O908" s="3"/>
      <c r="P908" s="3"/>
      <c r="Q908" s="3"/>
    </row>
    <row r="909" spans="1:17" x14ac:dyDescent="0.3">
      <c r="A909" s="1"/>
      <c r="B909" s="1"/>
      <c r="C909" s="1"/>
      <c r="D909" s="1"/>
      <c r="E909" s="1"/>
      <c r="F909" s="1"/>
      <c r="G909" s="1"/>
      <c r="H909" s="1"/>
      <c r="I909" s="3"/>
      <c r="J909" s="3"/>
      <c r="K909" s="3"/>
      <c r="L909" s="3"/>
      <c r="M909" s="3"/>
      <c r="N909" s="3"/>
      <c r="O909" s="3"/>
      <c r="P909" s="3"/>
      <c r="Q909" s="3"/>
    </row>
    <row r="910" spans="1:17" x14ac:dyDescent="0.3">
      <c r="A910" s="1"/>
      <c r="B910" s="1"/>
      <c r="C910" s="1"/>
      <c r="D910" s="1"/>
      <c r="E910" s="1"/>
      <c r="F910" s="1"/>
      <c r="G910" s="1"/>
      <c r="H910" s="1"/>
      <c r="I910" s="3"/>
      <c r="J910" s="3"/>
      <c r="K910" s="3"/>
      <c r="L910" s="3"/>
      <c r="M910" s="3"/>
      <c r="N910" s="3"/>
      <c r="O910" s="3"/>
      <c r="P910" s="3"/>
      <c r="Q910" s="3"/>
    </row>
    <row r="911" spans="1:17" x14ac:dyDescent="0.3">
      <c r="A911" s="1"/>
      <c r="B911" s="1"/>
      <c r="C911" s="1"/>
      <c r="D911" s="1"/>
      <c r="E911" s="1"/>
      <c r="F911" s="1"/>
      <c r="G911" s="1"/>
      <c r="H911" s="1"/>
      <c r="I911" s="3"/>
      <c r="J911" s="3"/>
      <c r="K911" s="3"/>
      <c r="L911" s="3"/>
      <c r="M911" s="3"/>
      <c r="N911" s="3"/>
      <c r="O911" s="3"/>
      <c r="P911" s="3"/>
      <c r="Q911" s="3"/>
    </row>
    <row r="912" spans="1:17" x14ac:dyDescent="0.3">
      <c r="A912" s="1"/>
      <c r="B912" s="1"/>
      <c r="C912" s="1"/>
      <c r="D912" s="1"/>
      <c r="E912" s="1"/>
      <c r="F912" s="1"/>
      <c r="G912" s="1"/>
      <c r="H912" s="1"/>
      <c r="I912" s="3"/>
      <c r="J912" s="3"/>
      <c r="K912" s="3"/>
      <c r="L912" s="3"/>
      <c r="M912" s="3"/>
      <c r="N912" s="3"/>
      <c r="O912" s="3"/>
      <c r="P912" s="3"/>
      <c r="Q912" s="3"/>
    </row>
    <row r="913" spans="1:17" x14ac:dyDescent="0.3">
      <c r="A913" s="1"/>
      <c r="B913" s="1"/>
      <c r="C913" s="1"/>
      <c r="D913" s="1"/>
      <c r="E913" s="1"/>
      <c r="F913" s="1"/>
      <c r="G913" s="1"/>
      <c r="H913" s="1"/>
      <c r="I913" s="3"/>
      <c r="J913" s="3"/>
      <c r="K913" s="3"/>
      <c r="L913" s="3"/>
      <c r="M913" s="3"/>
      <c r="N913" s="3"/>
      <c r="O913" s="3"/>
      <c r="P913" s="3"/>
      <c r="Q913" s="3"/>
    </row>
    <row r="914" spans="1:17" x14ac:dyDescent="0.3">
      <c r="A914" s="1"/>
      <c r="B914" s="1"/>
      <c r="C914" s="1"/>
      <c r="D914" s="1"/>
      <c r="E914" s="1"/>
      <c r="F914" s="1"/>
      <c r="G914" s="1"/>
      <c r="H914" s="1"/>
      <c r="I914" s="3"/>
      <c r="J914" s="3"/>
      <c r="K914" s="3"/>
      <c r="L914" s="3"/>
      <c r="M914" s="3"/>
      <c r="N914" s="3"/>
      <c r="O914" s="3"/>
      <c r="P914" s="3"/>
      <c r="Q914" s="3"/>
    </row>
    <row r="915" spans="1:17" x14ac:dyDescent="0.3">
      <c r="A915" s="1"/>
      <c r="B915" s="1"/>
      <c r="C915" s="1"/>
      <c r="D915" s="1"/>
      <c r="E915" s="1"/>
      <c r="F915" s="1"/>
      <c r="G915" s="1"/>
      <c r="H915" s="1"/>
      <c r="I915" s="3"/>
      <c r="J915" s="3"/>
      <c r="K915" s="3"/>
      <c r="L915" s="3"/>
      <c r="M915" s="3"/>
      <c r="N915" s="3"/>
      <c r="O915" s="3"/>
      <c r="P915" s="3"/>
      <c r="Q915" s="3"/>
    </row>
    <row r="916" spans="1:17" x14ac:dyDescent="0.3">
      <c r="A916" s="1"/>
      <c r="B916" s="1"/>
      <c r="C916" s="1"/>
      <c r="D916" s="1"/>
      <c r="E916" s="1"/>
      <c r="F916" s="1"/>
      <c r="G916" s="1"/>
      <c r="H916" s="1"/>
      <c r="I916" s="3"/>
      <c r="J916" s="3"/>
      <c r="K916" s="3"/>
      <c r="L916" s="3"/>
      <c r="M916" s="3"/>
      <c r="N916" s="3"/>
      <c r="O916" s="3"/>
      <c r="P916" s="3"/>
      <c r="Q916" s="3"/>
    </row>
    <row r="917" spans="1:17" x14ac:dyDescent="0.3">
      <c r="A917" s="1"/>
      <c r="B917" s="1"/>
      <c r="C917" s="1"/>
      <c r="D917" s="1"/>
      <c r="E917" s="1"/>
      <c r="F917" s="1"/>
      <c r="G917" s="1"/>
      <c r="H917" s="1"/>
      <c r="I917" s="3"/>
      <c r="J917" s="3"/>
      <c r="K917" s="3"/>
      <c r="L917" s="3"/>
      <c r="M917" s="3"/>
      <c r="N917" s="3"/>
      <c r="O917" s="3"/>
      <c r="P917" s="3"/>
      <c r="Q917" s="3"/>
    </row>
    <row r="918" spans="1:17" x14ac:dyDescent="0.3">
      <c r="A918" s="1"/>
      <c r="B918" s="1"/>
      <c r="C918" s="1"/>
      <c r="D918" s="1"/>
      <c r="E918" s="1"/>
      <c r="F918" s="1"/>
      <c r="G918" s="1"/>
      <c r="H918" s="1"/>
      <c r="I918" s="3"/>
      <c r="J918" s="3"/>
      <c r="K918" s="3"/>
      <c r="L918" s="3"/>
      <c r="M918" s="3"/>
      <c r="N918" s="3"/>
      <c r="O918" s="3"/>
      <c r="P918" s="3"/>
      <c r="Q918" s="3"/>
    </row>
    <row r="919" spans="1:17" x14ac:dyDescent="0.3">
      <c r="A919" s="1"/>
      <c r="B919" s="1"/>
      <c r="C919" s="1"/>
      <c r="D919" s="1"/>
      <c r="E919" s="1"/>
      <c r="F919" s="1"/>
      <c r="G919" s="1"/>
      <c r="H919" s="1"/>
      <c r="I919" s="3"/>
      <c r="J919" s="3"/>
      <c r="K919" s="3"/>
      <c r="L919" s="3"/>
      <c r="M919" s="3"/>
      <c r="N919" s="3"/>
      <c r="O919" s="3"/>
      <c r="P919" s="3"/>
      <c r="Q919" s="3"/>
    </row>
    <row r="920" spans="1:17" x14ac:dyDescent="0.3">
      <c r="A920" s="1"/>
      <c r="B920" s="1"/>
      <c r="C920" s="1"/>
      <c r="D920" s="1"/>
      <c r="E920" s="1"/>
      <c r="F920" s="1"/>
      <c r="G920" s="1"/>
      <c r="H920" s="1"/>
      <c r="I920" s="3"/>
      <c r="J920" s="3"/>
      <c r="K920" s="3"/>
      <c r="L920" s="3"/>
      <c r="M920" s="3"/>
      <c r="N920" s="3"/>
      <c r="O920" s="3"/>
      <c r="P920" s="3"/>
      <c r="Q920" s="3"/>
    </row>
    <row r="921" spans="1:17" x14ac:dyDescent="0.3">
      <c r="A921" s="1"/>
      <c r="B921" s="1"/>
      <c r="C921" s="1"/>
      <c r="D921" s="1"/>
      <c r="E921" s="1"/>
      <c r="F921" s="1"/>
      <c r="G921" s="1"/>
      <c r="H921" s="1"/>
      <c r="I921" s="3"/>
      <c r="J921" s="3"/>
      <c r="K921" s="3"/>
      <c r="L921" s="3"/>
      <c r="M921" s="3"/>
      <c r="N921" s="3"/>
      <c r="O921" s="3"/>
      <c r="P921" s="3"/>
      <c r="Q921" s="3"/>
    </row>
    <row r="922" spans="1:17" x14ac:dyDescent="0.3">
      <c r="A922" s="1"/>
      <c r="B922" s="1"/>
      <c r="C922" s="1"/>
      <c r="D922" s="1"/>
      <c r="E922" s="1"/>
      <c r="F922" s="1"/>
      <c r="G922" s="1"/>
      <c r="H922" s="1"/>
      <c r="I922" s="3"/>
      <c r="J922" s="3"/>
      <c r="K922" s="3"/>
      <c r="L922" s="3"/>
      <c r="M922" s="3"/>
      <c r="N922" s="3"/>
      <c r="O922" s="3"/>
      <c r="P922" s="3"/>
      <c r="Q922" s="3"/>
    </row>
    <row r="923" spans="1:17" x14ac:dyDescent="0.3">
      <c r="A923" s="1"/>
      <c r="B923" s="1"/>
      <c r="C923" s="1"/>
      <c r="D923" s="1"/>
      <c r="E923" s="1"/>
      <c r="F923" s="1"/>
      <c r="G923" s="1"/>
      <c r="H923" s="1"/>
      <c r="I923" s="3"/>
      <c r="J923" s="3"/>
      <c r="K923" s="3"/>
      <c r="L923" s="3"/>
      <c r="M923" s="3"/>
      <c r="N923" s="3"/>
      <c r="O923" s="3"/>
      <c r="P923" s="3"/>
      <c r="Q923" s="3"/>
    </row>
    <row r="924" spans="1:17" x14ac:dyDescent="0.3">
      <c r="A924" s="1"/>
      <c r="B924" s="1"/>
      <c r="C924" s="1"/>
      <c r="D924" s="1"/>
      <c r="E924" s="1"/>
      <c r="F924" s="1"/>
      <c r="G924" s="1"/>
      <c r="H924" s="1"/>
      <c r="I924" s="3"/>
      <c r="J924" s="3"/>
      <c r="K924" s="3"/>
      <c r="L924" s="3"/>
      <c r="M924" s="3"/>
      <c r="N924" s="3"/>
      <c r="O924" s="3"/>
      <c r="P924" s="3"/>
      <c r="Q924" s="3"/>
    </row>
    <row r="925" spans="1:17" x14ac:dyDescent="0.3">
      <c r="A925" s="1"/>
      <c r="B925" s="1"/>
      <c r="C925" s="1"/>
      <c r="D925" s="1"/>
      <c r="E925" s="1"/>
      <c r="F925" s="1"/>
      <c r="G925" s="1"/>
      <c r="H925" s="1"/>
      <c r="I925" s="3"/>
      <c r="J925" s="3"/>
      <c r="K925" s="3"/>
      <c r="L925" s="3"/>
      <c r="M925" s="3"/>
      <c r="N925" s="3"/>
      <c r="O925" s="3"/>
      <c r="P925" s="3"/>
      <c r="Q925" s="3"/>
    </row>
    <row r="926" spans="1:17" x14ac:dyDescent="0.3">
      <c r="A926" s="1"/>
      <c r="B926" s="1"/>
      <c r="C926" s="1"/>
      <c r="D926" s="1"/>
      <c r="E926" s="1"/>
      <c r="F926" s="1"/>
      <c r="G926" s="1"/>
      <c r="H926" s="1"/>
      <c r="I926" s="3"/>
      <c r="J926" s="3"/>
      <c r="K926" s="3"/>
      <c r="L926" s="3"/>
      <c r="M926" s="3"/>
      <c r="N926" s="3"/>
      <c r="O926" s="3"/>
      <c r="P926" s="3"/>
      <c r="Q926" s="3"/>
    </row>
    <row r="927" spans="1:17" x14ac:dyDescent="0.3">
      <c r="A927" s="1"/>
      <c r="B927" s="1"/>
      <c r="C927" s="1"/>
      <c r="D927" s="1"/>
      <c r="E927" s="1"/>
      <c r="F927" s="1"/>
      <c r="G927" s="1"/>
      <c r="H927" s="1"/>
      <c r="I927" s="3"/>
      <c r="J927" s="3"/>
      <c r="K927" s="3"/>
      <c r="L927" s="3"/>
      <c r="M927" s="3"/>
      <c r="N927" s="3"/>
      <c r="O927" s="3"/>
      <c r="P927" s="3"/>
      <c r="Q927" s="3"/>
    </row>
    <row r="928" spans="1:17" x14ac:dyDescent="0.3">
      <c r="A928" s="1"/>
      <c r="B928" s="1"/>
      <c r="C928" s="1"/>
      <c r="D928" s="1"/>
      <c r="E928" s="1"/>
      <c r="F928" s="1"/>
      <c r="G928" s="1"/>
      <c r="H928" s="1"/>
      <c r="I928" s="3"/>
      <c r="J928" s="3"/>
      <c r="K928" s="3"/>
      <c r="L928" s="3"/>
      <c r="M928" s="3"/>
      <c r="N928" s="3"/>
      <c r="O928" s="3"/>
      <c r="P928" s="3"/>
      <c r="Q928" s="3"/>
    </row>
    <row r="929" spans="1:17" x14ac:dyDescent="0.3">
      <c r="A929" s="1"/>
      <c r="B929" s="1"/>
      <c r="C929" s="1"/>
      <c r="D929" s="1"/>
      <c r="E929" s="1"/>
      <c r="F929" s="1"/>
      <c r="G929" s="1"/>
      <c r="H929" s="1"/>
      <c r="I929" s="3"/>
      <c r="J929" s="3"/>
      <c r="K929" s="3"/>
      <c r="L929" s="3"/>
      <c r="M929" s="3"/>
      <c r="N929" s="3"/>
      <c r="O929" s="3"/>
      <c r="P929" s="3"/>
      <c r="Q929" s="3"/>
    </row>
    <row r="930" spans="1:17" x14ac:dyDescent="0.3">
      <c r="A930" s="1"/>
      <c r="B930" s="1"/>
      <c r="C930" s="1"/>
      <c r="D930" s="1"/>
      <c r="E930" s="1"/>
      <c r="F930" s="1"/>
      <c r="G930" s="1"/>
      <c r="H930" s="1"/>
      <c r="I930" s="3"/>
      <c r="J930" s="3"/>
      <c r="K930" s="3"/>
      <c r="L930" s="3"/>
      <c r="M930" s="3"/>
      <c r="N930" s="3"/>
      <c r="O930" s="3"/>
      <c r="P930" s="3"/>
      <c r="Q930" s="3"/>
    </row>
    <row r="931" spans="1:17" x14ac:dyDescent="0.3">
      <c r="A931" s="1"/>
      <c r="B931" s="1"/>
      <c r="C931" s="1"/>
      <c r="D931" s="1"/>
      <c r="E931" s="1"/>
      <c r="F931" s="1"/>
      <c r="G931" s="1"/>
      <c r="H931" s="1"/>
      <c r="I931" s="3"/>
      <c r="J931" s="3"/>
      <c r="K931" s="3"/>
      <c r="L931" s="3"/>
      <c r="M931" s="3"/>
      <c r="N931" s="3"/>
      <c r="O931" s="3"/>
      <c r="P931" s="3"/>
      <c r="Q931" s="3"/>
    </row>
    <row r="932" spans="1:17" x14ac:dyDescent="0.3">
      <c r="A932" s="1"/>
      <c r="B932" s="1"/>
      <c r="C932" s="1"/>
      <c r="D932" s="1"/>
      <c r="E932" s="1"/>
      <c r="F932" s="1"/>
      <c r="G932" s="1"/>
      <c r="H932" s="1"/>
      <c r="I932" s="3"/>
      <c r="J932" s="3"/>
      <c r="K932" s="3"/>
      <c r="L932" s="3"/>
      <c r="M932" s="3"/>
      <c r="N932" s="3"/>
      <c r="O932" s="3"/>
      <c r="P932" s="3"/>
      <c r="Q932" s="3"/>
    </row>
    <row r="933" spans="1:17" x14ac:dyDescent="0.3">
      <c r="A933" s="1"/>
      <c r="B933" s="1"/>
      <c r="C933" s="1"/>
      <c r="D933" s="1"/>
      <c r="E933" s="1"/>
      <c r="F933" s="1"/>
      <c r="G933" s="1"/>
      <c r="H933" s="1"/>
      <c r="I933" s="3"/>
      <c r="J933" s="3"/>
      <c r="K933" s="3"/>
      <c r="L933" s="3"/>
      <c r="M933" s="3"/>
      <c r="N933" s="3"/>
      <c r="O933" s="3"/>
      <c r="P933" s="3"/>
      <c r="Q933" s="3"/>
    </row>
    <row r="934" spans="1:17" x14ac:dyDescent="0.3">
      <c r="A934" s="1"/>
      <c r="B934" s="1"/>
      <c r="C934" s="1"/>
      <c r="D934" s="1"/>
      <c r="E934" s="1"/>
      <c r="F934" s="1"/>
      <c r="G934" s="1"/>
      <c r="H934" s="1"/>
      <c r="I934" s="3"/>
      <c r="J934" s="3"/>
      <c r="K934" s="3"/>
      <c r="L934" s="3"/>
      <c r="M934" s="3"/>
      <c r="N934" s="3"/>
      <c r="O934" s="3"/>
      <c r="P934" s="3"/>
      <c r="Q934" s="3"/>
    </row>
    <row r="935" spans="1:17" x14ac:dyDescent="0.3">
      <c r="A935" s="1"/>
      <c r="B935" s="1"/>
      <c r="C935" s="1"/>
      <c r="D935" s="1"/>
      <c r="E935" s="1"/>
      <c r="F935" s="1"/>
      <c r="G935" s="1"/>
      <c r="H935" s="1"/>
      <c r="I935" s="3"/>
      <c r="J935" s="3"/>
      <c r="K935" s="3"/>
      <c r="L935" s="3"/>
      <c r="M935" s="3"/>
      <c r="N935" s="3"/>
      <c r="O935" s="3"/>
      <c r="P935" s="3"/>
      <c r="Q935" s="3"/>
    </row>
    <row r="936" spans="1:17" x14ac:dyDescent="0.3">
      <c r="A936" s="1"/>
      <c r="B936" s="1"/>
      <c r="C936" s="1"/>
      <c r="D936" s="1"/>
      <c r="E936" s="1"/>
      <c r="F936" s="1"/>
      <c r="G936" s="1"/>
      <c r="H936" s="1"/>
      <c r="I936" s="3"/>
      <c r="J936" s="3"/>
      <c r="K936" s="3"/>
      <c r="L936" s="3"/>
      <c r="M936" s="3"/>
      <c r="N936" s="3"/>
      <c r="O936" s="3"/>
      <c r="P936" s="3"/>
      <c r="Q936" s="3"/>
    </row>
    <row r="937" spans="1:17" x14ac:dyDescent="0.3">
      <c r="A937" s="1"/>
      <c r="B937" s="1"/>
      <c r="C937" s="1"/>
      <c r="D937" s="1"/>
      <c r="E937" s="1"/>
      <c r="F937" s="1"/>
      <c r="G937" s="1"/>
      <c r="H937" s="1"/>
      <c r="I937" s="3"/>
      <c r="J937" s="3"/>
      <c r="K937" s="3"/>
      <c r="L937" s="3"/>
      <c r="M937" s="3"/>
      <c r="N937" s="3"/>
      <c r="O937" s="3"/>
      <c r="P937" s="3"/>
      <c r="Q937" s="3"/>
    </row>
    <row r="938" spans="1:17" x14ac:dyDescent="0.3">
      <c r="A938" s="1"/>
      <c r="B938" s="1"/>
      <c r="C938" s="1"/>
      <c r="D938" s="1"/>
      <c r="E938" s="1"/>
      <c r="F938" s="1"/>
      <c r="G938" s="1"/>
      <c r="H938" s="1"/>
      <c r="I938" s="3"/>
      <c r="J938" s="3"/>
      <c r="K938" s="3"/>
      <c r="L938" s="3"/>
      <c r="M938" s="3"/>
      <c r="N938" s="3"/>
      <c r="O938" s="3"/>
      <c r="P938" s="3"/>
      <c r="Q938" s="3"/>
    </row>
    <row r="939" spans="1:17" x14ac:dyDescent="0.3">
      <c r="A939" s="1"/>
      <c r="B939" s="1"/>
      <c r="C939" s="1"/>
      <c r="D939" s="1"/>
      <c r="E939" s="1"/>
      <c r="F939" s="1"/>
      <c r="G939" s="1"/>
      <c r="H939" s="1"/>
      <c r="I939" s="3"/>
      <c r="J939" s="3"/>
      <c r="K939" s="3"/>
      <c r="L939" s="3"/>
      <c r="M939" s="3"/>
      <c r="N939" s="3"/>
      <c r="O939" s="3"/>
      <c r="P939" s="3"/>
      <c r="Q939" s="3"/>
    </row>
    <row r="940" spans="1:17" x14ac:dyDescent="0.3">
      <c r="A940" s="1"/>
      <c r="B940" s="1"/>
      <c r="C940" s="1"/>
      <c r="D940" s="1"/>
      <c r="E940" s="1"/>
      <c r="F940" s="1"/>
      <c r="G940" s="1"/>
      <c r="H940" s="1"/>
      <c r="I940" s="3"/>
      <c r="J940" s="3"/>
      <c r="K940" s="3"/>
      <c r="L940" s="3"/>
      <c r="M940" s="3"/>
      <c r="N940" s="3"/>
      <c r="O940" s="3"/>
      <c r="P940" s="3"/>
      <c r="Q940" s="3"/>
    </row>
    <row r="941" spans="1:17" x14ac:dyDescent="0.3">
      <c r="A941" s="1"/>
      <c r="B941" s="1"/>
      <c r="C941" s="1"/>
      <c r="D941" s="1"/>
      <c r="E941" s="1"/>
      <c r="F941" s="1"/>
      <c r="G941" s="1"/>
      <c r="H941" s="1"/>
      <c r="I941" s="3"/>
      <c r="J941" s="3"/>
      <c r="K941" s="3"/>
      <c r="L941" s="3"/>
      <c r="M941" s="3"/>
      <c r="N941" s="3"/>
      <c r="O941" s="3"/>
      <c r="P941" s="3"/>
      <c r="Q941" s="3"/>
    </row>
    <row r="942" spans="1:17" x14ac:dyDescent="0.3">
      <c r="A942" s="1"/>
      <c r="B942" s="1"/>
      <c r="C942" s="1"/>
      <c r="D942" s="1"/>
      <c r="E942" s="1"/>
      <c r="F942" s="1"/>
      <c r="G942" s="1"/>
      <c r="H942" s="1"/>
      <c r="I942" s="3"/>
      <c r="J942" s="3"/>
      <c r="K942" s="3"/>
      <c r="L942" s="3"/>
      <c r="M942" s="3"/>
      <c r="N942" s="3"/>
      <c r="O942" s="3"/>
      <c r="P942" s="3"/>
      <c r="Q942" s="3"/>
    </row>
    <row r="943" spans="1:17" x14ac:dyDescent="0.3">
      <c r="A943" s="1"/>
      <c r="B943" s="1"/>
      <c r="C943" s="1"/>
      <c r="D943" s="1"/>
      <c r="E943" s="1"/>
      <c r="F943" s="1"/>
      <c r="G943" s="1"/>
      <c r="H943" s="1"/>
      <c r="I943" s="3"/>
      <c r="J943" s="3"/>
      <c r="K943" s="3"/>
      <c r="L943" s="3"/>
      <c r="M943" s="3"/>
      <c r="N943" s="3"/>
      <c r="O943" s="3"/>
      <c r="P943" s="3"/>
      <c r="Q943" s="3"/>
    </row>
    <row r="944" spans="1:17" x14ac:dyDescent="0.3">
      <c r="A944" s="1"/>
      <c r="B944" s="1"/>
      <c r="C944" s="1"/>
      <c r="D944" s="1"/>
      <c r="E944" s="1"/>
      <c r="F944" s="1"/>
      <c r="G944" s="1"/>
      <c r="H944" s="1"/>
      <c r="I944" s="3"/>
      <c r="J944" s="3"/>
      <c r="K944" s="3"/>
      <c r="L944" s="3"/>
      <c r="M944" s="3"/>
      <c r="N944" s="3"/>
      <c r="O944" s="3"/>
      <c r="P944" s="3"/>
      <c r="Q944" s="3"/>
    </row>
    <row r="945" spans="1:17" x14ac:dyDescent="0.3">
      <c r="A945" s="1"/>
      <c r="B945" s="1"/>
      <c r="C945" s="1"/>
      <c r="D945" s="1"/>
      <c r="E945" s="1"/>
      <c r="F945" s="1"/>
      <c r="G945" s="1"/>
      <c r="H945" s="1"/>
      <c r="I945" s="3"/>
      <c r="J945" s="3"/>
      <c r="K945" s="3"/>
      <c r="L945" s="3"/>
      <c r="M945" s="3"/>
      <c r="N945" s="3"/>
      <c r="O945" s="3"/>
      <c r="P945" s="3"/>
      <c r="Q945" s="3"/>
    </row>
    <row r="946" spans="1:17" x14ac:dyDescent="0.3">
      <c r="A946" s="1"/>
      <c r="B946" s="1"/>
      <c r="C946" s="1"/>
      <c r="D946" s="1"/>
      <c r="E946" s="1"/>
      <c r="F946" s="1"/>
      <c r="G946" s="1"/>
      <c r="H946" s="1"/>
      <c r="I946" s="3"/>
      <c r="J946" s="3"/>
      <c r="K946" s="3"/>
      <c r="L946" s="3"/>
      <c r="M946" s="3"/>
      <c r="N946" s="3"/>
      <c r="O946" s="3"/>
      <c r="P946" s="3"/>
      <c r="Q946" s="3"/>
    </row>
    <row r="947" spans="1:17" x14ac:dyDescent="0.3">
      <c r="A947" s="1"/>
      <c r="B947" s="1"/>
      <c r="C947" s="1"/>
      <c r="D947" s="1"/>
      <c r="E947" s="1"/>
      <c r="F947" s="1"/>
      <c r="G947" s="1"/>
      <c r="H947" s="1"/>
      <c r="I947" s="3"/>
      <c r="J947" s="3"/>
      <c r="K947" s="3"/>
      <c r="L947" s="3"/>
      <c r="M947" s="3"/>
      <c r="N947" s="3"/>
      <c r="O947" s="3"/>
      <c r="P947" s="3"/>
      <c r="Q947" s="3"/>
    </row>
    <row r="948" spans="1:17" x14ac:dyDescent="0.3">
      <c r="A948" s="1"/>
      <c r="B948" s="1"/>
      <c r="C948" s="1"/>
      <c r="D948" s="1"/>
      <c r="E948" s="1"/>
      <c r="F948" s="1"/>
      <c r="G948" s="1"/>
      <c r="H948" s="1"/>
      <c r="I948" s="3"/>
      <c r="J948" s="3"/>
      <c r="K948" s="3"/>
      <c r="L948" s="3"/>
      <c r="M948" s="3"/>
      <c r="N948" s="3"/>
      <c r="O948" s="3"/>
      <c r="P948" s="3"/>
      <c r="Q948" s="3"/>
    </row>
    <row r="949" spans="1:17" x14ac:dyDescent="0.3">
      <c r="A949" s="1"/>
      <c r="B949" s="1"/>
      <c r="C949" s="1"/>
      <c r="D949" s="1"/>
      <c r="E949" s="1"/>
      <c r="F949" s="1"/>
      <c r="G949" s="1"/>
      <c r="H949" s="1"/>
      <c r="I949" s="3"/>
      <c r="J949" s="3"/>
      <c r="K949" s="3"/>
      <c r="L949" s="3"/>
      <c r="M949" s="3"/>
      <c r="N949" s="3"/>
      <c r="O949" s="3"/>
      <c r="P949" s="3"/>
      <c r="Q949" s="3"/>
    </row>
    <row r="950" spans="1:17" x14ac:dyDescent="0.3">
      <c r="A950" s="1"/>
      <c r="B950" s="1"/>
      <c r="C950" s="1"/>
      <c r="D950" s="1"/>
      <c r="E950" s="1"/>
      <c r="F950" s="1"/>
      <c r="G950" s="1"/>
      <c r="H950" s="1"/>
      <c r="I950" s="3"/>
      <c r="J950" s="3"/>
      <c r="K950" s="3"/>
      <c r="L950" s="3"/>
      <c r="M950" s="3"/>
      <c r="N950" s="3"/>
      <c r="O950" s="3"/>
      <c r="P950" s="3"/>
      <c r="Q950" s="3"/>
    </row>
    <row r="951" spans="1:17" x14ac:dyDescent="0.3">
      <c r="A951" s="1"/>
      <c r="B951" s="1"/>
      <c r="C951" s="1"/>
      <c r="D951" s="1"/>
      <c r="E951" s="1"/>
      <c r="F951" s="1"/>
      <c r="G951" s="1"/>
      <c r="H951" s="1"/>
      <c r="I951" s="3"/>
      <c r="J951" s="3"/>
      <c r="K951" s="3"/>
      <c r="L951" s="3"/>
      <c r="M951" s="3"/>
      <c r="N951" s="3"/>
      <c r="O951" s="3"/>
      <c r="P951" s="3"/>
      <c r="Q951" s="3"/>
    </row>
    <row r="952" spans="1:17" x14ac:dyDescent="0.3">
      <c r="A952" s="1"/>
      <c r="B952" s="1"/>
      <c r="C952" s="1"/>
      <c r="D952" s="1"/>
      <c r="E952" s="1"/>
      <c r="F952" s="1"/>
      <c r="G952" s="1"/>
      <c r="H952" s="1"/>
      <c r="I952" s="3"/>
      <c r="J952" s="3"/>
      <c r="K952" s="3"/>
      <c r="L952" s="3"/>
      <c r="M952" s="3"/>
      <c r="N952" s="3"/>
      <c r="O952" s="3"/>
      <c r="P952" s="3"/>
      <c r="Q952" s="3"/>
    </row>
    <row r="953" spans="1:17" x14ac:dyDescent="0.3">
      <c r="A953" s="1"/>
      <c r="B953" s="1"/>
      <c r="C953" s="1"/>
      <c r="D953" s="1"/>
      <c r="E953" s="1"/>
      <c r="F953" s="1"/>
      <c r="G953" s="1"/>
      <c r="H953" s="1"/>
      <c r="I953" s="3"/>
      <c r="J953" s="3"/>
      <c r="K953" s="3"/>
      <c r="L953" s="3"/>
      <c r="M953" s="3"/>
      <c r="N953" s="3"/>
      <c r="O953" s="3"/>
      <c r="P953" s="3"/>
      <c r="Q953" s="3"/>
    </row>
    <row r="954" spans="1:17" x14ac:dyDescent="0.3">
      <c r="A954" s="1"/>
      <c r="B954" s="1"/>
      <c r="C954" s="1"/>
      <c r="D954" s="1"/>
      <c r="E954" s="1"/>
      <c r="F954" s="1"/>
      <c r="G954" s="1"/>
      <c r="H954" s="1"/>
      <c r="I954" s="3"/>
      <c r="J954" s="3"/>
      <c r="K954" s="3"/>
      <c r="L954" s="3"/>
      <c r="M954" s="3"/>
      <c r="N954" s="3"/>
      <c r="O954" s="3"/>
      <c r="P954" s="3"/>
      <c r="Q954" s="3"/>
    </row>
    <row r="955" spans="1:17" x14ac:dyDescent="0.3">
      <c r="A955" s="1"/>
      <c r="B955" s="1"/>
      <c r="C955" s="1"/>
      <c r="D955" s="1"/>
      <c r="E955" s="1"/>
      <c r="F955" s="1"/>
      <c r="G955" s="1"/>
      <c r="H955" s="1"/>
      <c r="I955" s="3"/>
      <c r="J955" s="3"/>
      <c r="K955" s="3"/>
      <c r="L955" s="3"/>
      <c r="M955" s="3"/>
      <c r="N955" s="3"/>
      <c r="O955" s="3"/>
      <c r="P955" s="3"/>
      <c r="Q955" s="3"/>
    </row>
    <row r="956" spans="1:17" x14ac:dyDescent="0.3">
      <c r="A956" s="1"/>
      <c r="B956" s="1"/>
      <c r="C956" s="1"/>
      <c r="D956" s="1"/>
      <c r="E956" s="1"/>
      <c r="F956" s="1"/>
      <c r="G956" s="1"/>
      <c r="H956" s="1"/>
      <c r="I956" s="3"/>
      <c r="J956" s="3"/>
      <c r="K956" s="3"/>
      <c r="L956" s="3"/>
      <c r="M956" s="3"/>
      <c r="N956" s="3"/>
      <c r="O956" s="3"/>
      <c r="P956" s="3"/>
      <c r="Q956" s="3"/>
    </row>
    <row r="957" spans="1:17" x14ac:dyDescent="0.3">
      <c r="A957" s="1"/>
      <c r="B957" s="1"/>
      <c r="C957" s="1"/>
      <c r="D957" s="1"/>
      <c r="E957" s="1"/>
      <c r="F957" s="1"/>
      <c r="G957" s="1"/>
      <c r="H957" s="1"/>
      <c r="I957" s="3"/>
      <c r="J957" s="3"/>
      <c r="K957" s="3"/>
      <c r="L957" s="3"/>
      <c r="M957" s="3"/>
      <c r="N957" s="3"/>
      <c r="O957" s="3"/>
      <c r="P957" s="3"/>
      <c r="Q957" s="3"/>
    </row>
    <row r="958" spans="1:17" x14ac:dyDescent="0.3">
      <c r="A958" s="1"/>
      <c r="B958" s="1"/>
      <c r="C958" s="1"/>
      <c r="D958" s="1"/>
      <c r="E958" s="1"/>
      <c r="F958" s="1"/>
      <c r="G958" s="1"/>
      <c r="H958" s="1"/>
      <c r="I958" s="3"/>
      <c r="J958" s="3"/>
      <c r="K958" s="3"/>
      <c r="L958" s="3"/>
      <c r="M958" s="3"/>
      <c r="N958" s="3"/>
      <c r="O958" s="3"/>
      <c r="P958" s="3"/>
      <c r="Q958" s="3"/>
    </row>
    <row r="959" spans="1:17" x14ac:dyDescent="0.3">
      <c r="A959" s="1"/>
      <c r="B959" s="1"/>
      <c r="C959" s="1"/>
      <c r="D959" s="1"/>
      <c r="E959" s="1"/>
      <c r="F959" s="1"/>
      <c r="G959" s="1"/>
      <c r="H959" s="1"/>
      <c r="I959" s="3"/>
      <c r="J959" s="3"/>
      <c r="K959" s="3"/>
      <c r="L959" s="3"/>
      <c r="M959" s="3"/>
      <c r="N959" s="3"/>
      <c r="O959" s="3"/>
      <c r="P959" s="3"/>
      <c r="Q959" s="3"/>
    </row>
    <row r="960" spans="1:17" x14ac:dyDescent="0.3">
      <c r="A960" s="1"/>
      <c r="B960" s="1"/>
      <c r="C960" s="1"/>
      <c r="D960" s="1"/>
      <c r="E960" s="1"/>
      <c r="F960" s="1"/>
      <c r="G960" s="1"/>
      <c r="H960" s="1"/>
      <c r="I960" s="3"/>
      <c r="J960" s="3"/>
      <c r="K960" s="3"/>
      <c r="L960" s="3"/>
      <c r="M960" s="3"/>
      <c r="N960" s="3"/>
      <c r="O960" s="3"/>
      <c r="P960" s="3"/>
      <c r="Q960" s="3"/>
    </row>
    <row r="961" spans="1:17" x14ac:dyDescent="0.3">
      <c r="A961" s="1"/>
      <c r="B961" s="1"/>
      <c r="C961" s="1"/>
      <c r="D961" s="1"/>
      <c r="E961" s="1"/>
      <c r="F961" s="1"/>
      <c r="G961" s="1"/>
      <c r="H961" s="1"/>
      <c r="I961" s="3"/>
      <c r="J961" s="3"/>
      <c r="K961" s="3"/>
      <c r="L961" s="3"/>
      <c r="M961" s="3"/>
      <c r="N961" s="3"/>
      <c r="O961" s="3"/>
      <c r="P961" s="3"/>
      <c r="Q961" s="3"/>
    </row>
    <row r="962" spans="1:17" x14ac:dyDescent="0.3">
      <c r="A962" s="1"/>
      <c r="B962" s="1"/>
      <c r="C962" s="1"/>
      <c r="D962" s="1"/>
      <c r="E962" s="1"/>
      <c r="F962" s="1"/>
      <c r="G962" s="1"/>
      <c r="H962" s="1"/>
      <c r="I962" s="3"/>
      <c r="J962" s="3"/>
      <c r="K962" s="3"/>
      <c r="L962" s="3"/>
      <c r="M962" s="3"/>
      <c r="N962" s="3"/>
      <c r="O962" s="3"/>
      <c r="P962" s="3"/>
      <c r="Q962" s="3"/>
    </row>
    <row r="963" spans="1:17" x14ac:dyDescent="0.3">
      <c r="A963" s="1"/>
      <c r="B963" s="1"/>
      <c r="C963" s="1"/>
      <c r="D963" s="1"/>
      <c r="E963" s="1"/>
      <c r="F963" s="1"/>
      <c r="G963" s="1"/>
      <c r="H963" s="1"/>
      <c r="I963" s="3"/>
      <c r="J963" s="3"/>
      <c r="K963" s="3"/>
      <c r="L963" s="3"/>
      <c r="M963" s="3"/>
      <c r="N963" s="3"/>
      <c r="O963" s="3"/>
      <c r="P963" s="3"/>
      <c r="Q963" s="3"/>
    </row>
    <row r="964" spans="1:17" x14ac:dyDescent="0.3">
      <c r="A964" s="1"/>
      <c r="B964" s="1"/>
      <c r="C964" s="1"/>
      <c r="D964" s="1"/>
      <c r="E964" s="1"/>
      <c r="F964" s="1"/>
      <c r="G964" s="1"/>
      <c r="H964" s="1"/>
      <c r="I964" s="3"/>
      <c r="J964" s="3"/>
      <c r="K964" s="3"/>
      <c r="L964" s="3"/>
      <c r="M964" s="3"/>
      <c r="N964" s="3"/>
      <c r="O964" s="3"/>
      <c r="P964" s="3"/>
      <c r="Q964" s="3"/>
    </row>
    <row r="965" spans="1:17" x14ac:dyDescent="0.3">
      <c r="A965" s="1"/>
      <c r="B965" s="1"/>
      <c r="C965" s="1"/>
      <c r="D965" s="1"/>
      <c r="E965" s="1"/>
      <c r="F965" s="1"/>
      <c r="G965" s="1"/>
      <c r="H965" s="1"/>
      <c r="I965" s="3"/>
      <c r="J965" s="3"/>
      <c r="K965" s="3"/>
      <c r="L965" s="3"/>
      <c r="M965" s="3"/>
      <c r="N965" s="3"/>
      <c r="O965" s="3"/>
      <c r="P965" s="3"/>
      <c r="Q965" s="3"/>
    </row>
    <row r="966" spans="1:17" x14ac:dyDescent="0.3">
      <c r="A966" s="1"/>
      <c r="B966" s="1"/>
      <c r="C966" s="1"/>
      <c r="D966" s="1"/>
      <c r="E966" s="1"/>
      <c r="F966" s="1"/>
      <c r="G966" s="1"/>
      <c r="H966" s="1"/>
      <c r="I966" s="3"/>
      <c r="J966" s="3"/>
      <c r="K966" s="3"/>
      <c r="L966" s="3"/>
      <c r="M966" s="3"/>
      <c r="N966" s="3"/>
      <c r="O966" s="3"/>
      <c r="P966" s="3"/>
      <c r="Q966" s="3"/>
    </row>
    <row r="967" spans="1:17" x14ac:dyDescent="0.3">
      <c r="A967" s="1"/>
      <c r="B967" s="1"/>
      <c r="C967" s="1"/>
      <c r="D967" s="1"/>
      <c r="E967" s="1"/>
      <c r="F967" s="1"/>
      <c r="G967" s="1"/>
      <c r="H967" s="1"/>
      <c r="I967" s="3"/>
      <c r="J967" s="3"/>
      <c r="K967" s="3"/>
      <c r="L967" s="3"/>
      <c r="M967" s="3"/>
      <c r="N967" s="3"/>
      <c r="O967" s="3"/>
      <c r="P967" s="3"/>
      <c r="Q967" s="3"/>
    </row>
    <row r="968" spans="1:17" x14ac:dyDescent="0.3">
      <c r="A968" s="1"/>
      <c r="B968" s="1"/>
      <c r="C968" s="1"/>
      <c r="D968" s="1"/>
      <c r="E968" s="1"/>
      <c r="F968" s="1"/>
      <c r="G968" s="1"/>
      <c r="H968" s="1"/>
      <c r="I968" s="3"/>
      <c r="J968" s="3"/>
      <c r="K968" s="3"/>
      <c r="L968" s="3"/>
      <c r="M968" s="3"/>
      <c r="N968" s="3"/>
      <c r="O968" s="3"/>
      <c r="P968" s="3"/>
      <c r="Q968" s="3"/>
    </row>
    <row r="969" spans="1:17" x14ac:dyDescent="0.3">
      <c r="A969" s="1"/>
      <c r="B969" s="1"/>
      <c r="C969" s="1"/>
      <c r="D969" s="1"/>
      <c r="E969" s="1"/>
      <c r="F969" s="1"/>
      <c r="G969" s="1"/>
      <c r="H969" s="1"/>
      <c r="I969" s="3"/>
      <c r="J969" s="3"/>
      <c r="K969" s="3"/>
      <c r="L969" s="3"/>
      <c r="M969" s="3"/>
      <c r="N969" s="3"/>
      <c r="O969" s="3"/>
      <c r="P969" s="3"/>
      <c r="Q969" s="3"/>
    </row>
    <row r="970" spans="1:17" x14ac:dyDescent="0.3">
      <c r="A970" s="1"/>
      <c r="B970" s="1"/>
      <c r="C970" s="1"/>
      <c r="D970" s="1"/>
      <c r="E970" s="1"/>
      <c r="F970" s="1"/>
      <c r="G970" s="1"/>
      <c r="H970" s="1"/>
      <c r="I970" s="3"/>
      <c r="J970" s="3"/>
      <c r="K970" s="3"/>
      <c r="L970" s="3"/>
      <c r="M970" s="3"/>
      <c r="N970" s="3"/>
      <c r="O970" s="3"/>
      <c r="P970" s="3"/>
      <c r="Q970" s="3"/>
    </row>
    <row r="971" spans="1:17" x14ac:dyDescent="0.3">
      <c r="A971" s="1"/>
      <c r="B971" s="1"/>
      <c r="C971" s="1"/>
      <c r="D971" s="1"/>
      <c r="E971" s="1"/>
      <c r="F971" s="1"/>
      <c r="G971" s="1"/>
      <c r="H971" s="1"/>
      <c r="I971" s="3"/>
      <c r="J971" s="3"/>
      <c r="K971" s="3"/>
      <c r="L971" s="3"/>
      <c r="M971" s="3"/>
      <c r="N971" s="3"/>
      <c r="O971" s="3"/>
      <c r="P971" s="3"/>
      <c r="Q971" s="3"/>
    </row>
    <row r="972" spans="1:17" x14ac:dyDescent="0.3">
      <c r="A972" s="1"/>
      <c r="B972" s="1"/>
      <c r="C972" s="1"/>
      <c r="D972" s="1"/>
      <c r="E972" s="1"/>
      <c r="F972" s="1"/>
      <c r="G972" s="1"/>
      <c r="H972" s="1"/>
      <c r="I972" s="3"/>
      <c r="J972" s="3"/>
      <c r="K972" s="3"/>
      <c r="L972" s="3"/>
      <c r="M972" s="3"/>
      <c r="N972" s="3"/>
      <c r="O972" s="3"/>
      <c r="P972" s="3"/>
      <c r="Q972" s="3"/>
    </row>
    <row r="973" spans="1:17" x14ac:dyDescent="0.3">
      <c r="A973" s="1"/>
      <c r="B973" s="1"/>
      <c r="C973" s="1"/>
      <c r="D973" s="1"/>
      <c r="E973" s="1"/>
      <c r="F973" s="1"/>
      <c r="G973" s="1"/>
      <c r="H973" s="1"/>
      <c r="I973" s="3"/>
      <c r="J973" s="3"/>
      <c r="K973" s="3"/>
      <c r="L973" s="3"/>
      <c r="M973" s="3"/>
      <c r="N973" s="3"/>
      <c r="O973" s="3"/>
      <c r="P973" s="3"/>
      <c r="Q973" s="3"/>
    </row>
    <row r="974" spans="1:17" x14ac:dyDescent="0.3">
      <c r="A974" s="1"/>
      <c r="B974" s="1"/>
      <c r="C974" s="1"/>
      <c r="D974" s="1"/>
      <c r="E974" s="1"/>
      <c r="F974" s="1"/>
      <c r="G974" s="1"/>
      <c r="H974" s="1"/>
      <c r="I974" s="3"/>
      <c r="J974" s="3"/>
      <c r="K974" s="3"/>
      <c r="L974" s="3"/>
      <c r="M974" s="3"/>
      <c r="N974" s="3"/>
      <c r="O974" s="3"/>
      <c r="P974" s="3"/>
      <c r="Q974" s="3"/>
    </row>
    <row r="975" spans="1:17" x14ac:dyDescent="0.3">
      <c r="A975" s="1"/>
      <c r="B975" s="1"/>
      <c r="C975" s="1"/>
      <c r="D975" s="1"/>
      <c r="E975" s="1"/>
      <c r="F975" s="1"/>
      <c r="G975" s="1"/>
      <c r="H975" s="1"/>
      <c r="I975" s="3"/>
      <c r="J975" s="3"/>
      <c r="K975" s="3"/>
      <c r="L975" s="3"/>
      <c r="M975" s="3"/>
      <c r="N975" s="3"/>
      <c r="O975" s="3"/>
      <c r="P975" s="3"/>
      <c r="Q975" s="3"/>
    </row>
    <row r="976" spans="1:17" x14ac:dyDescent="0.3">
      <c r="A976" s="1"/>
      <c r="B976" s="1"/>
      <c r="C976" s="1"/>
      <c r="D976" s="1"/>
      <c r="E976" s="1"/>
      <c r="F976" s="1"/>
      <c r="G976" s="1"/>
      <c r="H976" s="1"/>
      <c r="I976" s="3"/>
      <c r="J976" s="3"/>
      <c r="K976" s="3"/>
      <c r="L976" s="3"/>
      <c r="M976" s="3"/>
      <c r="N976" s="3"/>
      <c r="O976" s="3"/>
      <c r="P976" s="3"/>
      <c r="Q976" s="3"/>
    </row>
    <row r="977" spans="1:17" x14ac:dyDescent="0.3">
      <c r="A977" s="1"/>
      <c r="B977" s="1"/>
      <c r="C977" s="1"/>
      <c r="D977" s="1"/>
      <c r="E977" s="1"/>
      <c r="F977" s="1"/>
      <c r="G977" s="1"/>
      <c r="H977" s="1"/>
      <c r="I977" s="3"/>
      <c r="J977" s="3"/>
      <c r="K977" s="3"/>
      <c r="L977" s="3"/>
      <c r="M977" s="3"/>
      <c r="N977" s="3"/>
      <c r="O977" s="3"/>
      <c r="P977" s="3"/>
      <c r="Q977" s="3"/>
    </row>
    <row r="978" spans="1:17" x14ac:dyDescent="0.3">
      <c r="A978" s="1"/>
      <c r="B978" s="1"/>
      <c r="C978" s="1"/>
      <c r="D978" s="1"/>
      <c r="E978" s="1"/>
      <c r="F978" s="1"/>
      <c r="G978" s="1"/>
      <c r="H978" s="1"/>
      <c r="I978" s="3"/>
      <c r="J978" s="3"/>
      <c r="K978" s="3"/>
      <c r="L978" s="3"/>
      <c r="M978" s="3"/>
      <c r="N978" s="3"/>
      <c r="O978" s="3"/>
      <c r="P978" s="3"/>
      <c r="Q978" s="3"/>
    </row>
    <row r="979" spans="1:17" x14ac:dyDescent="0.3">
      <c r="A979" s="1"/>
      <c r="B979" s="1"/>
      <c r="C979" s="1"/>
      <c r="D979" s="1"/>
      <c r="E979" s="1"/>
      <c r="F979" s="1"/>
      <c r="G979" s="1"/>
      <c r="H979" s="1"/>
      <c r="I979" s="3"/>
      <c r="J979" s="3"/>
      <c r="K979" s="3"/>
      <c r="L979" s="3"/>
      <c r="M979" s="3"/>
      <c r="N979" s="3"/>
      <c r="O979" s="3"/>
      <c r="P979" s="3"/>
      <c r="Q979" s="3"/>
    </row>
    <row r="980" spans="1:17" x14ac:dyDescent="0.3">
      <c r="A980" s="1"/>
      <c r="B980" s="1"/>
      <c r="C980" s="1"/>
      <c r="D980" s="1"/>
      <c r="E980" s="1"/>
      <c r="F980" s="1"/>
      <c r="G980" s="1"/>
      <c r="H980" s="1"/>
      <c r="I980" s="3"/>
      <c r="J980" s="3"/>
      <c r="K980" s="3"/>
      <c r="L980" s="3"/>
      <c r="M980" s="3"/>
      <c r="N980" s="3"/>
      <c r="O980" s="3"/>
      <c r="P980" s="3"/>
      <c r="Q980" s="3"/>
    </row>
    <row r="981" spans="1:17" x14ac:dyDescent="0.3">
      <c r="A981" s="1"/>
      <c r="B981" s="1"/>
      <c r="C981" s="1"/>
      <c r="D981" s="1"/>
      <c r="E981" s="1"/>
      <c r="F981" s="1"/>
      <c r="G981" s="1"/>
      <c r="H981" s="1"/>
      <c r="I981" s="3"/>
      <c r="J981" s="3"/>
      <c r="K981" s="3"/>
      <c r="L981" s="3"/>
      <c r="M981" s="3"/>
      <c r="N981" s="3"/>
      <c r="O981" s="3"/>
      <c r="P981" s="3"/>
      <c r="Q981" s="3"/>
    </row>
    <row r="982" spans="1:17" x14ac:dyDescent="0.3">
      <c r="A982" s="1"/>
      <c r="B982" s="1"/>
      <c r="C982" s="1"/>
      <c r="D982" s="1"/>
      <c r="E982" s="1"/>
      <c r="F982" s="1"/>
      <c r="G982" s="1"/>
      <c r="H982" s="1"/>
      <c r="I982" s="3"/>
      <c r="J982" s="3"/>
      <c r="K982" s="3"/>
      <c r="L982" s="3"/>
      <c r="M982" s="3"/>
      <c r="N982" s="3"/>
      <c r="O982" s="3"/>
      <c r="P982" s="3"/>
      <c r="Q982" s="3"/>
    </row>
    <row r="983" spans="1:17" x14ac:dyDescent="0.3">
      <c r="A983" s="1"/>
      <c r="B983" s="1"/>
      <c r="C983" s="1"/>
      <c r="D983" s="1"/>
      <c r="E983" s="1"/>
      <c r="F983" s="1"/>
      <c r="G983" s="1"/>
      <c r="H983" s="1"/>
      <c r="I983" s="3"/>
      <c r="J983" s="3"/>
      <c r="K983" s="3"/>
      <c r="L983" s="3"/>
      <c r="M983" s="3"/>
      <c r="N983" s="3"/>
      <c r="O983" s="3"/>
      <c r="P983" s="3"/>
      <c r="Q983" s="3"/>
    </row>
    <row r="984" spans="1:17" x14ac:dyDescent="0.3">
      <c r="A984" s="1"/>
      <c r="B984" s="1"/>
      <c r="C984" s="1"/>
      <c r="D984" s="1"/>
      <c r="E984" s="1"/>
      <c r="F984" s="1"/>
      <c r="G984" s="1"/>
      <c r="H984" s="1"/>
      <c r="I984" s="3"/>
      <c r="J984" s="3"/>
      <c r="K984" s="3"/>
      <c r="L984" s="3"/>
      <c r="M984" s="3"/>
      <c r="N984" s="3"/>
      <c r="O984" s="3"/>
      <c r="P984" s="3"/>
      <c r="Q984" s="3"/>
    </row>
    <row r="985" spans="1:17" x14ac:dyDescent="0.3">
      <c r="A985" s="1"/>
      <c r="B985" s="1"/>
      <c r="C985" s="1"/>
      <c r="D985" s="1"/>
      <c r="E985" s="1"/>
      <c r="F985" s="1"/>
      <c r="G985" s="1"/>
      <c r="H985" s="1"/>
      <c r="I985" s="3"/>
      <c r="J985" s="3"/>
      <c r="K985" s="3"/>
      <c r="L985" s="3"/>
      <c r="M985" s="3"/>
      <c r="N985" s="3"/>
      <c r="O985" s="3"/>
      <c r="P985" s="3"/>
      <c r="Q985" s="3"/>
    </row>
    <row r="986" spans="1:17" x14ac:dyDescent="0.3">
      <c r="A986" s="1"/>
      <c r="B986" s="1"/>
      <c r="C986" s="1"/>
      <c r="D986" s="1"/>
      <c r="E986" s="1"/>
      <c r="F986" s="1"/>
      <c r="G986" s="1"/>
      <c r="H986" s="1"/>
      <c r="I986" s="3"/>
      <c r="J986" s="3"/>
      <c r="K986" s="3"/>
      <c r="L986" s="3"/>
      <c r="M986" s="3"/>
      <c r="N986" s="3"/>
      <c r="O986" s="3"/>
      <c r="P986" s="3"/>
      <c r="Q986" s="3"/>
    </row>
    <row r="987" spans="1:17" x14ac:dyDescent="0.3">
      <c r="A987" s="1"/>
      <c r="B987" s="1"/>
      <c r="C987" s="1"/>
      <c r="D987" s="1"/>
      <c r="E987" s="1"/>
      <c r="F987" s="1"/>
      <c r="G987" s="1"/>
      <c r="H987" s="1"/>
      <c r="I987" s="3"/>
      <c r="J987" s="3"/>
      <c r="K987" s="3"/>
      <c r="L987" s="3"/>
      <c r="M987" s="3"/>
      <c r="N987" s="3"/>
      <c r="O987" s="3"/>
      <c r="P987" s="3"/>
      <c r="Q987" s="3"/>
    </row>
    <row r="988" spans="1:17" x14ac:dyDescent="0.3">
      <c r="A988" s="1"/>
      <c r="B988" s="1"/>
      <c r="C988" s="1"/>
      <c r="D988" s="1"/>
      <c r="E988" s="1"/>
      <c r="F988" s="1"/>
      <c r="G988" s="1"/>
      <c r="H988" s="1"/>
      <c r="I988" s="3"/>
      <c r="J988" s="3"/>
      <c r="K988" s="3"/>
      <c r="L988" s="3"/>
      <c r="M988" s="3"/>
      <c r="N988" s="3"/>
      <c r="O988" s="3"/>
      <c r="P988" s="3"/>
      <c r="Q988" s="3"/>
    </row>
    <row r="989" spans="1:17" x14ac:dyDescent="0.3">
      <c r="A989" s="1"/>
      <c r="B989" s="1"/>
      <c r="C989" s="1"/>
      <c r="D989" s="1"/>
      <c r="E989" s="1"/>
      <c r="F989" s="1"/>
      <c r="G989" s="1"/>
      <c r="H989" s="1"/>
      <c r="I989" s="3"/>
      <c r="J989" s="3"/>
      <c r="K989" s="3"/>
      <c r="L989" s="3"/>
      <c r="M989" s="3"/>
      <c r="N989" s="3"/>
      <c r="O989" s="3"/>
      <c r="P989" s="3"/>
      <c r="Q989" s="3"/>
    </row>
    <row r="990" spans="1:17" x14ac:dyDescent="0.3">
      <c r="A990" s="1"/>
      <c r="B990" s="1"/>
      <c r="C990" s="1"/>
      <c r="D990" s="1"/>
      <c r="E990" s="1"/>
      <c r="F990" s="1"/>
      <c r="G990" s="1"/>
      <c r="H990" s="1"/>
      <c r="I990" s="3"/>
      <c r="J990" s="3"/>
      <c r="K990" s="3"/>
      <c r="L990" s="3"/>
      <c r="M990" s="3"/>
      <c r="N990" s="3"/>
      <c r="O990" s="3"/>
      <c r="P990" s="3"/>
      <c r="Q990" s="3"/>
    </row>
    <row r="991" spans="1:17" x14ac:dyDescent="0.3">
      <c r="A991" s="1"/>
      <c r="B991" s="1"/>
      <c r="C991" s="1"/>
      <c r="D991" s="1"/>
      <c r="E991" s="1"/>
      <c r="F991" s="1"/>
      <c r="G991" s="1"/>
      <c r="H991" s="1"/>
      <c r="I991" s="3"/>
      <c r="J991" s="3"/>
      <c r="K991" s="3"/>
      <c r="L991" s="3"/>
      <c r="M991" s="3"/>
      <c r="N991" s="3"/>
      <c r="O991" s="3"/>
      <c r="P991" s="3"/>
      <c r="Q991" s="3"/>
    </row>
    <row r="992" spans="1:17" x14ac:dyDescent="0.3">
      <c r="A992" s="1"/>
      <c r="B992" s="1"/>
      <c r="C992" s="1"/>
      <c r="D992" s="1"/>
      <c r="E992" s="1"/>
      <c r="F992" s="1"/>
      <c r="G992" s="1"/>
      <c r="H992" s="1"/>
      <c r="I992" s="3"/>
      <c r="J992" s="3"/>
      <c r="K992" s="3"/>
      <c r="L992" s="3"/>
      <c r="M992" s="3"/>
      <c r="N992" s="3"/>
      <c r="O992" s="3"/>
      <c r="P992" s="3"/>
      <c r="Q992" s="3"/>
    </row>
    <row r="993" spans="1:17" x14ac:dyDescent="0.3">
      <c r="A993" s="1"/>
      <c r="B993" s="1"/>
      <c r="C993" s="1"/>
      <c r="D993" s="1"/>
      <c r="E993" s="1"/>
      <c r="F993" s="1"/>
      <c r="G993" s="1"/>
      <c r="H993" s="1"/>
      <c r="I993" s="3"/>
      <c r="J993" s="3"/>
      <c r="K993" s="3"/>
      <c r="L993" s="3"/>
      <c r="M993" s="3"/>
      <c r="N993" s="3"/>
      <c r="O993" s="3"/>
      <c r="P993" s="3"/>
      <c r="Q993" s="3"/>
    </row>
    <row r="994" spans="1:17" x14ac:dyDescent="0.3">
      <c r="A994" s="1"/>
      <c r="B994" s="1"/>
      <c r="C994" s="1"/>
      <c r="D994" s="1"/>
      <c r="E994" s="1"/>
      <c r="F994" s="1"/>
      <c r="G994" s="1"/>
      <c r="H994" s="1"/>
      <c r="I994" s="3"/>
      <c r="J994" s="3"/>
      <c r="K994" s="3"/>
      <c r="L994" s="3"/>
      <c r="M994" s="3"/>
      <c r="N994" s="3"/>
      <c r="O994" s="3"/>
      <c r="P994" s="3"/>
      <c r="Q994" s="3"/>
    </row>
    <row r="995" spans="1:17" x14ac:dyDescent="0.3">
      <c r="A995" s="1"/>
      <c r="B995" s="1"/>
      <c r="C995" s="1"/>
      <c r="D995" s="1"/>
      <c r="E995" s="1"/>
      <c r="F995" s="1"/>
      <c r="G995" s="1"/>
      <c r="H995" s="1"/>
      <c r="I995" s="3"/>
      <c r="J995" s="3"/>
      <c r="K995" s="3"/>
      <c r="L995" s="3"/>
      <c r="M995" s="3"/>
      <c r="N995" s="3"/>
      <c r="O995" s="3"/>
      <c r="P995" s="3"/>
      <c r="Q995" s="3"/>
    </row>
    <row r="996" spans="1:17" x14ac:dyDescent="0.3">
      <c r="A996" s="1"/>
      <c r="B996" s="1"/>
      <c r="C996" s="1"/>
      <c r="D996" s="1"/>
      <c r="E996" s="1"/>
      <c r="F996" s="1"/>
      <c r="G996" s="1"/>
      <c r="H996" s="1"/>
      <c r="I996" s="3"/>
      <c r="J996" s="3"/>
      <c r="K996" s="3"/>
      <c r="L996" s="3"/>
      <c r="M996" s="3"/>
      <c r="N996" s="3"/>
      <c r="O996" s="3"/>
      <c r="P996" s="3"/>
      <c r="Q996" s="3"/>
    </row>
    <row r="997" spans="1:17" x14ac:dyDescent="0.3">
      <c r="A997" s="1"/>
      <c r="B997" s="1"/>
      <c r="C997" s="1"/>
      <c r="D997" s="1"/>
      <c r="E997" s="1"/>
      <c r="F997" s="1"/>
      <c r="G997" s="1"/>
      <c r="H997" s="1"/>
      <c r="I997" s="3"/>
      <c r="J997" s="3"/>
      <c r="K997" s="3"/>
      <c r="L997" s="3"/>
      <c r="M997" s="3"/>
      <c r="N997" s="3"/>
      <c r="O997" s="3"/>
      <c r="P997" s="3"/>
      <c r="Q997" s="3"/>
    </row>
    <row r="998" spans="1:17" x14ac:dyDescent="0.3">
      <c r="A998" s="1"/>
      <c r="B998" s="1"/>
      <c r="C998" s="1"/>
      <c r="D998" s="1"/>
      <c r="E998" s="1"/>
      <c r="F998" s="1"/>
      <c r="G998" s="1"/>
      <c r="H998" s="1"/>
      <c r="I998" s="3"/>
      <c r="J998" s="3"/>
      <c r="K998" s="3"/>
      <c r="L998" s="3"/>
      <c r="M998" s="3"/>
      <c r="N998" s="3"/>
      <c r="O998" s="3"/>
      <c r="P998" s="3"/>
      <c r="Q998" s="3"/>
    </row>
    <row r="999" spans="1:17" x14ac:dyDescent="0.3">
      <c r="A999" s="1"/>
      <c r="B999" s="1"/>
      <c r="C999" s="1"/>
      <c r="D999" s="1"/>
      <c r="E999" s="1"/>
      <c r="F999" s="1"/>
      <c r="G999" s="1"/>
      <c r="H999" s="1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x14ac:dyDescent="0.3">
      <c r="A1000" s="1"/>
      <c r="B1000" s="1"/>
      <c r="C1000" s="1"/>
      <c r="D1000" s="1"/>
      <c r="E1000" s="1"/>
      <c r="F1000" s="1"/>
      <c r="G1000" s="1"/>
      <c r="H1000" s="1"/>
      <c r="I1000" s="3"/>
      <c r="J1000" s="3"/>
      <c r="K1000" s="3"/>
      <c r="L1000" s="3"/>
      <c r="M1000" s="3"/>
      <c r="N1000" s="3"/>
      <c r="O1000" s="3"/>
      <c r="P1000" s="3"/>
      <c r="Q1000" s="3"/>
    </row>
    <row r="1001" spans="1:17" x14ac:dyDescent="0.3">
      <c r="A1001" s="1"/>
      <c r="B1001" s="1"/>
      <c r="C1001" s="1"/>
      <c r="D1001" s="1"/>
      <c r="E1001" s="1"/>
      <c r="F1001" s="1"/>
      <c r="G1001" s="1"/>
      <c r="H1001" s="1"/>
      <c r="I1001" s="3"/>
      <c r="J1001" s="3"/>
      <c r="K1001" s="3"/>
      <c r="L1001" s="3"/>
      <c r="M1001" s="3"/>
      <c r="N1001" s="3"/>
      <c r="O1001" s="3"/>
      <c r="P1001" s="3"/>
      <c r="Q1001" s="3"/>
    </row>
    <row r="1002" spans="1:17" x14ac:dyDescent="0.3">
      <c r="A1002" s="1"/>
      <c r="B1002" s="1"/>
      <c r="C1002" s="1"/>
      <c r="D1002" s="1"/>
      <c r="E1002" s="1"/>
      <c r="F1002" s="1"/>
      <c r="G1002" s="1"/>
      <c r="H1002" s="1"/>
      <c r="I1002" s="3"/>
      <c r="J1002" s="3"/>
      <c r="K1002" s="3"/>
      <c r="L1002" s="3"/>
      <c r="M1002" s="3"/>
      <c r="N1002" s="3"/>
      <c r="O1002" s="3"/>
      <c r="P1002" s="3"/>
      <c r="Q1002" s="3"/>
    </row>
    <row r="1003" spans="1:17" x14ac:dyDescent="0.3">
      <c r="A1003" s="1"/>
      <c r="B1003" s="1"/>
      <c r="C1003" s="1"/>
      <c r="D1003" s="1"/>
      <c r="E1003" s="1"/>
      <c r="F1003" s="1"/>
      <c r="G1003" s="1"/>
      <c r="H1003" s="1"/>
      <c r="I1003" s="3"/>
      <c r="J1003" s="3"/>
      <c r="K1003" s="3"/>
      <c r="L1003" s="3"/>
      <c r="M1003" s="3"/>
      <c r="N1003" s="3"/>
      <c r="O1003" s="3"/>
      <c r="P1003" s="3"/>
      <c r="Q1003" s="3"/>
    </row>
    <row r="1004" spans="1:17" x14ac:dyDescent="0.3">
      <c r="A1004" s="1"/>
      <c r="B1004" s="1"/>
      <c r="C1004" s="1"/>
      <c r="D1004" s="1"/>
      <c r="E1004" s="1"/>
      <c r="F1004" s="1"/>
      <c r="G1004" s="1"/>
      <c r="H1004" s="1"/>
      <c r="I1004" s="3"/>
      <c r="J1004" s="3"/>
      <c r="K1004" s="3"/>
    </row>
    <row r="1005" spans="1:17" x14ac:dyDescent="0.3">
      <c r="A1005" s="1"/>
      <c r="B1005" s="1"/>
      <c r="C1005" s="1"/>
      <c r="D1005" s="1"/>
      <c r="E1005" s="1"/>
      <c r="F1005" s="1"/>
      <c r="G1005" s="1"/>
      <c r="H1005" s="1"/>
      <c r="I1005" s="3"/>
      <c r="J1005" s="3"/>
      <c r="K1005" s="3"/>
    </row>
  </sheetData>
  <mergeCells count="26">
    <mergeCell ref="G5:H6"/>
    <mergeCell ref="A1:R4"/>
    <mergeCell ref="I5:K6"/>
    <mergeCell ref="L5:N6"/>
    <mergeCell ref="K7:K8"/>
    <mergeCell ref="L7:M8"/>
    <mergeCell ref="I7:J8"/>
    <mergeCell ref="N7:N8"/>
    <mergeCell ref="O5:P6"/>
    <mergeCell ref="O7:P8"/>
    <mergeCell ref="Q5:R6"/>
    <mergeCell ref="Q7:R8"/>
    <mergeCell ref="A7:B8"/>
    <mergeCell ref="C7:D8"/>
    <mergeCell ref="E7:F8"/>
    <mergeCell ref="G7:H8"/>
    <mergeCell ref="A5:F6"/>
    <mergeCell ref="L23:O30"/>
    <mergeCell ref="L9:R22"/>
    <mergeCell ref="A11:B12"/>
    <mergeCell ref="C11:D12"/>
    <mergeCell ref="E11:E12"/>
    <mergeCell ref="F11:G12"/>
    <mergeCell ref="H11:I12"/>
    <mergeCell ref="A9:K10"/>
    <mergeCell ref="J11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Salary Slip</vt:lpstr>
      <vt:lpstr>Salary Breakdown</vt:lpstr>
      <vt:lpstr>Dashboard</vt:lpstr>
      <vt:lpstr>'Salary Breakdown'!Extract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shubhamwrites007@outlook.com</cp:lastModifiedBy>
  <cp:lastPrinted>2025-01-31T09:08:56Z</cp:lastPrinted>
  <dcterms:created xsi:type="dcterms:W3CDTF">2025-01-28T17:26:56Z</dcterms:created>
  <dcterms:modified xsi:type="dcterms:W3CDTF">2025-01-31T10:38:22Z</dcterms:modified>
</cp:coreProperties>
</file>