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965a3ec876f411c9/Desktop/"/>
    </mc:Choice>
  </mc:AlternateContent>
  <xr:revisionPtr revIDLastSave="2" documentId="8_{4AAD02E8-1729-4A0C-A8BA-4D3F3E1401B6}" xr6:coauthVersionLast="47" xr6:coauthVersionMax="47" xr10:uidLastSave="{B6C87A2A-B4FE-4785-BA23-FD946759135E}"/>
  <bookViews>
    <workbookView xWindow="-108" yWindow="-108" windowWidth="23256" windowHeight="12456" firstSheet="2" activeTab="5" xr2:uid="{898BC839-F2CA-4348-948C-D75AD4BD2CFC}"/>
  </bookViews>
  <sheets>
    <sheet name="Detail1" sheetId="5" state="hidden" r:id="rId1"/>
    <sheet name="Detail2" sheetId="6" state="hidden" r:id="rId2"/>
    <sheet name="Detail3" sheetId="7" r:id="rId3"/>
    <sheet name="Detail4" sheetId="8" r:id="rId4"/>
    <sheet name="Pivot Table" sheetId="2" r:id="rId5"/>
    <sheet name="Dashboard" sheetId="4" r:id="rId6"/>
    <sheet name="Data" sheetId="1" r:id="rId7"/>
  </sheets>
  <definedNames>
    <definedName name="_xlchart.v5.0" hidden="1">'Pivot Table'!$J$20</definedName>
    <definedName name="_xlchart.v5.1" hidden="1">'Pivot Table'!$J$21:$J$37</definedName>
    <definedName name="_xlchart.v5.2" hidden="1">'Pivot Table'!$K$20</definedName>
    <definedName name="_xlchart.v5.3" hidden="1">'Pivot Table'!$K$21:$K$37</definedName>
    <definedName name="_xlchart.v5.4" hidden="1">'Pivot Table'!$J$20</definedName>
    <definedName name="_xlchart.v5.5" hidden="1">'Pivot Table'!$J$21:$J$37</definedName>
    <definedName name="_xlchart.v5.6" hidden="1">'Pivot Table'!$K$20</definedName>
    <definedName name="_xlchart.v5.7" hidden="1">'Pivot Table'!$K$21:$K$37</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1" i="2" l="1"/>
  <c r="K22" i="2"/>
  <c r="K23" i="2"/>
  <c r="K24" i="2"/>
  <c r="K25" i="2"/>
  <c r="K26" i="2"/>
  <c r="K27" i="2"/>
  <c r="K28" i="2"/>
  <c r="K29" i="2"/>
  <c r="K30" i="2"/>
  <c r="K31" i="2"/>
  <c r="K32" i="2"/>
  <c r="K33" i="2"/>
  <c r="K34" i="2"/>
  <c r="K35" i="2"/>
  <c r="K36" i="2"/>
  <c r="K37" i="2"/>
  <c r="K20" i="2"/>
  <c r="J37" i="2"/>
  <c r="J21" i="2"/>
  <c r="J22" i="2"/>
  <c r="J23" i="2"/>
  <c r="J24" i="2"/>
  <c r="J25" i="2"/>
  <c r="J26" i="2"/>
  <c r="J27" i="2"/>
  <c r="J28" i="2"/>
  <c r="J29" i="2"/>
  <c r="J30" i="2"/>
  <c r="J31" i="2"/>
  <c r="J32" i="2"/>
  <c r="J33" i="2"/>
  <c r="J34" i="2"/>
  <c r="J35" i="2"/>
  <c r="J36" i="2"/>
  <c r="J20" i="2"/>
  <c r="F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789" i="1" l="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<sst xmlns="http://schemas.openxmlformats.org/spreadsheetml/2006/main" count="23011" uniqueCount="106">
  <si>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</si>
  <si>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</si>
  <si>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</si>
  <si>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</si>
  <si>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</si>
  <si>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</si>
  <si>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</si>
  <si>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</si>
  <si>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</si>
  <si>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</si>
  <si>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</si>
  <si>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</si>
  <si>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</si>
  <si>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</si>
  <si>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</si>
  <si>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</si>
  <si>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</si>
  <si>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</si>
  <si>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</si>
  <si>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</si>
  <si>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</si>
  <si>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</si>
  <si>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</si>
  <si>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</si>
  <si>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</si>
  <si>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</si>
  <si>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</si>
  <si>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</si>
  <si>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</si>
  <si>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</si>
  <si>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</si>
  <si>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</si>
  <si>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</si>
  <si>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</si>
  <si>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</si>
  <si>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</si>
  <si>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</si>
  <si>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</si>
  <si>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</si>
  <si>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</si>
  <si>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</si>
  <si>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</si>
  <si>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</si>
  <si>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</si>
  <si>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</si>
  <si>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</si>
  <si>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</si>
  <si>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</si>
  <si>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</si>
  <si>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</si>
  <si>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</si>
  <si>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</si>
  <si>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</si>
  <si>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</si>
  <si>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</si>
  <si>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</si>
  <si>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</si>
  <si>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</si>
  <si>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</si>
  <si>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</si>
  <si>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</si>
  <si>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</si>
  <si>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</si>
  <si>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</si>
  <si>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</si>
  <si>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</si>
  <si>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</si>
  <si>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</si>
  <si>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</si>
  <si>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</si>
  <si>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</si>
  <si>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</si>
  <si>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</si>
  <si>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Years</t>
  </si>
  <si>
    <t>Month No..</t>
  </si>
  <si>
    <t>Month Name</t>
  </si>
  <si>
    <t>Quarter2</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</si>
  <si>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</si>
  <si>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</si>
  <si>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</si>
  <si>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</si>
  <si>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</si>
  <si>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</si>
  <si>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</si>
  <si>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</si>
  <si>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</si>
  <si>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</si>
  <si>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</si>
  <si>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</si>
  <si>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</si>
  <si>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</si>
  <si>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</si>
  <si>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</si>
  <si>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</si>
  <si>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</si>
  <si>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</si>
  <si>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</si>
  <si>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 xml:space="preserve"> Total Revenue</t>
  </si>
  <si>
    <t xml:space="preserve"> Total Gross Profit</t>
  </si>
  <si>
    <t>Q1</t>
  </si>
  <si>
    <t>Details for  Total Revenue - Month: Jan</t>
  </si>
  <si>
    <t>Details for  Total Gross Profit - Month: Jan</t>
  </si>
  <si>
    <t>Q2</t>
  </si>
  <si>
    <t>Details for  Total Gross Profit - Month: Apr</t>
  </si>
  <si>
    <t>Details for  Total Gross Profit - Month: Feb</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</si>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</sst>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7" formatCode="\$#,##0"/>
    <numFmt numFmtId="168" formatCode="\$#,##0,&quot;K&quot;"/>
    <numFmt numFmtId="169" formatCode="&quot;₹&quot;\ #,##0.00"/>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7" tint="0.79998168889431442"/>
      <name val="Aptos Narrow"/>
      <family val="2"/>
      <scheme val="minor"/>
    </font>
    <font>
      <sz val="1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3">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 fontId="0" fillId="0" borderId="0" xfId="0" applyNumberFormat="1"/>
    <xf numFmtId="0" fontId="6" fillId="3" borderId="0" xfId="0" applyFont="1" applyFill="1"/>
    <xf numFmtId="0" fontId="7" fillId="3" borderId="0" xfId="0" applyFont="1" applyFill="1"/>
    <xf numFmtId="167" fontId="0" fillId="0" borderId="0" xfId="0" applyNumberFormat="1"/>
    <xf numFmtId="9" fontId="0" fillId="0" borderId="0" xfId="0" applyNumberFormat="1"/>
    <xf numFmtId="0" fontId="8" fillId="0" borderId="0" xfId="0" applyFont="1"/>
    <xf numFmtId="0" fontId="0" fillId="0" borderId="0" xfId="0" pivotButton="1"/>
    <xf numFmtId="0" fontId="0" fillId="0" borderId="0" xfId="0" applyAlignment="1">
      <alignment horizontal="left"/>
    </xf>
    <xf numFmtId="14" fontId="0" fillId="0" borderId="0" xfId="0" applyNumberFormat="1"/>
    <xf numFmtId="168" fontId="0" fillId="0" borderId="0" xfId="0" applyNumberFormat="1"/>
    <xf numFmtId="169" fontId="0" fillId="0" borderId="0" xfId="0" applyNumberFormat="1"/>
    <xf numFmtId="0"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298">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9" formatCode="&quot;₹&quot;\ #,##0.00"/>
    </dxf>
    <dxf>
      <numFmt numFmtId="169" formatCode="&quot;₹&quot;\ #,##0.00"/>
    </dxf>
    <dxf>
      <numFmt numFmtId="169" formatCode="&quot;₹&quot;\ #,##0.00"/>
    </dxf>
    <dxf>
      <numFmt numFmtId="169" formatCode="&quot;₹&quot;\ #,##0.0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8" formatCode="\$#,##0,&quot;K&quot;"/>
    </dxf>
    <dxf>
      <numFmt numFmtId="167" formatCode="\$#,##0"/>
    </dxf>
    <dxf>
      <numFmt numFmtId="169" formatCode="&quot;₹&quot;\ #,##0.00"/>
    </dxf>
    <dxf>
      <numFmt numFmtId="169" formatCode="&quot;₹&quot;\ #,##0.00"/>
    </dxf>
    <dxf>
      <numFmt numFmtId="169" formatCode="&quot;₹&quot;\ #,##0.00"/>
    </dxf>
    <dxf>
      <numFmt numFmtId="169" formatCode="&quot;₹&quot;\ #,##0.00"/>
    </dxf>
    <dxf>
      <numFmt numFmtId="167" formatCode="\$#,##0"/>
    </dxf>
    <dxf>
      <numFmt numFmtId="168" formatCode="\$#,##0,&quot;K&quot;"/>
    </dxf>
    <dxf>
      <numFmt numFmtId="168" formatCode="\$#,##0,&quot;K&quot;"/>
    </dxf>
    <dxf>
      <numFmt numFmtId="167" formatCode="\$#,##0"/>
    </dxf>
    <dxf>
      <numFmt numFmtId="167" formatCode="\$#,##0"/>
    </dxf>
    <dxf>
      <numFmt numFmtId="167" formatCode="\$#,##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9" formatCode="dd/mm/yyyy"/>
    </dxf>
    <dxf>
      <numFmt numFmtId="19" formatCode="dd/mm/yyyy"/>
    </dxf>
    <dxf>
      <numFmt numFmtId="19" formatCode="dd/mm/yyyy"/>
    </dxf>
    <dxf>
      <numFmt numFmtId="19" formatCode="dd/mm/yyyy"/>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297"/>
      <tableStyleElement type="headerRow" dxfId="296"/>
    </tableStyle>
    <tableStyle name="TimeSlicerStyleDark1 2" pivot="0" table="0" count="9" xr9:uid="{C96DA1F2-88E9-40CC-8E55-CFEE23594AD8}">
      <tableStyleElement type="wholeTable" dxfId="295"/>
      <tableStyleElement type="headerRow" dxfId="29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Dashboard(AutoRecovered).xlsx]Pivot Table!Monthly_profit_revenue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2.321262766945218E-3"/>
          <c:y val="0.11516258384368623"/>
          <c:w val="0.99767873723305478"/>
          <c:h val="0.7963269174686497"/>
        </c:manualLayout>
      </c:layout>
      <c:lineChart>
        <c:grouping val="standard"/>
        <c:varyColors val="0"/>
        <c:ser>
          <c:idx val="0"/>
          <c:order val="0"/>
          <c:tx>
            <c:strRef>
              <c:f>'Pivot Table'!$B$8</c:f>
              <c:strCache>
                <c:ptCount val="1"/>
                <c:pt idx="0">
                  <c:v> 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Table'!$B$9:$B$21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6E48-47EC-BAAF-FD20029F88E0}"/>
            </c:ext>
          </c:extLst>
        </c:ser>
        <c:ser>
          <c:idx val="1"/>
          <c:order val="1"/>
          <c:tx>
            <c:strRef>
              <c:f>'Pivot Table'!$C$8</c:f>
              <c:strCache>
                <c:ptCount val="1"/>
                <c:pt idx="0">
                  <c:v> 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Table'!$C$9:$C$21</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6E48-47EC-BAAF-FD20029F88E0}"/>
            </c:ext>
          </c:extLst>
        </c:ser>
        <c:dLbls>
          <c:showLegendKey val="0"/>
          <c:showVal val="0"/>
          <c:showCatName val="0"/>
          <c:showSerName val="0"/>
          <c:showPercent val="0"/>
          <c:showBubbleSize val="0"/>
        </c:dLbls>
        <c:marker val="1"/>
        <c:smooth val="0"/>
        <c:axId val="1698542927"/>
        <c:axId val="1698559727"/>
      </c:lineChart>
      <c:catAx>
        <c:axId val="169854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98559727"/>
        <c:crosses val="autoZero"/>
        <c:auto val="1"/>
        <c:lblAlgn val="ctr"/>
        <c:lblOffset val="100"/>
        <c:noMultiLvlLbl val="0"/>
      </c:catAx>
      <c:valAx>
        <c:axId val="1698559727"/>
        <c:scaling>
          <c:orientation val="minMax"/>
        </c:scaling>
        <c:delete val="1"/>
        <c:axPos val="l"/>
        <c:numFmt formatCode="\$#,##0,&quot;K&quot;" sourceLinked="1"/>
        <c:majorTickMark val="none"/>
        <c:minorTickMark val="none"/>
        <c:tickLblPos val="nextTo"/>
        <c:crossAx val="1698542927"/>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Dashboard(AutoRecovered).xlsx]Pivot Table!Top_5_country</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Table'!$G$9:$G$14</c:f>
              <c:strCache>
                <c:ptCount val="5"/>
                <c:pt idx="0">
                  <c:v>France</c:v>
                </c:pt>
                <c:pt idx="1">
                  <c:v>Germany</c:v>
                </c:pt>
                <c:pt idx="2">
                  <c:v>Italy</c:v>
                </c:pt>
                <c:pt idx="3">
                  <c:v>Spain</c:v>
                </c:pt>
                <c:pt idx="4">
                  <c:v>United Kingdom</c:v>
                </c:pt>
              </c:strCache>
            </c:strRef>
          </c:cat>
          <c:val>
            <c:numRef>
              <c:f>'Pivot Table'!$H$9:$H$14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B931-426F-9FBF-96AED9DD6DFF}"/>
            </c:ext>
          </c:extLst>
        </c:ser>
        <c:dLbls>
          <c:showLegendKey val="0"/>
          <c:showVal val="0"/>
          <c:showCatName val="0"/>
          <c:showSerName val="0"/>
          <c:showPercent val="0"/>
          <c:showBubbleSize val="0"/>
        </c:dLbls>
        <c:gapWidth val="182"/>
        <c:axId val="155579967"/>
        <c:axId val="155581407"/>
      </c:barChart>
      <c:catAx>
        <c:axId val="1555799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5581407"/>
        <c:crosses val="autoZero"/>
        <c:auto val="1"/>
        <c:lblAlgn val="ctr"/>
        <c:lblOffset val="100"/>
        <c:noMultiLvlLbl val="0"/>
      </c:catAx>
      <c:valAx>
        <c:axId val="155581407"/>
        <c:scaling>
          <c:orientation val="minMax"/>
        </c:scaling>
        <c:delete val="1"/>
        <c:axPos val="b"/>
        <c:numFmt formatCode="\$#,##0,&quot;K&quot;" sourceLinked="1"/>
        <c:majorTickMark val="none"/>
        <c:minorTickMark val="none"/>
        <c:tickLblPos val="nextTo"/>
        <c:crossAx val="15557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Dashboard(AutoRecovered).xlsx]Pivot Table!Sales_channel</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dLbl>
          <c:idx val="0"/>
          <c:layout>
            <c:manualLayout>
              <c:x val="3.8248270893204851E-2"/>
              <c:y val="4.628777510701753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6.1785668365946296E-2"/>
              <c:y val="-1.3886332532105311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4"/>
          </a:solidFill>
          <a:ln w="19050">
            <a:solidFill>
              <a:schemeClr val="lt1"/>
            </a:solidFill>
          </a:ln>
          <a:effectLst/>
        </c:spPr>
        <c:dLbl>
          <c:idx val="0"/>
          <c:layout>
            <c:manualLayout>
              <c:x val="-5.8843493681853667E-2"/>
              <c:y val="-1.8515110042807079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3"/>
          </a:solidFill>
          <a:ln w="19050">
            <a:solidFill>
              <a:schemeClr val="lt1"/>
            </a:solidFill>
          </a:ln>
          <a:effectLst/>
        </c:spPr>
        <c:dLbl>
          <c:idx val="0"/>
          <c:layout>
            <c:manualLayout>
              <c:x val="-8.5323065838687775E-2"/>
              <c:y val="0"/>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Table'!$K$12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FA-4B90-8832-DE34079077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FA-4B90-8832-DE34079077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FA-4B90-8832-DE34079077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FA-4B90-8832-DE340790775E}"/>
              </c:ext>
            </c:extLst>
          </c:dPt>
          <c:dLbls>
            <c:dLbl>
              <c:idx val="0"/>
              <c:layout>
                <c:manualLayout>
                  <c:x val="6.1785668365946296E-2"/>
                  <c:y val="-1.388633253210531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AFA-4B90-8832-DE340790775E}"/>
                </c:ext>
              </c:extLst>
            </c:dLbl>
            <c:dLbl>
              <c:idx val="1"/>
              <c:layout>
                <c:manualLayout>
                  <c:x val="3.8248270893204851E-2"/>
                  <c:y val="4.62877751070175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AFA-4B90-8832-DE340790775E}"/>
                </c:ext>
              </c:extLst>
            </c:dLbl>
            <c:dLbl>
              <c:idx val="2"/>
              <c:layout>
                <c:manualLayout>
                  <c:x val="-8.5323065838687775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AFA-4B90-8832-DE340790775E}"/>
                </c:ext>
              </c:extLst>
            </c:dLbl>
            <c:dLbl>
              <c:idx val="3"/>
              <c:layout>
                <c:manualLayout>
                  <c:x val="-5.8843493681853667E-2"/>
                  <c:y val="-1.851511004280707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AFA-4B90-8832-DE340790775E}"/>
                </c:ext>
              </c:extLst>
            </c:dLbl>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Table'!$J$13:$J$17</c:f>
              <c:strCache>
                <c:ptCount val="4"/>
                <c:pt idx="0">
                  <c:v>Corporate</c:v>
                </c:pt>
                <c:pt idx="1">
                  <c:v>Marketplace</c:v>
                </c:pt>
                <c:pt idx="2">
                  <c:v>Online Store</c:v>
                </c:pt>
                <c:pt idx="3">
                  <c:v>Retail Partners</c:v>
                </c:pt>
              </c:strCache>
            </c:strRef>
          </c:cat>
          <c:val>
            <c:numRef>
              <c:f>'Pivot Table'!$K$13:$K$17</c:f>
              <c:numCache>
                <c:formatCode>"₹"\ #,##0.00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AFA-4B90-8832-DE340790775E}"/>
            </c:ext>
          </c:extLst>
        </c:ser>
        <c:dLbls>
          <c:showLegendKey val="0"/>
          <c:showVal val="0"/>
          <c:showCatName val="0"/>
          <c:showSerName val="0"/>
          <c:showPercent val="0"/>
          <c:showBubbleSize val="0"/>
          <c:showLeaderLines val="1"/>
        </c:dLbls>
        <c:firstSliceAng val="1"/>
      </c:pie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Dashboard(AutoRecovered).xlsx]Pivot Table!REgoin_wise</c:name>
    <c:fmtId val="5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328469111056078"/>
              <c:y val="8.4677423835694682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2319556337153058E-2"/>
              <c:y val="7.526882118728416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341445337400659"/>
              <c:y val="-5.6451615890463124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4193038130293328"/>
              <c:y val="-5.8803766552565792E-2"/>
            </c:manualLayout>
          </c:layout>
          <c:spPr>
            <a:noFill/>
            <a:ln>
              <a:noFill/>
            </a:ln>
            <a:effectLst/>
          </c:spPr>
          <c:txPr>
            <a:bodyPr rot="0" spcFirstLastPara="1" vertOverflow="ellipsis" vert="horz" wrap="square" lIns="38100" tIns="19050" rIns="38100" bIns="19050" anchor="ctr" anchorCtr="1">
              <a:noAutofit/>
            </a:bodyPr>
            <a:lstStyle/>
            <a:p>
              <a:pPr>
                <a:defRPr lang="en-US"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827038185724363"/>
                  <c:h val="0.15150220935474393"/>
                </c:manualLayout>
              </c15:layout>
            </c:ext>
          </c:extLst>
        </c:dLbl>
      </c:pivotFmt>
    </c:pivotFmts>
    <c:plotArea>
      <c:layout>
        <c:manualLayout>
          <c:layoutTarget val="inner"/>
          <c:xMode val="edge"/>
          <c:yMode val="edge"/>
          <c:x val="0.26129943755381052"/>
          <c:y val="0.24908460593327222"/>
          <c:w val="0.40359760824027036"/>
          <c:h val="0.6688653410414731"/>
        </c:manualLayout>
      </c:layout>
      <c:doughnutChart>
        <c:varyColors val="1"/>
        <c:ser>
          <c:idx val="0"/>
          <c:order val="0"/>
          <c:tx>
            <c:strRef>
              <c:f>'Pivot Table'!$P$10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31-4370-8A4F-5A66B16A90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31-4370-8A4F-5A66B16A90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31-4370-8A4F-5A66B16A90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31-4370-8A4F-5A66B16A90EC}"/>
              </c:ext>
            </c:extLst>
          </c:dPt>
          <c:dLbls>
            <c:dLbl>
              <c:idx val="0"/>
              <c:layout>
                <c:manualLayout>
                  <c:x val="0.15328469111056078"/>
                  <c:y val="8.46774238356946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331-4370-8A4F-5A66B16A90EC}"/>
                </c:ext>
              </c:extLst>
            </c:dLbl>
            <c:dLbl>
              <c:idx val="1"/>
              <c:layout>
                <c:manualLayout>
                  <c:x val="-8.2319556337153058E-2"/>
                  <c:y val="7.5268821187284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331-4370-8A4F-5A66B16A90EC}"/>
                </c:ext>
              </c:extLst>
            </c:dLbl>
            <c:dLbl>
              <c:idx val="2"/>
              <c:layout>
                <c:manualLayout>
                  <c:x val="-0.13341445337400659"/>
                  <c:y val="-5.64516158904631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331-4370-8A4F-5A66B16A90EC}"/>
                </c:ext>
              </c:extLst>
            </c:dLbl>
            <c:dLbl>
              <c:idx val="3"/>
              <c:layout>
                <c:manualLayout>
                  <c:x val="0.14193038130293328"/>
                  <c:y val="-5.8803766552565792E-2"/>
                </c:manualLayout>
              </c:layout>
              <c:spPr>
                <a:noFill/>
                <a:ln>
                  <a:noFill/>
                </a:ln>
                <a:effectLst/>
              </c:spPr>
              <c:txPr>
                <a:bodyPr rot="0" spcFirstLastPara="1" vertOverflow="ellipsis" vert="horz" wrap="square" lIns="38100" tIns="19050" rIns="38100" bIns="19050" anchor="ctr" anchorCtr="1">
                  <a:noAutofit/>
                </a:bodyPr>
                <a:lstStyle/>
                <a:p>
                  <a:pPr>
                    <a:defRPr lang="en-US"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827038185724363"/>
                      <c:h val="0.15150220935474393"/>
                    </c:manualLayout>
                  </c15:layout>
                </c:ext>
                <c:ext xmlns:c16="http://schemas.microsoft.com/office/drawing/2014/chart" uri="{C3380CC4-5D6E-409C-BE32-E72D297353CC}">
                  <c16:uniqueId val="{00000007-C331-4370-8A4F-5A66B16A90EC}"/>
                </c:ext>
              </c:extLst>
            </c:dLbl>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Table'!$O$11:$O$15</c:f>
              <c:strCache>
                <c:ptCount val="4"/>
                <c:pt idx="0">
                  <c:v>Central Europe</c:v>
                </c:pt>
                <c:pt idx="1">
                  <c:v>Northern Europe</c:v>
                </c:pt>
                <c:pt idx="2">
                  <c:v>Southern Europe</c:v>
                </c:pt>
                <c:pt idx="3">
                  <c:v>Western Europe</c:v>
                </c:pt>
              </c:strCache>
            </c:strRef>
          </c:cat>
          <c:val>
            <c:numRef>
              <c:f>'Pivot Table'!$P$11:$P$15</c:f>
              <c:numCache>
                <c:formatCode>"₹"\ #,##0.00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C331-4370-8A4F-5A66B16A90EC}"/>
            </c:ext>
          </c:extLst>
        </c:ser>
        <c:dLbls>
          <c:showLegendKey val="0"/>
          <c:showVal val="0"/>
          <c:showCatName val="0"/>
          <c:showSerName val="0"/>
          <c:showPercent val="0"/>
          <c:showBubbleSize val="0"/>
          <c:showLeaderLines val="1"/>
        </c:dLbls>
        <c:firstSliceAng val="70"/>
        <c:holeSize val="75"/>
      </c:doughnutChart>
      <c:spPr>
        <a:noFill/>
        <a:ln>
          <a:noFill/>
        </a:ln>
        <a:effectLst/>
      </c:spPr>
    </c:plotArea>
    <c:legend>
      <c:legendPos val="t"/>
      <c:layout>
        <c:manualLayout>
          <c:xMode val="edge"/>
          <c:yMode val="edge"/>
          <c:x val="8.1298768392033538E-2"/>
          <c:y val="2.7027017440938696E-2"/>
          <c:w val="0.88071930052744218"/>
          <c:h val="0.17795836775258292"/>
        </c:manualLayout>
      </c:layout>
      <c:overlay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2AF0-47B4-8045-C2C0C8E6F2D6}">
          <cx:tx>
            <cx:txData>
              <cx:f>_xlchart.v5.2</cx:f>
              <cx:v> Total Revenue</cx:v>
            </cx:txData>
          </cx:tx>
          <cx:dataId val="0"/>
          <cx:layoutPr>
            <cx:geography cultureLanguage="en-US" cultureRegion="IN" attribution="Powered by Bing">
              <cx:geoCache provider="{E9337A44-BEBE-4D9F-B70C-5C5E7DAFC167}">
                <cx:binary>zHxpb9y4svZfGeTzKw/35eDMBS6lbm+J48RZ54vgOI42SpREUduvf6vjJNduO/YcnAAzHSBGJKtJ
PixWPfVUKf++mv91Za8v+9/m2jb+X1fzH8/yYWj/9fvv/iq/ri/9QV1c9c67L8PBlat/d1++FFfX
v3/uL6eiyX4nCLPfr/LLfrien/3Pv+Hbsmv33F1dDoVrXoXrfnl97YMd/CP3Hrz125ULzbB7PINv
+uNZvF5f5cXls9+um6EYljdLe/3Hszu/8+y33/e/6d6ov1mY2BA+w7NMH0hGNWIYo68f+uw365rs
223MDyhVGAksbm7j70OfXdbw+F+Yz9fZXH7+3F97/9u3n7cevDP5W9cL7+KbtcduN9H4z68r+/0u
tv/z770LsNa9K7fg3wfmqVv76P9v8EP/S9GXB1xJJBGTd2FnB5ghrRTlD8L+FybyMOw/HtyD/cf1
fdj/983fD/u2v2yurr8b3i+weXEgCFNIk7uokwPGFZVCSf3t833MG2N/eh4Pg/79uT3Mv1/eh3z7
+h8AedHYy+bz9/X/95gLekCYkFJwdWPR5I7BE36gCdKYf3MzaM/PbJ+ez0+w//7gPvjfr99D//jv
R99c26wI9a9Dn6MDwTBTlKIby1Z30GcHgmtJGGE3e7OP/l+Yz8Po/3hwD/0f1/fRN5u/H/3kuqkv
++oXor8zbiEU5uQh21cHWmMltIbQexPWb9zNX5jHw6j/eHAP9R/X91FPTv9+1A+v+/qyWb5D8N97
HI4PwKFoJcU3m7/r7DE6oArBH0UedPZ/YT4Po//jwT30f1y/h/4/wOaP++tf6+85OVCCYy0Ifcjm
I3mgpWbgdX7i8P/ChB6G/8eDe/D/uL4P//E/Af7h0v5C02f0gBPOOVLfHDpE09uknhxgvjN6xb8f
txuPc/zUNH4C+c1j+4DfXL0H9z+AUJ5dD/l1vzN4/x2AX+BvCDAcLphk3xzK3RjLgXMKzf7P3ejv
Q99g/xfn9PAO3Hl4bx/u3NvfjbPnf7/nP3P9dPkLrZ/rA40pUB3w7l8/e9aPDiRVWmjYn9vh9ulp
/AT7b9Pfh/3b5XuIv/z7ET93v9zZE/AolMlv6epdco/1AaaMke+hYJ9ePj2dh5H//twe8t8v7yN/
/g+w9XPXDyG7tN9N7793O1QfCEWwlvwuv9lFWLgBuSz9xm/g/m17/ytT+Rnu3xdxD/nvN+5h/w/w
+hftZdF8x+C/B54BgdRoJ419w/euv48gBnNGBQMOevPZ8zdPTudh8L89tof8t6v7sG8u/n5nczFd
f77+hbiDexeSQbrKH4yzmAH3QQpkta8UB6D/vuU3cfbp6fwE92/L2Af+2+V95C/+AazyYiqG9Ybn
fMfgF5i9OFAIk6+m/zW63hWM1QF4eS0YCAo3nz2v8xfn9LM9uLWgextx697+bsRHf/85eNsUw/Xn
306hXvDZ/Upthx5oRhWFLbn57PkhAn4IAS9F32IzguB8Ow789Xk9vCn7z+/ty/7t/a05NL9ia36u
+f8ofiSXw+Xma9Xkluz/+N2vC4ZKzt6j3+B78CzdIHv8+Y9nAmjnj1LM7hvuoP5Di7n7wPWlH/54
BlUXzDlQVIgtQKm0hEM0Xe/uqAMkFew0g+oAlhDgYbMb4BT5H8+4PJAcOJYmRBLN4Mez37wLX2+B
T+Qa3CUTCv7CDP8oUgFZWjLX/MDh279/a0J97opm8PDFz35rb37r67IgbaQwMoxEmIR0B8MU2qvL
12DX8Mv4/7mmiuayWKd4cj01utNFkg5tt1mKzt2cw5sazgNDga/eHwpUMwajIAyUXsGSbg9VFTJd
WfBzTGiUGxiObIvFV89nOTbPc5S1h1Nf27dl26vDthjz41tb8sDwlD0wvqScEpCttQLU744fpnxJ
62wd4oJVWX6OSa42ZFaF2pZ0bDoTFfXIAIIlL+MMi07GeZ7hC0lHeZWVMj0nTPcy6e2CalNWvNNm
xb3stmkV1XhL1rJuDiUupy/d1MkyaUTe5XGnANI+snUel6Mjk8n7rvkyp261pialxCabuvzNLsXJ
4p516adMLuP7ceTkLfJR80KPSzRspsbmbx8HBGOwvHs7IiHNpYzvdkTsjOPW5i8tSnuxlEM8FRrl
JiBGLpuRy8IsLa9rE5WCvUeW4EvrQRtKpMLFZFrXosyIlXaf13oixJR5yrdRbjOR+CJrrzyeW2n0
2NZpzJtSSWOzjJeHtg70Cs+E48OMV8ObdCBTnuSltZ94yDu7jUbVz0dqaN2HOSjq4kKky2ve1X1l
epXPwcwiKm2iVT9clWGZ3/hK+noTwSqmM7yE/GycfUdOPGtz/jJPQ1ltUS1rf4w63oywoLleTa1b
EZJZkKHfVJMWi+l7lvdJXhezjHXVDJfIoroyjViwO/aBSPFiVU5GifdU/ZniTlVHTuZTu8nHHq/b
op+lTHCqC5k0axguBGdZdk6bciZx2qn8UvaSiCPiCJ8PJznXYyx66Ynxvlm7TTWktDWt535I0Fqw
Ls77AlVJyQvFzMpWLky3jiwEQxsdWLyMM+qSYZ0q+nyMUi1PfZr6Lk6ZsK8LoQu0kXPU4ISEbAoJ
U7aXRwWeNbmCBQt+uqRaoFgymRWvqlTJ6UWaRTrdroVqi21RjthuLVhFHVeoIfY4pdTaJB0rTzZD
S3TzssTlWhlXl2RIeD5ZmtgS9y+JaFaXUCsnHU/cN8LwdPTpp7CyvNiygcoshk1aVlNGneiSddIs
T2Sl6WJQU6sp0VXZtxsW7LSNqnQutmhRaEweN/6HnBHoBgpLKoD3c/Dvt03fl3ypRhSGOHNSH4oc
s8QL372sMBlXE6Zh3qxj5LYjKlujbEi/PD6+uH/0NKhLCPRs4FdyFxRujz/gKCussmPcllmzGXrH
TokPxQlhNT50WJc3+e9PnS9+wNFrjpUkCsqlQnFgercHFF2OXYtZiKdmcmZgYoj7uelPi96py9DN
/VFKVpYMfC6TpRvRse1a+slNlVu284KFqcvUblce0VMalZm8YQI/n9/O+98NRAwRxTRHUiPCKLo7
P1IjPXedHeIuSt250ws/DLRkmwlVozXZXOC4zOb8qBlrqY2bCY7pwNatq6Ph0IcIPRGt7kcLiNUI
sj4OOZ+kaC8wNpFvEKYBxb5mHYnHcsq0kUtZx48bwgNOmAM/YBCPtGQKhN67C8dtxSekFhTnbhrP
c1v6cgPujJamZl5eR7NbCjOXUGw1qM97bNalgFDNRO6swWEql6Tql+lDx1eKt0H0HUpkxOxhHfm0
ToKruX9izveNl2NBKaRtFJABEnJ3yoqDfjGmuymPa/sJU+cP0zmtt4Vs8otijdjhExjtNv//jEMi
BLV8IgiCNBF0QDiwdweMZOVCFhEUj5Fl77qUaWGKXkwhVtlKE9FNTX5YY5u9LHVVvZumngozdT7a
Pj6Ru0YBvAWYC6IYKyAySHylcrcPUb7yFre47GKmoumVBX3YoLFa3jw+Cn5oGBAadpr/1/6FPdvD
09Syciy62IHjbwzOG31Rd7V4XQS7XAXWptvB9+vburXj8zRrCIln1JTIsFJU1TbCyuEjN3eXWVib
4omTetdz7jBgGrpZKEiACjLzXaHzNgatKolnad7F/VSnxx1X0Wa2OD9sqvFtFqpyo9iIk7Sr8lO0
jP7icWweGh3vSn1cCATSwR6JLHriMxZEG8t1wNlmsG4yriqi1Sx55pN1dtGLaiRTneAWhU0v1+mm
F+mnnuouabpZPyEEgemD4+ZiN8NbpAk6gHIgeWADY1M2azy0KZ7MUHbzuWuFNWlpiyOy+HHz+MLx
XQe5G5cjJoD4c/CSIM7uRQzaOUH6dmpjVlJXbFIoT7+1WQfUaKRZ9QK4mtxE3uGXvBYlj5s5n+Zt
wYvKJo7btd0KxPM5eXxWdz3B10lJiF4QSDXXUCvZ89pgI4haGoV4Te1oJMuG44Dm8I5Ztp6Oea/e
Pz7ezvJvOwIAQQE//Np6srPB3cm5BT6dV7JGFUQx3FCdVFHENxWurIl6NVzUrVQb7PJlmzotnsD/
/pncjQyq+Nfsgcg9F7Ri21hV0RB3JVDFjKfVJpWzfcKz7oXpr4AqSJHAyWnAleM9QCfNheVdP8a2
zeujzBbpC9rTKu4Cbt4EK/tdrPsUPJZbVvvI5IXM3uohQy/YgvWJr111XPasueQjV0+cPVAZ7sOP
oa0HHAD0EGqk9mwwuED8okUX+3Y6zzqqXhXR7FvTIBsM0O8+kbYdDFmHEQjcGQ/1Rld1wsvoUOXV
XMWiLKtT10vemwxSRGQo7SG80TUVncF2EFc1cUMR+5xFLmmzksokr3D+QeRclxvrgT63aWsPwfDX
c5bp92WGsudQmMbppopUTiGLKSSEUW4HA7Q3fOG5zj+waO5L0wx5sW4Qb30W1x71zbaZ2+UqytMu
3wyTIsdT4PWcrPUwzklakTTpG8HBpaml/ci6Cb2MWqxqU+di7MzQwOCn1ajWOgbleJQJGtLiJYmm
Mje+xeQYuVb7Y+DMrTME2komo6qWX0xOT2kcpq7EpmcpyeJmWcbIICnGBoh7TfvDpsCDP1mWedjW
hcM2AfqsvqyZQquZp0G/FTjoyXSQuM1J5qvZGz50/TVJc1nHlNd8TVobFSdN6YFNZ1GzJnYMw5uZ
U/fBpoW/Vhnt1njmdcMT7vvyOseQAhyDbTJlqF9GbpZ+nj4BbSt6swIjeoNYVs9bsWrbH8HBn5Qp
UVpl21KRNDLY4eVlEyy+DmqePymc52eQHI/0DSxGvxt9U0EKUHj2IkS4gbTYkbwwReHcBGSU0Dqu
o6ALkw51VcVkRkO1EdI12LQZ+DAztSvMDCJDp85sS4sPtRV6SQheYEMHlFetGdLQd8lMcn24CtkU
sWtbncy4WdY4xZweN72Vq+mXYOH7II/7vIRqfcdS8KdmnHh6PHcelyaalgHHVbuMfdzxSMP+WV++
U24Jl+U4aBbTEqGPBHjpZ0gjli4JuF6/iEpmH/IqH5qkQjOejxe7cGryqKFv+qjqProwoVcOSkCv
Ijshm6CFlie1K7PWVA1gHhM96Rm0g3U+G8bV+Thq6SKPYV3yCitutdG1rOCMOUZPeKVEegg5C2Tv
vaOh35CWZ+NpxkZIDyPhFTn0c5Rl2xEyIZ/UeSXSZByqajQLLxwkntU8H5cqb7mxS0RhGUGh4oSK
qq+SYqwC2GbasQEcfA5pKRauuxR1NfiYy7SdYlAECBhk6xCOx3buvjA755fK0baP+bwGFS9FpcZN
jYJrTTaCBAVIhr7aVD4L6mTpBbNxV1XR8biQPIqr3C6lGSDOf0ojts5Grp1oT2Dl7XwWFp7hwypf
gHgFijioMe1comRIcYrNuFLI3Q3Eg9IfstbX3gDzblFcDYL5JKRoaQ4LD3ZiqshndGuJ02DYgyMf
IGGfylgVKT2rwFhn06NB1EdEjGhI+qEU7SZdUUoS1ij6Rod6yIzMKn3mYI9UAnk0as0Ih7uFHSyG
513kKp9kohmp6Uqm4AvrjHzIClUVpuO67SCXKsW7yVsyJmIIIBXZJi0/MGrdYmSkQnRcQcvNn60b
ojQptcNXsxjaV9HYQbd1iBYpDqMi0rDnS9qc9muW1xuQX+RrJ/rCxpFq4CjZgeqPJKLqy6B1+qHm
zfrG1TbscJ13x45q/2ZZVgLzXlvVbPAcaW54kUGE8VJFHzHPgG4NtNJAbnJOzzNcrPUWwiAfjgjF
5MWQsVZtxArQbHhrZTy1YwciQjuy15rbmSeyV35NgJF2uSFVmC7aBcKLcSP2y4YtZUCGEN6Dgaxj
/bwoMG/BYoe8NbBudEpRt56Pc2EvEJqaxbSWptZUQ89BxrF55o50CT3ycUCEzhvF2+iIDs2Yx34W
+Kx1JZ23oAJlR3jdWX7jy+wzxyyz8VzN6KQAi9BJbXvMXuCFQVqlh1qHWKZjFG3VIIBoecsgC638
+iqaSHONVlq+h29gX3yUhikp5675qOp+0sauVVEkRVqgBmJc0ebJophLUC6yxtAcUfB4vuGvJ8Zz
ejqPiCQB6gHNS0XaIY1dR0EqRL0Wr+e0W96VzTzKGNL6+f1o3dyeLB6M5Yj5sFQbPvZ8jNUAiX/i
28XaoxmvAvQYxlwwkEesX8Bz4jNdppDBd15NmQljnhXJWtKhN6FF4jhMswRC1Xepqw1ydg3bybuq
zQzP2oq8DBML0/M8F/7c5qkXyYqdGGNfWl/HfT93pWmbtv6zWVc5gcVZzWW8zGtUJiPu2XJYdFlN
X+Cu0djg0pU8yQomow0l6zjHS87VHKuxTdOtQ2EcYtbiHPwGzv0JnBxBk1qL8VXleNjiqhDvOrJE
r1eH1+F4tXX1gsweImFOcgQaKw0hHEZrtbGTi55PIW2LI5ZWXRn7/nWRCtqYbszqeO38i1o3/rq2
tn2Pu+m8HyHXAk5z0ma1K54idvcTF4GRoghrSCApJKh3mat1cDyL3k4xJxW2QEVcm8XT0rcu5ryv
rgpeBhGTslxflmTGtZnljhi0+UIGU0ck+HhZmiUyIZ9CGa8yD3/2rW29GbqINQnXqGhij5ayMKDU
2PAE038g/4AEfDd1UHkRZXSPAHczbms7iznWHfIGaljlYbvUWiehxcNnJLsLVvDgTI6r/hhEJXTV
cja/KegMavGIGjo/BSmi9+goqBAMxAGqGNlx57uYDjmkCk1VhVhr8MonI+p3J2By9FIoAcqrbgvd
JpZExTuJVFbEbV91KsZTUb6rEQ1FPCk8vtKNA1I1ZQj0UjjIQhnQZAr10lOcX3Mi8jrRdhh7o3PV
L5DhkXHZDbkA3Y2i/PM0iHLcpPnEmpgEAucho6391PU6xSdro7spLriMjgKC/TIjjqLBjOOSXoQa
jw4qL0v2JgVzv/QonWkyZIF+AZUWfbRrxgpT6S7UwA7SxsVoYm5O8pUNecxSpSuTTmBxR+skcXEq
slq8tcUc8jhPaf8xh+rRBcVVzeO6GbsetOmiObQqI8DvhkF2GwbienRKXcnWhGeBr0aIKjN2Xqov
hS87YdoCuICZgE/whFFWW+NTJJ4jKHT9qcZ+vRzLpbSb3vW1M9JrFCWEDRnIvsDt6k1LZbmAn+mB
vgH3cVve1DUzNXLpxmahex90j7MkcNnSuB5Ak40br+2fWRQyIILc2U1E+IgPlfTVFwE8jR3ZMLLt
AKQRXNFK29xQGLuNi7Jq09iKZXipV1m0BmQh+xxCmPJxh9rWJ3OVZ6WBNLZ9AfyU4zh1URWZSedO
P6GS3E+MhWBQOJcM4OeQHN81zT7DKiCfjvHcK7fFS90maUkhFjR85y578cR49zMz0CJAPSVQSCRE
fFUZbyXGNdAcPvUK3DJp+KkeouK9m4Z6i5kDn/94En7flXEoosEYoFYSeOFs79gFF+nCpm6IK+zt
BlY6g/6xAgNvZXQKmnazIYNFSVWW6Ew0A3lChLsPLaewWEAV3nUDpXjnFW4tFS/EohTEzbjP9XK2
5ml7GC09S0QIaCtEUT6hBN8XfDi8RyTBd0tKMZJ7y23nVU2VB3rRzF32QbULixsc5q0CwvJW9+UE
zDC1r/5zjBVU5DiCN2k4w3vhAspC/ViOwsdeF+1zq+fofenReLIWaDBzGoXjKA/p22psyaaB1P8/
XzNTWBMKBQNodEV7OkvUFAqkhxyGd2UEEvggNnqaxqOR8SWWOW5jtFTo+PE10wcMC2yYfBWTFPT8
7IWYio3Symb0MbV+/NyACbAYjz3EmKlom2E7RENVxhGULNLDRswDN6nOl8t8ICkFXWYommRtSd9s
5mHNth3mBY9TG8ILTRphYyJ7yErYpKZhW7U4+oioB15MWvtmXdoqyfKSxWGtlk3lNH2h+ehw0gxy
aEwteydi7kc3QgVOza1ZamY3a0OaLFFQsp5j3y2pSDKoHPpDHTkPZTgUzWZCxZxu3CBT+sQxfECR
kpQgAdVHheAc7qnEZT3mCNKJKQ59k76HuF/x2NpmmZ8Y5wHNTYLYKhXIvtAkRPdEnwhGHso2DXEx
YAo6q2KQR2CBN8G5VymbwPUCje8LQ/rpqTXeP+sCmIQSEkoASoh7qlumCRdzDtVSkuNDzedpk7FS
xa1Wy0lU6ukJlvPAeAz6LhhI24wgtl/1QWPvVtbXQ5xmej2DMN4VUHqf05cDnPgirqEWEz0B7/1t
hAIgvDoh4PVQ+JvsRQoZHFxvByjCC9rH+aCgFQHsWXZPjHP/cIFsI3eECe/6PPDeODg473sGXlsu
vjiHM19uQwYJX4b76EOoQeHgQMSPQZccN7SOyvPHD/cDAYoz0G1BvwbyBXnhXa+NUJqvaITui3Ee
1DYEqs9xaOe4Rsh9eHyoBzaRgyYNBRSIUqDZ7vlOpHxmwS3DSuW6XOQhI6lxmXQbpSHn4Xnl3/3n
AyqoqsLioEoF3Tl312aHCEW9w0OsKl5uFRRGjlJQD950UizPOzGVT4xHdiHnrgwOLXmCQDkKWoLh
/O0dSdcswgsENtPXkFTFVddQSBLqukk6aCI+xB7r9bCawvKmFTzyxnaavYuqcqkMlx0qY1GVebtN
+RjO/KyhsUGWGetjxefwuhwiXiaoXUBXX5xuUTJlHj9Vz3jAHKGrEEwfPIXU8N7WXczqkHu8UBCW
MlCAT/owVy/rugAdoOOoN5Jn2ck8RXTjm5IeWzKv/InzcD+sg1Nj0P0Cb9dgCYWFuxPIQEoLDUvB
Snyax72q6eGMlvbLkFYC5INsNgJBO8bjlvLAYQdPShCn0EvD4b3lu4O2Wi7B93qIZwJGuULl6oTm
5friPx8FOq2gSAtnfVdLuDsKtDQMmFgYRTi5vuqBIcXQItLevDj400IYfiD9goZ0KaFIScFNk70j
DedKgqhSTzHIF3+ClNyftr4DERxyjeOiHbqY4kieg/4LgvnQLZuyyMnZ2NTLtkIizUANtD16Yle/
5nx7R0NhAacfMjroa+Lk7trHtdddUc0hHrIofalY0x6ppXTvBtwuIRZoEhvVpjUybVmUH8EIGshU
QngqN90Nsz8NcAg7MoOgn0bubXQzZDQvxhpS09AxaVoop771VU0uuiXzEupVPvooq0KloLjM87Xq
R72c2yLHV8CdCbTHVUplm8fN4gGLV1BSxrsCIgGI9qDxo1e1pB5aQKL0smHZcky9oCdonNeNLiAz
nKDn4Qkg7pOHXa8JlIpAv4PSGdsj68pGys5ZHmLWrOVxlmY2wazSBrThLpYQCzZrOaLn+Tj6q/94
tRpDAKAUqDvMYM/BZDP45FLrEfLrCp3nUF19GZGlhnY7kR0tvB8+2aZ0l48PuvtPB/b2XUkqMaxU
7eLc/tFzRZ3tNDI4esL1Ko54IMMZ8JqiTTzE19T4aghrnHcaCjYpcMOwKZFf8fOONMN7OZNyhJIF
y5t4QTnptyAxKgb9W8HOBtTtqQQ5s8Vn0Ha2vAqVYtf5wMF9UZyCKJPxmW/XjtWRWYDxisN8KsgM
sc8vL+o19U/E2fshHRocIKgjaISBo74vv0TWqtYp0A6jMPLDnlV2A8TKG50W7vhxXO8N9TXdhF5F
oiV0vO46ZW/nfFVa1mXu1BrXZHizdtF8mPYTB3Us5/+pwUIUBylpV7mGsonaPySFqpcaTyBzgaJf
JBPu0uMGtJ4YRbhNZo/TpKOtf01J47ePr/F+2wcYq8K7bjBOOYM53F0k6AOUp2m2xlpYdNHg3Bq6
gB7eK+GO1mUV57aBDsBohVIeFFLomS+9e4XzjpkwZPK4Kjt/5t3OfTw+s3tRS8DMQDuHM7xrPBZ7
8QTpmjpY+hqXs0hf5CqIU55V9OTxUcjXpPaO0wSGD+3Qu35kCfr/7v9Rub3LvAqk7hyZ49lBz9+2
wDrK40G2lmwklGc/DNK6D2jmu64sPvfQj9iUE5RKqcsmyEvEvJgJypQ21jlIMwY6rfs/9VypT650
M97kzdSoFwSy9WYzVQhdRFE3vqyVH7otL1CZGWBI3ZqkpHQpyIaIuRh3kciP2dSRYEDDHfo4gjZm
qDiB8pRvZl93/RaPQb3QZZc2IMuCym1QlYOguLACBeOnHpLTavUgFhZV+OgxhrZPUvfQzcRkHXoD
NcX1OnShELHLbY5O+zwwd5J1FejxUx/8CGkuQv54qsQojNC2XI5bHaVQsgNfHyXtRIM/ClAWla9r
tfRpsmZgEF9oN/G3upvHz1y5tTnK67rUBvxXC32Gfb/kBvxPS7eQuELBrIee5Capx3H4lNqU/AmV
JK/NGGU1UMswgy7Px7o7H+ohhcIBqVNodpZRds1ltuyE566AgoHo2FXRMeLMMnThY+VS9gUKzuR0
nQl0i0Z91eqNcLpp4nqxzQsoAOHyZC2rpjYCeq+gg4dmwwUU/ngOFFQrkMQX2+cwj1IEg8RiKbSJ
esiOZCFElMwTlTA6a/uLhmc9OmwdNB4nfBygjXUamvVd0zborRuYKo2ed80GKxiDMlDVWRoDXaZd
mgQ/tS8zNk9XijQz2jS6X/4c1rQg5v9zdl7LchvJun4iRMAU3M25gOnuZWgliqRuEKSGhPceT78/
LGnvWY3GNA7nYiaGkkbVVajKyszfVF1X+Seprw3dj9LOktzISLXaSSnpcofTIgeQ4MaC9jEM3+hi
Lkqanns1LC4yBKTmQvPAyk5pXSmyJxK57oD2SLg9qOEQEup0nkpyz079KeKuad2AUr6nRCLEORN8
hoZrQGmcotDTyLFHtXwDKS+3HYPkRiHjT8fQjfJihQvyUqoe6q6qQh8C2zjDE+p74QVRIQtHCUJT
O0fZOH2vQHu150gN7JPcG63w+7mpk+dSMgbTSWLRfGmIcu9LI7JKN4vq/g2Eo+JzEtXq7z3ofOm3
2RT0Xi+tneJRbeyPdq5Gvyf2ZBvuSA/2uwyc+L1dhlGlD20bX3JyNcOZa2WBOA+5FL5OPM62U1u1
rnsWkGPkTG0geY1C2xemqaR+0nQg16ZZ6r8oAPqHPNW03GnzeUi9KOrtv+ioSrHTDnV3KsRSgPzr
goUZ2g6aeDOaVn2KQIP5xLNUZm5BOxFOugUd2ilSjqQT5bX9L7006i/ZQrvb6SJNwGRRlepJmTv7
xzwOIbHAiAYOdGtEqVf2Vt07Q1xEwMvCqCRPgxFVeJ2lD/KpDWFrP2Ukn29J/4POaaQSYh694VA9
uKNu4/EKdqgQVI1Vo25vEu+4S/MsHmn2irAevJS9fa6kajm6j25yN9ouSFDQub+4bmzDcRdAowK1
BCTuR2DThu3yZ6YsihMFkvXIXmrfq5k1PFWims9ZVNZf4RqwZ8rMcjN5JYUtan2ZZggzKvSbM0jy
16qUpE8ln6E5uKP2bk/TVBXkLBaI0E0R3tJ3G0B3ZbeLhFmcQrUwPxWGBWCRALM9Afwli2Ma0/SR
wBN8rIGXH4o6jT+MRZj2TyvvyQCiUJrPwCBJf/DzdhIYilwZHSOCO5t7/vpqIwfNCkQho6vmifa9
A5p3S1G0X8syOkhBbysgPhsJL7xliwoQ0PF6KFgUZSYF7ehGwL2eGkDaJ+u0kh90RYx3/WTX57Kf
LRe0KHwTxVP5NIDwHhSHa0pwfZXjg0bP7iWVUYA9r3+EXpUalyZwZ56r0nmcA9Wx6umrpnfi7QBi
eFDa7A4H/AEYobBjt3OeBrqQlkkvdIgG7W0o5/n3SSzpA2IEpE12HBycjZvuBWsM1oIoh3QN3c8G
E0i5ZSQ5pn2lSmUNqSuvGkfKi/lNIUehH9iBeRmDxfrYgkT5jRVw991Plm7qjPUH0N+CiapikLBt
0JdWOI/LhJhKLs3Sw3/KfNSaxfymJ8mPIcnHL1Mk9M/3x7zdw4xJWka/RiAM1TeTlqUsytW2nNwg
ThMQtLh6mKCFQEUNzYMIp+98UEVRud8xcdNM1Vx/yyuQJ7BnKRKAri6gVhy7MeSVyekbYXwdR9vs
n8xoaL/Sd8jCs0h0urSGHMfPSxBwtXOyxccqCvvPsZSov3VSCCsIxcnSnwe9Uj4ZkhLUzhTrb5E/
BR9kkPbcKfUc/ZJWNjQEpKWSvy+FJmLXgGN4zmi1fSoqO/oWyGoIO4s6+WkcCvvNEg9WdFLFoEOo
6pL8vRUk8+AYU1uYXqXUy3nS7Sz2kkwLLb9ukuLbbCpR7OeSVn3XWxJcwNZRULAJGDKdlCA3iaVc
Vt1RliL9bGrh8JPe8zg7ars0gGyj3YRvBhg89Ychj6zcpUtl2gBfQ8yNipjwqG2w9ynYZQZlrcrH
2JYlQA+doWs1FdGUfc1zQ32ecmYnDSNULBgexcHW3hmP8ofGJoUeINQLSvTq01uaHS9wk0hgbKVD
iiYCCWKWWeWuRGTz2NjyUcjc2dkashh6WPzbUchsohW6LV1SOE+wbpfl7cSF5oSVVr6FKdN+K7so
PUVlq3imocwnWmINLGPI5mZqfKlseb7AW7P8IZE1L5HypDmIbbs/joteofplXaxNI0OqR8suBFVR
rUzxZy0C9E+6waSDZRjLQZ29E1Zg3XK2oXmAra62Kq+PXdfnYyRpJmPZyeDEdV0/V/0iP8Eyrflj
GZ0D+NUHE1T3vjiVtgbmR9fetDaBpS+TKJZ0ZjhENpKoejaM4KlIjUicKqEOBgl6EMYnc8zUz1Et
IZ+0g0p2lA4ipBfF8TA/cyK55uaEhpbThHn6V2UFWgYQmNSfoWh1v+m04Ba3aUU9nZa8tt7x7xSm
T1+u9wc9SetzVSXlT6jBYIS9NHTWQUi7JdBQ2KuqYiH7EobGp7xe24GDOwV0+FzL6Js/YjpSJxq4
+eBUSmH7YdDk6PE0yQ0HmGtRpkEUSKVOIK0x2uemtpvL/XC+k0XyeyxTwVQEa6mtBK1RqsCGPA1v
s6jSmCwWfMYBOgoP6noEydtcYFV0kfuA+qB13oJ4DfpTu2rH0ZXDOb70ilx2/gxR9sNsFqPiGAUk
TtCvJPq20AHqPMWYxho6eR5+SyYIDE4WaNFD3AR65YjSyD/K5BbmYy1IvynKW6V2e3OePtA5mj7H
mSQ37hKPU+iINpJiCFdRELoBIONTGqaLcKXCKP9F5av8SNXJpBiX9eIjEt7k2Zzt6H2aQSV2DKlr
g5Mly3C0kzGoPytLBW8rNeGxudCIjJ9ZUGfLaY7qkKOhJvoRMPjSP7/KoWD1AUVyx4NkCZTi1xsm
7EwrCeJKd2EzK6VnSOhipSXQRigxywDz0FQ+05xTP1qSbkP6S4cmf4RPnP+eBKbxMR1EEX4g9WjF
KQBl65+lYFpt+1BCe1Vq0qiw+fW9b7a1Xf5mmklt+tyocXPlvfP+75/8t+j8r7IC6Q2jf8yR/++P
/+/N/zouvzj6/vuvr/bK//7Tu+pH8VvX/PjRvflWbf/J1Rbg//5RhvvHJmBV41/94cYX4D8o/z++
uDj/h7/5/2cLsJ6Z/2wLsPE5XQX36//hb1sATcEtmCSOeIcxgKGuYf1vWwBVRuCvrpZXCnUxGSYH
9x9bAFPGBhFCCP5LyoqKryDu/9oC4P28+nQAXJP9r0y9/94WYN00dOIwBMBxUYZlI9aI/eoO1jSw
GrvQI9+YYlpUemaNj50RRp/sUusO7pz1Tnm9zUkgwAjIYoUuWIcXmOnVWIkeZmnXxbEPBUF87/u8
NZwsN4Q35opJ10mC9wa1dIkdvcjSA6hsd3Dam2AikGwAx68nip6hS4pQifxaSPFTIaXVGQBJ88QQ
lB7oaul2VpA/guEe0Spu7oOXecOvQcRGFQFGdD201g4SLHG6iCgZZjeRlNifm1k6J2U1vp3Gylzz
SFE8tWEdnWcAU/jHpvqglqnhck/PRwQBZRunX36QTXymtWCRgKnXP0hSGjlVQivykyIYnjNRRnTm
IHmzJZdTsNTlz9xWG/JruW+9MkZpqOqp/QEATDlSK2/vJn6KCTdfhdiykry29KclUJp8KZG5dbOU
vEmKwrDdGNDkwZCjPnN6KcrfS2NL7i2JuvxqZ/3ys9NiaId9E9qRY8pz84yqW7ZhzqfWUYp6U2Ov
vw8LCXr0BmAEt+f1Uk22BuUF6wS/tsb4owBC85d8mV2jsXS/WRtEGZSYJy1DY9TWUuzVYdm+fRVM
/omqr6079r4XSbKiEA4sugpbYppFfRAFgZX4kWimd3VcCU9bmuxt3LfSg5kBxSKXQCk7h036nEZp
j44YQcI308gs7/5v2eao63rYGrcUOAE7RxCXXscLKvIeLnWY+nDr1X81mUhPU2J25y5sgvP9obbJ
4maobRVaBdzmNbJGX5VrWuOzKfWPaMaDP/V8nt8jPjJP9wfc2Yvr6hKqDVAJqDPXcwOFSCR41olP
6g3woNXFkxCFdhAF19O+iYKrsIo0DCMOQvtmlEKnTyJ3MjtqrAKvS7WKoKfPjshMTEks/ZuZCvPg
qyk7n41B10R/DUG0Ea6nlkizFE/hhOA8z/JTn6fz+6QlGOaZ1P0p6j466dVUnDgAtttbSwVhGsqQ
A3gCrp+X6llBGRM6am/rnxZcHcqDUvD2963MtvUa1KkDZWOzKMQp+qk9HOC27NRzUVcWeo94PGu1
CA6Gut1WtA0VAh+iUoC/LcaFKqEbcWFYvzKSCqmKYR/zw34P62zwFtMM/7aCJEfBY2jn9O5Nba0E
0M/TZTW3sv98KpcWcXHip3C5TwUAwznoZfhXlWz79zfw3lA6FR1z46Ilcbj+yn3aEEXLMPOtwTZ9
gWrA05IoO00IP46KnNttjDTbWitpDGUU1OvXY6VYFiCnqTmdqT1BOxfS/FgO46Q7dhZYbjLCwnBo
/2pvlbKZn/tUVG9CqYu8oA3sn3Wu0LTphf2+jrE0yBBO+qXUTYYv8I45qEv2fiq6UB1Zg4wB0pYp
Yo6o8ORg1fFWSglWZJjYKYTZifCmebLRyaeuUMeDBdoflAWiQbty5DeBcknzQIG+lfpYa7Who+Wp
9UHnUF0aYN2f1WxGb0E6pO+/vgMMDIT/GXVbYNeWuvBiSJ/6kd2Jp9gaPmRRZlykhW7Z/ZFugyUB
RaVZAZJtM9xmr1nGnCoB/+WvmgIuQVu8QVtgHXSXdwLX9TCbZRz1Km4Ua1URUoQ90hOo0VyE8UUJ
ZcVHmoKxS22WvTsjo/tc6QHChnia8t4xRRo9oveqP0hTEXjl2FfP+jib7+8vw140MdCk2Jw4+C/b
9vdgxtY8RGXqDyS3F62fQr/qLOO3PrLLz+OoBpf7492gH3inyPSIYKpzynlqRL0+d6VcdcZSKKm/
6LX5vYPJ+2MezArjEmjSwHIopL50Q1S8L0bd+mB1op8eIiUWs5PZ6VKhngrkb+Ow4DJixEJvD26a
vfWw1/YaZ4eadst7wzuFrRYNua/33fjbvIyS5OhlLf1BsE2f8Fk6IozsnDPSWOimhFaK9G1ej4GP
Zo4oqf0kVPBsyRXuj1g108+dyf/qACsb/LgK+8P977Duu+tb3AKl1tSVo6Lyn82+TCNFGee8y32U
oIFjSXPg15NanmRUIO90JbacRVUyV9GgF0JJPaLt70R6hqeWeAlrKLWud4Faz3WOBUDuq1YReVAs
Gi+vqtTNtPlIfbU3FE0ddpyi6Wy49Yu/qtr0krw460auZrPEF6sc2qekg9mWVyPS2PuruvcxaUhy
nWBTZ6H7uB7L7AOj7A3oRXbQTI5VKNYpzYTuLVQOnhIH07nvYQPdH3RnghDXuKLRYMAS3Q46aO0S
DFUc+lHTRx/bwAy8eFzmpz6Vm9P9odbPstk1hoKhDBD0ynJ/aaC9WsvUQtU8qiHAUQ/ZlZbX6ASZ
2mOrFXVORpXjxVOXPyxR+vPXBwbWfMl74C5victs1zEglCPZMsLpCy4u7ZcCHeVZIwly2r5X/cSy
0k9r9ntUQu1EBDIFmoIakYuu4OabZkJARo8hK0jCjt5ldfhzaWPj1M+oZJOSHtf9me4Nx2g0NYgG
pPKbDj9lNjVKoEhemNnRm1CZzc/pslR/1FGRfVRQ/x+s7O54tD0xDKLC566/3rK1IdUaRhCQc6au
fS64rJxWkF2GwxL5ct4d1IK3OwhaPccDbjEaghu5UAJfeohQ9vpLgHyZ6rd77FLEWUsmo4aNmvcw
kn4rIr0+WFZ1d2CUOqvqDOHci0Tz1daN87SYetABHx7PKmTH4+9dOlXGdDaTyf5QalOBHAcSo+5Y
lhSXbtpKc/pUAcQ/mAkpIEwuOXpS5SmEthHJzb+yMmhKD/8r+w8z0ex3fbhUCOLR54MFhd08O1EN
mwN6jC6/n0cbDFRgziJ5cajJf9LURh5S4xDgK5UdioNItJN4AKwbMsos8F/Iaut3fzXfRvS6CqYc
+3UnZ8BFU+UrpkBkOuGbllpK4KJxGPxCxtthmBONvyZhpFiK7KRmteJKaT4/RZJi0MOVmoOQtdMR
4Lexx4GmMWbCq+b616nxmMSoGWO/WiLV7fRF/VgqsOVSVdEvshIZDoxZ3BUy/CvUcezPcz9JLkiL
fdBWuw2e2J1inYaiBTgesPj6h+SaMuNXooe+oYymGwIYul25hA/5UInL/ZO990nQk6wlMwnnypu8
Hqu1u6xTBsygcCxB64CqoHkctMr04jTWFcdWu+ST3k4y6GgdDn+h2EUsMU6j5YGfWY9GDVM9W3L5
NGC6dEpW8ffBrrm9v2jwrvaqOPvolLPa9S/EJC2Lqi6M/Czhs5S1mnpDRJu90vFNUKUwctK8OcoF
dgddV4VsHIrCViYZttYgizEI/R7qZkLLrIouqWzHWGkuRfpltDiMC156B1/+tgBYm9n/HnYT1w1J
HqFzpQS5ZEweMkuDLNgU8+n+R9+bHEImcjsgYoQwmzwrhGEYVTh5+HGpGQ/6koLZpePgWzhUuKDs
uj9NGHLcH3Sn6wdzxwZVgqFL3297+NUlWjKlFJGvFBk8J3hDrhb2mYfGZvloDzG145rap4UgFpRT
CV/RMo+2+7pZrpOF9UfQnl+994BqN2fcrgIKl/VHwDXX3gkxhRcTZs9bI+u6D3za4bPZjNGjTqR5
6OIwfygzvXwe00J6BJVU3+j6XLQHK3Ob9qLkwRhu1XfBXd7ergqGPGoDr8EnEa/8dmqKJ8k2x1M8
Yf5aJVX3DDciP3eQ1vyetqx38GHUnTXBkUAm5nEJ0ru+PmC9MoW4oDJ+a9TtaaDAPuFMoD/bTTS6
i6ROT+U8TjK2vlnyvcVS4k2xtGbjraY2NBgq7eA63gt/yG/IMzALvEU8Fburkds3mEqF8XyBHzye
ptD6wwr1o9Cyu/JsiJfOpMa9dD1zKrxcm+WJg5Cm+gUZtPg60Ek7V/bcIsvGQNWV+1G7KNDJ3wbD
pH69v/Q79z8okW3B1WHCwNvX4ysYnBhRRuKRCbp/cx380Iqi/31qxv5iVlHyoCLIhsTThN/uD7wX
Z3Qo2JSUuDFS8lwPnC/RZI4LS5zJ1XguCjt7wpBIHOysdfm2hw0sziJ2g9IhYrkexSiBqyyljfwe
FrGPpQusulZvPLs0w9+1psgPGht7cQ21Nwmxwc7hLr8eT1paBdUQ4y2xOj/qSyNrDv5LMp4BtS19
IrfJMDROsiP25N64KPEMDRPAVbeyWc0pTRY5ASyH2DLH50E1v0fSLL8zxvinJsXKpTa0n/e/397G
4ZbgGUPahYy7ieARNHq8O9vYbwQ6C3upO3LU2ey9ATTos2LEAyBXZr9v8+bw0OwdT2NNmOmJariV
bu7j2LSK1LTT2LeSAofUvNS8smyiC9xScRAJ9jbQ66E212FRZHg993nsSxZMD8todHfQFNvtcvTs
uPgZBxt290NSysDaJeOAr3e9gWiySLGtwIcLMvLgZrGsN1Wgai50MYzPUzlw4N2P5/vfcm89V2qg
CfsWue2WfSnath0DlUkuiMrcpIF0ESLrPlGjjwc3zd6xJ6wSUyGNQHDdrGeKo7dN2gQwSIvtpIYg
kzM2gf79Cb1gOttzj88NvWEYSauA7XoZsUWrO8ES+iamPY+z2gQnkGsANCmuqwsOKs8YQzdfscio
PpqiVE52XXU/uxqKodrW9YUkcPS0odIwJVTAp9Qg9oSWjz4voVQHIXjvk4MDrk8Pqwp97M1uNhfM
8rqsTvwF5zZXqnHzw25F8xvcAfBkK5ezyA3tt4MVWjP4zQpBDcAcAg9tTIG2Be484cuXNg1MRtUu
nlW1/6x18fLHHEiLK2FF6Sp9nV0aJUpdC6OmwVDHA5B4Z95A1ZAGsJ2RNYDQ628ktV0WdgX4uRoX
vS/kafHE1MQXW5MEIkMzPstLOR0s9l6JRZMG7j3QLz4rLwLAVwVgq5V6GGFZ41eY1Z+jChjMG8zI
dGm/dqBTQ3paFJG/UbpueIvLIcTNpY6TUwxUe+SOsHPu+C281UVXlVi2rXx6oeZTHkL4LIxQPgli
9ztzCDVPQzZ2AFetG377uXGppsW8so0h5l4vdhhmqp3NKdqSLlXEYx500VctN3LFr8FYzkUYpT8w
62zPUWjbOSbjTfNwf8ftfW5agHw4UjyBcPv6F0yiCpF2lJEP9CSeir7UHkajjx+yUPlZS7rmQP3u
T/fH3InedMWYNgk3DNgtRUOZKI+TKAWtUeL0rCXh8CDFvfVgykZ26as0+uP+eDuXIi968Nadut6M
EDGv52hOIqgKvWA8+At+yJseJwOreDfy2r/6SkzP6YLe5P6YO5uIu4IDRFvMgGyxrvurDW3rPACC
ETzIQQsNpRajfs40OT5pk55+uD/UzXJSsKDK1tenJqAebodCBFUuVPGpn0iiXyu09iyXRMtCSJIn
BVhW3h/v9rCyVbmYcLugfwuNfJO+KbxdkddZKnmR6NsHehG6H0h2VjiVnNa/xakyP3T40fuhMSin
tC/K36PEzv06z7OD87MzdYDsVfgPLATguAlW7ajXg9zRpcJqDAtnuS18HrwYAaswzjrdn/bNHbnO
Grk1z82sraD1YdDXXzSpiVqYmUleLgcDNFkjnw13rirtSBe6Oyn4Sy8DYRW0/v1XWydEh0RR1kle
glSN5lxQw62ECR8oaKai2Ujd+xO7vZapcNiqbFIea+NhnE1bCZPRrp/BbD3RN9VZb6zKa8YmfgMz
LvpRtyC4iZqIp0mepq/wxrp3IprE11yu9FPYDuoJzuOEl2wcXuraKr7Whdk8p6VU/hiGpj/Y7Ddn
ef2tJESrYzUN9m28ssMpg6UcS14QT8UjFpzR92WQ+69KGiLxrfSm+VrOReVbTS4drNPNkV6H5skC
JOi8wo5t/vV30fMaSaIFYIFuYX4Yklr9vcXV89TYydF9uLPXYBuSka2+5OB7my0wLXZqIF9YkdQ5
fOyzBHWIgt/e/Q+/Nwpo1guWh5pf39w+SzAiltISybMCtXygWOif+gr32V8eBZAJAEZFDMDuWu/A
V9s5UQKExN0ceFMutKd6VfKqg37UwNmZC6oGulZU7ZgpbXsVsQ2DhvdWAs8OO+tS1BKOMUPRHNQd
O1uA0or6GDk1IPRL3/7VXKRe6ulhdStmFecPEHa1E4bgGX65vXKQkt8MRTsc/uKKcqBIpBq/XjYD
1/WcnhCunvPU+JPQ4s9ptECSTvLwr/tf6OZM4dhCz48wSqkBZLYZahSV3GbhyFBNojw2igj8JtUj
EnLFwDO8jd7Ngf57Pnaqd3/gnTnizkCBQ7nPod5KIZuuT7sEWqQ3plb8Dv1g6Imqt/xkUa2DPGdn
KIMEC+neyuMlr79ezgpKvoXfju3p8gRhphtK5MxUxk+9nWBNdn9eOwsKvgfwtxLMdaLG9WCDYdQh
j/fYnjUVaNvrxJqemgAOjyO1rfmtL9rqM1L/xO1Fhl3u/cH3ZkrbCO0vkkgSkM1M00DDNlZJMVnv
rD/jgKYlbjIzZxx+yv2R9qa5WnLQ4CSFvMkdMevFpgzFMfaeKjJyNMKzR5Mu+ih6HNXdHE3RI+rh
4nMYVMnX+2PvzdKg2QjRS8OUZ3sPxDrSdXswbC/LKQDyxkR0MnS6h7noEZ/vJrSsT2Kwd/CdIdGA
f3P9NRGPR1qRBbbXjrbyMMnL8IhKuz2Y0M2tv0JM0E6RxlB38HrY9SjWpIRjDtnDI9EvHg2epHOn
WSvewtZSL+HUGr++TXiHiqmtdlerpdf1eDqMAtxFVcvLMVN2zAgmJmi5dLHLSj+4Z/amBuMelhwo
8S1TLsUuJUK4bHkSvebHrkzySwJYi3UpViF4f4/dEF/ub48bFyWes6F6X8FT+kQW//t6en1Bc2wl
CXqYNpmGM8wlT5Rlc6b4+MIOH3HaG3UnyeaFZ5k0q3GwvrQeJXvB9ktLhW8bpeYbrRx/uv+7drYt
P8uGukRRANi5OZyD1Gh4P+YWF3tU/ClzxQ9eGA7zebam5f0vjwUHYF13eskqY14vgV6KYJ6K0Aax
K+EdlDz6kBd54ERafmQeuhMJIEqRPFKB8Mm2NnRNZAYYWgSW17RDfooSpXeI4UrpWnKRupHWDH9Y
/fKhtfPyx38xSb4lHFP4T8Ta60n2pZpU1swkl6RT8KAO6guP7KkOsp36aE/dNGfowfE6B0wAxiMP
2FQbaWKhJQwNjmgOybIWrfLQiHzEEk4oD4ZV56dZG4JzLSBjqhj0nkJbFL9+jyGmJBJR7dDo3RJc
k4XXH6oOY/J5hvY0LKN4zApF8XiHT3y5v7R7HxX6DH066jwMtzbTDUd77Hiw0sJ52JTeDTHi9h70
+RSIJPTkJNGpbVWcIJI0/WWGMivNKy3Id5T1mGyFMo3aQTSzG8sL8upHjgH6Gc93/QTQshy0u3YO
JNFv7bJCFII6ugb/VxldLXiZElsX3hqocOJfDIDGIS2/G+ihD77cbRSEBcCjZ+Q6YB+8O3490ggx
bwIos7wkh0BY8qqXp4+N4Bm80nju5iE7GO92ZowncMUj1JDwbFlrvVGmc9VIpteN7Y8msLLL0Mfv
plpM5/v7ZG8gGivr87krhrr1HCyp9/Su0g1PgQlzQY24eAVMDa82jy6S3ZGovV4OuwzScL2ExWxr
05gpBoQYReWRHl2/hHWOyrFopP9iUtxZlPy4wSKf3Wz+RKmSWcHZwYuGjGIPEj/0xiHHrZUnDH59
/UhI1wuB+5gmzvWsEGWtfdEKmXyQRB66wsidJKmFzKAePbe0s4CICqjGVJJh4LD1yL/a7ZVU03Ze
MsPTa/AEp+8D5VKpRfmOJ0DG7/entbPf16YbiP46LShp12P1cqDjj1EYXjWYX6DOTu+GUOm9RcLJ
mhxdP4jOt1ka7FC4fsxrhS5frA9eTQ2H47AusBjzbJwncX8bbD8xs/hXG04Efj7V38wsTtZmUjYl
7EwL2qD9AGiZt8HKOWnahyDpygsyCLCM+6t405/dDLjZ8khiWr4j+1BJcZZSBJJ4mhw8q9st4m08
arHf2pgx3h90TY6u2tIMCgWC9zP5fpzoTeawTBg+NDZr2Re58cbGJtvvxJxdrInHRjOaqW69TOYD
KiTxgD3H+Mf94fd2DkJN+h6kEnjlbGIyZWBfY5lkeNK0BO7IyzO4uuC6nvNVL3B+lQNyzd6p0FDK
g3fQDYFof71Tx3Lg5GkzB1Bu9K9J0EmGgz+A/mjlVnnU3dsdbDWKNNBGoOra7KCaAjXVWiY3FRmY
zhhOD5lZzhdolMmvwt58Rs4Eemc4vqvA9XpehdmPebTUhodbdof6SFPXhKH15MxqPnKBJ++zuvwv
rrlVfrNePNw7tEuvB8UfFEPMhBNS8wr1Bayo8+wJWweo4Wjiu+TICnNvPaF/wR8EtqQdvdmrwiI2
qzGTrLqc520Mk2fUdCE92HIZHdS7t43vdUFX4RQNYLoz2xhTaFjvNDEbxRCSja+C0mfCbYYleBRQ
mt+aZi19wpJJ92VoG5dJaTq/iQ1xnqkwDi6NvXDH5uHnQH7DbWCT91KvpsEwaEy7mhMQW330eDpZ
O8iO9qIPLqsvvEfKlq1to1S3EWyJQfcyM7Q8KireeIo0/AyKeTgZGB3zNHVhHly9t3nnynEEHQaq
IfncchhEbTXQ/A1q+WrK8aFRYaiPk3FaEjCbbq5GL0yH4cGOePPp1wPPWkngvQsXjT7/9d7FonLJ
mlrj3TYryt+lSYEH5DDH9G1AmYfOMegyHlkO7X1ISlRAX2o1/Dg3wa7ESC1vtVn3YByFp1ktJdfE
KuFAlbV3Sl6Psok6AczsuIkXWnwF73fOUjs43WAvbszbYd79RdwbivY8RAISjdXh5noRR62WrYW3
pmiTa3DB5ABfVrABv6j02L8/1C11kPVC0UzVSXzjAZ11/7669Jcpy0Krk3WvMaJe9qYp5Q0WXpG0
vqRaXCQPSRqp57xX7Iw3vOkGB8YIc2O0cBu6/0v2viJAGHr71SiAFOH6h8SF1peKQgtV15BMDF1n
volya/l8f5S9e3lNEQFPoUmTml6P0uT4mNpyaHhlV6nCyQYMXZDZjZEzdiOmnqKO+u9TUWeFm2BM
+zjZFbnd/d+wjrHNDcgLVlE/EnscMq9/A/diVqVLaniZLRW84zAtJ8McxsaDeFWdW1WJf/K6Lq6C
94fdywngCf1tabAaGV0PqyV62YU8l8o3XmRibsPbWpHNw2fmwDNkFe8kHjkJ7I0INQ1eMebORIVN
MChwTI2NuDc83jEy3reyJDtjSRwPRR/4XYz082CKe3topRWjItMJPi+b/dVmlqSBVxbjzvAocxN3
FmH5lkcLgz/vL+Te8cSpGpd2rAi4PtZf8WqUOguFOWvcl5AaNTcTGGgNWZ67Vpnav98fam8F6Vhi
bcubJzA2NzWUppa5NowEciMKUOTqkooOV0ocq4LB30z5fHAn3no/EA5eD7hJ5Hj3UplRn+leV6fD
k2LVtqf1IneN3uI1xLq2Mb8a05OstNabukr/tMbG8A0bHxuj6+Pz/dnv/RruZxrxMGnoRhqb02o0
UlPgOcxzSnVR/8nTfxk2t00l8W6VpOc/ylFbMh8nyBTJVarkErs4zp+xrZBoRBRSNV3mpWt/md0C
wAO7h6x+zUFxZL7+/mWr9TwtRG4/I23EyYleaNcYzzimmgfReWc/X420OUC8z6gGRsNIiqR85o2w
4szrdcZBqbKznRmEFGWFg5nQ5rZRZmyDNR5Q84JGzy6imUk3s2D02jA+Srl2h4LfiHknegjKheuV
W/SiHHgMie9ZJB0vh1X5Y5XWvy/aVB2kXTsHhwAPtIJdBxFhW3+NPM+Icp6OgNmI7pSNqnmSob1d
LKsQPg5WycF4OzEdOg4QB3EOaH1rJ98nklVpvEbkjSaim7g1Nd4JLORLlFjrA5plmn7ifW6Y9/dP
yO40UY7hjUxpjMDzekGV0e7MiUc3PL1crGfoLfN72hMUl+kSvBWNvhycyJ3rE7gR6H7t6PA2xuYD
JvXc4M+/UHopWIZiqrr4etNjxMOJKFyr6PNzE87WmzEWrYtnWn8w/u4yvxp/3WCvQm8y9F2FfS/L
LMRyUVMpxfRXtR67BlK/Bpfc1bFaO1jknWwaWBdVBdkJsMM2Z7DkcCrElJleUrbVJcJMzU1LGT5B
bUeXNmizB56yq9yyL9SD8783XXIi8nhCDRfA+vdfTXdOKh4FJqx4iMOjMzdR4PA4oObGc9m8XVKe
2+zz+pd5V4Q30hMaZuCffOxNeIPAkXJJc0gTi8YgxULudbxI8EwgPXIw2YsHtEgQjLCFMXLcfM58
bjJtmOl7LkaIAnnQO3fGv+c0gCIcLOXeSXk91CbKzYOhDHpmkvgtLKXFC9eXbH2bd66E5ugkQqf7
J/NW/bXSAFisl+uULugmyzPDSGrp3VFeBoH0ox4N8Winje2bdUA3JliinLfKmpZXCjDmHJ5KTUL3
lc5x6A3J2PhSLJrPaajrrvY/nJ3HjtxGu4aviABz2LLZYYJGo2hLG0LJzJnFdPX/UzrAwTSHaEIy
bG0EuLqKFb7wBpEuH4xRcf69/Qs3Hhe2lWpQC5ZeXWvEsmvMTY78ghNERSgeiYx/jFHT3N0eZOML
86zwhP+uQlGzv97BptqI2hmFE4To6GGbqKTnKauRFkycPbLya6kBCqUvx1rVTZK5nzwRoi5kz61T
HTxkZzW8psv5Bzp13a+kmXrtLaQBR5q/J9kXe+xMjEzRs5fuzjZIMYf2gnMsJoEMe63Ye8KGrxdD
6hDRDKJOzQO4vkgcpHlFCComsFOlvx8VzNnyNkH/f2zcnWz19cclu+BFgvJEVYeY/3rdFdziVDfN
rWBAv/JpTBHkrL2l/+ObkSozUYPM9mWgsgpPFbs3Yux0SVQJ0k64z1V3RGPUdTKMOqE91uXHbhyN
QKfj8Kc4ItInMjjCL1qztBJXx6vt4anQybOCsOcl6DS9RpsICc25z7PgT/cwQ9Es4/onayO5uF7L
sAlzI82xGXW8Mn+TxSm2pqEoDmQwn/9iJDIKSVlC0XZdPZF47An9Fb6ap/SAp4UUXOoIayfN2In0
Xz8t/P+Jj4gZiFheEQnUqgJGnodm4OBVcYm65Av3WX9ypjQl4s9GrLmyPfbC6zv4akxz9c2aWUHT
A3XTYLSUIfhtfAv8vjkgeRmfkmwsdua4dQhezHG9PZfJ60d6OYyHnt1xcfTmFMWGtxM/b86KV1pW
2sk71+p0S+ssRhlaQPuHMUPTGyPfvB6QbM+W6aLYbnS+vUk2x6NWA7eNuBaG3fV2HMfcHpBlMoNY
TZEImDv35OroGDUFFczI6vbqBq/DH74abUlqMsSYoLGvxxM9mv7USdkpmVucVKtDgCqep7dwzOOD
rgvMhBQ7P+utke48HlszlfRNYi46YK8yE7vt0rFLPRMF0T66tOlEHqr05aWd1PZOm5Uvtxd2oxYG
d5WWOU82NwrJ0PVMm3bQGyDmVoBucngH3Ka6D61+8dN0RJnKysUxRPPQ5+1WvrtG+a+WqXulv60p
A1qVhBlbqp+t7m1e0rnVHJzp+9rJjo2VOpGfIKN61yFAcTcr2R7M5/WbxJw1AGAOHXUShNWcRe2N
MR1tKxAdJ39x4Xz3dj0f23DPgmpzagxGNUjKD61TpCZPbNHU1DIQFquPKnYV/uAg9CXsKX+oND3a
2T0bvQZGI09HmZqrG72L689p6C2W28iocG9LaFaEFwYq4Sm1VKH7uodKfK5E9kGbR/MtgmfdufBi
9YCrtLfzgMiBrgt+/BDqX7JghD/GOmvSAYfiEEvpOAX7TAoa8UevasHQSIBPA6v7AntH6XeG3d7P
srgrNcsJRlebKc9EnkW64Nu2vUchue3096Nl5Hc9ZZIfhlCUn9aMzkLuJOaz7oTijLPhsFeU29xh
oBskNQ7FhTUT1046Y1qimrqjl4lLUWXxF7xvP0T5op1uH+DNkWR5ASAVNqlrChQMVaoBIeFI0bvG
+3AW3qMwle5uocCxs7ZbQxHUyxNKuZFu+fXealQ7mhWVofTZnC8JcgIHR6TtaU7yvZd6cyh5+wIS
JVBf8+qjWjG7MeFWSsnCDjHM6n+XLEtxgBmSH7cXcOvBlAAUYg+AL0j9Xs8qz3u3XSzNDOBKtd90
kfC+mPEeFXTjIkBWR7qQY1NBkXa1du2i9ZqgJx+kY9we0Rx3vrhTOzwqtv6+F9G8M6mN9UMOSiJ5
IaRRsV0Np+MHg7W9aQb5XEMIy2wn4Bi63xRs3/faX5tjQQIB0MuQrwShIJyOZlEmbAt4IHCWdee+
t8zvhrdkn25/qo1XmfeY9I0EXSITV5+qL+kfOg6xVC5qwzwJy4je2Roy4j6Ss62BRrGbAFv0lHu4
vePO7t+6WUzg2bIqy2ekmXu9UTor0+tuJiYYVSc9janZvsGI3AwUV+k/5lmOpIKTdqkfcS/dl+lQ
HyGmZ//cXoKtxZaHgl2EbhIiK9c/YqrC2W0nouVeMXv10OhJfZ+6kExAIdR7Jnhbm1Zqrf5fdY86
6fVgNKb1EXd3Up0Mc+copbfgjxaG3a0YsH6yMMaad7Krzfm9GHKVO0/xPLj93FmBZw79XacV07HX
YvdtqCV78pibuwmGH1K5DsHeGpdp4GsX5w3p4lSViKmSbjXnCZ7S0cpcBw+Q3s4+hZPTflbsUdsJ
u7bGlhYLskEkH+zVNOlwjFXDhRFURaI9eh5qKZGuFQfPbo0jtc3xKKLiWxLV+Z8/F5InzNNEn5Xq
mnf9SaelXwbqs2ZQto56dhJsDYfcMM/VNC/HP9+qEMuhhv2mJK99PEoT1ZPFphxtV/3P0sms58LO
uzPEF2tnUlv7FHsSFcg2bHuC5+tJKdS2UcCr7ADDjDYYusF8HqYWFuOsSsUd5/vtiW0FWSBkaPTD
85a2OKuvNwEdTnOJkHGbMP6Wc+3dxU1qPUyhXn73KNZ+nGHpBUoF4SxRRutdMdM6zqqk2+mqbpR/
YN9yHcqSv5z86jpIvEEXdkt86ZIt4OinzI+4ITmEPdqXul5qSvN28tCYbXRXhoA6PbVQ2WR2TY0z
QyEsymmIWsYeNnEj+OOKhI0ACQlw3ZqIFlaWJcKR5ztTUFvB8gIjYjUy/C4iZhgmyGlIUO5JcG88
5FeDrm6rOkf2MKTGK7k6+LY6enfGecHaeQa29ppE8Rga8BbwQ/JXvChPF9hJJeOY2EFS65+Fk1jn
pQcnYKnpI7av5bvbW00ex1UULUtMshLOgJR3rkebFX2EIqfZgRpWGg6Rke63hT0+JdpQXCK1no5R
Oqq+EVP7G8Mieb49/NZtbFlsADBDcD3WYGAL3xkH/AyoLHz2UAVOOl+0enSwkrg8/81QwCCAjBO3
rPOFBaWvzpQg3bqKpwti6uWRjL95m2rmXnC++QlhlVBxwpyMSuH1olphVuO9SfOvHRMaOmWkv23E
qAUI9SEfVVd7WJ3NVXwx3mpjIt+I4QoK9YFXK/lpgX1yIIXD5lnBn/f2Km5Ojc65lF2i47jOflx3
TqaOgl4QIQLyQJ0Cp+K0qfPIx/FueGOZyR9Lj6J1QDENJh7XEJQZOfkX58EuKNjFPSV/uN3OoRAJ
Np2hvfheGv4xlXo11Oq7NZ2XCKYE0mEZbT/RhAi6phx2qshbR44CE913qshURVYHvOsGrU05UIGh
eJ2UmXeFn4Wad5/rkXq2MKYM8toLH6pkqb/pOEcvO99w8wdIMKSs86JEunrNujCcO8Ttbbwkcfrw
0wzAhTEM3q+iMhXsIDjvtjEoJ0WR/t1usicMsLVdseCgGcZTiibP6k2pTHSRCfDkDSfK2ffquhh9
N3aND9OSpOHh9o7dnK1kGrHaqFmsDyPU0by0QkbTO23ynXAUbxekNYO4R7TKTpICqUYlenRqzX6z
WNNer2YrEKNTQKmbvhUFodWeoh2olcLiOte8uEh9dSy/CDVVPmhW2J/0kY+bDXV/aIuu27nwNvMJ
KfdP5YvkCfz59cmZnE6o7QRSyNPE8mMwp/5EIb66uNXgXRpU1B4dpWp9WeoAmwrlg2pKvdfN2Ho0
pckBX5pvbq+JQQYGzV4401ymhvW2yUP0MaNw385k616i5YnmqxS1gF56Pdc8RSskVcGjW2r3n5l3
2inG4cufchPP+UXd49xvzur3QwI8kl7NeguXuZuEPejIzmzTwzLRebKXea/0srV1ZQRArQ1iN8Hg
9aSUqPOySZD4NvgQGgelb+c3bY7O5Qk7yBY/3E6P6iMHHb1VUmQtCoSTT3+BZuR5Bu9Ok4bQHkmP
65+BKDC2JxqVtlBbon9VXhp/GMfyXqmcPKiiycFoRNQn1a0M3yzy6mLUItzBwm9935e/YX1pqilW
ux3ozWSm06wscfuodYV+yYSW+SqA+MvtW2PrA3NDOVDa4Cm9YivbYjJtJ6JkbFbVeKmsXr94mBR8
uD3K1k1IqQEtX2g2jLM6oWNM1VK62wYjbhs/wr4xCx8P2yHxvSEc9nAtW1cRfnTU4mHZoGq0WkNN
OP1cLsSvipG2sEwxtL6vkzGPD3hEY8PUawm0gtLu8UbvEZDeq9huzpa4AXlSLgM0DK/3kdmOQ650
LaUFa3RPddHNlwXMEnSGadzJW+TCrcNatqWkExF/gSi7HiobZ7xg6d0Ei6UWka9lvXdwlBn3ZrCc
xwRl1iCbiz0OxeaovzvDOv2VV5umKREtKmTnNrPz6q6ys48VrLOziijDgzIiH1hGnNQ/30IU4SgE
/waYrNvflUky+rs4FleTeNNG6vJJG5L+AuN01zNq61DIgJayu6FRh1t/QB2aW+SgOJa3aXWqkNV5
M+KNuXP0trapzNjAQklx2fWMhrw1BYLCVhBXuvGfhf3qGLSIz5/npDQDeIXJfY/2GnChfNxhpmzt
UK5aQPb8x8FbPdamiPTYgvgWTCIe7ro41/2Q1biPWnyx/+K78SqDP4V6zk1zvUM9rQG3F1EGRkuu
OM5O/62bwuGIMEL/5yORT2IbhXY/L/H6kmnHCU+pDLynIxLzgFZMeD+MrpX7pi2M8x/PCt11ut8w
gSkerq+YLtKGCS8QO+jnCJNJU1MQaXXnN3FGdnl7qI0XgaHAOLFF6LOtubi2CSHKSKmRRJVQfqW4
PfiGrsdfRds4gGqLPYDqxmNMu0ven2jeElbJbfsiD3G0MUtUmytFq9xSeTsWivoRT80cT42xq8f7
NKlz9zS5rQlrcXFwvcfG99/bc944gL+tkaiEgw4hA7v+DW4eGQTLVH6EaaefBk8sxw6a5q/bo2yc
AovCPvROCiu0FFbvfbuQvaKBSHCjhbjk9WPyoxFK5YeEITu50NZQ8ISoO5Arc4etFjWvvA7zwckM
XC9uL4bb2M9lRGRjq7vqbptD8SK4dA3pYq0rWbNKdXmCIBY4Q70cIy+M7zIBlVs4UbITrGx8Jtmn
8JCM5yCAnrr+TLbdCuik+AoNRjKd4iR3zolDVeP2Z9o4AARjXP10sKTqzyqNM4ULpES+NqTI/VHT
Rf2PO4zFD0/pvrt60n+/PdzG+klNDu59tPCZ1OpTta6ThxWlVZRNuvotXkno8HpiPOrauBeobK0f
kiOylYVnlraGIfH49Ja20FxKWl27uM0gjk2UmTvrtz0Kbu4gbkEzr0cJm6yvaeGaRAJVeSEk0R9d
mHOXv1g2un5APKAckAZe74XM63Fba+inRLisnZRkWMjuB/XN4KTf/nwkiC9c8jzPiOOv9kOptlWP
6gyV9840n9Ry1i/THCeHzKbDeXuojbvQRtAPXQKU0Um6VkMVZUkvpyOSLLVc842oNnwtVOKLEjv/
GhjHmz5+KuqlFRPywlZHPHt7/K29iLog8jrcxbI1fb2oxFgQr0qic3jA6hkK56fKrChdxsYyf749
1NYuYQwsWCEKUT1cFUjVsMyKAsmAwGzaTorNz0hLNJ6e70xpa0lfjqNfTymr9bGBCMdpnjvxxcHe
8m6Z3QaGY5qfGmfpz0NRW8dYqUJ/Grs9a4/NFZW5Dghl6s7ry6RPa3vEApmAeSzzRx0fiw+Ousy+
FWofby/o1khYaMowEu7JK7m6aVnomiQ6DTiRZRescL33cUeWjmiuvbOmG/E480EmhFhSQv/kt33x
ZE/e5FZ5R68PxYn8pydM9d7q1exbBKDhHnWz4smajOEvDjxNCfq3Hg0KHtLrQTtgEnmKnGYwp5nh
xz1NkaEM+4sH0iC4vZTyyl1lOfJ9kZUVhB/ZotdDTYZWt4sBU7LpJ5KZLBT9Oamq/CE2nPDU9lb9
jGK88p+nZntlna3Hh9eNxhCgKqjHq6FbXa8HJY7pbWY6VMaKhk/pLBnm3QgUdWrZ7gSWW1MlzKOW
IUlosIuvp6okdj/bBOeA9nXrbkDZx9ensA1KI+pkb1H3q75sj0nci+PtRd66ACA30gWROm3o716P
PMBHaBaOXsB4zcGbprjwVa9sdm7vrWGIZWWtjoLbKzWvpjDTpKhl3z0rzG8V/grnOtfmnchk60QQ
MkhNVroTzOh6Mm0MkSQK0SNbzOa5KjLrXHeFcnZqpQStbdWHNFSqnQOxOTOeI/YpYj2vrLX62uh0
M2FmdAXzYNRhnw+L9/P2V9qaGI8Rem9ovFOPW3+lSok9OkmoyugqLZdq7H1EOrsD8XnnJ3lR+6JK
xM79sjEz+fhJtC/E+1cCvghfq5U6K9AfLCEG30nV+qGdkmkHlb09jIQTE/KDKFzNLYkjrKNz6vV4
Eyi/6tnKP2m1s9dN3xyFrjG4b64TMAvXWyMuDJoSGcx9p7aVix0pc+o3Qpg7O1D+2NWdhY63dOuj
qgacbDUZsxgqNRW04SwnNZ9KTfkeouWLbL1xn4PIetu3w1d1wt9BH9y9+szG04OmI70kKVuPFOFq
iloNKKIIIym+FnkPZdegKGtm9uS32mQ6O5tjczDkeCWvizdo3VltUKtuzUS2eYrZe1bD3jnqVkG7
WBV1NR1vb//NwVhNvh5MXSLA6483dFE0g7F0gqqpf3E5Nh/wHsXsYEn22EVb2wQ2K/MhoAUotBrJ
7JQSaYSQfkbRtCc0ScbFn/Hs2utpbijlAaGlyCSJulwca7JFPqrU7ho+ltqiWFnPevw41GV3TGZn
uOQV/L0gHxcjaOwEj8VpiPTnAYH+U0JtPjq0Y95AhrRR8Q5uL/XmBgZLTCEF83RKCtdLraH4rywC
ho/O0/o1a2NxT4pcC7+ZRHhiPVwPaRq06PzGULPkYGdF3ezE31ufmxIjKBtZyYXufv0bqrSB7p61
wC1IBN5A7RePaWtPp3bUd2PtjZsVHD66KeAyqYutY20tsUJhUNCgahu7d1VfKefZEu3BZsv9g1rg
dNCjpPuL/UyOLkFoRPKvtDbU1O4cpQBUmHX2/Fkfca71tFx8LUho/uKcUo+mAufi3QZU6notW0DO
OerRXAo66tx+qIfOf5meF+VZNK1qnm7vnq3jg0AvhFZpoAMY4Xq0AcuMNIrYPTHg7Ow5d2vUqs3G
mf+CpkHCiRYDACI2yPpGEMi/KGRQcMSW+q3Tau6PBnmf/27PRv7a9WWO9oHkN/+uP69mE/W214Yh
d5xKLfgBKXvtOYQOeIgTXWAcPiV7WdLWxjepK8r6A7Watc4V/s2RB2gQ8QOvtU9GAYwuzXpxEmW4
Jz++ORQlHAJrGqDUB66/FK3pQcNJAwa3gulY1xvZpR2a4Vi58R6aaetKoUH9/0OtjrPRmk7VNh6i
bgb8hN6mT2FP/ZceN00UnSfPHxdtOcZm2/tF6tQ7vZKtLQlYDy008IBcuKtkuupTS7dodwVmZ1rv
Mhgnp2Is+p0ocGs5ycUIlShd8gnlNfMyF8vJoccUbEU2R+1lDmds14EoPiInPp5u78rNpwNSsSTR
/U5pV58ujSow800EqqjRQuuuzcliD7o6tJ6vIMqJ7GoTcT9PEeXjJ3uJcE7BWqNqfHu2tS8g+qez
Xjbjz7E3lWrnx22tNpx2wADwmsigVt+6g8SUa4as+5tF/WmuwHgA8v0L0Awm85TQgDrJ/NC4Xu0o
rkM302DOi1YLj47ZfavURrlE2vI316ekRBI4gkCiPH49EhH5ZI060Ej0h7GysIsWgYNc1TAmzagh
7SgCbO4iSnWahrAWWZn8+xe7SB/KqdYyKTtnNfFXjzLhJc1V/WMW5vZOaXrr3ZNyJ1QOECBAWvV6
KBVeRdwXEiUDk/Sok/EGpTtSn9bnyB+dcbpX7Fj5dHvryv/p+kKVMk84gkizv3VNUpvL2IRIw1ls
+/hxsmrH52qtS7/xOjWou2EPFbc5INEIidNviMhqQUMMFtyimtC0w0wdARDN+944EHuGzoj/iStj
r0G0uaq/lY/ZGXLc61VFIEfxZpUOW4SB4VNu9NYnTSnEaViMHM2TJlEPPaJ3e9Hk5ql7MezqRrBg
tvZ4NnHDjqp+aJO8phFW75H6theTtwm4C02Ndd2/MGxFj6WQQ0miQcZpafjXWmhMH6C2YHFGboj+
+e0ds3UipFq29jtn40a5XtCszboBlA8ty9i0n7q5MI7RaDpvMtdNdqLOrUUECwotgECJ3uxqqEjF
YGSi/RRYIsliv1DBcfloJezmaVubhLoWpkvEr5CBVgPNdJtKrYDf3g0VLh+V3S+nUBub+jjpJUbr
uecePdH0/95eyq1n2AED6wBOwHJkzXQSYHqijNwqiKGynFO3778tbQoWI06MB8tQ7JMNbuKApnwL
79X0di6cLdQ3XWfuNniZ1EteZeBVro0LCBw6jA2ydhBsqmcrxqrPx2Vda4N2GcbH3qxxRTfFCPBy
BBo/+rVwTWRC3Kba61FvfQdA6FxHMsjDZu56b6GUzcfNZbRV5cYjeO7oRMqcBV6vlqm/OI0WoApU
7azD5qhgN/iHGxCQ6fWosOyHUfQElamhyopiZfxKsyl9QMBxeaoSym/QK/ekRTcXn3dFSt2pkti4
upjoROEqhaZeEIP4OqHS1h26so2fUX9xDjHY4S8eGL3HkscOHwjVJlYIk3/cDvmt27tw65RJ+hE7
AciVuQ4QdCe2B1x2WPQhDs/kCkjUqcZeBrk9CtR7NIQpp66ZTsqUA90VpPH2uKR3hj7mj3ZqKTuX
k7xW18+ZFLRhD9EwB9Nx/SmnVDGMVuYH3ph3VF1s+5xO2XQeU32564VT+VWI9L2d1ur59ipuqFzJ
FjkkKnITIHrrtNURGkq0deYyaiaedVdRD2FezJ/Rgx/FUYHtLc5ZZui1P1ju+IizaYaGm/zgxWQ9
m42W7sFuNxeDjgciZyrSmGsBwipskHXoHIfYJZy/G5OqJ4C9XBxa9Bpp23tTi9DAaQ3zEUnSPY2h
raeJPJDSKFVsevuro4xTsGZEi/Q6CAuRPil1lwdxqStvIzNrhi9qHJl78906xzKr0FUqONIu8vrj
E1slVjcy3zEMPeuN3jvOOx2/QvWdPjX6czb37bGzGmMnndmYKQB/LixAt5KgK3f+ixCR63FO4ZSh
nO5o6dtc5/hqS1H87Frln8Uayp3hNh4N3AxIR/HH0KQy8PVwc1ZlDQUo9pkw7Od8bjEUglj61Q5L
Yz7Mg2c+oFijffRK6RG/KHv60lvTpTTzm2jANl/rdM55Gyl6brqyFRvWvjIgW+BnFFC/Lq3wZEjl
Lj93zpbMCFfHmuwbiQspb2a9OlttMSO40vZOMHV1/LlrBv3sjFn0DPvG/plkovBnu68rP7GU78Zs
9AHS/PrONblxmvgNgHEQ8wXdve52d3aKu8I0U/F0yuXc2jXaAvDRLuHiFL5tQ72Dje4Up6wt0p1b
bSPkIn2jpw9vhiRrrYAhCssGKM3Qc5HM75u+dj/DXHXvtMVz/9tZarlbXy012Gk6GrJfswbIFAYl
jxhxk2Dw6vSJMMD75eC9Oh28WMdiNkw1vSIayNonZ4yU2p/VUtVPScTv80s17apjQlMJQcWuiLnq
Wr3e+xDbv5CdQOmAh3PdObYVERciS5DhDZ05x/KmLx6pHhuX2yuxNQzlMokI4V+8Cq7PWWNVhVol
7DktjOMqmJMKtFyTL/mH2+NsnSdWG4QX6ALSzFX0YYkq7T0DXTLgXll00ETafFQ7PfR7khV0XaL3
t8fbnBfUFhQcsLXmvryel2Zk5ey6BNWJO5f/gjZQfzq22MO6bM5KAp8AGzOntfp1V5emOjuoOBXL
Mj6ZVUrPAwnuoFGc/h1yFXtHZOPuR5vA5FxS5gA2sbr7K5eeX5pOTlCPQskPKpob5cmw4j46xIso
onOlAV4/YgYd/3N7PTdHpk5NPuvIP1YPnV271ux15A6ukqUfZzOMPvJWsDH12ubdLzQqhpUyB7dH
3XoF6PNI6Rj6gK+KhUNDEK6kBO314BkCYNTSvakzPXoLgQ/WrZYaSnNKEiP+FbeJFx9ovc5/UYlB
lhrYgZThBd+2WnN70UqEvqmZm53W0GxSy+iLV2be7JtTs8eq2dpQlLGAAIGUxURhdUw6zxIEcYRX
fR5nJ/w2Mz+05+axjMLvCwn9zvpufVXUvSg0EzrRfVq9sq4xjjpNXReOq/G4hEZ7KYX61prL5uzN
gNZb0ezhPbeHJNdFDoB8YE1cCXPFLigQ4h2EvBj4prGBDd+7MyqNi/e1stPiAYckaweBvDWqVAUC
UsGyclavrwM9d7F9i1W6SwbliUKJlaNiRf1dtKTedxs3kwO+ULuiLltf88Wo62DZRlIYMTO6Esrc
qc8eCmCnqVDnr3Np1uqB0GfUfSF06hh2Yj8pujBPDbqNgdaPi40wEyhHO1aNTyxj9yFKq/kJE4H+
+fYZ27op0daSTkfYAfLmXy+NocxRVwGCD+IpWs6VV4ZPnZjq8+1Rth53dLvlYXZ5ataJUTuHambR
AwpwQADBXJTmQc1sNSCG609/PhRsDCqMtNeoi8uv8iJS1VRcmryeSFXzBsykldT0UypgZ8Snkp3z
s7V2QBQk0hFB01fOGYVNkFZmLpDeNM9O2FEpp1x3hp3Nu7V2koD1G7gJgkD+ihcTmtIMQ2xDVtmK
+ReAvOiit8tXasF7kJKtgUgniap0aTG8dtmrVU3UeQNaTWlpnIWZMR7MEj2nLCLa/+OPhEkRbARa
dqRN6z5auWRpPkioYwUp9AFF/Oyogzs/QFVsd0LajVkR4xHesIRkLms9A1PPTDjsgOeXJAnRpRfZ
qaK0/n1BP/4vhiIjBxNHE4I2wepLRQOqASNEXqIcpz5T2I+PToKqQZdqexXfrW4M+Z/k4UjsCkI4
17uCPCjWsrR2gjxVq7OmN8ohwV7yOA+R8EtqzIcpc5pj5w6zH84RdLpCa87xMpV+rIr5riutfAdR
s3Hf0fDCxVRKgNP8XT0ns1vmrV4yfVUkTdDbAwysSiM+1u3kYI1iT3J2czw0QODo2JCj18ErTzYG
aQ3wjHhUFPCjmrUc53YyPs9GaFzCuNV3otitreRRYzBxM4elvTbIEJ2B7OFAFKSM9fgrTavobiQS
OI6F1+wAen53eFYpCkUkUxaFNZkJrxYzG/MQ0B5PlqJVg32oepb2SdHaDhUueuvvsIu2/0v0rhWB
wnUa+guRNWovaFY18AXTafBni4QxwC8F6vHYOfV7YmHNOcZLW6h+Z3nLcz2CcTzUiz58SmFBlP4S
5TDc4evErZ8Ty8eHwlTKpzSXiiOqKnrdjyJsQn5W2qRaPo72wj7FBPURhNtmoKbXNO27fKnFL31q
c8XvaxsZs3ku1eagtn01H4y4yd6NSyXqM1J6hnpM605XArst2g9pqls/lqay38dF5L1v47Bdgg65
sb2ewuvIUvbwNHJV8BD8KQOGF3eqKRAfsbQBeIKr1/92zYxjTmL158ayyrPnoMtZe0S3fRpqPIfq
x9u33+uNK0fndSIEkkIrqydKYHkU1pk8u10YvcG3oe980lHrjW0NnXkYY939+RcjgizCBAz1Yl7g
6/lmM/tGcyAtu1zITzYokMNsG9Wz5sT1sat7d+cmfB1wUWclUUE9lplS1Lger/KsWJ8H2nw9/m5o
mMT9ydDd/lDhDUAGrc2nFN7UzrK+Pp4MSocIhXHovcA0rgf1sjQqDG69wO7s/HO/JDq1yMF6CkEO
77zJ8ia/Pp0Mhf4PhUeKySA/r4eKUqGMc0h+GXMYD0WihG+jVLV2avZb++TlKPJXvNilyWxMSWlT
Pa8XxbnPm1I8OpmRH+JBtVLfQP/obz4bPSjgfBBteDavBwxdLVdGbngy2L4/VvqSHwCWT+c8bcF7
wnK9S3Gi/ONYgLWUIEwJfpM9outBYW8aFpQe+lJ93L23zST0RTgUz2OzS07Z2iFIgcGxQJKUasQq
masa0XeKxbEXZolaiTk0B7QkbR91mD1V460TgFOyFEZBSYmn+npWZBZS+AKAV9TjmVwOlnegKRd+
QqK9fmMvo+XbbrFHbd/aML9Z5VRN6Q6sw6pkaYx20VnKBPDgeJ60pH035K5+RCug6Q+NUaJHcPtm
2ZynVBHhVUSRy13dpCp6Hn3nAihsmkS/wwF2COAqNo/FDOnHwIDjjC5Bdf6bQUnJJUGXWunq+Jm9
m6CBBOyly9UK8n7/VXjE3bGi9AdlzsZDVmp7E12vLaxnSYwhtIPpzbW92juIzMBQzLLlSCW2DLos
wr48LONDXdRToBfeslOaWz9Rv8cjaIUKwP1J7Hq9gcKs89R5SJbjmPXtO9lzOqfZKL5m4dzcgx10
z3Uaqe+8pgoPutag8XN7jbfmy5R5HaXizqvb1KkFnQx7Yr5O/NVJ2+ldAq3ct83xrjDi8dft0bZm
S5EHP0zub8DEq9WtSU2XmObSMQp1vI7mJr5P61ItT3U3Nx9UpYaLp83tl1BM+WM/ufrX2+NvzpYe
MfxaqHFE8NerjfWfMrTdsBwpULhIT1hZYMZ9/sYWmuYrs9ijaL6SEZGfF0FA9Mgo5NGWlz/oxd0+
YrM4hCacyawvtcsyLs5PmZSdO9FrR3MuxkCpFf0o5kZ9MLUs/hCDWduJCtbXIb+Bs+MACEDmFhjq
6sGc6Gp0fOTlaObeHIzAKA6pleaHFI7S8fb6bg7FTiI/AKFF3f56ussYFXpF0+SINop4MuNcPfWl
Wn8apnKP57gxFMeFQ0p+Scd5jWZc+sRyuw67D2CN9nvbKEgNxix9KDJlZ/3Wdx/rR8UERSreEnBF
a9vYIUoV4BuRetRzOw4UdUH/b5qV7xFh/VOK1KThl2bR7UQFW/OzSdIJTfmHZ/N6KQ0qoHqJ3djR
6VTnEKJC44d0Qe+adNd3cGuXgijiXICegJO4nmHYM0VLU5bj4Em2x+RMM4WB1L4UND6+zEaW/1jc
2UGM19JP2lK7KmI4KDLu3EUbCy31UCUtF4zMK64Gzh/CbXtFPfbZ+FmJTOXeooaGKGs5n+JloEHT
w9naGXRjnYlfZREJIUT4KPLvX5zQpbByXc0j7Uh6op21KFJOsTUl7ycy3533bOP2I5mijwBkgNrv
mlJXlFTeNTvTjqHWuEeXP86uhuh0UujzsTFq8ei5SCRixFEGlZiyncT99UylsAasQRzN5T2wOpyG
Uk2qYpXascXbJJiKKP438vI2mKNlubt9D7y+ZyXbmaRLukpQt1hde0nRpi0eItqxAI50cIpc3AtV
X+7r2qt9o+36T7fHe72ymopBAZhw7gPJUbn+iK7bwiZEKP04wQPzW3UcLp3T/zBEnT1bWlU/KJ2n
3at8aX+pyzy4PfrGwkp5S6JNuPiUu1evmh7mYVSZw3hEGb58UJL4v8Jqomeny9TT7ZE25kl0ghoV
VQ4sv9aqVLMtZnd2uYqmVp+Oladn7xHfn+8iq6TgPffdQxXhbKnoaRWY6ejtlCt+8zNeJkQ0wLhr
EWdhp4JZXWNSRENnviuH+WhnemycDTvMVJ+MT0e03I7iNx3FCO+ATZf+w621bjzJlmB6SNQ+fZeT
OhVvW9w4Uz/WI68+9FaCn49km8wPPbF6/SDsoqeGhVhVcpd3adj6TeNS6cocEZ7zYizrnU/3+sqh
OUGHmDYWc6Nbcb1x6I43WtRXnP7Qrc5m605HrVbl4lE3yaM64TYMK/vX7c+4PSonUJdyiq8MjYo2
R9NaZdSkEPoZlt147mcxPXlz2f/XTqTtxVDG324PurFLwRq7UvMTJW0KE9dTtUel9GbcFI5WHvY+
hhrGnWOV03HqXHtnm24O5dBKc5EdVKlcXg8Fvs9o7d5Rj0lXm+caBPSBO1g5oCNZ7HxAeWmtdyTR
MzkJ44DNWQ2F0HJRVnGmHgvbzQ5Gks5nO3QTX1Vc+3+cXVmP3Daz/UUCtC+vWnqZxePx7rwQdpyQ
lERJFElR0q+/R/5wAbemMY0JAiQPTsIWl2Kx6ixPGcmcKubjPer3Y/X26UQ+h+wOODugC3ZZlYWL
2jIA91e5M+iEsY/V9FgCUzcvojeO3ZX7GacNF/R2RaF/s/dgGBDRAZ6pkYGAVHMGvO77smbjQXTo
dTTuLE961OPdHAAVn3djLQvgLfWN770S0nHi8XoHJh7von2I5QmNQaMcsX1ceFzXRpg7PtXs7xGQ
sIdeQtzlxsV8ZcBNRWUT8gVACCD5y00UpJT6gZRLZcK5/0T7GhVuSrszhxNc5eAJemO8l4dyYzai
oYTMBb3SvddGE6Meh867W6Uxp/dOlxrA2QICOQYWq0PfztOnRSX+p9e30cv9i2RnM8tLkPegc7lF
/D/Sj9DoIGU9ptUAcFRshS040DvdF9aN3T1IJT+7fgOeRc6NhuDLI4pYgC4TJhfLiefn5bhBg6Ru
GXFj+pHKnhvdoEHb8PaONy27cUSvTOzFULsjSmcT1k2PaJCltQCgDSqVLY3SJ3cM7GElw1B4wapv
ZCBXvw8wIxds7U1QbAcNcXv4obIBq+n1Yf0NyGvxK4lwn1gmshsn4+VQeE8iyG26cOAy77NnO8Q0
0moZK4O8r1hQKHpcffYhHBLnzXEV+AhsFyC7cQyhbHi5aBDQ4LEaV0D/yNgWAsqch16lYZ5wx/nw
+r58mWlsUAzEGpz5TdZid1sMHJKI4K1hqMQ358FOOneSURy8uUYxBPsxXzqY40EzB+T35e1Gq9Aa
ckNo1qLyAxgM2HiXn2qNWHtYWqvKXbk8626Ov7ApCXIUi7x3va+7AkmSOnXtYJ5xia4HDSJlOQFu
0BZ0RsfjRnS4tsjAtntbXrvBunfRKIWw80igkF6JYbUQbBHuZzRH0PXy0lumbC/PS+rh3sSTFkEB
JdPd1o3hAC2ClXQVjYKugJDlLxsP2V09aVX1U7B+YIu+hVZ/GYa2MZFZbvnrll9eTrfbJkS2SO6q
xiF0s4H289iZlselaU3JNydAuSz+IVPslqPsyzAPHQzI7GO1QW1DA/dy5BUYRyo6v6/6lkXIXD3v
PNTpfHQMvBBXJErPr2/sa7OL5yViPVKGDed6OV5bd6TXXthXkbBpxd2kKSAFxqt0VeGpHpuvqGbe
arlf+0YUFUEu3yQxEXgvx2yQtCPlc/uK9LNf1IlkwBkxHCZ3rgvap/Gbgx9Ozh/j7eKEjRKV9dzr
qzkceO7LIXnsF90d3XSIb+QmVz8NRS54NODixNvg8tN6p1EDUbavQhlOOUQ/UUToBuepgVgG1Imz
t1fw8Gl4/kCUF4kI6EKX4y29ahneKJjKuaGntOn/mZoeLsQjpClHE2U3ZvLaufiNKoAVBPLmfcRV
fjwGTWq6CkJn0ReKjn+RJZyXPby/SiW95DFSY1M0dSBu3Crbh1wmtmjSQaMfHwOBN7QWLj80BM+5
bUHZqRhh6gnc9OUhFlNzo8r0AmCAOPvHMECEXA5DhyFYvCXqKrT1OdScNS2DcFQPKaHPBNbEdywR
rGIASRcjBS+L1Zjt0Br7AB85jbR+Dm/QFK/tKPSHkPqh9wZp/d0Kj+mAt7ZOoDC/LraStZbVqmBm
7srVHlKmb9Usr46XIUUAMXorle52sDIxrExByqlGP21+CXdKvg2+b91iWpRocsb76e/XQ9D1EfFo
wQ2+FRZ3ISiulcYzHUs7SxXmI2p7leFEHrxwoYCip7fo7FfuLogMRVtZDbIheOZerrFeQuB/47Cr
PJH6JUyQ0yJds+48DFLf2E/XoutWJsVlgmYR+FaXQ6WmnyFEkmLxUpY9hnaxpez65CNRwj5A/gsx
bzEAv70+oVdGhe4W2lJQVt3EnHYTOqEYmcxT0FdQyVXnfp6ck5gAl+2R8Bemj72iRrfqxqDbAdwd
0E3HAjqFvztUe6XHGujces1aWWkvmVDRCMlj04W/oikwJWxU7B2LfPrbqOZeWa+9cUqufDKEnFBw
wm2CF/1ezVJBjWi1AaTMPEtM0UnwBmxGIYjuT82nJB69gof+LaPHF0Qv3NJQIUIRKNg0bF9MdNeh
shYHQ1oCKDzEFTopK2SB5RT9RG4cnqkOyFIJWMc9iRm44ful1uRb1lM+lHPsODfunv0cbL9mi46Q
lwIEEEZul5ttCdHuFI2fbh6Ty7lWxlTrKOsq0qNCPw0qpqQXt2hZ+7iMQZF7wxEVlRtAAvbyIVCD
dSLWtKRMGOu+YLa7r8t4kxm+31y/RwEACYhdlFBfgPQ8kqEGNgkCARwRPPiOE34XWaZKElBznsep
PahgiHLNeX/fTemNALUPGNvoqGhuNeJw0x3YJv6PR2lgTARr+DArqRnWB9YFdwF1p7vBolj9+sm9
NhIyItRtAETYCDGXI81jH1iIUgD7jVePzaMOJakcdEz53e3W7gac4+pgwOJs5OnfJKfdYDKL7Lr6
gLdHa6OKkMRjYdEZrYvAX5dPr3/ZtX2y0W//f7Dd/a2y1SyOAaJ81MMAyHM6HhPAZI7/YZTtNYjm
CNKifUuhi5fAI9OGuAWz5uBzFZ1YqpMPr49ydeIACEGHGvcE9v/lxCV2gL8qcPMlZA7FM7H0M/Bw
5rDAkffG97wodW1bbxPHBLYHD9AXrSgoXSR+PQQgsAKlioJo0P4lwy4rcImY+2FkXiEJVLMhQ6uO
wTil75EovRW9/vs3/MZzANuEmukuI7CDFDxVwOdDL5LfzX7j5a4n4zOErZfSo8565+jQ3rg590kB
BkX2BcIHAOwI6XsCtY7rkLm8RjCLB1MKd1S2qDtEUkL88ejgSXtjUa8NiBR6ay6icAqVhstFBa2F
8AaqT+hAE/CdJKilmG6/TNfYufPqm56jVzYRRgOMCkKgSLX28gwTbYfahBlEg7XXn5JBTHcsXOJD
gqz9xlxeHQo3FKo/CC1w3rz8tI5MbdbZNC2Jb7vSCwY3lyhHH2QIlt+bjwbqoZtg98YzA1Tzcig1
x3gFtBO+qpb2zAb6cwAZ4NlTeAi9PtKVKwHEZijdQE0KVij7JEfXzuTB+wUKAmMbPy+TP35FP5iD
zBZ1n/CMje87stLCpZag5m3pjeGvzSksnnEfAdIINPcuBpBxkYBtA6kqUFk7eGqUR5s2qhyX+efr
H3olcqKYhhIs6k7QsN+DRBi8iZJ5RkzLBPjNMnSy736TDTcug2vbH1A0nDlQejd00eXCDXEXRyMk
WUo9WvFRj4KdOa2nIlQmPXlo3RWvf9W15QMKdOtSgFcN9Y7L8QwMRpM1QuO1VZM5LgN1foklbp9d
rwtrOPgwdYyntHsksZFfu0TRW7YrL556W4TZ9DE3visO4ItSM7dZjEJvVoKC79KDjUZSEGnan4CW
u59HNnSH2qNWlXqIwxmGNkpXMDvMPqKdK+D+k/HkC8/o9B82VoKnNYwDtvfQC6EEggaf7tYMmq9r
cAB/ZsnTAMpDEh3BG4f1SsK4iXqBWbfpfr8AO4XUTWuoUmTlKqE9gEg3ZM8LM6mXRzQy74ZaBZWR
0a0NfXXmAXcCznlr/QPRcbn2iLNBqkC6Ltue8c+19NkJolXDk2Q0PuJl1Ns8mP3NK31waU7dqPvM
NdzagfqfVpR3XdP/dCNBbmForswHDhqKmsAH4fbZVzdaGrbGEJmV6ej1uca8nVaFAdmCQufg6Z7n
I1xdD6+fhCuRBLEZDiNbgXOr4lzORjTIhjbo5pdgVa54LQS6slE0wUh4XsvXh7py6FA8Abojhk8M
9v/2U/5IZG0EtLoncMdZ7owVbLaBe4jVAHJ1owuNZ8I5brvPoRRtJVZoWb4++pVAhm0GGiXiGB6m
+w5WT5Wu44xlJQCLwWmEhzveipbdCCzXphMmnhD72NRl8C64/MZwiteANLhXQZ3/0UUd/UyxB+9h
k3qLCHUlZAJwtcEENw1cJGqXI0ku6dwJzOEE5FrRSyjY9FBXLZJVbV7esj69Pn/XxgNRHhc4npqg
o+7uVpdLMbqByoBV0QJc9eaTgtv90ZF9Vwxte6uV/LvD9+eLHhsEdq9bBxAy/Sg87b5PTbTBIo1Z
aTrWHTjjEySZE1VI3x/uFuWsJybTKR9hJ5lvNr85h2juYxtg22ZWxScTxb8gsOcXc4wiOrz37I0J
ubbUCB8Jzg5WAH2ZywXwDbCpWdZmoFXyANuZxs+jCNscwEVSvT73t4bazUWLW1OJDkPZ1hXn2ksE
mnYBfx9BiuLGIb1yTJDrI+UFbRD93n0UYpSZ2kL5o5RhQ4/h2qHluzr9jWNyZTPhjQTlSMgPQK1r
r6hBAfnVAwxCofLqYF27NaV5QpVXDaEFb0mn8b+vz+C+dLyFG+AffhfcXEAhdg9AdF5XEsfQrCJw
2v3spahHJaR9dAa+fFtQ/nsHsQWddytvb3zplaVDloYy32+EDmhFu13Sx8LPbIQv3RwMUmgd5Bma
6e9CKsWNKtTVb9z0ljDgZhC4Tfof8ZUtC0qnPiXlBNGdf0DAgNoac9xOQkVa1t+WiPrvktEh51Hq
8fD6/F79TBgKb9Q4oEz2ZJfN3CZIoBGCJL/2v8gFOKMljUibZ/10i0h0bSzEvQ18Ae1jYHkvv7Ov
k2CJ5xiRIRV+DifU9K5umrt0Bb3p7V+Fwsv2EkRPGana5UgwZpjx1hwIZNC4dCqUewBNNJPoTcGa
iS83rqhr722AHjafECj+bApOl+O5EYcRccpIaace5cpMRPp77NcGjl+pmztrA0oPib+sWrYwYxFh
0XVquLFhrwQA/IYNcgGK+laIv/wNjNAQRLAO3wzPnK9QfpafJd4XNz71SrKD6j7awyje/eb2XY6C
i9Pp4z5B4W4Sbl2lgvVg1oFhI41XhhAXig6Op7y3+qIiDKBogj2KkgYyzr3qouv3TcNDl5SrN0bf
I9fGn2pLP71511wMslvFrGbdOngYZA4UAeUEh83vGT0Iae2/rw91LZnFWBvHFsrtED7chZdGCdIk
gSEQIV/EXUPnbMxNotvPvt+sPzwn5neLMzdHaYP6C/XruQDEbmB3Kh17kWsXYPhpWvpbm2j7xN3l
jUQB1RMUgoEJ3zc5HMsCE64eKQ3z6iNKuPMBJnmb8RKReStvSapc202bwhjeqFunfv9qSRdvimAx
gOF8ykiTj6AcmRxlsnU6o2OWvp8nVKveAUKhbuUpV4IRAHxI3HFeULl50U3uwjkDU8MpUxICmATp
+49cthKmWc0Svj3j+N0nh4T4hjvZV/4cJ2mtDTTc2luvL1QjXZSDuaysJ/j59Y11bQG3lvz/D7WL
Ah7I9WmvrANpLRGU7ZyZA+RJp0PmGF10eKTdGO/aNEZQOAPOBOIYwB9exgMvk8TKaHEghyPRKSde
+Mvn81fhmfjL61929chspXSI6uLaf4ExnxJGtedjxZasX36sAfRB88AdfxgJaeLZj/2P27Mdmr4t
yyGckZyheRLm0gU6VqGShDpkKMvXf9O12d4Ar6jFBaCp7s3DA6KdNnFcp1RJBgoXmIfTk4Q7W95B
3+EM2q55qzf7FgiTDdOD1ybe+3ugx9IO0nGX3kFBvNHIpBP1MzTTUMEN692aReI/hERUO6BChCIu
qkm75eWGoKHg1ZjztBOnWhj4yaTgv/DN//r1uby2kxKwfHAmgSJ+0fRESt40tkZEBGmcfG7r/hsA
LNnBS+h/2bPAYIIcgS4c8q1d7PWyehU8np1ynf3k2zKx5zEcbcm5f4u8vP2f9uEU6AqA6YEKAvZ0
++Y/MrslYc2wZNgfzeyrcmhClRNnvjVz13YhSsGgJmHi0hf68Xhirqjy4AyG8TIeU2XtV8ADSe60
ujnQBoTp11fq6lehJgwKBkDDyf5F7riJWewm1Wia3i3npJbPZqkBSH99mJcbAg8ZoAkAaQKZ60Vd
xV2hVthB0qiKWNx/bUcAiIuhW/rnhq2DupE9XRkMWROIULiM8I/9npi1P8N2s6fV6om1CHSWHd2I
JMWU+PZGur8ln5ebAhJlcF8AOGPTW9+DRQbIDYCBEeJM2SD5CfYaPXaDdVUO30hzZsDxnjwZmShf
ozCbcxIs9sapfrmA+AUbeQYclt+ststtCcsTn1mZOaU32/Z+1sK7qzuI5r++fi+35TbKRrHduO0v
eO3BpBdVjy0F9oZCgMrh4jtkRdu6YnJwPjlex/3y9RGvLiLyUsgfb5iQfaGKLANsmRpNUYYas3O9
cgItCBlWDD2ON1/p+Lg/hto+/o+TbRZq+ywcaTX2TVvqqNMPA8Gzyacx+fD6V11drRiS9dg0PvKI
XREBFgN+WjNDKzWnMJ72lPro0kz8hw9CZ2mL9VtRZM9rMjLMuphB6rXnY3Zk0fA3FXQ68ASG0K9/
z7VVQgEZbdYt930BuhhJsAbBTCj4mpyeY4+4H7qBiz53OUq4bx8LSP+NkotbE3fY5TJ5Ka/dWTtO
KWPXlAygupNa1FzFQPa9uV0GZZXt0Yk1ghzAXg4yFMHAFkezrRQiTisN6Gn0JOymovkWaObajsCF
DFDv7wLF3gDGjS31euOzCpRUXWk1e5uanTy8fe42eYOtzg/A9J6GGtIuCQmXrLJjk4D2H+s8hqfB
OZD0VvS9Eio2GClKzKgxb0zRy2Wa5oxZdPh5hXY/fdBw1TkEjk0qKUR7BCopfv/6p12ZQBBBUMlC
ExBcjD1QFwD0xotlxAByCe0TbHToO3g5BzcC4MvXzcZNgqUFqHQbkGtXaAwdh8pgzHjVeyQozBhM
RQzQMAj3tfPerymvONLnG7fLlam8GHQXLWgjJJ1Ywqt47HuAC7rpfTM3430iVvszHWZ9gw95ZSqh
rwzeBa4ztKP33h3G+sr3KaK6UCoosJLZGeKOtyyPrlRYNtW9zboDqnTY9rsdUveb7AQ0uKvVXZ2K
ZKkq5mQkVY9oUsS145+nrqNHDXboHRYcrtl+Y6vXd82VwAXyN94eCXRXN3/Ty12a/c8ejzbVEg2s
bNd+OqbaIeg4dtm3tw+F1zViMe5nwBl2q9gqtN/AD6gr4orxPMwOz1dvWAs1pumNXZriV+/Skc2y
C7VOsEzROdz+/I+bDKQ+X/SshXHGlC532CbjM4xImqPGbfok3a30MPUtR54noJ7w+mde2awYG+Ag
/AXjo/2qQjw38WgkmsqhTlwF69znkJX3ikDiEvcHe0sU9NoK/jnedmL/+FZJiViiEOOBMKyKtLZ9
kdJwvPdN0N54GF85/KjubDAUQBuRzvmXQ6VWaLcNsrryV+b+mAWa/HPY1s+Sh0mXt6gE/oXXnTi+
PqFXPxAPRLQFEXRekGgNznxUQ3qjkhGwk/j32hMAI95dJg278YHXhkL43DSL0HHGM+ryA121PUZk
hrWz3JaE1vyL7wDPMEJ++cZQ1+YSuQ9Y1yiOA6e1xaA/lq0fRTsqdBsrGD10YMrK/kBdWKKwZQqf
Vtv0xxhkhRtp17W9+eeg2/f/MWiio8CBIwjOReIOd7GmXjHwtr/rjeF36aTfKoKDk77hebb3FAj0
oO5fjhcySPo0hLUViHqPQljc6YYdkX7FRwKOctFn6a084tq84npCO327MvCauxxy8hc3lpnl1QK0
Mew08BqDkWtESvCwI5b3CEFHPqZv77VCqBkcIAApNs+e/amPG5c6mb/wSnfKVNMIUwcnS/SDNtGv
tx8HgDA3buCm2bx3iXbqHrhE4vIKtPnoVEPIuuBzYIqhd9R/OHlQtwcQDNCQlxhM35BxSqTiVTty
+hTRrj0DS76clim41fp/eeXi/QhYKXKyDcMU75bN1Cl64mtSVwCkde8Bfe0fQi1vWfu+3P+YtQBV
PYDpwg1vcbk5oC8xEbMRqAJ43kIMwBzi1ICW3rs/5cKD8vWV2hLxy1sIDWMoqeMJgtIzdLwvR1Pe
2mV8ABI76Zg4yrVNDwD3PEWmkXnCJntSmW6hoafJMQjnWw2clwcBiDAU4aESuJEs99V4Zqww3gxm
WENIBDG/abmDF0X/McyMhqqwVEBOZuPz65/8MoBCk9JHyQv4ZChf7RvlaVMnYZdmqsITaCqaRqkj
bJKdAm5yb7WAR78NZBA8gjAe8P17ga2ZZGxysklUIEXCJrY2FHLiVHVZn/txUt9AlL/MKDDaby7I
pgiAeL1bywyBLB4b6GuSQN5ZwM7KFdoOhZ8ANCTS7oMgQXAGUOX0+oReGxfg580VACQ4+HNdjtuN
4HJqHyiUoBbJ4+S29ZON4YVErfORCV8fuxpS9f6Crfz6wFdWEsirjfsCkS00c3YDcxe+OJjYtqLj
aM/e1KxnPzEGgLS0dW+5s1z9yhSFFRApode+l4DTwSxjo+a2UuBNoFthPJUnSriHxixPjbTyU5eJ
pWim+Bb27dpnolPyPycVXFS7dQ3nyUf53WmqIXKRD4opOEqyzududMWNLXR1KBAzQAxB/MIRuVxK
GAIiinK1zWgaoBMG7ljkjPQplEN34xhem0+Ai0AEBkwSOIN95JF11tZO31ZNCq4kaITqODhTD3aw
732ZgsE/Ln5kSlBCbvm0b69NfMdl2MOlvxFiUSlDLrXXK1aTVbQhM6wL4C00BTneHh683Qa4yeWK
eQJibcQlrCDBvCAIYTfI0lDZh6Uz135J4YU154Fe5ziXtSM/euhHEGg4B7LPrbXhWQA9L4sOvNQh
T8Dk+Xd0cP9W3RLSn0sCjlGRZHMmctVnUoKyCo+SfAgTDRtSOFraYuELbhZfMI5xOJvtCWSGbkB+
qYO/praR4jxPJLWlr02gCzPg38RADTRmmQBSObfj0JzcqBGqEAP1v3HIdo+l1mx5B00JWh8NNc5f
0RJlpy6mjcq9mfP0SPHVlW84GHO6n41foBrFVBVusaXM4LhZDk6tQI5UowfIEKbw7KqeihxKJxBF
tBk0U3IF1bBHxVn4bw3V1bHQNawbQL6bBolN63ssT6Xj1HnL3fV+4swJoLJT1+7ZAZYGeI8JL758
6VG6PJIlbT9O1IMKIqc0OTahht+nSofsV+g76m+ArJqtGKjbO1PrJLwfZMpZbv14sgUJnencDIH0
3qVL7D40sWuDezav9AteA/7ztHL7oxO8/Q7J6vEHoDTDlDsqdTN0W4LmIevR06qIigDZIpET//AS
PCqKMUktPbgj3hfKc5cnXDPjcMTlzJ9dBQZy0ZBJnkLoUEGcWvO4LSZ/ErKcJJSqcxeSCCxfxej8
LZ2uNjnTA/GB8bPrWQ5BO+YZpA2GwjGu/14HwBad1pW0ttCtCZJqDpIOHQAYasLOIJwB+1PQDkpz
KOnoLx5T5J23NJqX4xDqbzVz5g372iS0SOepfZR4p/zj18gCcz6AJXCaAO/86RrLmkL2cxA8+obW
sN6iLYQ7o7TpTOnxXnyFgybpiyVbp7tRUT2U0CToz1PQxWHuuARE3WE13ed2ohDWUpLMuiBaYiVo
K+FUBuBE+A8qWy0wQ+ASj3ls6Pw1JrIhdwKD/Q0eTSAK+EMAaIS3MrIBIG+WnxbyTvdNJ+NfkNfC
LdZkZB0qIaAyWDVQTWqqIDH9e5UFTpIrNxvdnMaaHRTK3Elek8j866Pq+Yu5mb2zEWnao+us/ied
CFguOX0XK8wJcZGZwkrtgE0MdZk6pHwpkqHNKLTvHa4OlE3zWFohPH5Y3KnrITnsN6KAxFm/PK+8
XuOqtTQWkPvq44extSbNUYdyf1DrduivA157toHf4BocmubvScKjM1+EcO5ZMNGfUHpZPkbaR00l
rOfFK1qU9h+UAgSgAIOXh3+7Cc+S90sD9b8BNfipDBOpQeUPh1kWK1mDuivnph/YYamhjIzVwJO7
6OgECIwxMbyiAZTJvoeD44XPxJ8D2IAoDZRgrhNr2/PkewP0+xwlmc7BVol+CAPbpsOQxG3/LyBD
gPaOELpwqwG5/ZPxauN2RdgyEhb4EaS/oxB+bnKeaGbf0cZbpxyoGPuQjI0TQmK5B8TQOuNYf4uc
EACL2es6i6PkJGfo6oxTbjxXqSJpCVGfpjkMlmM/UtPk1lmjf+D3SR+hyBezAOLO3vKeNkiBCmmV
Q/N0sDNFutqK5kcGUtmYQ0/a1E8aRhjpmPcyYd6HJkUpoFjjmn8ejOdkeRLyqYHDnzcB+QBlIegZ
DY4FQFLNui8ZbYMgTxe28GMWTOZrFFES50lDU/80rw4yONz5CTuIhc/eYV2hrnFYoHfvPyzQ8RH/
TKtHycdgZJ360JM+/LgCng5jhyzU/buo9n3+qFNoZf5qHeJ19xA4yNi7xJ1b/xsE7fz0MZ2GxitR
YXM+DAMbWgQEGsYAdiqo6wbx7AdFuDQ1Pyo3bv7J2sQ8RLax+iQ9hJtDMkBD9pQlvURazw2TkKqS
/Vp0cR1jEbmj4GwRW30MGLH1IWoGKFAIkph/mMfd4NHGQvw78z5aQbGJtURQ64z/WIu1/Tw4syZ3
MQXXuRxinn5IjOuJCr00MR6W0PT/xibpYgCw2PLZ0WZqC4NkkD8wzef4kOH3BOVqMvjPhYs30Ds3
JlOaz610+Kl1QsjtmxSKPZBcUuo+CHlEfyx66uty7KJ1LcO2HYbc1arxPyjJO/YeG1A2RayD1pGF
cLHd3iXIxCA6zxNQTdql9bNjPDSxzOsxDDR4yzRJPgDX4LiyiJUR5NBr7szlBCVYiJCpZlzUocXH
yMdBUSBiXW4aLQroWNgg56OJ71EuncQpm9YkO3BXLAibzmxQRSNw2AurlEquf/Fgpd91ENWqoJ1M
k6o3UfC5TVw7PtTUTzkgfzBw+giId1yXXRjDKgYyxiYAfyH1mVlnyBVlakV2kjLcpo9TMggHVAN4
bmcUYnxszv71gpa5T23rudNXjziUVXW7gpM9o90YBYe4E2t6GFVs2w2cGo8VpFkhkqE0BbjiYIW3
yG8uhcCnkzNAkZqDo5wJkl5dCLv5o67rZshD4O3rf5A0QvsU9zOq2hKGevKIZrTVn2LHHZdCDZIh
KkIy1Ctt0vVAybO1wZ0XLCbDkff64FCnJpGA6o3jkPfAY9k8WZPB/Svjad3nm15VAHXxechQJwTN
vED06mxO02Aeihl+CChAw28qKVy/QQTQLjy5thKKXh5Ag4FEzzIR9mSmWCwVM2Rhj/489Pej07Z1
yUfZPnhZ44iTgLa3W3i2pT+nGmsImbe0aYGtByCqqLn0USZptclyAECjpWRGZPOdDhHk8tWndi3m
dlbfFkiaPE3dkgExPSYzKUzHjZsT8JjOM6U2hAgv1whuk6+/mollBnYiMQ3yetbLUzfpyMHj0/Vp
sSCkfsnsCH8m+Oq0T1A9R8gVwEex0kMoaPLIhD5/z12Np40XNkLkDdU8K0GRMJFEDNN+WIyhv4qD
Vm7flNqxnX9YSIvHdAMNsbYMgmV5UnM3BoWHchrPexbPIcTOdTsVqDnHPjbjOtF3FFQZ9kuJWs9t
0U+kAWYdVbmuiNoUCbFXQ1szx4FI60Pbz9HyMKSRCs8qZIF/aruZz6dIeXo4Uodo/HZAS8QC64xR
ZPEnOSyxbJACGUUygNRlQvOwjrrsUYZ9qx+HmoUGv20AvTX3k3UJ03wJE0d+Q7oqh6+JHHryRERG
EQNd5PGW5k7UmOF+sv6KUrY/a33ySCzeUUA3aJnIhulzSFJFxxJ/c/g/I6MiQuW7U1M5QVKyq2IH
Dox5XafIzhAcRJjT0UMDHaIgiudLJqDkN08m7U8ozAxOCe39wH6AhXL42cP/bT2uwGbQfHb8cawE
zsFw8N0l/dHH60ByOHL3yUkqCo8CPCW5qoKMkOnehpn6lKwoc1ZhYhOwaDoK54M6Unp8GnTruPkc
J7/R+hpeNAkCBMvrNlKIRA5Uux9npM+QJMTVMpXeSPjf0ZykC85LHf3lWxLJwiYZfVbISfwSKIzw
5MQu1MiWNkPjDc8bpuE64hEfNmehesD+I84xqMFizTM0KJ5UkPXzsVP4sy5lYVM2wEz/C28UeFgO
6JV+4KGdv2sr6neyDVAm5g248w/N0IbIPyShEeqZ1sgTcxUFmaQHM9UnjExl7DUBq6BKFrZVNkze
56hhyZjrcAGiDSTx7glWHeCROm04ZgUIDP57OYPhkINplekjnmDy17pqcZ+ZNB1Os2jtN6gEZo/1
ksFQx0zAsCN78PBfxFO2qBNvkoNqAuepCzuDEMyC9GzgR/qrgaNr95xa4z9hYwYjHg7U+Qi8Q8KQ
4rXNHSAP5HMoHKHyBq+JD6Qh1C1DPvaf8Fkhu09YRzEMT92n2Vkyr+gcTz9m8ez6SHjVSu7jfg6/
KhdZLD6FLPpUL3EflCqIINaB19v6FY4ZOPFBZpbwqEbYSZ5lKtsknwXWp0x7Mj7VixyTvDE1hWpC
P2G2Xdx196713b+7kDa4Z6HH+BOeXP4vp6cQhVx0Vj/OWuJmS83k8rydEH4qHIXwW91K3VUS5Pi0
EDqK2oLjxRPlC6/B8QtTveYe5d45Hf2timRTCsGzoFVFNv8fe+fRHDeSpuG/MtF39MKbjZ05AIUq
OpGiDGUuCFJNwbvMhP31+0DTsy0WuazVnPcwMaEmWVlIpPnMa/TRjCxbDV5cWqNx1easUWS3naQO
C1mtdURRNmnOgsm2G7QGUM6OHbPQLsgntHTvtsL9lg0aOJ91FHVOPr1WJTdMxx2yWk0gr4nEhiZM
G+kYe8kNAMeeJsSjWtoZp8ERIaRD6ZTJg1qHglxhKCwnBq/vumFrAlWyyHNTmD6ZuaVTmru8t6Rv
EG8itnHZmZLPBvWmV2gfN40bletSHdYhmeawyWureDeMhv4NU0Z3iNLeK5t97czsf0EqXbB/ETLj
XnCNb6UXVOmudQyC/DJxG4OE3gFN0VK3nCPlVma1K3DULkMD8twUZnMz2lHVgjOmeDRSZHWnCYC6
1tjQcHrp3o/ZIOaYazuVXMxVb4RGoPf2oS0cs4ybuS/GeHA89E/yVgWR1ozJwgumzHKWFW5bhIYQ
gx+5dpqJ6zmpuusafSwVopUT+G8Skt2zsaqtT4CykiFsJ9lKHFUC632RgW6m2pOvu6za7gZrMPEx
1XVBWG8W1MWiefCGd64tzSwc3MwuLpqeBmMI+dv+gCujXM5kVwSfINpaV4VIja+6rJrqas1RH+NO
XfsumprKujUb/NLfFo3b3Re2VjX7laj2cV65jKOKr/i9hVDDSbKs3puppuMUEiWq/Gwx24H5tLS8
DQE1mwr1jjYPQulvUgVmbhOxNKv7tWvmMb2oZIONozv59hjBs3NoltlO7aHrNEuWKabfXGGurILr
oZkWj3IO5ZYb5FvLIYRqIG/NtE7W/aTP7WNdzssY+c4cEE3NiUNNyLCzhy0j4XLjxJ72pLvjH1wE
Ro7gYZMjMVcNTIjrz/ne6WccxakHrLs6bbXg0laZeQP42XjfdIGeRfq4DOd0NDOyJs8rbhvbWcaw
M5ExC110o+3Qdyr50Ujs/MG0hP2oZhXQm0669jArNMgiUjZScZvs12ELBv1F6a+jDFXjo6iZt12V
cJ4byyNnv99iNjxMX61W1yrmfkhp+qrSv6k3bUmgVFn9rbUnNR3sOpD9jjnFEcVNXfNdsramEc7z
atWh1qL7frAqYoGQORb3nV40Q1iM7jCHwDLaD57fqisHwkAbNqyEG9EW1accKbbHPHOSMyJZbUKh
ti6IPaR7Xk5r/3kaIYqEXR9QJGisvqZejhMqnVtPaTUBY2lcqLzK84NVmym1NUGJO8TccUZGK0g5
5opJTPm5i3t5F9EXAkfTKp1MQK9b81rV3oLhTzaMgge3jTMmo0mx77HsLuYzxve42dGCK2qrL3fp
MrWs+iATM2GA6h4ouHg6sUg6vysI3htshVAnCovJ1f9waG2nYdYVlQ9jqZIPNYwwN+yEIGedxexf
CyFatGTrwnhvabrxNaiyyYhmJcxvqgra24IFv0ZOb44X/pJ2XqQpIpBzd0CRmNqk017gURf4kVYo
e58t5LWYvureFJaGP7ux1yWTRoA21QuHU5d/RsGn+tQHRvlZFjqlB6kvqbNXSTc9yDFr3wVFS/1S
Bq40d07nuF+SbK6YNIpNK41lS3/I7dK6moDBTZGeadhkrd6Y/uFPLfHgQO7EOWA6+hfXyjpKWumY
EjpNvbxykW/TSNTL9QoX5jWLxmAFl2UGrfvBkIV9bpZj+blxEOWKM+m4j4RbC7tR69330kOZcJfp
S/mJEm7xYFTOMsAGa8d7A5arSVlhJQZy8aPPIGQMoLxwMm8fFgOEdqhUMN8B4KxVhDaLyyrFR8iM
0641iJ6Smtytk/N4qBO8dFHtc+yz3stTPazKdqEm4g9atisTsZ3YeOne9JUxp9TKHP/bnPXycYQZ
JsPG9/F9sRTF8shDqegdJFavihbZ9990yakbs6ycx4Vj+Q6YeHuXO9Kk+pA7RBCJ1nKAVlXficjL
S22KV8vAPar1Cr51KaTuU4SgW4eeYDBquzlw++0q9Lvzbpw4CqbBym8CLUXL0vXUtCtHlCOj0c65
hCYSokdDEUTB6myc83qo8f0lzbHvVAFw59opSQwjLmzlsT1UjYK6yqoZ8VYUKs/1PJ/Nt43tsYbW
EcPJKJsm54a2J1pU1pDl/pmg2kt217p2dmFRZKxilRXVRWfN47ivdU0FoVHrzhwN7tgZkY8vBp2L
2XbH0JSudw/4QvBalmQwKdk0yOAZlJgPQWFMVpTS10BIp8zKywqDNO2NVZDl70Yr0LrQVxZ1myB1
bNAOpWUQlY9+S01cFv37adTLfDe09qxCVQdDdkPtPv2qTNS6YdCU6q2qHQMo3dq4N3XTVel5xS3/
rm2zEbZCRvAfQ21vh1DCYpOw2WfC1cZobRFhH2AclByKKu6XsX4vlEeqOswewXxC1CFA6rjBmxYF
bPRElZquIfRRJwrgG6+hObjca07leD3Bs7WWYS2nvgsNqo3vzWbSsrNAFsUX4iHyQC3pPATFA4oy
MDxryYFET/o2baz2S+7bycdhmSd3qyIjDK/oS/jRVJDRRKuUzoXXlN0Y1WlPUyxAMbsNZwK0+jDX
jj+ft1TqvuCTZN+mmlfmUc9tH4Qpe7/a6ZNhDPhJJ8Ob1Jo91K8ovhghmiNU2Brf0b7MpBc32eqo
D/24lG/bsiO4avzW/8C24iV1flJetlNCdg9Dyjff6YGm5ed44Vrgc1XXbHmFO/I72ngpU/oti1Eh
1SCVTU5ok0QUI1Hc4pBV7hJ/BLGHS3BXRPSJnIOdjiYmT01pt1yRbnvL6dG8bZtqLrgVIFDtROIY
seX0jUUdazTeEL6NbCUIVY5/JTpqpFeCnA1NQCS9zpxpHm+dyVi+Ds2g8otASY7BdJDmmazdzIum
zfokahPHf9R6x7hJOWrYwl2qyrjy5uAjQjsGddi88b4sSQ/IcAqUzwJLBu99KUVT4ELhwtBratF5
YR6gVxP6Zedlh3wyB2Ov+9QDuN36FMBlU9UJ9TwnLUNLeIPcwlj/ULWU73Zz0RsfBtuuPjrpYF9j
R7vgrCV0Kr9tOi8HcAk2fSirKTrUQLUAZa0gyz4LNSTyDDxsiitOUH1bckgRYb96JERwCfR674uk
0mO3CZybRg1sjmwuaOK4qT1T2CTW1Hejm3W3Hm2x77bZjwUKxARCnOzUWUM/rQEmVGvqPFS2Kh4w
sutTLAqK4SzFw7G8apuBTNPkCiB1cb35gtIbStsi9WR+21gbwc1pRHsCZPocQBEAVdxoUQS9tMGP
AFKJ3oseSW/a0YNN6BVk+r7TpYG5ZOZ8KFI5f3y9C/0CRpIBbQwc/E1mE+2xp01TWSlEB7DhwEiz
Wa6tRM5RKTk6U4mrVmKUlNNIKs7rSk67TBuD/VAXp8SVXxC340uAjdwA65vw2hE4hcWu4PdnNeju
RFyurJH3Q6DKP/K181SMrjqRZJaikh2Oa8b9A9+rT3cOAnwXKKpQoX19Up5jZWiwAqjCx4yKIPzc
p3OiTKOtsx6vT/jVzRUpfPuht+r8BOj2eRuXthCweX/jkKArfTzziy3pi6x1rKdIydG1nDgAXOcy
bdbs8KsPBPIHlr8NOIco+HhVZTRH+yoNmjioxiAcsm66pMuhn+i/vwCI2Vip6BMAxsF6cVvbP4Hf
2lqtlj/XPJAUnAG1Vz22ay8+OIkLE3XF105o/fz+9Ud7aRZpcDgGIN/Ni2D7+U+DUo+ewE35dbxm
/RS1/myd2UGb7GXWNicQhS/uFeB2GxEd5MYzEoKGIdoKgr6J7Sy96wagvNY4yohOXnOFEUdyZiKY
uEf0Ut611iqiqjLbU4qiz9cmi/Kn73C0NlNTS61JBTzvjHgQ4VTVXGVaZf46wGHzYketGaABIipH
55DuYYm8UAuJGYuyhNSLB+rEmM6uo/1AM4ZwoCjH7AuYmlMSyi8dgUzwpuCH8TNCtE/fKKTIlfOo
aOKmsoer3OvBUC6ZAFWAmp/SaCC/voJeHA8ZHhfcNPIq5ob1+GkF5R3cfK0SqNDq1RJTqZ8iRyvd
/ejQjBs2Wd7Xx3uBk8orRJNm80b1OHq3V/zTgDA0U31xqiZO6qrLzsuFkaLWdJKrZXKLazFb6p2U
tOcavG3wbZ7oGlultrqhaY9+nLa1c1EPpfnp9e/14spC3QxZT8TI3WMZvKFxrDxBZzLGYLn8qg1Q
yjWknsPXR3lxtjHZBr0NcIac/OnDZ8OsyABNUGUrNYA80Nqb0pjoTJPlvRFEFSfO8hcOJZxeOGgR
eaJAfAyKz9y+d0ZSghhT1ODcHAa1p63pUDUD86UnyrldPdGOv/qUm+8B6n7o9aCjbB5Lla59adhE
rU0smy559JyivIMUtVx3xryeLzaE3BOP+fxs+jEinGrckAAGHrNGsxoxgHzJ2thzVIEQr2N/sKuA
0pm/elEOxjtqKpb3sijKdoYHhKIGD/P6u32Gitq+A4qpLuhZcJHHkGslRrsoFo2FrXsuUlarf1Ha
G9NtpN7eVKm59/XOj4q+Gn5VUo6RYWgw5eg88AWOVhVtNEslhUSbHNfts0H1aQwQRYbdMuENNdqn
JMKfreJtPAhb2NJzTj2LmrhBl3RZ6xbvG7O49zO3q3YeadTDit5qH5mrOOWq8WwdM+JGPd4sUsBz
HYsszHVAExCUNzSWET86z5U3YwY4JceG5xJog3cNfsI7cSQ8u1y3QYHBe+gygbM99uPOh7HxEYNr
46HzmzAIVriRdC7BCVanQpSXnm+7vhllwys8F13XTJsuSRPnnl71oaPVfX2GbJjhh9aqqwOJQ/m1
YXIPr6/ZHxvjCZqOZ0RSGAg9GxXZoKOl044ASYADdbEGZeydIo2lJhbgCF4Vk4VIGnq1d9T6irjv
Uv8TeOSGbtOYpFcZWCxaEgC74gw8x/ssMxI/rEwanv/GaQJVaosRaUM8I/8Se1pj5iZt7Hdtc6ZR
TIvBHXcHP6D2k63LePP6nLy0uqmngrUnnNuu4adndBr0qrbJ8uNu6pfIWapsP2uZfYlmXYn2VXGK
F/tj8R6/A27DjfAGoYH/ezpg59Z0QmvVxclkU3bWk/UtwUU6XyYYWN14i7uqWCyZ9UVppndd6E39
1jVHkYS1WO3bTgJ6//UpR2mT45ubKkC4ZluuP93Ro+r6UTZJF+OCW8eBbLsz6i5ZjDCXsfdAO5w4
v1/YaQbyG5hUYAgEq+ko3qJaYTWpPjHlhZWfDUI9OIubxj6KOfvXX+6za55wDl48aRbCblABjkZa
7SSzU5NuSUGwLENXz61HlPJOCRw+vwu29YMKF690gzcfZTfphG8L3l99XDadvgfhg7i0ZWkX/loh
ueiAz+gTzzonYzilTvU8m9xoIoBzOUmghyH7+fTd4YAetN5k9bFFJ5L0uQST4XnZTqFnNcbdYLvn
qp2G2MyIc2wVdDdZP8jPZEinTHefv1XMES0A7YZjsJOONbbLiTRSB4+BQICfnGnzNH8PYOy8nZTT
DydW7ItjEVeSxFPwR+Hx6VPTc/TBPzOW3+sqrGYL0V2jWMN5Wcr49SX00lCQKgPMxA0gyMf6as3g
dO3qO32sL9LescSqczOpP5ZGX5w4nZ8v1m0XQr1ESxjByuOTiFaJBc414FXO5SpDqsJAQjOZdumJ
2XtGJWHNoClvMH24gXEfPJ092GL9ZA8FTlJiuZPK/aDBftitYyFjx8V/erUoP3kb9qDX+vLElnxp
PnlESh+bBg8X7tPBZatbS7bylJNWBXtBh+YcMFJ+Voq1OzHU82v2hysgzuXsf2KJo+eEdWB0oGNE
7BWO2led7r5diJxi3Us6cDXkSA6ttkCcqHW8uCc9+mb/GveIBmC6faaXWKyCIONMmPoxPa9r39ib
TSf3DW6UO4QOxXldBAE3jBLvV1v49w2e1adO9hcmm0SPChExIcWQYwbNaqcIDpeNwAJkcCMQ6fqF
V0PN7UVwiir3wuplybJ80W12ebVHk11jjpCRn4t4oam6o9qkLlvK219/eTdu6gsbcZSBqLs8XT1o
kBrcj72I8exqDt24ZDHOdWY4N8Z84pZ6HhhALiajIXuDQcYR+3SoFuW81O9Ndklfidiv8OhMpdU8
zmyq0J9RyDmxLV8cEAtonWcwIRwfXcOZPxvgQTxBlwk5xwk29a4qnT9AE8A+cMrqxO54aW1weKIq
hnwMsOajuxE35gwPmFaikZBaUd44eoisoR4tTOqJHfHS2nCwcYVpyO2ABvDTqQQu7c1VgFuGYLZv
jQkHsF3gFpC6Xl8dL41DVE3egGqLi5bY03Hwh+uyskyR4FW+HweJuoYIcso37aV5++GSybbyIBge
DTKQ0GppMol4ygLkYmkW7FNvWHdOwz5//XleOMCw8to8KwgteLCjg0QajhrF3OEGZ1ub7S9Se0ku
wbiM+fwG7Xk3GvLxl6UhWfbwiqgvbhVY79i5DKutrBuLScZGTeYeiEmcQVN52y3SOHHhvTCTnAO6
v1kpEz8dywUYsAqbKWhk7BfYfkwlFncFtOFo8mm6vT6TL6wMphFlIG/TJoBQ+HRlyI3yTfwk4woz
l7d0obzQVs54Yp2/sIO51gwCE6qmgXPs7ek2iH7Nq806r8olLrI2O2voveG1QNuPUvK/EQZBCKUc
jKosh+ExA9VMpGVUy6DiNoPxPWARG/YNYWBRZ/M/iw7/8W3+z/SxffvPBEX+47/497e2W+iHZ+ro
n/94k38TrWy/q//a/ux/fu3pH/3jpnts3ivx+Kje3HfHv/nkD/n8P8ff3av7J/+IG5Wr5XZ4FMu7
R0nh8ccgfNPtN/+vP/zb449P+bB0j3//7Vs7NGr7NBoMzW9//uj8j7//Rri6Ve//4+cR/vzx9X3N
X57L6vFv7fe/vbl/6e8e76X6+2+a/Tuh78ahhiRubLxjjtPp8c8fUUUH/kuPxUJNzd7KgE0rVPb3
3xz7d1jlAVLLyOOBl97qsbId/vzRxiRkA3qb5gtX3m//+oZP3tZfb+9vzVC/bfNGyb//9jTkQ1Rx
U3rlXPQJSqjUHYv1inZqzVWlGh3ZIjlTyf0sOvDsmI2HyK87tx48M8TkgOB03SmH3R960X9lvD8G
p4ZDfrJZDLkczU83n25qQW1OVgJQuM+jwUy88ayBWxQ1hZueyx4ZiFBMrrqos3S81Qa7pIiXG4dK
nyR6nhak9BZOSB05Nm1M6ZbVpZr4j9C5Po9Lne6yjNTjktk1d3i6GKjKlsnb3Kjnb9OEHf0u0Vub
Xr6ewJZ01Cehmyjc4hKrziCFmH/kxjjNUSspPOzzcQTjrOU4RfrV0pk76AVXSZIFt/VS51/Vamdt
mGolkBaZTvMdzMw9FXXnHjliGAKFpYY8qqwaicWgt9dImF77fcGR543vTIH9z2Pt/3flbz/KjP/7
nry6V2N+/2Qbb2f6Pzej6f9OUw7lQtSm0Itg1f9rL5r675vIIGKNlE9/+D3/tRX933U8CilxIuLP
Qt3qNv/ais7v3Icu5VYUdoxN//5XtqL9o6X6137YZLawU0OLkP+hRYi80tP9UM7e0nhwJnYIlDTf
YUQEX5raBs7ZpsOhsrT0sWygIAJXnP0vCYDbIfbxbX+j97K390YARMgVK0wPzdBAGSfsoiJerG49
FCvdo0gg9jBHDijqzZfYhP7cQsRpdknQt18SqnpDXKB2414E4ESNSMB56OPaK708Kp1kGcJh0ds9
RlCJeWmp0p2iEtrhB2ZNwZCr1vnbbLdCO9SOrRQwAl9C5gO2BQJ8mpYqggGCg1fmwGSN2z439mVm
64CFZoQmIvpAxWer8m22GWjvMZRApen5WBnZmDVq1n2Vzz3w3tkFQLISv+ln5lRqF4lhLaEjp/Xt
GCTNd7lmoJRhPO7gcM7vvApZnsSBP7nTV1OiymuZ1X1dtv7waTEGAFfWoAdvQI4u145JmSCcCnu5
W5YZkat5oDWFvGZe71HzML7gOTyKyO1sIAA9djefQYuSNZVB093DaxFuqEoNtFKJKKPaIeIGZhP9
AGEQySjvDwGDKo1WldnAbrrceeMNLrSgvq/sdJc3YvieOWl+l9oME0MJdcuokZ7mRQAwASpx7Glv
8ODx1otiEenHpbPhOwT1tH4a0VfBe33InDkcfLnWuzw10K2tlEzvlF7MaSRqiMoHLKugd3qFK0TY
ufB+LnKJGGtkg7iD3AxxBd4uXfEuStbGO58WYCVROhbGHxiE48PWaTVMVUOkZTSO5XAtad6Zh54M
Fql3hHXa0J6S2dl36zhcLLU5dJFIBgCeZZJPEA3Nekx2SnoOTpPolomzsR2Mz8Bu+iCcPWHlQOZG
QGDa4sVGN0CkWOy+DXY6iO8rCAFls+Ma5zuMXp9CqXa95cEisfxsi4IGlvTb+cHu9GoMDVvhuQHo
Jst3arBh9oCmYSmJJV+tyBya5kroWpLtslz2tzZwqk+FsUKJBFJY/jEljaaiLPfcj3BV3QyOe6F3
vCq4tfE4NSqc6Ip8VmOZb7D3yh2jxdtePej2uts4AKKP53bQPkGGKF0Q20P6HX7StByaaajdHeaJ
eXkz6yWIfkRqGkC6c7cc6N/XQQSZA4qga4rsDk+lQEaFXSTikAoQ4GGhrPWuE0VB53AxuThRizRg
GwuBtwdqDfRMtdIeMOimy6lCCNnqShbVVERlOkFSR7hGfZ2H3vqU+EJg8Wdwd0VdJxL5xvJLIEKG
VaKvVEIRqS9AMDQ4K6btIM5JRupiLyvw8FGN7Kc6VIXKixtU+Af9bPKM1YikXHnnhpaBlrRFArhN
VMHq0Lj20mkneqKdg+bjaxF1QTA3UW/Kdb6YjSz54C0tO1lfW6BgeZePt77wW+OC5k7lnIG/taf3
M4VM42veWDSzPA3iEiSuDWzai1V+FiwEzGPaaZypiQOai0zEVSEH+gZgvqhzixKp1U7ygm7yEvzy
bTqZMAWzRINDZCoRTFcoK1rGgaKtnV2XVpB/V+4MpDsrAzAjzVwBWLaw05EHbE/0Ows7IfLJsiu+
lXL21H7aUtCdZ7VW+mBro/1VtGv6xzgoC2A5MP44awZ7uqKntAbRCOTnroHztaNrlXYkwYbmHHzT
Lj9Bs0M00MkgtoFoddNPXm3K/gqGbe7FTUes0tRJtewGW9h0MSHVtTHmKEYTOqhYlZGNRTnM6sR0
01tzoc/sYo2A0Fy/PgSjoQGTpa2TYRQyDcMO5tdqhlaTWx9WWAcyggs6tLtKh7AVtsUoyoNZ6cmF
ao0GT0v4KZ96G3i0NZUqgbnfSy9USQu+ExFriPZSASzHpgRSzy6Zk8GIPXRo8/2w6mD8hsoozjVd
874jWjO7UV4klgHmnFP8PHGzwIqdCcRulCcZ0G0py1EHnN57sR+MFodM10E4TOFM5syPC1tWNLb/
GXguuk+aZRoPQu8SweEBS3YnTNQhLrI1UZin5CXapmPbqW+o+w+A4FW/oqaaJB8klifyrPb9L5rX
JqFd28V6qHBHulgTMT2giJBeQsEG0FvIIRlDxxzxdZ3bDwKOzZtJyvr70C+Bf9CzZjlTGoIAm7WV
8a0rnO77rM26DKF2elwmUwXxhloVN9kE8H4OqbjPXzm+aRZ7LNHPjrKN6YNWGP671XfVJ783ZBuR
2A9vSQgErPk1mT6VudYCT7QHnYNYlM7Bq3kvuAUv1fkKmFGLFh2A+V70LnrTjVfMcKTLxTR3CGq4
DWy28WCLynkPH2OG+oiLdYLaawWaBo0DF7gnecOXEVqTh3REkt2Xclh9AvUCys1aBq3c+wnCytHY
zWiFcxyt33meUVwmGppnh6UYffsqafSi3y1NNilYk2K+yQSsntgpDZCPQBBJNXTRAHdA51GH5ADf
wwB3kuEbkk3J8qeu7v9Hxb95xLj/e1AcY+jcPI2Ktz/4KyjeOtwAJhysVumr/09QbPwONIduHD9G
cImw+K+gOPidMhrO5NRNqNXTm/grKPZ+p8oBepNWz48w2/uVoPgHXOLnmJjOFfqfjE/FlaLkcU9i
NTsO5rwwdg1qGpdYPX3uUoRmNGN1rtS6BBekc80lXePg4BuVhynngmu25wHOpyvsBTunTYYLFC6L
jz9N4Z+Z9M+Z83FNhy9GoI5w0eY8v+nPPQ3WvaTQCkD5+q6fu/6SMKlOgcdPfNESrpTDHfeLpSrw
OzTp2Z4eHRqS/6NsmUhZ5KgXcb10WC7rwhcX3Hjq7vXHetay1JHHR80LQx2QWc/kxICP16nfCX+X
ExdfzWCu6aP1OVEKh+vHBsXSj+nQm5T9TjqJvYAJA3BFc59mO8kR+cbTKU18qx9bb05h9brl17Ru
qwugQ2sIeXNE1qGymkOt3GlPiRj+gfSJwtZsMA81pZXrypPujbIa/8vrE/IcG6G7vGWqnkhkGBRJ
jurhXmdDrkswGUpmS9vTUoEFbLQSHRStWcIuWLN3xTzd5LRPL7vFw7J9MbIz1x31T3C2WYBGQO2i
JtIUFsyJE6viOWxg+3quBUyanUISyk78uUkPsslfU4F7DWwHf4+/orXTC1vcE3zOZx6x/Cdorzjp
uXmrHwyjUJRuneyQzG57iS6C+lUQ0taq9LdyFlUdfAKOZgvVMAjJUiAQXKDXERZZPcQ4kfiQm3Tt
c+YEywmcxkurxqG0hnYZmNDn2uWm11dFnvV5TBYLGY7U1QzLVujvhUC+B7uQDN0GfGhgom0SRlJd
Lx2yM+S/3QXxv/ZRn04aCzwr0GNrCGiTYA9Fw02g6ulLmWFy9Gbl5jEYJe9WqGSOKS7BNUiT+azJ
wct6EOlPTP3zWjaekgBIOJXYPxyYTwcl17KGIMnJrb0kPfiWHA+rU7Un5vuFUZADN+m00R4CUb2d
iz+BQhpXQ5i5TMqYhJcJdfEYjNA1qt+9vu2ezeDW6DJx5aQ6GAT0G46GyTkmyqJwd1C7qzfwrezz
xkUIAe40SobrkLuHQqtPyVu7T+uhVGI32zKgIZSHtuq5ffR0Cq9np9dzQvJ61UArZI723TZm/Pjg
SkKpmAyJ0oNVOfoOLZxFgLVrEegS62ROke9rot1p3I2kn4FQ70utz7IDHuNe5C/wfyPpmFMWErN3
74TXwLPx7HVjIjrp1YZBuimmwrjtHUs6cafokIT9ksirlO7mJiICCCnsaj15k/kJlP6BhzkASjaR
SvEoGYXjmM1Ig1rdvieLJsifTejE5I9DHaJQr+6ybnavda2emj24ufaCdVIgeOBhHxiVKD+gEZMj
BgLhyaveS5RNCL2NPjV35KzdeF6Zo9vcziOUL2oHlX+wjAXUbrmO1VflOGsSB9ZS3c2BiX+AX2oa
ggYFYjTUWRXaUJsw+YNmFkLsNCywUJDqafEHyfspT/q7yi7AaNaikbtfX0kcRzRP2R3U+LYb76cF
W8liNRNAQDvPrDX6clVyoLztxm4/1DtrrcbrrAKk+vqg2wb/OWz5sY7QpwPGxGdR+Xg66JQk6WCl
nbOrLeHGq1kHMIS6bmdqqOq8PtQLO4WYYJOBBrRMgnO0ZPGkLAmdAoZiV1wai9D3SYYaWGd19gXr
fNm7FKKjXx+UfiByqpz1QCiOJzVNx2ReS3dntIF6Uy7zTZJ51c42ErEDRjGg5CP0X5/TDVRLIEgk
iLj+0aHa2lampYvNg+a5vQe476Ir7Df7jX919vrjbXN29Pq4TQlBXLo3CMkdnT4QXOuWHNjZSXeu
d9xa4pwyfh4XerC+Mep6PjHeFmQfD+gbWOBxhYPchW30dL1UntMDCsk8bDsVAU7tB9992PQPebbm
H4ayNj/bfjNMB70VBhR00a/v9MSbu4NegoiA1IZShDuVY7tjf+lv+xQxsJ3dyOVcNhq1yNen54XV
jdHLptdJ4YC7d7sjftpSiQw6jBdbb9f0TXCFDk0d4RmoUxmV878xFPHo5v1FvV63jlb3CLck6JvU
2xlZ3VB0g49YaJqPvppx6iW89A42bWCyILRln/WCF0pWfjFSfpcrNAQUfNFV0C2qfr7MXXi5VYGS
lXVKy/KFuaSdBlQP+C0oh+MOXBsE+Zxpq7cbUKmIqYjDEDLRZ6TIbx5ef23PVzUZhIVAtr2pjqM9
/vS1AdX1KBKMLuaOvo2qRaLifh3EwcbobGeUqjrBhdqWwdNdZIF/BzEAuIPrVD9a1Ak6VKgFUexs
sYxA0W9RVwE37IkV8tJT0UAFQ7Kd7nREnz4VEl1aF9jYlOXugpyGkQ8oC2TDNT3XNnLL3j8xHh/5
/Lk4GYCBbe9rozM9HbEqqVxWZqPvlEtfYlfkc4NFnLF1BQw1o3vRtGiy7eSSdRdy7inxD5OiDJNI
A+olUjfFOw/BOhFLaHHVbnbd+kObjwgALhpeytFUIfrTypkwQq/X5KzEGP6OqJ3WD0491bc8aakU
59b0XdZ5e5MOqjL3PTKKU4iADyK97cTdSjHcQRfCK/v8GlSS+ApXirBFQxj9bdsJpBEbR1Zf+mJG
Q8DW0yENC12gHtdiZBOOXVrlIYqH00OCJl4WoR6JCEm2Fv0lSZr+zRbdPEe8+vqjHIb+Y8nb/l5u
8pWIE1KcG8cVX0JfKPoNWIk2dVT2OBOymQwM5x00OR6cFi3Qi8CrnG0Sk+UtbGYPTUK3quCulTnN
mKVGBMXWxEwLVaMpRYNlrUj+VO5dWgiXof83p/OjqXqPfB/9xnu3U329dW7MDyQL4ycQFwuCntVk
pFdDBaMcOZllfkjQjEIptvNpJvXuWtrhVtX/BIW+6fZw+Mjj5hZJ5H2Z93KNsIVfy0M+ew6hE9wk
i16w4ECaRVV/WzFnfteVQVHg7pv8N3vnsWQ5lmzXf+EcbcCBHhLA1Sq0msAiMzKgxYEGvp4L8fgG
VUV2G+ectZVldkbcC5zjvn372vwgo5mta1PNbBnbMI/4L5SE5u+iCeNvPNsjvxcguH7bJGP0ANou
rH0hx/rWWEr9QunG9EwJE3PxkmEpHa8tpFg8WSjgKZh46eAMKkG6RGRoA5/LguDqDd2kl56ll6p9
ZhIX9oeeHM7nvGIV2o/h7wyeLufy2IFuSb1scdwHVy+lu0ODHU+qlpelV0BEmVddvuVjTVqgWUla
hie+wUnzqT7HymPfIyu9me3zcf1u+YN2rSWLj4jbX0FrMS1ymT0+YU9XakY1meNcRtxkB2Y08ZeA
PJnt0koPD0s3WvMmS2V5SPSSxN5BV6N7VHXxxD+k5v7UNtXLOJXLA891QpAm7qM/smrcfpdVEz+t
KLjkPNMJ5c1qEjv/D9XGPzsBCgiWMNiYWhnjfz8skwmak4Z9IcC0ae5kaVUBV7C49Ba8B8qOwtPV
cYRIMTZIE8bh3x/V/+xqKeYIoyZZWGAopHD96xlTCk1K6F0YF0oFShTZajJocrEEkAzqFfZUb3uj
BnxiKWVQt417c43Kvgm+8MAx+/Fca8p/gr3/86ridYYsvVYpVGJ/t9GBb3FGQC1WIB26C8PQsjtl
HdyRxJ7f/4ff//9wd1B2rb88QcQ2ibl//f3drGL52+70APkREl81zMGcVuV5ncefZmtqP2MYSsHA
XhPApIRoe9MEb+sAcZYW3Ge7nzmoViTsv//B/lkkEIpMJCHtL1telvhbk53k1thqZL4FKsjiM9xd
Fye/VSvbyqkh3mdW+aJ0w38K0PmnyrM6JHX+Uc4sPD9/v+SWtFYTMx6tFYwQXYnTEFtkwPqwkg8A
Flj9dtG5W0Dg2Xd20tmHfOlhJDFYbz+Ueine/v2noJvr8/eXux3BeDWJm7TMaMB/78+1ZpoUfdAj
KggmvWCUFnObWbSFYAyACfvqhINmBwihv0ZwTjJf/IyOQyqqY8Qz/DX8jJbddco8/QycscYwfNZ/
BtGSUTn8YTNr6gMtM2dd6YbTMYKA2wcN4WC1X0e6+ZL1Ki4AKxsF969kRFe0WrMXKeM0j1syh/GR
alyjoeCQ9MfZtF4ZseOPVOdZawMzE3rIy9Qn11yIuPUGtt5hNjqZyvSyUKzfgKg4ZDqM8dOBcT4T
fttsxmeHMGGd0XQ3g1U0xujAsD1504E/d1Broqpl0lkA8bPNpC1+S1ZY800x96pzzOcp515LFEeD
MmBPWl4ZWz2xxc3U6/bZAuHZbbVFl7eec1eHwWxp0dZIZ3UJQK8266xqZhdNTIW2Hx2hLEFnqpcC
IFt5BzCPbcdpsnXNr2I1f5E9Ft54WoeuHePB+hjX+KMDqTiG7lUJK4I+qxGF6eu97O6mqjO/2IiB
88G9mBd/imFWu6dkQTd5XtzYFHs5V3HhRXOTqhu9rO3+yMXdHpYxlNepra3hLMkqIKlLD5csmPOp
Mg4MoGWzA1OYJVsbA4V2LzKn37JMpcNkbxw19KbEaRLf7GsAY1XexrdkkKxc1106PqnRZDroFwwc
+DYji4FS3ygwjllaloFQQ1VsG11tf8dhON5zUUe/bR4i2FpZYv6i6LUwSbjlLHC7KPUbTnUuyjJW
23f6Sdzv4FTC1I+rRIYHhzwXACDtOKDVFRlKAZiMFCJiqxgY9uPuqW1hsXpQF/MdKDun3YxlYT9V
kITrAETjtK2ThMlcZet976ltmGWbDqasuoVak7Gp2GY1SbDGYIMCTByBsSZdaU8h0GWvFF37QtXQ
knyeuhHjtiYp5oAtE1vbNnlSPHd6pRQsiI0m5Z0y1H9GIn3jfW3U/egXpSZ6P8EGh1ekb/JmJ/PY
PKdLQ9yBmkSOOLvl+u9A0Gr35WTEvWdWMyRxw2itXR2yBOh1C9y+gIdwqs9TG6rPsVbyAKKQK7+s
MbVtj5CE1g4YuJvZntXs+A3QzrhXCteJNkkIWTCwtVx/W8rZeu+7fqV19SEJpCJjmBDMbUNZ2IGq
V9euFdjvPKuz5JEqpw98BDqaDGDWt4U9SGaELLAiFKlGtZPNtFY2kfOmVMqUeFji3TLAbyt7itVW
fe6B4bZ+wkN1xGsL6NZulfuoBczm1Xky/NKsuFFZgsrV94wITxDVCcN/qkrlvuh0sFIJMs0jr3rY
BaM15O9Z6lhvg3D7J1NLs+9xsIZLE9WpYPZQg5oqjHZ5Fm4d/coBbSter/Z94UPYX01WzUot4j3r
i81cjoQkAAKELYMCxzYhjTU5AY41TZUfhrNteuNqhPfWQdNGgIHMIGzmWsJrmWu3nKI692Uiq2JX
UvZ/DOxu2D4RAjNxSiN0qN4EOH1QFDmUm74DmkfUU+L8biczGjdM6bPpZOe2MWxxQM134STHt6lY
we8CLuNz1kfmsZVS0wORD9B4iI+NLtoQpgCmM1ubfZmPTh7UIzuGvpYVtmQuM+vmnoulif2xGkV5
iPJJTQ51b0tlkw1Fci3KBhhFAzoB6c/JHQ2DQ4QzqdSs8L6uqwrYfaxarL9jcdsIMbRfuqJwnjlR
qtwGTkn2l2XZDz6MsL735Y/lhWh39WXsFIwwOm9ls3N/DDKJMOIX9cc24y5N6frV6qapErWSwfhj
soGlmWU32+hKK3DcDurO4rrRt/5jzxlXpw7fNKadSugYeGQ8UmabP8aeeNCSzBtWvw/G9A603WoC
Sn8MQfmPOcjNeut5+LEMRX2VYxxdjUQQ7bPXTo3kvfwxGuE2K8+EDGA/gmVkmF77X7akH4uS+mNX
GvWyYNK1upiA9WFoEqu3KdTwbTSxEg57gB6Yn7ofIxRfZn+efuxRuIXRarsf21TInGH8sVI5P7aq
fnVYFT9mqxhsIz64HxNW+mPIUoCXowD/GLV+SoT/P2z/H+uM+v8+bP+fnDPNX4ft61/4r2G7Zv9r
HeBqyFlQfjAD/fes3f3XumSLFXudvjLvwEr6315ww/0Xc0eTITzjFgsmEmX5/zagGta/MPer62YQ
EW8Qn/T/l1k7AUV/r7oFWBekDebL/HuravPXqptkzS52gKqwlDCER+YGoLvmzTTab2EU21udN591
nZ2q7/Ra3SeT0W2M6cMGN+sPzLv8XCvjJxfcH3eKEmfPY1ptFMkZH2F3iZ9mETMejc1dqFdgFPXI
1xLT8jFQsUMupm2SPLWzbgR49w6DNmwaqhSriiPsKiusajj0vPYie+sI9Djr7i9AqcdZEBofc6cY
U5MFRpvgls2CxD5m8U307mHiKIdgJS5lKXxOwodWUE0arwr2186d/Zz8AlksqZ+ry83g8vT1NHkV
IbfPCDobV99GaS4j3LpmUYIiS48QUkCpjcRM4IyS2jptSf2GqsBoQ3znyl5kXexNab9JSIRroo+q
xJkzHjXILbD10KzfCMczarij+ntfftW1hrXsdVB6EcxUpHub/aGhFZnXWu2x6dVnmXPyt+Nznxm/
FzK8vczNnqvlCGEsSNzM3TpZd84pGwiRqHxFn04Q0vf2gJaiAasysug4imbx3TTeG+MDGcLHMS6n
F5sCs3WebPdmy4bf03QI8ABoWU23Jo11auqCbruEDJna8b1MLbAh6l7RbRyfxVmdPlaD2n0O3/al
qh35pClJf1HD6qXruCSb7iPiF21V9U3rauyr8l0Y9bEDZFk10GrJtWkTcGPRCBA4BjEDtgwcX1Pt
80psbDgSjnLJ2uXU5dMQ1FNNcNN4RMB1gmzWD1DiOZRl8tL0rY9tslhW/WqjOtUdlM2X0Ujlr0X2
4x+nfg2ZgJnT/NlkaRCFzh0gwLuGiV0u7xkIIrYAVMvDwEUeCoqiJh2ktik8yPQ8iwWZqDGecMq0
LxMJKXNO1g7XZ7FPqjndyhS2aadii+orbTdReYOFAvM9+Gb5zErgZtQuyZLfC6s+WaEC22+p/M4x
/Dh1r6EGap5FhbZP9kVq3jMNe6kqPlIqogxqdQ7iP+Nkd63dWBUHQKuw3S61hVMu9XXcsWps7Cel
CiIFtrEonh0ebtP+SuHJVtUJG+etLVhM0GtEgZMp+u08DCdBl4bI8yRi9zHJfy/RKZrTZ1Gf+KMX
C3ruRgxGYA0fS/HLbe8tOMF63AdTtetdwJ7a5EXZCXaCN/UVP782n+jWfmmh7UG0m3wjJp+E/w5h
NpV4YZoW4n6EaqQA3ZXJs5zVu2ZJX+fIuaqLQVGSU/n4OtRt+HXSd+wjA7n87CaIXm79JDEx1vaB
svBgh4MIClPbF21l+djgJWBjWXtigO0MwHJP7AGZF3ZyMp30Tsuaiy777zFJPoqmjzfLnL5V0WLv
KDw2ctCvrkhxyCoJ7tvUnH9ri4zelrp27se8Knd5WHaByrmxKXXtiaJ9OC6T096KxUW7kyW0Xl3j
1Wqm2E8VZ6A0bu5Eaz42ekVcyXjJ3GaXQnH6Bk9tvuT2OGro+sAqRfhk6hl/XvH4wgjueMgiSHdt
fIzUdj/EyqXPcC86i9fY7ccykCTZFRZql4Cm2uzzsDs1s/IYdk7q2+m7UYx+GpXdZnKIhARX3vsK
PfYm6smXMhTsvbBgIvkZ4gKMqtImEEDcSv17hE04ptb01hunCnJtXvfDq6ODsocxHmOCBqeNNEDQ
xNLM7ryf2F5TIY/7ut2QLlQs6sfYZ/YZfH6I08KpNknbdUjOqrvDuWPBP7eZ2LemErTylhE7FaQR
UrPHkil4avlWCOcp1hp1l7pKy02xqGuyju67VW747SLnDc6AjZSvuDzeUoRiLwzfmuKIB8F5kMkX
Zl7e59xGW07BNd+LdD/wctSsCVgo3bdEPRod8ru76/TfFTlWEa8GXmldnua8OpDT/oGXKAZWGe7z
SD9mLWlwPIZ1xSOrfwK1RlQmyJE0IdUxvGzMg3BWKS6NSz4mkI/R9m0t3qnzW8t5JmzlXV3SwJaY
wdrCyHbmUtnAJitAv874ABtlkxIbIpzlXBfpQ2xaj7oG+s5X8yo/1YVztevko51AqAKJOjv8ekOT
e0PzmIgzI47eCkk3OwrEgMW5Z1finVkoMX2kWyVO0Ldnw3iUnK9SqD7pEx9G2gaQetHLs12EW3p0
0Qkt4vWqQ9uc2+gN5vUH3UwQy+Og254JdabHozRo9sYt8iC2G4in0VUO3c6ulIs55e+JPR0s+Uyy
7JtTz7iPq5nwG1rMMdJnCFM2nU2I76C28m3sdvbVqqMYLzibH0MjvaXTRo8G+6yM2T0BYPXBWOoO
4mm07Otp8Qv7Wkbjzo5d8sLia050RDXwLc/khc3NNpIiQH3BBm8SNBXn+a4fkhOAzQNQOhjpFBoQ
dnyzGoYDK6RI5Xk6B7WRvVdK9RSO5S/2dE9Tg74/FmFQpMIveIIBixEfUw2Pfalt48z5EhPDbREZ
X53lvnaai6gfdUeDN59tb9R4Oh/igoSmYHg1QkYpPCpu6fiqvXCVvE/Ist4MZRvTdcpORP6mRfN0
mGTLuyicyXOUJfXQ9QN1eJITsCrX7fxOSbasBW7g/L6ZerGak++p/bWt7OptLEPXGxLaR1j7yc7g
qIq7Zatxw2eV6zOzONXWtA1XYwgCBC781OpfGFEdYDPz4dc0ykuyTJ4qqEyWipUG7VRV5a0nxEcT
qbeGEOyYo5xoUT2rzI4l+3j5mmBvjKek3FEdVL2eHLjE0C3acJvit1wK8kum5FZBuO5V5c+gs1ji
2oRrJPdaIR9rvbgnhfAmrOlBgcxF9Evxrhsk7fTWYya7d1X9Lgp9R+SQNuvHsT1p0Wdk9n6sl4dR
7f1JGfdYvHZZ13AinGuo4lF5ievL4HyE4qgOL6Qy+WFpYB7ZjPXRnF9LII9SnfdZuneB9WKL92dA
For7os+Z74yfbeFszGbaiuya8BcH7OZ8nXx3RjCpIEZzk3CGaT9qMddF8ZGuBV6nluIVxzSduelX
Oqv+o8P0YZrZQnJouC37pC25b8M+V5X+MR2xmCQNWcBhyuIHr1KfnaLV+185lWc3wzWND4w0T8iB
QQn75zpNMkh643fTs109qQY7Q9Ve65StispKQNueOLMSGTUJpElMgVPdW5mgfJt+lbXcj4S3ec2g
+Ph1jyKxDmSyeZW6TFvTqp4dEB40gw9aexENj0Es7vvk21azYNEyTlv12MbiSJjKHXtuSbAUkPWb
LuOc71/wElB/dJswIeVRJzm+NEdULvfFGJpDQul0VWAgFH4bsv2B8Q4wKRjvecIiFg0Fs0VrlsjB
gIz5LlJow1v6eYTao25e+mKCLpDr31a4PIOjYdChG34U9zZscz3cW8AAEejEXSUndn6Ke7NufmFH
6QJ34juxpuqUpMpDXrof09xtFk25iUa7dXN2GKsvk+Y/NGkditiojqxP0QdMeLDSx355Jm3Dcxs+
0Ko96Ng04wV7v105FzVvj0QwvHTGsk/c+RXZ/SWzxSVPtBP3hD8K6ppKPUldDRIRX0RV7YUiJk9b
+tPUSoEiPIyc2ZOnWHaxLQWs95jMSZGJFW0Un+Sa32UQkLNYoFQazS+q/iltl72rZAGtztPMR66M
RdACG3fTpTwPpXCCtkPYs4bu2SkwLBLfFm9G9hRSAyqLGplBnXafbUIXMPbq7zWO/t0qOf+zSVOv
UYHaMyRDuWPfq/WHXmMOr0TCCghx0RpfsZEBEZBOIFCSfSTmnaw1fc8MxDzkKdtpXfiYs6x2l09K
6Q9tUz83S8OJG1fFaN+UeWKZaSH6yNIgHRlDWQSuCW1+UQ1q6V2oMZvA4BGAKt7aPQkkHH012zDK
60Quyh0zTwJjdOHlCI8EHsFEavR6b/fm06QoV2edMvHk8ETW1UQQljKyJ6CuQPJy2VcOjV81sAxp
x8pr7NAOMKAJPxTLvUtVpfGEScWuiew2p/ayZWmwPeRZ53g182PfMWwS8aojwYQPqCaqV1X1NSZv
wS/L8q4hOckfyq8kNcmn7tYAnhrMONB3Py3KT81K07sEJPGXRsjQHpUr9+FK+qSCU7vqpAGOdqrs
HFKzz51tlD5pFVQGCeTupHfPmKQcYMoK2BBVOYJofBJKHgdgHCufPLC9WZK9MonPQbT6Fhaz3CeG
UIJRjq63tLDx7aHRD9Q/u1qDO1GD2p7VuiQRYHH4krZ12Wjw0m+dzA6J3dy3qgs53WavjTyjbPiy
F+mNxtJ7VkPG0iL+6DCfyd+42T30ufVlwQnoi4LqsdMUuj+o8/4ylvGNOl4JEprdXdfxtbEsiBkL
Nv6W5Ev2W8y5oCdqP+pGvI2N9qDXYk9O0LmScoNH+zbxZJ+y5Jt1sPdG7feER36XSRpgmP7TDCYy
efiJ3Xcvit+O+xKN2ouutY+MWZ/MqYiPhIL9Vmzr02zaD+yX77bSPyQ6v71iiBuOgXzTLNZnDRhu
JMJ8Jv5hn0/doRV1oFfYEZIvdrHm07qVFJBdG2FW0C12SE3LmwksrLKUj5dCIu0XlsLNaFspCVX7
THSJU19XkdJrl3tRT/Fezz9qDetEpA4V2WPdrbIlUTl5ngeEDV8UUzGvgpUzn6DJrUujsFTqQ8v1
YZBKJKb6WCQ9QwoC0uxyqTlkrCmQOVDuFNVi6o5VFL3mZfwIJ/1Kasm1FllgAmolH/JrSHpP5+L1
40Zj7JnB7+m4rpkS0SCPm9lRAxiyO7ryh7we8IazQD/b8+eoDPt+aZWz7UTfCWWOFqWnXA53pTp8
uR0TlspIafpJ9cqX8g2L+VaFIu6DcqZoh0nbOG/Nuruks+bqkX+SEvJFjgL09ZTtvLS7S+Jwb8Jq
1deLBO7RJndA77O/RLMaBYyxj+Rj7prW5MnXjqWmn9SRcUneP5uYNL24sDGo21s01wAwapCgv9qJ
7kOh4tDmpMIUvG86glEjFKJeF69LGjFcMZA3tJY2u2bBrTtge6CUsj+NpGK5qz32CTdhVx96HUmD
lCxAB2tK+uzm54gSdR5C7Y6wj6uZkNWqKy9smg4+e22SGzd1oAxStu6jtu7PdjXHlKLTAZm6pWtN
u+6Viqg/u1L8BlDpdejY2kjp58QtatoQmddhHjGf6PWkHWJ9Tq6jvRYnis4S27orPd0TIkgU0Wha
431KvMeqZjzqsk75H/r81tXiSLwxohSzaRTgmACPtP0lLXPjTl/pZATAA5/iZLoOwOyq0ug4MUd5
jfRaqSEkNPMz+ZdjhiBVIDRJbl4D1LjKWjfPU7S1U1ntU6VVH2RImmXMvDRV28dy5htceEk23cje
4KRPt6HqNkPZ+lXHjgt/+JbzzYNyYBAgL7GabLNiTWvpnDJwIGsGLIPzmS954IxMdAhOi/P4JYTf
6BjIMv1ommcTMec68Gr4Gi2yns5vde4cmno2tqVBgI1Zj8bRaquHps8SljSneUW1b9nBZfujm46L
zqXM/vwEjj7NnmRTN0ExszmosaBO/GXm8Fb1PCGgH1a0kanV3V3az1t7VSlK26AT2Y+dzc74sCX8
gnDgMILRhTWv9rshsq4c8tmrIxD2UnoBzuv3fibyg3RYz+ysYteYDM/glczX3gRQDxNi/lSIA/vO
SuTO/op7Z5/I6LcuumQX1UAv+gzDAjQwb+AwPeZ142WKdRzyF1Ojj65CP6qJN3V687G3YVp00z6z
LWs36Id2Mr51aOZeNiubwkzupwoXbLpsIXLSkLlyucR9/aro6qFQmoeRl9gbZPzALIwwntD87mJM
f9QoujWCqT3H6UkhXIVAEN8w253W5E+O/lvvBj9PCAfJ9Qe3xH9RSJ2N9fFLjJJbVBIe3GSnhMXD
vVjCh9SQFym0nTohTZGxQUpVx6Ofr59LnCcPTcGUmsjsrRph2VCknrzm4XubTmfRPbjFg7TKfTSa
24LoyRvClGUywyftt04n4sEAYH8sLcGFLTGDm0FNg1rmV6OdLkn4q9YfmVGT7LagyTX628wurfkm
1swh1mLIMnOG9JpMir9wLSldrARKGW4M2RKy2i9viB5HQPh7TUMCYXR+tCuuv1yjGdDk4xCSzkeA
6buiFr1XZsRFYa6Dd26RBeE8ECzDRrb1AS+g4+J2N1YjEl8jpghlRZ5S86nFvEqk37bjju0RE8oo
OeXsNTsWag/sZ1J90n2kzv4aTicI4vBZ7zhEtD2zK3wxMr/sZud1CtMGEBfb98BuaaUrr1YG6ZXd
e6vcWlTpec3RFRvMc8FsTjsKcAbZaWDYC+fREhJwySR9fIuj+0L5qDrB5LpFI4m+1xfMGmpfLeVO
adS3jvBjOvQMuX6+Emw62c6Rjf0DwUqkNCZ+OuwG9zXj+QHccN8X1UfGOgo8gHAj6vzgYo7D7/jI
lBa74lNqhUHFAvjIZ09m5mUYjJ3EVNuM7q6EGKHlHy0JmUv4ZiFM9MN2nJ0/KV2OggCaYdEvWFS2
ZnVnYTbIpm5LQkLZbzLxGOP7Kz5z521m3T+MvzqHJMFm2GiEnlvZe5s8o2qoRbKrUaFV4tnQFQAW
4ERtaRs07Wq4yhaKL7Ja2Z6K6LtmbTnTiksTTl4VqTuH8NBwnhsvlkagGrkfS3bz2coI69TBv/Bq
W9mWRpdPzoiOIv6IhX4gB+SgDHe5hoqcWf2+KYx9omSeNK07s3x04Fj0uicA1A2VeChymvrGUHY9
rj/PaLIbWIBTSN/mpaW+0SzsoXoTlAsqtVT6e/whvwoj+qo0bkIMF3c5++b8eHdmoZ4XTj1ZJofc
WRhOFHF5ZOnotSat3ZKvcriWTELC8UXTk20dfU/ME4jcbcRrOd6AcUKSeCFBiQ8X74u1FHcLW/3H
0SgPyvSQDYwjJlwC1tRt8sw5GslwxgKFKExKn/6WLN0hqcenXHzk48w6t/0wtMYunfEkTuSfhqfI
fDcIHyphiDF3sZ97E7vqPObnsk13icxPVXcL3b560hKIGoqyl6lN5h5j9tbFZffInvhJ6JZfTqTQ
CFhWZrRZMhAkQnDxkyNb3klCX9ja4SJ8GI2nkuQedlSLC2tYUffRi+OM4NsRUR/Tf5PTBBFhUI/M
ebTmTC9laKeivoBZ9tiJCWPi1w5tshyU6FhSIcfphnQiJ9mU5Uu+3HKr2Jrqh8I1np7r6jixgpBS
Q8TTkzGklzHZ5OrMJQL/g5EZlo8kiwJHyoC4ue3aGhpKtU+WLyKOAjed7rHteXJ6dYjcjAQ+pLy9
oDEzWEd6Xq6aSRs56lu1jO4AVG9yTd+l+h6v+LWRFzNjilVlbAgZlEqoa4mDe8UUB1sSf0XBFL5y
BYDLLjeqPJnlycyJ1nlplX3VIRfhPtJY7P4zlS96y+BrkxA+rdX2g2SxlrvoghP1KRX5nuDJrbJk
ZPUqL42WbjpQCT6Tfk8aApL9bq71fTXWvsOWVtVcGwBnZbST7viup/dLyx644iGxkBRbn8ty5yQ9
TIZDp3OwJBxTYmu4JENP2i9tASRtl+SVF3eAfIi0dRmBOCZLVfaJOG0ZRAVTcGEUF3IkXQ8kyus8
j/qmWvp9RgtGCbXJquUgNIsAXi3AsYdzmQIzvtZke/FuqPCqRZI9DTGuImQmm36dQig+hPguPKk6
xcGYWxq0HCMlom3en9ulq/a4Wm9dHH6OVvWhQzxYuv7VNBz5mhJ3enSFS1moZfVldpv3DBeLCrBV
bdvfVZ6cm2LB0JGh9uDS6euNA41XdbaFcsvIrF9FcpzJWOYUTmG8T/MtVPmV5w+llHTCht8Tlfhs
GCoSx94wemU/tbtJzIRoMbVdJd+njP5CYszZFGmyKXrGavV5lhT8sB/cl1l7kelVFyG2XjZnFbwO
PJ8ss21DcYaufae1v0ddOSRVcxDOGsT+kKLCiuSO/S2mMvBSl5laRm4blOSsOsT5Ye43cfgmxlNp
PqJyX5tCp/7uFl+QXYfLGxGqld3jkhN1pnT6+xrimLvvRKOfa0sPXMABlJBEaWLTn5hwkXp9UWf9
q4SfgXgc9OiUrpgkkA47weNeXtELSD9NaiJ6jOFMIOpD2oIPKkdzX5htdivDJnu3ltDagju4493q
NilzEqJRdg6KhKu802fzOtlMgdr+PVtKP86WrU6qZVTEhJJbyZ+wxV6Vi4s7RMsRd/+my6K9bMmV
BVmyjxyszWnKkyzZmScNDmlxtveDrbgMljMmvI3yi4zIa4nbZVBU48rGgHNyiJF+Ghbjk6UqAujc
6UFDHSKx4BtU/2FOQwInyYNm7IXi7yJP4p1hJjJN966bqp+dqVh74CrO0aJFsZeO8K/PmVE7gfTa
hFSExBINVnGw3fnS9pCfNTti1SOMJjTBWN4rZviw9HQfvRk/u2R6ERSDyhGHtcr71Eb7tND0+0Lb
hi6pvnZyG1mqZWg3jl6R6J8um0jIqNFMyzkZN8l5RJ7bPO7XqE9OLTUJX2kMXR4hdzmlWtTtnNFV
jgUcDHNjzVG2JSe4xlbX7Gt7esXVh81mNKaN0byOo7PuWn6y9IWLFJA5rNCXSF1owQTAGQISxXKz
BnlgQryFvkoUenyohXruXPVqA2jJU2UNjp2mNQvJq3s3Pk9Zowb5oqg7yN7dnW3NJ8ydpNQTWRcd
yszMtypJbbU3pHn+yvaskW4EKsmubQ0R45JJ7Z42SRdEMlrRU5KxUuDZbYx4SRi1qwbpnO5GUqra
Wu+Oim5aG6Y4+gnk0LQBkjOj0XZZGPqhk5jbcA36bNXywdRF+VBpDEjdObRvdSTkjuCvbpNZiXi2
2/oCMVvf0GpW/mJjLtdqepuhVqeAnTTG5bHaPUpUlw2KvnY35mq8mjitbs8uI7PqnrRhXBOQ7O7l
IJmRG7DQtzX+qP3KFfQKXXvMwvp37/Radi2xTCE2RJX+Pha2/B5WkTcS2ujXI0oTHrPmmzRY9gGi
pf/DO7jmLuj9bakamzyWBnWlSBkG14q8FPw9nAzzQFu1KPxfMI0x2ITVXLafHeQKUKFEo+fi7n+x
dx67kitXFv2h5gNd0EzT+8zrzYSoW3UraIIu6Pn1vbJaakgCGmjNetCTBwlPKnMzyYizz95ra89/
7UMkMreKdinmjU3cFc4HK3cW02XVXTt7NtYuqQS6/EAqmBCdNgIG9rvM8HcuVDt8BoH9HRe12+4K
bxCnuhmcH7RRlkca1rLvqkgHSFY1N3vTwnMyGDuwrwQ2wrlGafPi7uTy6O8G0y1OnoHoVEY7PouW
d+MoqMXV321vVVfKx5gcWUdy3o4wizia0Hog+3CvG8x9bHAvM5uhu8DbFO99QQZ9aTVN+NtMRgcY
lmn0wHM01QHMNuskLSmiZ6LZVjFUsGVEIaVPO0lAnyK9z+pbu372RMC5euyLsWGBMperZJg/26jI
N2SB1DeVn4leNYhFrGL7yuE0Tor0oemkvzDwfC9pCMEG7dxt6T0kIC4W9jKsB/vDKmjHrvHIfbTM
NfsqE/mZWp16a2th0zEMmCVLKm5U5UQj5spJLQu/TO1yKsJiYUMZ1R7PtVWe0jREHhziYFvVY7Im
FqH53DQLlSirvG1hnmkQhx3UYTz+VYk+X7PRNvXKw91yNcsi/FLasIDSGf66r7Q4R9jMNyb3gwMK
NZeoe3V40xvjm9+P09LWtncjOtVsPNXTT+tVwjtq7YSXIHP8VV+1OGHuOT06JtF0cDfWjBNe/6UG
KfQ2ocOQfAoEY+3owjzoBjLNZEvr0WqpueBy5t8LRVjnMoBNBISNkshN1rLoc9rmjCUEXFtZTvLW
IQBDFLP6W+aN/P1a7KvvILsJbILuPAuLbbB0KGjjUWaUy+x2mzlSUAlZmW9BFM16U+fJuHNzFXz2
WSv7pZndgx2cYsajnWH7wUf6y4zyEZlhin7l2qUttWDpdKcFrhPsVND6+ii80KEpTpC1ulWb+gEf
SyL2ViNuY1TnnJqFBXqgwgdaAHxhUix9681VkXND4Ak1vqJKWRcvyzpjkUYR6XDUfvBgRrcmW5nS
WG3Z5QltA/07Ff0KGAk5jNJYOYC0HvxKTtuResujqemyLgcsQxLOwS4AbvoYqTHB3il/17afX1Iu
kpg+huh3UoFjWES1DM5VmdzG8E47o4XWKggsd+Dzt100oxJXtr1M+kq+D5nvHtJBvA1lUV/xbY43
26bRvE9tZ81fy+ZnHUU7RKT2WGeR9X5/FW6I6mZXuyqml8Hs+RD4TjwSkBbbSUMSwfPLtwh04N51
y+nZ6zxUF5z068DBRJOgTzyY2u5okq8rg9X7lBBzMvvQW8VDqn3cwq6oVqrNX2I2CVEwgA9V+XAE
rdQegqGpeSIkha+BFXy7CcUDNFe2m7Ji68szxFKFRuFkYXHN/5UO8XRGkPsqOzbmTVDhZO3ZJLcZ
cowa5+Li3+tIIU5xvW+z3N3HOjN33mjzFR6c7RTinGnCYO/7JYp/4BMZNOtDzZz9UBVud2ZpCRSy
HqezMzXT2mgVz1iqIWwHofc4RoV3toOhu9K8Ne7yss5eA2BfGdtb2wUEOYxEKNmS1IsoMSPuO312
G/FtbyjSw8Btx49Trp3rxGfbLbicOGvWSf5OxeNrkgbqQXhhd+pdP3rDlWqiuGXvUCnNJSk2azXj
fKaHNt+EvTtsrF5Xq4hb40souvfQNoN1NdzF0XJS3WswOLG/KGvpAcvy7h712W+rna5HsRRjZp/T
1GXzL0tzw/WHPZJiKxHAnltDkbGv0HSwZeWoQGySj2M2OJem9vRSZ/MnQg/6TDkQB4wcc+mqEe8F
2UkkdNtaj5Wee0y1HZgqnkZ7XY05gqdhEhmBpogto/CTtT9A0OTC0HJocBEpsqbaTF2/z1Hz1KIl
34X48mlTNejywvYwDVFfHq1kGWY/rIKPjrKd9uDkhIQXWXL3X9TjUGHzwnNCkjH6LqQVnCZkvxpv
DR0MBk6elLpX+j2WpjmYB76g2S60gSvkWYg5k6XkFRMHqYdK+1s1U/+1GOh6vpg2DXK6zHZR22kU
GDl6e3PoWQKNjmR0pgThyreNuRwkosLrFCWPLcZGrphBX67Tyk527b2MgN82eFNKN7saZx3I3KTn
Y5Ek3PtVQ7k8pm4/H682rA4kI1xsF/qM0NZprtinNlxSWk67een6TfpWMSPg+aoTom6WHH8PeZ1c
XTV7y9LrGcmyeKRxeQjHA/5XNjoxv17C/XjurRNRWqDd7hR9NRTe1ovS68zrpIz619SW82+CEOUh
nCmiXvvSYFPg9PcNLKXCODDE1eBNvrERoA523ycl5hgRPxg0AK9nabXHoUMmH+LW2s1j33y0cpYr
GVKLbDmqegy7OjmjYdF+NdBTTg/Sh2J+4EksDQTDFpPHcwci4beCongOo6jflGoO84VtGwnDnm8u
OxPn31yOVCNMSBYUM+GOVQRNCVfQe77KqY+5QvXZjWmWLyuOJErRC+tg+5zwGdHIc91U8DDTabqO
JXYenfiPVN46GwJA6UccZDXdDoytx86A52fQMK6NeP6so7F6bvDl7+u0ZOXqj+2r2fClIoZjagS6
1j9CtsGgODzgF39HgceMYE76ourU2baF3QGujNhPQ5INX7TXVbvSU8O2z616bZRd8+AY94Nh7BWn
kA91o2/nGS9bUGBfmqfgMheYrnhmjFPsWHQpSn6YsWNLzk9Zs2YvkPECVkOLSM7Dw5ymDZ+dZ84Y
fLy0WI6gUdYkZ6w3XiZfHVtFyt6CkBxLWq1BO0+bIhnTc0Ri0F/COOFZGMQ8/PDCKXwI5FlFrD7i
YyhuUR7nB09K/Su/sw3r6FRn8xY9e+F7LVcAHc0b37qf5rNxrCU6pdvRIDoeRY/rULcLAvBYavOj
WyTtqtWhYJyM5pGHPnCkZg8U+TsuKOInOwn3g5Mj2uJVVAnLEl/8DGsjeu3yIt4phAy256zox4XS
psHFHvgN4VrXXcHoLRemW+ulHcTbnISbzJJXE/mvWwazJW+Bc/DpM9CkbzaVHlgel3reKzKxbSL1
qjLdI80xILaFXBhUukdB92qU/Bsn5nezUfLF9P3v2/+fS3Lr+b+i3v8JEf+/Q8dvv8s7cr3511/q
Hkb4b9z8/w1qvG1DOfif0wGwbNr5W6sfxa9/hFT/+X/9LSJg/gVMGrgGSC9uJ+RZ/54REH+Fd+wb
zbIexTUsAfg3f+PFu/5fASh5E4GJbgboTMRW/54REH+BDoLVEQgb2Dy0sH8nIxD8qcn9x+Cn5UF9
oaCMPxkxBiqJ/jki4CS8KawE0dV25/g9c8NsyagsPYC7FBsszJroZJhR/NrbOC/7mJJUazD8W16r
aB9Ta7yuYuQ815LNJWza6il2xs+q6cp9G3XWNR/L8JgZSp64/PRnGbSlWtlNWp6LBL0tgVB67kEn
COhR+0qGd7pl3/SHMZmDfZDJZk2GHriQ3VvDUThGx7XSyw6pbolVNuX8MfrABMdeBA2eO6yLsnfE
0UrHpyIskzO+vWqLu9WB9tqjcMhG6vc2EuM6ga+/savqQQHnhjpQ6JWv+j5gbRPLrT8N6Vo1OL8z
jD1qgV3WWug4ITluOzh98kSND4R4Xd4rXkiujRdv69bu1uGVdfDbdtgqGuI34Hv7n4Ma8Rc77rdu
EnttkmJalvQ8kKAL04OnOHDpSGrXhqP7Mzyq/mCpGup3wei3H3qu3VSQoLDhpZItgNwmfjeLyfgi
K9qurCoky5SrbimsZDpgxGBR7Fuj8TFry/7Ku9TfIS4AFwbaEX5wEGYHnUzVE5KSXE1uz14PS/rv
UdpyB458M0ZOu2zibgLlXBT7GE0RLkzBOaHNYhfkVfUyaAgKnRaSYvrZPzaxqMXCzZp+V8bwghd2
osSx9EsgA1y58OaExsUBORguvLzc4k5LV9CzcLgnTo4qPBvgWGpV4q2bqmbVCfG7lMymKLhs0qNy
fuAiLR7sgsJND0/tHtcidMj6HhYLm+ZImZbANJB5B4/tz4bIW7HzBwRlCLr6xVbGsIoaK9vcYXsE
/5tqOUoK7SENiFXtGNaz5ZpgGN0ah0ZOgMGDfLWoRp8RI8YCh4vuMuTVtsGL8TVAolzgEBP86ICs
+KP/FuKn2cADYT3kg5iBkOofXDm456LBWUiNSMyRTBeUH7HWynLh7/NgzvdxXre7KqSO3mNzlvc9
+GEgL8+uF8EdBp9jLEMzitfKU8G67bx+HZep+16qLsYqYUgmdmkXxygsYqyezdThOguIIrhNar2z
kUe/T/v+J8vZiSPTsWsMjuBim7tfIWgEjakQkOKtVDriH6Jlfcjt154dLsKJL6JlCJpk4diZsyZx
xn+c/lyfp/tNuv1zqRZcr0mhmACCY0yLdiyQQ4fPzMB/poiMXizdHxWeQZar3NmhOVtADbjHN/cb
/XC/2wNKNjdFzo+o7T3rXN9ngKLIK8aiMI4XfNEAoDciZmCo7rMDRinGiOg+UUSMFsZ9xrD/TBv3
uaNhADHvk0hxn0ns+3SCG+6dVK+5Hu6TC49qh9rBNENxyqsfhf6uu0869J3ybcQC7FxHN31kSw7R
4z4bGUmW3aKui1bun9GJWxqr/z8DVfhnuCruc5aHTrlz7rNX6/T+dz3G1nEKUPhzy2ucZYpFYOnU
0RAvrdFsT+AtR2M9SMM+211LPjCXAyvb0QuLS4zx/RjHuYgWZqa3pUuSJermL2PQEybZcv5V++we
Fm7uTdvqPoeOLibhJjAG/Ioq/LYixd6BX29r3GdYtpfDkfySy/6b2kCVvWR/Rl6kB8ZfAcdyOASU
C4VXbN/Y24y6y95qHvULTBgzJQZRzA+lUZwDqd2VE0h7z1EWR3iZakKsQ1PyDcUI9zziNqj2pimL
LfofDvTUHkE8mzEeDYMrLrBwCAItkyWvO7xJFfF3ImbrIDFeVdd6xznL02e78zZ5OARoFZDN6TC2
V63NVzcr43Q7snmOykg2iPCh3DvknU+yJ3EqK9fd2lXrrsKs/+nULSdWl+Z7p5sg+BCipi+Qb1A8
CvQzvwmX2LnSZQLj+Jx4XGz7JN9iO0s2oVv89DL9oZq77N6/+wpPghk/UesDAYeS0G7jFZ6XLBBG
ScjJsdq1WfWjj5zpbEylPEGr4w/rOHpnJqpZd07rVMRapEW0ljclaJfLFHbOu4FJjRZONz/EMEiI
n0fVc5b402cCZmCdTvdu+Qzke931gEndufywVf0e9tMlG8Jr0PKC0r3+1epab1q760pejHiK42GT
Zv54mQ0X1y0f616J5tj64H4mN3hw1D35bQxfxWBEb5StYk3MCvIGxTxzbONGbgZMewlQBl5mcefu
I9wZWJqAy0jG2quCIrbq+ix4UCpBVOuyU5fdxz3BAVzigR/ynZuE5lPV+9kPxM40XaiAUZR4eLQH
yFNvmwQvQ9536m2KsvFAC8O8Df44ihsgg1Hgl+8dhbDgrFj7Lyr6h/eWXTlfkVVVG8sraGebW8c/
iqkRv0rE52uocvNB0xOcYnh1gitxa7opSNrZQTodBl8SwepHkR6TslYIatFPaxjUATz+vPTK8UFS
W/VkOLa/hRtabmTTspr3CSjREzGsglbEH4R8BViUyjE+SE9A6RARSySzEKxkOV14Lwf8Q4gtX0z2
CKVgnrBH75phx0I2xzvwIIF1/Shsdestz+w3XKtmfGZ5U5z5iCO0R7pCbsM8da9OZr41JU8U0SSw
6b1CvpxxmqWdVJtSV3JNis95sSM2zrLuRbwE/0XWA9MGxjY00R7Jx1C4CivvnXAi52DlwPE26+js
2QozLCrfo5bNiMKY1auYmM5ygm4BqgHT0cLGiv2TP6MCxGKOAedKH/gXWUfWUcaBsQnlxHbTbVkJ
anvtyDw6IUk421gZgN8HW2XjAukzZr/JsBV28ZZQSLEr+xxyEFpk5qtQHlCSSDb2sQkrfsJZmKHy
r/2WibnEhhStUaHcT8pNg4zsO86TIsXYTq+L/6uw9bgLinC6lFEVbyEIzIdRW/o57QNUstqCDNFb
AStNy6xvfW1U7U4RxF2NPOxiF6ceXEyokdYnPTDZvUyc1YYNC4d4ucQ3FwXGEyIFL64y8oAdDF71
Ouu0/tD4eM2TCoboWzlswZ7iqMDLFFdIhyVpo2g5J/6nZqVC/m3E2UvXfWIsG78ma+GlwYtbNr9B
PP8uW895GsIoWAW5RyKJY584Y1vl7Muq9o/Js95mog0v7A86biB58Dp7s4FJqsVX7OPKYgOouJHE
5ZPrNnrrMzJs6j6bHwXdIIs6IGrXDj2M0VYjxOs04K4lYWzkdo6VANdNywd+ZQX55nKX3IzCjDa5
9InUjWP6HeTw61jIOPsOO+QKW0y2M+kHX/NJ1Luxn7Hbj9QX9/knXgHsXFGRLX2Tz8ZPMByH3MTu
CdxRia2Vf/gFGqmfJCdXzE9SU4RQtUb/I23FBbiCvjUqk3vuKQ/arTfKqy5ax992GVKGUzzWZvhd
qPmRbPJPJ7O3Rmn6u6Gc7ZPgsjQEw14p/xapCn1vsva4wxqct2RxmxqmiBt7ey09zh6oYmtehPhj
gJNlA5tEN97ak5q/xjSKeW2is678sE1TaJte8ziNtRXuogQDxD7tytx4AJcm/AcjS3763GAxGDrt
s2+5Dl6SFqdTYU/ywZBNzQ9CsXTxbYUs6uRPUQ6gaw7HeQWThfJ4HOPrASzMNRSgMhYeFieuuUnk
HYPZY+vpaylXAr/YAz4GOVEzbBqr2NPpo+z4n0QDqxlrOptDZewayiN3QXXvCMKT1y5y041xuCjj
5s+ld8/3tPPFVX3ybbpaMnKV5TIRurzEEcsKx0/EzbU1RoAqwTY5gjngZex4245bzpiMW6UafHi+
IswXdzW0t74DBe2w9+W2VMW7jF6VtYpSQjLgNE80AWnCfh1xvLQljmsFcjznrbsEw/LuAfxM2f+N
xr4AkcZd29vSJQNzrqOTiAkrtaCQc7imdvBIbqAAEf9e5HLJYdI95clsrnH35TvPifQmCGjnksI/
FHk7HGLHoUxdq/4hru2TcusbMNh53XiyfiMw4DzWGQHcziY9ATcmPnv1jD9oqAvClkSxderLvbCN
aFvCA11PXMGvPjCXM9FYQHxELbZCYSEkblA/pCAQD7M9DHuATFjmpvHcY9kEhGOdXDy1+4E4F1JV
nSOrFmG69mII9ps26fNHwhC/urQE9NOZw2oiiAmBzbl3ASWdUZwEjx0rlaYRyyQekxffJpSOYTx8
tKYhe+tGldnrFmAU7JrBbJ7ZzgOz8fKQmHXCD/EkE5d/gKJ7SCK7oEzFK6r1pLHhQO0lxzYTy5Vx
rpexW7xLuMYXy3D5tvVsQE+iSIJmJSvjXZdBus7pb1oAKkGPtoimzz2YC1s5+HEqnFm99hkjU3mD
FBSuecPlj0JAOgLJMi9rjyURPJLxS/fQTVP6Q0B5mVX9q6ry8k20AgdAO/IeoviDpWqZlOxTROS8
jnVgbcvUy556UsVgL4TYtLNW+9Gfs3OSus98Gbj8dO1kHmajgQyIDEc2mvXdHiwN8r05lZzPKZ8v
y9iOKvvevf9dYkLh43jNpzZ40rLiTmgnTfCe88U4NkPQondU1blz0HEdPU3PwSwqoGOj8RXN07Rs
iib5bbUeUX9jSveZ2YzP/1GKvJ7bO8coEVZ8f7qaZVxFzk6E5FkS3/xhBelw/I/OT+cUoYPVshP2
O7MGKTnJcLzQaXJJky5a+l4ouS2waEPOuFijNd3+X77735Q++sA1/mf1bjl//4z/me1x/z/8TbgL
/groBEa8s+CrUvQIPOO/mh4t+y/orrRlACqiMNzxkAj/XvRo/QWpXcA5p09DuN69ku7vwl3wFxQO
EGvgPQTYN/HvwT38P9D5f1TucEfSLSf4hfh9UBL/RbnDgRMYTLQFk0wZEChJr804hzuUyJeUCXhP
g839nYV4pmGnLXXn/3DyKrgld7ecMsJ0pYMv080eEmD7cgToWbnNqa8goRmte55LUVyEGx79HIk+
GwdeNYV/8TsWRqIp9zO8M7d37m3J4/G+O6piS3DQrVNB1iUsYSuVZ6Mg7gCFIBT5J6HIn+UQ7dxW
/26M8Ow3zgHHzmOMP7FzSRG8xuF3OR778LWdCUtFBzkcijQ5WTCNatZ8qUm8DtsuNxZ8vNuQZFTt
ILpXX/zpGMfOpgfMMrLmdZ7ktzYcMf1kxC7hXsIj74v9lDGTdhvaH46NgNmPNJLOmNnONnhPvD0D
E/HPNDNfuG3tkRouAdmAsc53Rvg8cPrBcrmm+mMuxLKC4lBxqMzM7xLj91ieJ3epvWTre1jdVlzk
JaIRP8sBf2qIEulc7PbAtR9YBPJ/I74NaTwXDebmnMCNcm8TVlfL4LUufwSCyzeJAfUU8WpUxOBZ
/G4m6JVA829DPK9FTG5am+fYrXazCYOAU4ACOqCmhtA/o1EeGmouWZCjVI3DyTeHa4zzmUF41yfJ
V4aFJftRVpmzyMx8OZFELIxkZdvbRFYPU2HtQrKnjsGePmWCHfJ2b7vceiS/bYzVLKM7rr9p+zVl
MAYlir3optpDmiJbErkAjYdZPw5jMjvlqc8sAsaGXIpIP4KhXfrWLSrEOvadldL6Jr3+SQdZh6d6
2lK9LRZVyn8zpvwDOzLpWm96kGVwdHpTcZGEDxPMG7OlcovMy6YaCGAJfshzlr0DcrsPJshgs/Xb
Mr9dixAI4KXzlLITy7eyV1zI86Xu3yrgmPuWBE4qMio2gLnVk/3S4BXvI/DQiB/5RMx/xgBPQ1Rb
HBO3xmHclFePFbzX/U6ZtJtQrQqNm6ItcVJSYZV95Li2+25YNdjXk65ZuMVxip9gZ61qGysHJr9O
vWjWgDKNSE3nK2H2tyatqkUZnBqAq4FjrT22OwBWY2veuJZ6Y8Z/ipJiD89r0c/BapraSzg9lzNc
HlpdG5+KNqz6yiX14gznqTR/hkp8xJP1M9Xv4bxrsDhSmoUnXO/d8tXn+O6J8+TFVQv/qXNg8KK4
3e+Pt8nrd0EWPUR9/jsmub2oWyzx7mBZfMu7Fc71Szf37Q/f1j9DXaJg3D+MdgOCTy8ScgzjPdDg
4ZMOJraWKA1hwENiCOd3E5rfOOX6u6M5xPXMa4IjGwbxkZzkuiNQAejkRgPLmsHzYeyMepOLuVrO
mVlsrGF88lOJ5TSbV7LO7ilVoooGe4K4pIF1IiuzmgJDbsZYXSlBKFcYEV4mniM98m4w1c6EeFsU
H3MFyUe8Z1HBvhvJtiZv0v60oomhKZ/JtM6LsYq/0HIusT8tiGwQX+9mfECQH5b4j3gFRS6m8U4Q
gg/TYWX508kqeKxty/s1oE4GLIcXvn20lV8/lbFxSlzThTgZEpaYXqipXM6u3d8g3UMDy+tFX7pP
hJIX/gyV3m0bsNIKuIIZNU8T10PUPvsBseBaV9l2JkXP5So4BAQ7Np6s5l2kWRKU90jnHPNokupJ
4cQln5ndHMsgRMGNrqz8DbaFp6B0p2fiBYTfpxuVHMfUFxeL/FfksliW86piXCBU88jVzoXm5n3r
yGaYA5+3aiaIQ+FkcwElAXjQbo6LUYy3Hhn1w2lDAgkee+rlBJpmgSbdLnom541Xs/qceJpcIzpF
w6wvCVLvIu9ls6hcdUJurjExTCTwKzCil7Z2k3OSRxS/hMSAE8KcpmP0uJhLNlKV84JlCW9xZHr7
gL33k6FFt/LBtvD+Nrl7AxVpuwJnECSDV0hpw0ZMMRrMNKVrqILJyce2RXqfkgXZuOXOU1SyFZgP
1kriA8t5wa7qyaNGmFX9srbms69pCJ0hME5GsCJxsJWOseS19lPcg45WqgG8Y6t8kuCL17rTwVqi
1u6tGeHcLn9VrXyyyEA4tVFCmXhsktI5RaBMVrauurXmjXXTLAlYGIdecWFX1G6cuO2/YiPE2q1c
RtvJh2DHfYRdh7BxEw3BDNexr69sKLr15D0bYqz2I/YxPJudZsnxG/V+jWT76RamucIZjzDs5Ies
apnsghU/ZJgvbo1nfMyyfUsx5NpjwlrFU4anEGVeDDBw/TB+u8MHJtM5oXh2GOn9pySbirPrp9lP
OAoG0aUhPURQqFEYwErAIK8Yb1B63RrCFws0azvUpbfh5861wGMvlaY1PZsWX1ivVhujbG7CNfq1
KFS0dCujXYsqbzd5ff/VnA76UK/zK+ieHzShj1tR4UZv4niX14gADrBVMxiWTinoVDS5KPivdGGF
aEOTs9QpFBIaDL/slP065LLkGIghWppNMO3Yz9G5wkeN8n2exi2WBJ3Mv2WbWCvA1+ZSefptLopf
PdCiTLDtjIOct4GtzpRQvrA93TcSZT63HnA/bhyn2LWie7Z1DvSMEyWaf45+9lkyarLu3Gp+7Emi
tmgXWy9gAYbF0j0BbKd3435nEtS3im2YMaFhykqJypY5hAIQMSAcWOFpeoOje4tMfS5FdgjH/CrD
bqmGa92IXVEYF3q9obF5a4MmUxqDkXRda20QJGBDi7Jyd5DzvLhpeKhU4X+UUdMfme2kXIYx3//Y
7AFUGgaqUz4gBuY+698s1yF0T9ON9rhvg20mYbvpoh9XCFCGg9KEW2JN+6KZr+YhVGt3bqp64TS9
2EkfAryRlEm6FNoKD4io/pFLsveVGVwgY+hiLPpoxo1la27Lao4fPIvu8gV9NmrT9JhNjDkiLSZV
uLFzl9O5b8XaaWxWczMHExbd+djHrvFIlW667YZZ7Lo4s069LtNP6Iz1Y0nZ/ZpOBm5JJICipzoq
yWc7aJ6YAVMAFUU99ldh+9m+roS5S9VYv2kXKIM7OOQDTVwcy8koil1lViTg5sk64wzpDqig4jfb
q5Ls7NA+hKbxQwwFrByMNe0laCkEGuEziUVem8aFBFe26YIieTY7vMYOf3X26ab/gErjr1IyxXtl
+dVuDEnVlwbNxHOEgdmkMXnlDWzGBmvImbrtu9hWO9OG94fj7JzK2Y3KQ1INk3e7aUZcgq0p3ixF
cBFXVYy7uEtvoTfiH4X1imDlxT6G1CqIXrBkhXuXJQ8fKlsEqSOuKQBOl1beGMcCVQxWXOi8OWke
vZMFUQfHGcATQWfjqkg92o8ZeinxTwuvD/6vbjv4eXceCyN9B1Mb7EdLIEjatOBywyS1/mtWFanx
3nCX1Gp+Cq81eSE6xorMvwt7gwRmKLYCdDH6TrLSXrCptb3q0D1rCQBPJGO+5SdpLBxpnGlrugR6
fHWzcTVMw8UeIdjiNx7HI9f3ZgVAFZb9RL6/y6JPhx2hQn6HNFqcEtM6hTEn4BSovUlOLRjyF0fN
mxS2XeWOvJ7gC3FPcpoAqb9vV1TWqjVk1g+jwxfvGdYGMlm1rs1yBtzR3OxOSTY2iEpC4GjjfblI
0+iMH+dMZm8fgjg3WNCqbKjWoSdfiXhR/4RFrzZsLoAmBoYyjg/0vWIHs3uIC0YKyEa6b/NgYlTu
IbpgZVhmdvAVgkHkHMCf5k1JQn+0Wz2zKCMgDSv3GZ4QfgAPW5k3MPm5qWVvytTCOZTqF1IF4WOW
oXwXEqxEq7wDPtlVR6EvqQb6xWrdgdi9B2MDmbGHBCGCd9I4SN/FMBE+TtZnmYCYhvIE/XkbgUbl
RFn79Ga5BSQbLx0JQ9jVojPG7Qihhx6bdtUDqxO05y6wPUL8MbYuGZVLaPW/OgguCwi6xSpWpt5Q
Cy6WljANRNQ2gYyA6zNgBhiyozl3PV4PIoqmn3UrPIecGHDIqWuUyFT2RRoN5ZBmd6ticuessYOt
Ch1CAE28rQy9Eo1Ljwf9z6QeimZcqz4nQ6Do7tpwOvjnrBfcr2yZ7ETiOG8mWKl9E3sYP62s8TZu
boqLagtvnTeqvsZOQjrVUlj7IhkcGeV4COh6zje2VOmmNJW7C4QTH4xEFS+AT0K89VZ8UzbrxzZ2
/DdHddPWM7XekhFIDJA6Y/hWB3K+edCJX1K60p580dk7U/TtpgMrTWOuCsWbLWh3ifs6PavCCJ8K
ZZAUA7IGX5AlCePMUO8pF87fhmrSz1IV+Q8cle1Xz/3i0M6dcYAAYTWbrrbalxCB9dplRXow4kB9
ejIDlNlnPZWyGPcoYw9zHOqD1763wo6eaF2Wj1aXcBCxuuKea0dJ/tw5k/OJyEU+P/B8motHu6aM
GnPsrkuziBB04T//J3Nnshw7kl7pV2nTuiHDPCzUi5jnCM7k3cDISxKAAw44Bsf09P1FaSF1tanN
tOtdZlZlXjIC8OE/53zHa2p7E5b5eMk9ZR5nK+MKFvBg+oG0nmB03gu9GuNM/nbayyaoLzHQb5v8
qmKpF4WDOtLNtQ+XYZ6Ps+tyawu9pnzDUB3z0DCp683GfYqwfr6PUUA1mZPSb6wjryOPiI/vlQHC
iCYgsEDSGg8jU9BdQQvRmGTY/6KusR9Hi1gk91gNHKqccj6ano05RDgGw5y+0pftrom3J7fI7tNf
7fZ4g9rEzXEmkFi8JzNTKu28ul+CHbU2sw64GQaGmo55lLAnRDkB7JHsPjn/dUkODXd2eUp5arMI
UQ5cq4OLxjEh2uf48hdu5z8T/L+xz7aLoed0EOMPENp9MmXKFSaPV0U8ZDtcP6CZayOl/Hm2viPZ
Q+ygEbzOKVoGBC1/Jp11FzKW+yzGfVFyQV9rj4BQbOC/jLBKxHaxvTeOD5G7Fg5rdpBnD8JrCWWG
A8eu/AOQFoDNyX5vpLyoe4eNNszkGYM2UHLvzvCk+J5zA+N/Vc4YQCjIk+nvzKzEBYzda/NNp/E+
0gWeDIsxbNtDSIYgAjeeKvnCOYxlDVB/mPn3iuFU2cWmz7HUR1zAHCVX3Ebv98eHMMh9/iEIDz/W
0WrqCVO/CEpWpoJpA/Ok0AUjpNNn8x6nxNdSrTih7s2g2nkNHB1NgwwXPkudbfXT2USgOGl5kPqo
cb4w9QhAY/seCWAToXJgkhEApgR5FEXHrN5gqCl4h9BcWjP5EVa5ETL4UWNWvJTSOGM7R1WpEXAj
Gbs7y245Zdvcp3KhACeGez7Kb9RqtH8d4wBvu02ejJ8+yRgWOdb4boZKr74nCOCmeo+NeVr6jEtE
3A+wzLgJdPX9UobmyYJAXzT15fz4IKnZmIxXyOlrWma4k0bqqBtAVmbug52jvbCNgRo0CDMrHBc9
2WqGhB4ZWhNmiBueSI8mQnzUvnVNcvXXSCMyyJo9M8FPAlwX0VKWlbtl1wF1VJQ5heFSA8RiiFKT
GF7LSta7mldoKe2qfUhmsrp1G7K0yIWy2mfKXk6xhjmZ59UrRmEyo+GnS58Oie8y21pmfr7b3zVT
CUD7pG4oaGuwiUt5J6yek9h0gNp2OXly2g5UTDq2dRTjlmj6Qq04UZnpX1izh3UCBYBY+0yfCGJi
CRsUTyPhOC89wawo1uBpxWcyYzRY+HX1hnP7Fwqwt5nvF0+zKcQaxP4F78whSiJ6WsRnAeX+5Cb+
SbfgAHPTsq669KPzOIBRyVvc+UNFJ2A6HSsVr3VGRj20vF/Tp96mCKKzz3MA++IpalT16gwzXdx3
Bhy01YGPAVFk7EVDqlmBBC9G72QwcXpy0AyWSY17qKPrlJjD1kfgkSVHevzvrxN3bUo7IoLAyV0n
B+LJSKbNOfiXG9nnPC3JC+0rxTYqtX/07ZgDe5nuW7wOIWU36yYdb1YhvWfJeDEjOLNJJOAMt0iD
bVXVwcauCEZC4CoWnOPDBzjQf+shudkzCJcseWVPPBuAGWVAxhhy2y6ZbJZCwd4YJ9ney6gKsGhB
G1VJbMSobnAPGS96EXyLPNsCxqddsOxqdLfwGHHiqctx+sNmZXG2z9Y9oyBcJljECJII4O9Tc+sz
onwcDc5WRzr5/l70g0u1zCAe8BoGhzZOfqw+zdf0D/31vcxeULoRPo0FngtKph5wWrJINrgysb/d
uXt1ztmD6vRFZfUhVVWzfVCe8k4TVoVrZZCTaK0o22QDKiC5tmpZY99k47oVsImWmfJfCYJvIV10
KztQ6sbGsy2RrnfkC71rd2emlKzBgSeuli+fQo/Si94hQTn/Y1fiG0EwXPGIYlDiaAO9tn7xgjHf
JS4r6tRtTMQj2JarTtevjv8Hc4F3TUbTuaZ6n8TVKrAf+pRSAvPTYA73FFYefjA/rCHfzWBGGst9
gv6Rb7EO9c9l3EIQCUd9hUlhrK0q3+OLN88erk8yjeGHDmsOhlnzWjMSY8zOwgvrnivTAO2siChr
qSf8/gGdEsIc81UU8z/C68yPyF+r0rz2tkdy14DN1QCwCoN+bfcGg9J6bSID04rHC4EPI+KIS8G9
RT1Uq+s9yLa9aRnnAZhsT9pSYeKwsxcOvfaybygraQyx9rAqipkLMWPXNzP023OKARVDXEAdK66M
BT5UdGUXWqSlQF2G9dLmtu9IXJMMRRR2sfYdUGW5oKLRO5ZVq1cxnMZd6UZ3NwnHrqpr2zPbJTSr
fmIfFOoXkwx59jtBKDRThJJZbHxbw4MqUsM7UEiAIuEF5qbt5F87CY55XZ5GP3H2uc7fmykxjz3Z
tEOeD3spE7UTpgwWBOTIZ0kFhBZUzWLQrfUTmgVStq1Pxf1jp4Uj4R4NzDXDIGxN07onLGf3zVdk
xYRr0TTjJfzG0xDykGdxcECmaTYydPuV09jJQcIA0HjenkXsE6/1kHrdg2aCDC/c2PQ6ZUdKogH0
FIlH4DMmXupcgqEKvc9cgUfJo955VuHwzGNw09LPVspJfjj92CcVkXMafO84ega2ayGX5HnYpxH7
oVyohCNHTIQa8LElXPi3xrDHiQShEeLcspLOORdEAAPrSl7jzdCIrNKVEHYTsa2FfZBJBgGz5ixQ
yPRki+GA6XFYGjbqacjRdsGkE2efcFiqICRIgbViiIBNAUs6BHIX5M9lfu5Uc+WaStwx2NDM4bP3
w7ENagr+KrksAyOA2IjNUHL7ZWa4CVVzxvJ37V3rQRvMM0nprbtmBnXhRVcnILQ2D+OIK+PHgBcq
efArszJQoGW+rLJ255gduTrx5HUSU4EerlZTH8hwTEsX/A4YaPomzO/Yz1jps7ufPIN7K/g/AOmD
eZb7nVzOHjDLwplWRfDHbMxfjtq7wIC/BXl1Y0zhU1SLUzllVyz236WbOZCF3QjDklRrO/GG62Qk
R9rqCP8F81uXEEULVcXGfZFG8RBhBGJUuMzmiJj7tCs7V6xmkmaYbg9DBJ6Fjx/m0UD4qZ4e+tAk
1e6fBrj1AS8mgV4hh63M2xCPWbKWTfvE14q9EiEp7jkktXF0m/L7C0x5OX63RSIJcbrVfNQTdfd8
m6SCymU5s2sEgH7sNDlbVKsvbMJ1+HyrfeJFbwHbJnZRJp3k/sPk5t/n85bxpr2MZP4k4JYJykUc
Xn48FfM1s3ilBqeCF6OhGzFTeSe9/QAam71njPalRoyCXzITO0iBzkgv+nD4T2qe6QF4t9Hp7x7q
b1BD6vYwIl2iSG4SP91EgX2uYxhRNEYX3BqV5r23PgqbFmfpfw1p/Cdhb/PVsJ5Lmk+s56k5+6Vx
dkdNys1dhqax01QE4YI8VnFYsxULwREwW0r84euGWdsTBczd1q3ggqZ1zfgNOOeCCoOnCGH3uW5H
7wm4AUREJ7GenWqA59d6SYzXzzOrI5flg1vilfOiWOL85H5Hse6wcniKBfcPJtQu5OiaYkFrNvZJ
ZcC/INMalSyNEMjhV8DFX+HBZ+MGbLcA9L70c4LAtjsBKxDhsrxfgpQui30txSrq9ZVORE5U5gTw
CJ8Qdx/jIdfNgazHA20DzNPda2pARWxSiRkZDo8bdUebyNMhco1hM4bJW67S69Tkeytp6KMpxgBn
lEeCnkHSUrQFcH1zhOQUBC+iqn9Nk5HqhEGPjsQ7f2SIngJWQGoJO4ZcZeFu6epWEGW6nXALEKLz
oyTYQhpfPkAvEg9plyKgRQa/E4z27mJHxkml7Ubm3XWu7UU64SHNZpqg/nbUEJreYwlGQEvY/zRH
ci5HES6qjd3aWxdvWkjo0u4i7nPfWPE2HOt3HY7CJaalbJ/hJKPsZmtG4SZj3FYnNSq3v4GDyymj
AbOIv4U2J6tfBtWxK2F2u89+3l4dlvMkrS8ZvIax4wbmEB/lW3M/KHjEU9zm7rLTuU0vnZ9Q2Jlw
lxkoqCbwqfntyBRtMv8ZsMcyb17dYtpQu3ZJ3WSTNHvRr4rx5AXp1k3+RlzD9eQta04DBigHtljQ
gb+2uu+2I79VtPZyfFsQXJ3ub+puTEe90671GU/GzRzu3gJnlfQgMGEXqhwrDqUVIIzN7LNMi6Xi
uilYhutuI3xwxYKtjqFM4X9gx7nDw7MVB3p6xbMDbTcrhW0OLmMWPyuqk1HxmdzlrhUsfV2Y+znk
qg2nyzcfoVQnWHja+ka3Dn/wXPf7tjGiLVYO+GpOk32ZUexu4UUVSDWsQ8umHaw1Sj31olD+E/TH
zAyPeRi7dy8Bv+pEdlsp3R5ipxy2Xe+pdSVL97XMbC5vY8tSL2zmiVGDSxWG4NUVpfXhYZtbemrq
GNwWyW/rYiMzc5Zo4ZrVm7Y6IHuDSYd7I0L1OBYxsNVCXAsCwESDheRdc0MyO4EApWa3N4rX8+eR
Q/0yKYuVY7UIed57HcW7QFZPojFego52H0apH/TGQrk1Ub0KFtHK1rBgYdekzSuCebWtJmpQgaPH
izt6gKTV0g99ykZ5nA92FNarPC7+2sK/Ida9Ug6xt9P0l5ZTrhiKLEZTMBbkJq/9xy4MD1HMXFeR
sI0CZrlm7FzNjLelpW9pDQVgoahJsVhF80ozE3ZWmEwWBLKYUt8LB2qTt2VId4QVDq5dDfjJu4dp
ACQdVvIG13M3R84FM/y19oI/ADgencE4CKc7zVSeCW8A+NvCuTT0bBCUFLei8oHYZoDsTHGQTvfu
srsupmZmB3dTWqwKTMqjj0/STZ/q0blJM12FBlPpynHuJTCnQCPTWPk5jum7yAL95eW/jaUN0joT
TxRUbdNnxOvkRJW5icJXZJ4VwxAAUQAS3KJ9I+IvJjx6TgHeNjXSC0bQh7ADTh3P8dYZ8z86Ajur
EvWj4/TLMSuO1352aEa7hA9j7OLE6+jQGQmrkI3B+RrMySHykX1AaaJoJ0cRR68cDC+OBRpbNNlt
NCPOmxORhHAxkWEjWiFPwmE7hV/O29ckzAjua7IlV3RmruIBeiQ9M+Syan7RPM7f1Rxsw5SEmTve
BUVyTmW0MisFlxG0Rhl3fyYlryJu7wiC9MlMfWNZ1yG6ZPyoyYcQlPpTutPe7Qi7lGKTMKugyfXX
dg1zk9jRc1bhnWjrTQcLpKEOdOXqehuWIS04E0bjTo7OehZ2hAXRZbsu3MvISbGTzq2X7d4XmBO5
TH7SDh6CbjL+WHoCdN1av8KawDGJf6jeDJFDfUtHC8LceLHN5GoM8cpvu3cKCK5l32yMYHoMoi+Y
a1lhXpALMfN1+drzHZqJomhVDN6y4+6TmyDxRfbjIYcC1qhhywizT5Y2nBvDOhcI1G7LiEXae8Fw
jXD546SfwmBPGyYmdPkwyic7N1Zdd+fhR7BBZtNrqKOEFE/AYY/L71hPQb5OB3zSY+qhu5TZMZjb
Yl1b8VXApEXnY2o1z5gkK262TJQ53JpdS/a3DrYiiBrCINzcowJsqKAqE/j3tzHLE9aPJ09na3yd
clHp3iEzlD10LRAZQ0ybdGRu3rOnLYE3vRdqOpDU+U6a7uBH1iPS2ioQIYlM+8B1dUIPQ9fkfklQ
sKmWxLaCLQ3DNN9UkOA8qmJacgiisfBzantLNyEDdioLeeRQIDmGgVKo+pMOzW9X6EXoOi+1kl9x
II9T1P/oov42cNiaOqYYCBsBKOrmL30ncKxcZlG6eQw9TtvUfcAdxGlFYFRAv5E0B2uBovdr0sO6
doOfNg9fmjG/QJC5T7ykfWmK+tR13TUdCKPJhm6hHnotkUxOQnN1rFJGkNWIxUWJ4p1D7t6sG6iN
6fvQxg46BND+wXqd+vq3RMiFQS4Nxt/Gs8mrbTGA2s7Tz+xhJiWG9DskNq1Kof/J+LjGjQRbI0vr
G3sxgZPpFlLtwgEDJOy8Cwprg6hPZYtMqX3UOQBDvlFvsk+ilFdGdqC7cxyw0aBOBtZU/s6olqk1
/WbgFFjwqSodQr0qTJTZglBVYiSnplUEMpmYLVq7o66jzSRGVSZ41WTsw7rHUo5Dhkd5PGSJrJa9
y+QWbwrQKD+6WrSWneI8TZd8RlR9+8Wyso2vGeAx8KFnbQRbC6vyMuix0Dp5mB6zdOLjU6hiie1U
PI/WsUR4WDbUoC67O4Ul5l1le6BlFG/PtvF7dxnb2a8noqfJJTsH8J+5ndxG1LN0vl7B6ykVEszU
8EGnIlsFffOnbMYTLLE83SgAEJCksGT43ivUuhUiqceUo+3XUw9sYSrTT6MRLx6Nl8dyjOxVbhfe
l2OYv37ZsKZan8PAPUsq9WFn4pRR0YoakdwFqa+utT/gqiw9lFMSCEug8hZuopoV7n2OsEkMBYco
8MMnahUxMmR7N7RvfF1HMmcQwQPvJgp3pUyeJlh9ywLPA33fiwlGR3uO0gvwhSwQ7qrzfdgY6pDM
za6u+8ewKMjHKV4tz6ItqPMxR4AGWUwWpsZoOPjO+O6J2r+Yox2sUHCfZjUtkkgerbG/dFnwXNt8
hA5FwWmzcZmILQbpw2sn6mMkzkdcPTQGXjcVzRta502USPQsmT7WzKYZyZGFiB4sfI1dAqzNL/7g
gSfUO4in1sj/9hgO4+DH4djQIvIOnoP+4R0gHhnDVuX7yVO4FVBd8+J8fy1EtSFiukzEi0bXi/Rj
xjwASKO7mhrutSYiB6DrmYmIQ8nLODEz6mRmH0oPBmk45Kc0wBIWmusXiITW1bsr7JjRkvyhTv30
OavT+LEx+UWxpML0nLrsJ8jpBiD5ZPyQIMrXRdqXTzP2x18HcBUpOvLgOTuRHLL0kklvmFa2Z7lI
rRMsb0xaF1y01K4BvsBRoMVxMrpwP821swnTsoUglaYnCZ7kKy6BOKcG91aSBvjCkTM3MjabnRGE
NHuiib4PfvIZR3hZPPEZ1GhJdleBtGg6hB6qF9bYAdWpT+fmDCgxvwSONAlb9a+UKEGtjJmCrh2j
fA2AdiGO29oh8h2CE9b5d5M0S9bcdZoYm/nOLNbAikrrWrXp2xQS1zb91xYy+srKyvp+iboFJble
g6QnZcsF9VrCNx50xODT+aw4WFBHRThMm2eh8lude4tExzuDAcSOORLs1aCR69qdnV3Wd7c6Cx6b
NMweST2tKJDGL0WQ4NBglF7dk+dkQfSl8q33LOuOlf2X1goiatxAUGYo2h069HiRb3OgbiMaFX3V
76F5JiOw6IeT5ROvQnNJ/FsV9Ls7yLbmYBdYP8aAtpgaO6GN1eTUfxzxRZsnM+RX3lsQsdwx3WT+
Y2Sw6LTBtC9pocrbLRaacJo/neDeao/llG4UfxkjsHNapDEwuDeOiksi1N6zEXGnBMOgnb01sOPu
txf4g+xGM2UqLjWp1IBjxzJuYBSXDQsfxSmuva+kvNUBXavwTddOYcbvJGjlxqk4WBuYHQcKHsgN
vqXltlfZsYLTJ+7DpFHApB4MsARTG3HDHYnCNv1TQU1E3MM2STrqbucwG/c2sPt1Igb82ClgmBLf
LIROI3xlMphunDni3K9o3I4GiEjlXQfAt5YraqB6F14arfNryh84szS0OdQhW2sx+sGiIIXUeOk5
gYbZj9bb3DXHtsObC8A8mxLMyiL6jmyWSMYrxgfMAAseJKF+4QOZpc/oaFQwYIppC/mI8EiWEyIT
NPf5rU23MTQhrGHxd2qjAHb4XI2oP9c6PQXdD6UlGHNcjkiuN4EKGItPtlxenQH3WzW+l1BAKVFE
y2ZLRyqnuwlM4KKvOZhJ628g/jaqxYVuR+ch4Pyv+RsPy+jC45ANWb1bKrNl4kqMl4VkCNeZo9IL
TroFazO0vAB2XqyrdRIlz1OXQKYnIPkjG+g6JvO2VUJzNvL/ucnMVxRuoopuMeC4Jpu8zgn/8lMg
0/73ExhX9VM+dc3PT3f+VP8MP/nP7JP/9V9yVP5/RKTQJf9fZywWP0VC+Oj/oKPwL/x7xsL/V8IQ
oR/59h09ck84/HvCwv5Xz3VpRyZ2EZqWZznwT/4jYeGZrm8hEIVOiJXA/o+ERQRqxbknMkzbdulc
df87aBT+CBa0CT/W/vvf/oV0O+2sEfkGzw65FgT2P3Wnmq4Yi1r63iL34J1xmYbXqd904R7xInYb
xgHb//S53P79P/0/Si1v1Z0t8m//YvMx/N9/ok+hkxuaLorOP/2JGVf3QZD4ABlmv7hWTl8d6G1D
PNNE8WRH3C+VRtIYnLdIe39Np3kUmfqaZN0uGsPZNNr7ScEI5h29NHX7XjkTMFOMi2uuMJf/98/K
1/NPP6xlR67NKd7yybmQaLl/fH8/H7My4Vez/qeeaJ9AsbfBjg1wkGUBqMGvmTRlEdsn32kJmC8V
TMQ6+5mxyfyQZ/m2SZthK8iPTlXpE87ivNY7MfbynhmkM0LP9227vRRO+uFlVBJSGoUu4NTOH+Dt
BESdleNzz3c09VZzeE2ysFtjb9i0w+gumi5w1r1O+hfEKmflBZStVzH7nBmR8qdL4Wu0u8tI9Bhh
hfFqAKmCMUtpsHQKZCG46NhxATM3Tk2bNOpOY4/JaVAiWJnIN8smqP7ImQM5EV/wvG1q4f73mYOn
sKse6q6noDxOmPHZJTCBEmMeUguX1ZkZcKHNdWR0lwBZbhNL2HKofJPzE+dG/tNS0LLR6LfgDkDF
e9pYmyFd6mGQPbVhQ/GeLN/Szo32QRi8z6568loglokFqoVU4CEHTrhlL863AcaYkxlG0V4M8as1
MuwyR0hU9cgHZEYwojjPgqdvMrWhTLul08s4RH39kkzSfJx7DnFyxnRgGT1lrUNhf0WuFtt4crZ8
f9Gurip9TcyaTaYvPUza7l6m4nvIDHkrcPMTIzS1hZTppNsMPirEkzTfCpVtGSs7+aqrOcszpcbN
ajClO4ZTEdDpNzOpsSnmxI/KbRc4eycMzOd2zG4H4pc30H3Jcpx/Ux7to9n+pJoTi21l4fsHvbyc
ubStYY7coMo2a1KvpEdbfChZStjVM4Dr93mFq1LdoZFEq5F7Ne08U093cBj/4ghLviEYf7ZTh/Wp
pwZ8mfkpgBaINQ8zPa0rmTDt57YAYZNA5KqGKbRMYCSt2D+SDYmwvyXm/U/C6q9DWjhXB/A/wXir
hUxhOMeUGjwyucV77bfmUz6Bg07NgHFD4sXtXVNzz41mIIFvGe8R+UVsHoGC+B+rCxwY9aceIY8B
J2WcFyb3KjGsaUbGjmZMFu3DDR03jfKvqbCcZ24Lgg/Hk3ioqIdioCoucUznYI537CugvnZt1Ex+
TT1ylRjTW+UhLwYeuSrirdGOtS95qc3xkcI5wQsKeKDpJmp8412WorEpvxlWDeL7Km5UsaZsZ9c0
kmwV8MhHTGj5xdOMDOzSrS4GkdqPyQ6GDz3H7kMx3ZutkAS4x/XYpOxMUXsVPRCw1MfGJ6IkvWk4
g6B2GQKn4aqwg3jbafJ5C8fQX9girr5Fz5sq6AbGfwwNZjpnQ/DiTs6367TuCVEj2LZVqBlf33nt
dMJ2D72MHfJMauM0obs1faIGwxBw73PwZKw5UDO+1GP93Y9Qv2Gd+B8kQ165k2e7Kb0zMjLFhRvJ
hgQtnspXt9Sfsy3VxcpDdxc0/ptwbPEC1bJ9wGIbX6rWSs4sQRlDndZa50lYrlvLo6e1izhfVpN9
C2mf/YOvmL4EntUHVSso6llZ3GyR31WBtF7GvjdBsc4pLctK1JhYfYpBtmRkq+4X3DAzmClIrp6r
QHAxyVwO3ETea5X+meTIZ6m7R6Ky1jZtPfcovR7R2TCvXTI8G7b7Ruz/1aOTw4dmqpJzXtREut3G
9pe26BkROeZ48JC59h6Fg6uCBfLHGkuKEXmBOb7HmpYrZQGSKZVEle1FYu05OfEk9pohF2B95kfU
z+ycQPFet7J3YSXWzs50SuCpwgD6in0NfFM11eqqao9DsjPWalXVSn8EXWNlmwISBOOMlMLFJQNK
87niCMkn25S/rtJyN3dI4iZtxeIUJNa2C2I6wLLi2+4QG7M6rI6uGipc1W4OHTiIgy/PSqqNY2Tx
qo+i1F6MBXhd2TnNAb4wrpPC7wDNJN45dIR6iJsC8bIopl0yumhnkEXhiGn7L1Gdelx7oY6fcVgT
+NVpb61gWA2XGAYQNsu2fIAZQ5pravbA18iS5K1iSuc108bANrzSzOiQGB1onIChvJWM4GR3qRfd
qiZGgmtlcdDki+jkwv+R0lHjRBQu9qktzrmK4t+6conhgZ0FdANIZuat2ZjagHOKYE4/ojth+q5y
2A0QD4voxCz6d4AZ/Fo1bbTmgO1+dj36k61dVKaai/GRe3CuLkr7ajtghVvB8aI5FvVEXpWI3S+k
onsZ9DDvRrd/susyPqRToCkEcdy1ApK7VpH+SWVSXNpRVms/GKw78/3QBG2OqTDvbi1Szab15FsD
vXQx+hWTDiOq0t2UlSapR7Dy5RjibYUntAIb57NMTMjRXhGZ0Ihs4OqjgRSRhxhuHFXfv0Nj/PAq
JFOPhKUmKxBJDLrtnEHMGWifz+MTZo6B1nhyrAyr7rbfnk1SC5ETQiwG5FWpNkaXcSMNe0A9cZQ/
dgQOqLq145PR3V3wnDsQnMry6oW1u5s0HQXYMRHEu4ECmM4w0101BOGpLhxrj3oV/+oAR2HIjnE0
WmrrGEg0u8oWv1kbOvuM++qxtoroNWt5SFmyjXFAytRT3RxMofrxEYIn7aVhYsIjdtxwB5ZKJ8uY
ceuyKFuQwXOKeN/649mtiS7Z/q9dNC5omWqONoUcb5PXlvf2ozZYdWZyblJcMWFhR6vWJ6hpSMEc
6h/caOXRYW763mVosCcV2lDvczbGu5rB9K51h/iYjnEDcWkUbwkq6aZVeGtytr9j048d0lqkx01Y
N+IA40HRy4vaPeR++2MA3ZFMq7iI2bIa8PdM/tbx0ubRpRutG3S6KsvkaWitct/DMCYbh2aE2klb
G23qC2/wTEhFyLohy89aJ13N6LoSRxJvzpXeVp+LpOOeGPC0B8AwHebb4Ab5HrPfWFGjEuY/Hjmn
jYcMvQvSEogBnTmo5BnXcMr5ymbiBbSmaqWdYVoOfV3uepFZJPELipG87JS6lC2UTfA8UEpBOTPl
IG5vf5fVUN1TIIxcpfOqiKY8JP18hyYzyzcbhjndqgLER3xpyDEMwumIU/EQGEAJMtXrBx3e77bO
HIZcXwvx2ms2z9ZJKlbHugbddG+LGxKYKsL/iZ1W4SwldZtlSfQWdtR9eAJZZE6GcMTcXyLo2eVw
G+jFxamR0NQzM55nfDtoUMaZUEePqfqCNM57gJl8yU0eoRFY78J2iuZiTfhGE6MQrN3VjWDis9tS
8m5bpUkMWnhbRzMTNKbsKVf+uS5aqlnsZt0FRnFy6LQT+C4XHULFHlMlgNwGKF4E7chTwRMrHXaH
IENUDtjJ+lT8qkbP0Kud71z7nzLunqdKPczcxc40Ev1VzK+mgWFgFcEbsxIbCr18Vhyy6VhM3wt3
7Hxo45S2RhYBXhxQDN6BwSwkD9/Qtskmr/thLzKcGx5wh2VReHqXxTg85QTspRK47YJ6VNdZzk9N
VYabJO1wdrQj1cEJzQeZe+ObvMOimzN5b/Wo7DtJS7KDupq8rlvF34afZQtF8B7NXFMKjos2n1Ia
6cxELAGpgTfq6JmEDsTACvbgs+/m6Sn3YwMmUE65DD2VUJz2lMrIc+FRNpUoRomzxljtYIjiMMr8
GZqYi1iMBj90JJjtudsld069UEO4gVPsPQ6j+iZeSnXn1LVcm4JlZ4qeIRw11IPv0EPXmRcrwkCB
QxTeehL8CZTR7sYmG6+uJEIyFB3W33A+lsqlx680mhT/o7cqB4bCTtt4yxy0XDIFFu1GrJGV7wKS
N9yTahx5SzPmj1ZHLE8IguDwmzWVWnlRvXWtYS7LbD7l4xhSR4nTtii/zHrGnlJzwVk4sKUXA9LB
F6Mqzr6w459gjTJDowyLB3X0GmqmmlDTTlO5ywpe8WoqENeRe3GAlV6id7qO8Awbu6m84wsCU9Mr
IMWgePS4Ys5x95vkpre26J6Bhl35JKM6+kpwJU6rpjU/6hZhZ6T/UYZhgTlk/BgGoHhjakd/IezO
q66pyKNwQlpELdF/C7Q1CfpKbjPPfWyl35FadB6aPPqCf/9UdGlycCvehmzmGtndE5OUSu4gulrv
YwklAEv0ZZT+C/iQCphx9kcW9XQx7ytdEJHGT0U8grcMNM42N5RLN+I2i1iQV6dIQnAEzghYMID+
Try0JbX5RCoP6lHpmXg78ivEYEKFRTQTGvRoT5YaZFzGT1br6MDP9OFPrwxDICtb1ZXLuv3YBOO9
/oTwsxynR6+izCYUQftR2Tm35DCBCoRutDU7ilBccb9qjuR2uogOk2bmvsTPB9dsuH9MIS+sUo1Y
2VknefH4BdZELg5K5nLDAwQThyFxNHIENscTyDCxabmH4xd4jKY8P2NcYMsCNMY0wH+pgmLnJh1f
euzPp2zm5jqbxGJD1sWZINmTQ8AaAy51nb3jkxspZfw3oDUV00OhD/+bvDPZkdzo0uyrFHrPHzSS
RiOB7lq4091jzIzIScOGyEmc55n7frJ+sT4MVUHhDJY7pNo00AtJSGVmGGm08d7vns/UpTeXSfNL
naALTFC2lEU47akPNykPQAqpyaG8i21w6HvLLPXPDXYFJ6Tk2uNMfOMW35DmCIpQ7lLusj9ncyq/
z2YdH6lsnv5BkPDT/4eUZUUcyTFd1xGmI7nKWY77Kh7lfW2//tvPF9zLgo3+X//j//zvBbj8b7fN
8p/mdWhx8wf9GWs0xL+E0B1BzNBwqR8zaeLPaKNw/wValYCfYUMOBetCYO4/oo22/i8pQS0TorSE
EKbxF89Fuv9yFKBHgpT/gOcC6/k89icdYS3tK9NRrniBvbwKp+EUCIW5j2ZgFSOy6K4bbprWvqti
cH6+BeLzVX9txBq3mpO6pKeVY3NdI4j6OnrX2pXl4IUDnMkVIUoiB2Zem7a7Ws/gs7Kw/DmwiVkH
P4uN9ujbN6+HDQV+Tw69Ja1Ve0ljSreSCzEXE1VvGET7KKe0e9LTEWgDKccM/eDU3rphGhA+m8XN
5fddQqdnwVy615XcQBRPAE+fz/j6fZOsi4RTZrqH7zGcfL3S0JLI9EoEl3j1uhVDtwSxZ0WImuG8
agWwlDAW5JVREi5G0lUcqQ8pUTFG0+HyC210qKFLhyHDfug4y3x5/UJ12cSOWeItkFhOe9O6GtAb
ubiqT0V6g+UifuoUwR0Aks2e6Q/FlTcVW+0bTBroQy4RYGcVq7acYs4rOcBJmKsZ0KCdig8wDk14
Mh2TbRfKDFpCzfVqp+N5/JhZIdwuvjECk1yrwo8ItMyOIiAr+TwP4F1RnGCbgw5bAyrGvfVH5Hfq
u15mZC8vd53Y+kzGkiMg6SchP67ASTGAkS4DVObFWYnB6wJEq7qWXGHsaE/4KDs77NupLfaFF4bI
tG1Mc24Z3PkNZhDp4iFFTNnpyLv7vnZ7+eGWIbIaqIbpCqLAugkV3l4920hAOy+xFvI0gRZ5qFR5
Cjq8m3u/30eNwhA0IsBBGeV4d7nhjRWBhiURKBZCl9X4fEAVVpSjjzdnD4eH7qhawDccnyePMv8f
OO98vNzam0/Au5H5MZY0jmXZ5uo1G66BLlQCy5sjPIJBerpPmW8TnzGwSbvc1JupvzRFMklKicsF
yKzzFxO+3VSimS2vwLEt9535fddX2ZX3WbIdZ5+NRgxTSfj5ZI2sl9TOq+V79kvLrkOfdH3bUukn
KGeKrfqHK2uqfgBn78H/dleWgDdfbGnTIsvFQqArZS6//6pNTVB/Al6Fmo7C586Xp9UjhkMhEGRA
OhiLNJ8ud6R4k59aGpQsb5w70WnbqzmfESC1KhiqGCslQJxLOAQ1UmdPWE5EWSYWvVw57zu7aj9i
w1HfZDmlrZrMk5t/8iAMHmXy1g6f9vzNsQPNptHRLE/O2kx5cVM9Bim5nyHFejITZXandRq3mSal
zkmO1W2dYJnZQWW68iRvP7uwbJu9BVSsFMzZ8wexy7IMqyyRXlllFIdirASyuz04Ftc1N9IxvOZG
dG3pfbNE2DSqGMkclAzyPavvbufI8hLlWhDOO2xvHR/QKgJYHQLp3kZvcjDhcZy4xvMMTnDQkVyS
wyTiZoZzs7eBgtz0A0UO4LfemVVV3wMjMLl1yPbKgNnoHVwvbIf5zWdy1GpJ6SortyFR6+ha0g8U
0c/PXIOzD3CJf1sq+zGaTZ3wSptv9iUyw5ZOLc7SOYaxHOVeTwqLikSflDLu5wnxk77Rl8IdtMkF
q+ontNjfC42BggTaPwZWkV1Za8TGt4GzxkrDmDCJVKy2ZdvgapE3Dp2rN1iIDg51fFlp7cbMsrwm
NRc9qobzG4wHzzcKqpljC32l7jY7G0DkQY6NcezKzPaoCEpvkgI6ELd6CtNL/HkuT6PNrsJYbZlA
tv0mgzsRbYnSfgZYbRqIJgatfjfjIw41qy/Rcke3eLvtAR385KiY3F9ue7OfXIYF+410WJvPPxNh
IIyNGz5T2zbdu8QnhspJsL4rGw3PIIG5aMBG+AlPUfPKW7/deRggr1pezZ6mnDqjrWwG5UBll2Ny
POvyPj5o+fT18jtuDX82OZv9gGMnF5vzd6S6MBPV3OkeFeRkqeuS4wTe64dAiPAkDSO686mhvTIC
tz7q60ZXrwelwW1zRaNU8mYnws3qJvfz78B7nqCyWpTcUmhKVljdz2H5d48QiyrDxMCZ44NEMLGa
e12H/1fiM9+LEuOUiqXlQaLKuk1y5FO5Hskrg2jrU0qLxZBTCw3L1WSbGsIVlaHQmGdkORX69pOf
2N8UR9ZrR8a3Wx+vttwOha4bTO/V/UXTYPDXbP9enuHHGCUB2XtUsFxdKFl0p7kDeluo0+hA1Rs1
GR5i6gYOuY5M4fKgEhaj5vykwZMorqq6o4Ti9nY+qtBiZEUeIqyvHSQAZl9KUoOK+qw8SQ+qKJ33
Wocqu81Aas657lPcssCnpiZ8byZ46llGO94V3JRvrzzY0gXrB7NhMxmWYXGyM1dfP5w6RAiuKbxe
opoPQ+O2dspnY5qRiPiUt0ZTNtyGRiQ9cG/+fqqr+gA/MPNyYQ6Hyw+zNfVstfBXBYdpyC/nnWSk
HXQT2EcQhPGE47BNoYpdRjeggNRzSFHtewxYmyuDZGvqsRbbqHd0x0TAdN6o3WGOpHohvCwm9lRZ
vXNjZxhDkO/dST2lKFYO+PnWiDtE1SbXjgXLh1/3P8onC80fB0JXX/U/yHeuJA6zAYWTDSrPLB+E
DhHQGqDLa34aHiTWOMgduKMFqOruWtMf3/HH5n2K5wYaBBwW+jK1b22SUTCxyvjK2rQ1X7Fn5OEQ
VMHOXXVQltgg+gLUITGYoD1U5OhotTHuJaDu318eAFud4Sju/EtjrBGrtdfAlQmsvMl8FYn82bu4
xWKfhsd2XwzHqXbsKwPu7X5GbarkYKaYlJLqn/NvP7D6T4mtqJ4OQ39PrL3c6zXuiD7GkjujEo9g
/fYpkoAvl9/z7WpAu8vJgB51ubctz/XqDmD5BizzgosqRQXRh8CFVdIjm7sytt6ObFpxTdcyFysy
vt55KwYeCtLypfA61v0np6T+ygV4sA9Tq73FKxX7piLMbkrp/3BGx7myzL/9lkvrnPU52HGmWn/L
jsryAer/AuQLXU6tEgRt4gSfUwRWSPdj7co8frt4GLop4ANyu+Jwvxb+DSKVLlWh1IQXHKarKkR3
Oue4RqEK8iKZBQe896ybv/8hiTwulwkCchjCnXex6YMMjJdG9dwaHgNObR62XN3fnoEsDQJxocvc
YNdcDdNOmoHT4BsNCNJC40WQ/zBVU3cbp8AkL7/Q28m+NKUMTEKX88B6xzTjAQZ9xQuFZTx5Iiv7
0zjrAHCLvx/MZGMmBIVMlIluGGr5oK8mAY5pcAxS1B69Ps/HIU2+hT267sgGFNhOKKP/wZu5xCwI
0xJvNlazYbb9ue1lblAm38QwJ7iCGgu3xEj41+WmNq7cBqDxRYrKRc8012PRmKukNmWP+D7vkiPC
I2zAHI0jpXDIBg3gV2fHVU9JDncGtXO/A5RlwBbTqE/5bz7KeknVwEFkLaiEZqDutHdKB50Ujlsw
uaa9o+VoFwNsA9keo18dDgpeifffXtQkDi8/ydb8xJOHYDwRF+JHq0Hcs5UpGGL4koyAsZ3Yprjn
/Rw6YMkFtJ8+yK9Nm60ViI1dkG0SyHDWJ3kNnWXZEjTzSkvqhyS2jUNjYiGnl+FH9JvRlc1k6wUX
50cXexsY8+5qPDtgykXks6h3UJbgRILRyFBB7bMuf5aJBgJPByhzuVO3NjDO0ARDLTQeb8J/EUZp
OfGrZSPBOF4rtPKOZHd/ooKkJq1ZUTYvQjCcFX5Cl1ve7FwYPewuwENJAJ3P3io0O0uWsG1IwLk4
ltTTgTrxHG0U3mJ8zGtzamthwj2TGABeq5zTVivt0I6xhf+VICzexAcz6+Qxknl4FIqxffnVFpn6
6kxmcGHgRICcm4DE4gbwemWiDMsY8NVgzqCdeyxbTCp0RCfUqLseEuB6p4nymE75rZsK93Eqdfeh
NpzPulNqnIp03EGawXm2A4oTQrbAXSiox8WZgqqQMb4hcUpBJeXQXm9Gn3Vc/uAEhuIzxpCU7ZVt
cpRtYOxynQJAv4gh5qYuuYKGYJE2TQOIghAzQmOu7yUw4f2kWryiTNEdL/fCRocLnWWSywp+Ccb6
mtb3OTWUI0MrHLLEs0ujeSbKQYVTFcxXZo7Y7PC/2lpvo0mU6SWMei4hjak9ZC41rbOAFx5ldgUb
eaw9sKDtEScvC9ilKY99g7gVDRiSlQY1aAxs+JS2JXandZ9Tuht2PGdvX+mSjTFPl1BDbtIpcIFW
N1c/NeqkLLkrDYxTON7zpzqpky8tyTPW9xnS3eVPsNmeo7PpczWjsmLVnlLQ24blAOd2vf+c6RTd
A2mRlAxk5tGiCOvKd9j85EQmqaLkNMOJ/3zca0HuuC2EVK+pUcHGE0XLGkHlQ99M45U59rL4nt97
yEPZ0l1Coly/1lUTsIwHDcaJ7mHi3n6ZQx/fmnA2tQ+j7IcAzUYYPSWjUk9uq38YEgqYZJJENwhy
3Hf4s5e/lmLchZXxM4a/9FiP6Dt2WWPZqOHKNGOYtGFj3pXl6O413BiIjJXtwU30Ggdutx32XDHH
xTxyJEvj+yWF5RgV9tjBQtXNKZ4v1Re9HQ1scUJf3vlaNUIWxG4MbubcDE+jG9V3cNOymTyT2X2s
FNGSHRFTPNc4k1vHfE7D9ynMUJ16CcP+KlOTYrUJJUnvDbJIq5NQeS6PoTI6AL+u6Ba9fABdQqqk
/c310+QP0RfdUkoYlCeo3+4vWmg6vzhDO3yQsdG9U7k9/Yo1GCRGljGKLmVH8bSjtcYvGbee9OgO
su5YMKnKgmMdt78PqNM+6pMUx6Ey+GuNoJK/RLH+mztF4kPbcdbbDbN/IB6EcVMuRsAKrW22EHOC
sPmBrwCuusTrKVS1LItp2nD5OJWBaelXxv7WksDdSOcuSJXX29QMZwjVVQ2hRjIyWNzav1YpRfNm
VwlIpRiG9GSnr7S5Nf4tYvPcB9nAaeB8/AfsCg5CQVSL2Tzc5oxcFFThdGjGpLky/jebMol02JxF
OVatTkOyqnzH6FuCbh1LSV7qzSnMu+LXeebjXF5FxNYyshRjCYJu3MnUajszQj3vurLXgS0mCrZr
K+8hkBo3+DY/NAUQ2Rac7r7UneroTgFgIxNxokXg7w5fhnwfROlwQBqLt8os25NvdO7p8hNufWs4
3daiMiAK4i4v8OomMDvNaOjTqHs+le/elAAyIfptAxJu611MYehDH6srx9GNiJyxyEZ0FnLOFaRk
zhsdOssYFRp/LzexUwDkQBkHxP6ast2+/I6Nlg0Jy4yTz9IJsCnBMyH43MfOCLox8z8OFea7uyjp
iicxtoigLveIsXz/1fJoCEKFnOw4W5FZPn+6zGjbCqm+7iVzhHK4eZHqAiAa+11ojs49GFTxKyQ1
qEKZYaKL0MY0fheaJnbIhPmiX/OwrP+Qdp5hL2ZDhwkaS383jzXGjAp5WGhJ9xlsO14CPgeVb5XW
qM9jGVk/IALX9pXX2RiBlPYR3GKdZ/VbPJlef2A8m8smz0ZibJpSwBWm35sSo90RINzRbaTx98eT
YZBKsizynS6xq/Pm6GdcQbKZT9voFka3IAFUoINZwSPwKUkQLxo50/ryJ9uY0URPSegarFlsacvv
vxrE9eygP1Ytt40qgskKRXU/IzbB38yqrjT1Eghdjw5ulYgN2D9ZRZbR86otpWB2zBEviCQGleoU
lAcfsMVODS013ZrhI/9v/IM7zNw0MwdQBk4s1A7Fv6umGK983I0w08uNjkudxW13fUqJwffVvkw5
KAL1Z42B0Qlcfr6jJobCJH3I73snBsMWDlAIZdxeaf6tLsRmbOlw5bhpL2Ih47wzBhVLA9QPN4Ma
n9EMxPXH2ZrlfeMPqBUzaT4nrUNoGz+Ezw5+RR/LuSRl1ZZ0FcBZbC1zavci/OCLRp+uLL5bI5/p
+yK3Qc6wHoqAwfFZLIh9aVklTqUeP1r1eDI0cGppgIj/8hjcCjygiIOHS8qDL7Fe1Fy8sHVnIqYy
Nn7pkS/DiwXU1inSwbwnIeVSJXGknWop0yYUklegCohGBld2t2U+r8YnQp1FMEa8BfXB6pMYuIAE
FikEL1hmeEQ9ImTo3ri5/LYbA4+iHRJWllRKIYM5//C2StF4poMBz9AWz5RmTV4ZTJgH9rDPpGPk
Hpyg+paK9uC2q5DM//3mBQmDpXbZcKjwO2+eTBFYuqkxvbknKufP4wxDtcASwsc40urRYLuqV+DP
q0/YHGtPl1vfGvZLZImrmUn2DknZefNhmigdoyqKpXyMeNMqte87vXfxUhLZkerL6WbJChCOHPE1
Ssf0KHHN3MPxMXYx+nyKKtPEMyP5wSmH8krXbGzoXCEMtlWi2xykVgtw5PazVQSm4U2q7L1wNgQ+
OQInpYa0UgJ8azfN87UIwVajZFEQQDL8CQGvFsWxM5BC2TidBdOhq+vkHfTbGYifGd2kHTbe+Kpf
+QTLT1wPc465rHnczwRh7vNPEIOe7bGcejHowZ4cPOTR0MfCG7K6gnAQmkt6EVa6CUpxnjTID7E7
fkpcMEaQTfDWwnPs8iNtLDempBQZ+QbKDaJe50+UYt/ZUYRneOYY1R81ZXcnYE+fm7KmGCtL6yvr
zcaex3XYZbvjXkzIeBWUSQICXmaam14EhOEQl5I7UsdZ0nY759oyv/ysdWfjv0hYBmK0Qq91/mqS
+ZYGbmp6pI/b+0iW5Ewo/IAMJ2KwzICJigELVvBLRKuzub0tQzu/sppvDTFOZOg26WCkF6s9Pgpk
0+Q6zzC7ecW8x/1Hn9XnXHfrXS1ibV/GxbfLX3SzSZRKiy6FCbWOe8UiKqgBH1nk5rB9l4sBk3R/
sTwInMJD1ALlqYX+emUcba4urCyLUJQSR8Sq571d1FZUJ5hiUMBl+rdVmpQU7wEir8C5nqg8Atjc
F87BtAGO7/w2do4zQjrqsnJcIajtPuixZR8GU1V7TfGBLnfK1jBnt2fhY+dHhG6dP10LvslqMgx2
rKWK2sFL/kaVPlQmIvwHCBDutZm+/MD14EO0phwX6DkBi9WCxlBorDkB2MNXcG5FQlzAxtr86DvF
YtxU/ozsZLxLgix4XyZFc4t7tIsDspM/4jUO0hD+I6fD4fZyN2xNP1IMCqgDeQYyX+fdIMsBsGsX
IcdEtIjrEPKxJp28Vpn5lQ7fGoWc7xCZKnQx6MHPWwrcJsIAC2J7pQXqQVmQnPoAKGFrjZlXtVK/
D8zomuZnq1GUPORqFm2Wtd7fYyTKUWC1lqdZ+XCYxuAEDCc5ugLife0Un5Aoffr7HYruDVNWInyM
/dW4GgUmG3kNBqwMVLofKot8dwNWJ8GA6srSuaE548RCrk0K6F8GWe/zLo1MXBpFvQAvEt383Q56
3Gt0976Lg27vlh0LWwZHP+TKeaoV3hgjweOHPJ/0oyO79t6KsXBBEF/ewnCtDziHALXoiU1PWI9e
7pWtcxYHShT4LgBNtvPzJ42DJkiSpoXUr02KtHjwNe9EfRfWNZXufZLcdXIGvFiE4oA4zrjS+tIP
66mHWNa1FKs/XiOr1nGtyLugCCzOklQqpS1rbtfo/Yexa8oT0UX9Uc/iT7YzTv9gdrncrRiCJFZI
Gp6/djgQ7MJig4ZDSVBEd4J7NWqDx8Wh/SdNOWBxuRtTHqBW487CGST0K0Z64+c13GlcpNLQmA5O
lbWHyx/zJff4pj9dgru8kbMUrqxey0mpdhiJKxZm3LwTZdchTm9mKCfiW+jk1eOIIdtdNVbfyagZ
nGCwiZWzi/fgjOdt0x3gpusnt8GrwshNaghYd2FRwy/kOo8+KB3uA7aLU2Bn+q4IfdjvWmVdeYut
pcFFoEcpD4uS9RI+eXUBnmotBTjfW0vefcS+PEM+m1vVXaUov++CpudYQBHn5a4TG0cQRKqLSIoI
4aKYO+86U5uwW2oGuq4ClJCwcu0gzCExUAWeZyRUPTO1vgBmCLDgaNP7vijEldmwLLSrr8fiJBWb
Mg+grNWqEZLt8hPFSCm1oUGQlMFfcNRv2KtFD//kbaXLQkgibEnznb8tkV13jH3D8kTQo71tSdKX
cvwjySletZOiPalu7PZ6NnHztjVtP7qucWVebAU6uNoTTAEzZbH0rAartFB/6z7fmWIOPL0EHsbK
LxZO8TDcMPqcfaiq6Eh1rvZQtITvs0i6qP1cn2rjwLxy/Nt+nGXM4eSMbGi94RbZFAJU484cFkO5
N1tFdQfV/5TBtlTccg7Yyb6fjyYntsNAzPU2Nc16X8L12U/srVe+0MYpCI2BzobMHsLzrDblSMy+
Bj/P8kCYd7hysUDNU6E9SkwID3EhroiztoYeIpQlFUVpwILpOgs6FWEqZRBkbMdkTnfgiJLbOHS5
UhIDuNLRm02RZluybWC11ufsJoA6PBi15dW6zyIiQ5Ze2S+m3tq1IbY89XpCLSWC/9nU0smvVpJ8
SDHwLphQMQXruwVsdoBbXXlXJtMyUN80s0RkXkQvur6aTMrxVeMMHNXAKbdfbQJBVLfrVP4iCbxt
+oRVUsBR0AMzPznmAjfXCDVHHWrLBqj3yenAUl95puXQ+uaZGDe4f7KqkVQ/f/VwrBvwRGxwIN5s
hL8oB0OzJGRg1NXRsLP6e+SDcYbKND/ikATeusaQLx5a43D5SbYGMvF8ijFYZpheqweRE/VedbFM
Kyrjycnhj4flLabEOSoRzA3kteP8slC/eXOu7ZIDveBkuWqwNKUvKywXAcI+WSYOTjIffw+0AV7y
hGlCgZ80XGSZgCgM4uoR8JF7jMYm+QIHLbwyrTZfnsocBCMv6YjVil5GUJzmomEAzh0sBIqlT7gU
Vl7VqOIoQ4W90eXe3tg7SQOR+FgKCJab9PlnL+MWbFRVcYmtQ32XDzZwn3JOMNstfiM6GGMP2/8H
RvG/LCTdmtAvAmxBRJDhtPz+q1mmTX0BGbg3Pd0MsLdJc5yzKojbKqqu7dIv+9L641LmxArNbCUU
umpLWXA1QMQhMiQKjHPRgAUZqAdQzBJsHSA8zy6IUbtJ64L94byKm7vYI4HXjrWmVx4B7eBgJELd
ybYsb/O8yh4coL/wV6wJOkWueSTlUzCeRn4zhBKr8WAw95OVgv+QGRYao+kcQ01V71NKKY9hlOPt
gOvAlTVl42AMym+pvl6ypG/uZLPl5JgJzoD7iyzyANC5eJiF9qkiwIQrB27RRhJOt9A62istbw1Z
zuKUogI9RBm2GkGULblODdYCYalqTh3ki6fAhqraGbHP7UTX/8EUwQVC6SYpQpLBq/aS3lY4OlSs
D42a8BAYbdy5A/SdpS+gopj2zeUZstWzr9tbTUmz1Geo/0zJIu/GXdvX5gHnsQfEOO0tSJ3kXVcD
ay/EVF/hMy53mfXQXWJp/KMoQ1rfeOERkibTEWCgD07+cGTu4BHLidaZp+Ez6drkMWM07aMK09ch
xqP78ntvZYopgCZsL91FE73WJWt1rWUANwRw3c6FeFxEv/kcw++KFIfLMIfx0zbwfLLR8o+D1eLt
RTXF12hCdqby+sHt4K9EQ6P2w1Cn7/ooya98mc0nXKpsuSsR9KebzheSWMSM+akyCHmgIrT7/Afg
MS5KSjbAORDAl8oZoKlga1V0ULqcltwDxdX6Q2PYsGwnFT/iCGG+0wPcTXoO2h+v9OHWrqo4j5GS
gLKpr3WOosFVWdEqyRUNK6wRG3hcSYwfEQiK4wB43UP84eDNntjQzAgD28pO3+t+WF/ZVbcGEwWf
Lpl/ncVwvQ7KpBXtiIGqZwmu7S1SwX2mJdatM/vBnd3ZkEF667eZE+QR1jrZw8sdsbXkv25+dbAC
e4aBmouIbhwb67O/OM3MOeGzHWfLz5ebehEbrucN9UEva4OuI0g8HxVRH+tYxxYIs8CpeIMxZYdu
0Cm4tjDlADqKxt4xmgcDCBjnnHg6BTpeiqXDrjfmvvzAbeZHZsQfXa6Td2g1pSfFqH7lXIhcN9fk
O1JA01cttZHMx7jOZxALd8aQtNi/zuI3PU/xf8iblEOk4jAhk+I0uuBIKiPIH3yyo0dgCVhi55mJ
jU+g38nOwFcoNbqDIXBHu9wdL+m1dXc4RKkp9Ef38Ub4Sl9YuejQSrJZdc9hSLEvhXsKCXDg74EC
mA99CWjbyKbqMe7nEpR6OdzPEWSmyLTm94UCvEp6CYBQpZTXld38pRps433Qldig2LjowJTGXSFB
Uit7dS2xsjV0KAIRy5mInXwtByQWNQgjc4SHb07kTVlYn9BbY4PoqPrK1rKsF2+6itwxNdLIHCmS
Ph85EqdRp+vJok1ZkhzJ8QA4jTssconk79TYYd5Gve7j5Q+0+X6sEIIIoDLUujADVEEmrI4sjYTL
fjR7mX2BavlVIBe7ckXcagnZxfJNsZZ4c4fHW40LlEZLdQ1OD836ne/2xlOizGtngs2WyHOTCUVs
hnDrvCMpdqmo02VhHlocEwzcZg9UcvmQUQftyvjebMo2F/gMkVrWtvOmZizQTIR0fDPM6SjArXAG
bDgCRSHOmZe/1MbwoEaHHCvVEJSG2avtJpvA3dXghLy6CVo8GMzgJEVR75GoUnudkFDF2+9aqmvj
/SS5JcI8TH7KdlZd6VoN1NHSNTxwp+6hDKwUNRa+QbjOXgvtbkUDSe6QwUOzwjXYWa2cDZAR15/I
pPRunZ8mG1FlhHbkoMMUfNQisz6M1IMfNa0efo9DkIShs7AKnMUvXLDnamlBENgNkDOCCvHYtXHi
rTTnQfWB/gFkooE02ix+lqDB7ufUz0/kjQLIqeXvl7/U1skAPQypOdKflvsmNiNKI/pTaUHVUQEw
rsBkD0+ihzqtg7veLzkdd3G+Uw3YqiqZMHAf9eTBSvFa8UuAmfoQt16dDeZj0wO51ly7+HL5EZdx
uVprbOJYTENEXdw8lw371SWISJZYCm2RlU9IqC011ndxqPt/f8q/auXNRHT6KB70gtnRwde6C0NM
6y34AjdJqF0rLtk4YTBuSDgvJAtG7OoanQ5E21ru80geMMQIVNKfmqor0QAp9xDhWfzMeTb+4GIr
eoseN7syOTfmCdEU8s6IHxadwWrs6t3EuMYcwhvrOuJ1o/huttrv2lBfY7xvtsSxHGYU+TaYUudf
TrQmGpJFxYPBV/GxMNVwqruQwLlpDn8emxYDgL+YS82//09+/R1Aah1BJ1z98t8vGg78P2glsGCE
/msrgWP9Nf/+8zXua/nzf9K9XBwDuECA6eIyuRyWuWr9SffS5L84uDpLZlMnTINCltH1l5mATrUu
obElfUZa1vjLTED8iwOPeqFXUFhGwejfMRM4v+hKSy0ZhiUGSTEXv1oXgiSV5PCGAfbODitsnVEa
zF+sRLp3eZ01D0nS6fqVve1Ni0SjEMYv9XBcchDXn480HQomlR5Nv0tzaNm4pCpYKIC3dKxq6xow
ohHNz6++xtOfC9BrA4OVEpb34nZAoIQUK3vcRq4f+8bC1xNcee05Q3DbI3DdNaOP5eVszGo/BqU6
MC38+JBGafBrZxVQ3vEi+WM06/TbUC70n8A0x1/c1iQ5cPnxzrfg5elI6LKMIR1F3cNsP+8Rs+hs
n423xsZrAgve5409ef7c2PAPC6py5nRwvFyCqPIuN/yiwf5rvablJedAceJyHV5q+Zb1/NV6HXW2
isOauMbUY/0DGdYxTwE66HpBEXb6bYSTY7NjnavfI9GvxX0VdW4FN7HRxL4OKox8JxJF6QcpEixc
rzzd+Zr08nSES8EoQP7njreWPVojHJTBLhAp+8VoYM8o7KfaakbIkUkc7eoKBNeNVi/+w9LGVfhk
qLD4oyC4r++TTGt+72QbPVOclmh4cUcBFj625pZXH/NlW/urGwlsIlzRSTRSR+1IE9TSeTdmDtLK
EWrqLibqegvopT7wNvF9kqRgfcHt4lc0Hwjk1V9CSqa+VXkc1Bx2VPu+dvL0YYoD+ZvdIl7cibxv
nrVRmft4wrN01zl1BReuD+SvZgSezCtBqE1e00vxtatBCu/jAfCqm0wgMCvUQ5j+UB8xPw2Tm47P
Freib7MPEvWmNPzFjK3s6jx5wukwDxa0tWk+x242Gwc8okwu81nhxAZWRGHhVrs2QI19TIWY4yd0
pNF4CqjoiHd+kFiN17K4BXLXt7ZqP6paojZFoeJ8U1qHY2odIbi+7VJwR/0E1Rrz0hLOuI//oqRk
T5XDXmLEvtfmtqgJ4ZWN8X7q0bfdQgZW/g40idbs0lqO8d5WvYYAoB3Gr4EKoXHNwJQ7kHnCih6m
SM44wM9JcmDB4SfO5YSnb6/3FsrvMjOea04jXtomMtvDDY0eLWwv6sc8avCeXNRs+g5pOXZOWoJO
fB8USZLs9BrZj9cWs1+dKndsgZXPRgG4nsPHeJo0Xf8W2BKqE0xA/mAgsw6ObwlqVw5BdVf6gbCO
5BXC9FPftM290wwmWbQkjKf3HediXJ2KKv0iFBYonhu4zo90mpebNXG3PQrfkXoUd1bfMGyk7EeV
MfRXjsnjk221rNOzr8t7DRUoaXQtNOROdxqWNED3GFwNeI/7gD5c/9EJHOtoTyX/NyPHaS3UKwq4
CxfwVwey9zBOQXdrzdj3TRTc6HuqEAGt+nEXPs/U6/+IimHQdlNkw1JtODQ2mRDPYBvb+s6Pk6HF
nEqi+Osszry7GuCpe8xCR+wD5GNPMhiB3FZGm/+isbT0N+DB7Y8lwrbxlhQe+Ic4C4ZnB5cQzJzH
AOs4UbuRPOB9VNxWsizxZ27FnZk6X7NMg8ZLDDb5OreWZnwvEYkdGz2Jf0yxlNVOsxPWKio7RnGQ
XV4doizv7qfZvh/Kdv4h0k7fQdNrTmZk9N8lB/dHvY71T6rVM3xisEbhGeaROsShNt+1PiYVgd01
v1BghLnL4m+b4uTtFZj77cOmJXPR9rz/NEK3SjFJOwRNWGU7jBL7o5uEWQwAGPeuvVW24jhmrY8x
thOzkA+N+D4HDpiplkr0XwTlrdg5knQ2cWSI65tayg6LCTaKI/nin3YbxJ80lJh/wFFHqdDy9939
Qqb8VJTwAiiGUNEddRPafkoc5VmcRQ9ybsqPsaVNJHmwQ/0FwEriRbXTBwfqoigPEHzuxdM8CfSD
HiwQ/6ZhAZuHab5T8OM/WnMsv0VUR72vR2PEt6dC+9bl6hafquKhKGxb25W6LO5LaSwej5WNUqJo
k7g9Ej2R9THtrPI4VUL7WThu/VipcT504K4hfRR+eDdY3Mlw2u2SPwpo+PvZp0gFny8NN61k0JKn
sQ4c94TwQHpNVM8fYJTj/R471n0SUN4+xo0WPk6t1rn3aaUle5RNWN90LZDsxtDrQzlEDQR1na1L
1+f3iasptrW2HX4tTcVgpSjEfDSaUB2brgqe4NJFpzgBhQ6TpF0Cp63xnARkFugZTGIbx9pbXSG/
VG5ZRHBrIEVR+6rNR7cGrYkljAFUs8JqOw65J+y7wYrugEpOJwoYZPtQYCR8a+b6dIrDwihhTfYN
nIq8+8jWn35z7Mh8jEXdH7MMKv1zK2aA+yZZiB6bHqP6kFEpgdPf3HXPk2mHOm7Wvn0ve9dJ7vs2
pyJ5Gucnqt1jmC4DYi5Hx2eNkjbqErpm/t2kPAYmdYHT9+yqZfsJCsvBGL3ItOeMkV7eRoM7uzfs
yJp/S5If3dvQjCExvQEr5zqx3jUKMjkkp+HQG/rgYU6DQ1ESd57WyOZuTOVT7wy3JEA/YSZvPCT9
RDxYa8nSGKdKCUqO5g+UEv9sRPlBFBAuE+PbFATv63k4WnP0FGmtdSvJ2b63zBoTvnTx0TO7gEU1
FB/Bsz22ArU9HOSdHDFuGP8veWeyJLeRdel36XWjDPOw6A0QY0bOI8kNLJlJYnY4Rnfg6f8PqkVL
ZLVkte6NzGQiFREY3K/fe875GuzfXuU0CeZEJ3ZTaNoWb/MLR3596Jj5HugylCc07DhMUb2c2eoC
qJRF+SOF8rd3DY71PIPBvvLV+H12O32Z+YiA7af19z3ZNTRzne61LXucSnikT/my6uFgktRSQ30b
RQGDcJmWpK8jibTNmiuyarGV9q3NXBOCwXvZrQfwAGZx45NUCEzByE0cQswPhpgLmmbvhqcnULVp
aDzJIssOrM95hgvad6i1nKb2TmmameGNCisv3NMHHp5bk0XVLqXFFabvrNZuSh9FR0ymS5adinkI
SXqJLBrhpB3CxNajdz136XoIRua8R2oNlUS99vLEKZQGRlFG8CAiwseuCZLW+4LMChi6DmHtDDJn
gEyYMuaTFfbebed31O+LQ4hX0raNT/a8DhYzNlHQPJYp15xlENlt4uaN97XDRhABWADtunbmSvA8
dlHCjyikXnhnu+tyMReoQkYYaEiEwt+VSyPvVxagQ4kiSeDOzerPMBud7RqRDNJbdrgjZNZzyXcp
yueA4p5sYvgzbrI4jW8fQ2W40AwKIm/KqPoprcx44dwOKbGqC3Ee8iwjLcWt+qTCK5ZEWWW/aN8J
v+S220xXXRtJATyjcNvzWOCWjzsYHcccMNXJFVuU1pwhwim6/g4MowCuYZf1XWhE+usEe+fRLb3+
Cm5VCN6nETf0F95wCIFNr1z7pnXq7NUmIyOmbz9a35gmekQd+tEpS2t40oMTvICvHvZ9m04fXFnv
64hPDvRBwRPDz0t7LMW2MSYF8943v2uhNfma8Hw6dTXyi/67Jqx5v3KYSzDQydNAUvqCTWZL5SDP
BsOYazjqNGW19U1WoMFD8uGvrK4NQHDMfM9KOUIcKncmeLlqRbK2OdJjRD9XfjPMR6wm1U5JMj9S
JYu3MqD0W6UfXplN1lnkimru5BQxDXINb6K6sjaDo+9c0BrMV80GL8XRwT9MFXxfTJSgoeR1Iyj9
nDpldnSZBnp71i5121rORS11+zjVhPom9ELms9I626MLDe+VN1rPVe6JSzNa3S1ejOV+kQ3cC6L8
o0OlWmwrFjbH1dRnRvTVN86meTJESj9E7BpHZgxGug8aRgK5I8bYlIyrOs/hSNR2XvcpbDe9bqzZ
ujA4HF7QW1inckGG10RjfmOrNrvvzOqSlcNdsKbimhA/E79Kll5lgXEWZV998dNWvXtQH18mip1j
XfsP0LCPVHFEY+btcHQZycdhMNfXgPIGXKoEgJGnYB+szppuVqMJ0GTbJRtarQ5t3XiHuo/GfWka
nBiRxz07ikN6Gzr1EemNTOwwz+MCEddRLfI6QAy5j0ipv8UaK0AuNABEg7pPxo7EDMvRA/FrVXpW
PhZQZ1LLZRnkeCVnZTxTclm73hPGZVY5c62I2819h6SyA3sUgNR17dcl62oEPXK9KBg2OzF533OZ
N9QhU7dXUTPvm6qYj1Xq/Ojcvo0O4KabfZG66YWEGizx+RDFmBXtO0jT7TPpwuKmEaZPNzgrgr3O
HcrpxdAxnGp1CIN8vCwy8BNNVMSpCphkSWNaLo0rhud8rX5GKhw+GxVVO4gwJJzldhbGTNfBK0wq
xcld1sfaHA3qfex8O1+014TCfi5pmx4ovsXF3UB+gQ04ZnTg++EOWJJMyox1ZxhuA3jScVtvKAwT
WkPulOQwCyqPdOWoPvsltxie4LCBBacNMRhssEHdzeJQqy1ZQ4ouuiEado3FRP7usIX1m1tsv7kF
+EdUhj+CHuXztMX7byDDczOkxo2LJfxIql/4ErmY+ZNxRIZq1MRw5nP9Gq6IBSrPI628FgUIbbt/
s9pxZ4xpeTW2UTjHakMQrNbM1l93ZsPJBUyB0c/eVhWbe5BR63UqfYzzY/bEPSF7YBO8p3k6HKZI
vYapJ5IFZPVZL+b94Frr3iELmnOMWAD6BMccSNLe+QOs0G2Mhdlvl51pWywvG4FBqILlqOIcQ568
+Yza3jkZlFLnkPqCE51wPmrfbA7NpB6dUSI66ecofzML4x6QJ+xoO/yx5QATobtY+5Ct5RwVxREh
+bLvu/F2qbW6sBZwdlNG80S9tsIMg5qX2zZ7qS6u7YkMGTAjG7YixXsPgxeI7GxsHpeI7T3j9T7R
+0oPFMdfm0Dlxy05/q0BdX/TLTOV1UbO8MRKDjVwoGSAqjFE4ZM9SyuRaYkQUlpTYll1e/Dt5WTw
AiE/Yhqpq7D8FJBv39QfIA+9MT1CRU7isor7uqybJlFBFTylyxZ2NwbNFKMupqjx8vTkreuXwssh
G7kOLJfCmwBwI1TcdxjgkpWoi+kcah+QYjNNI2jDceYWwtFuY3djmLh/4EwweaudCeIkBXVSb8yT
bhnLC3+xuQuGKffPaTd5N24GrydmKOR+AXXiXvlzO98atbe8V2iO7pUl9QDrc+nIdPHe4buBGPHD
Xt7MTMjea9eU935poq8GwXLTI6C+x8jiJmbL8UJZhfnAgZK4ibASR7RY8grvC6S9zMits+jBYhiI
MG5I4dUP6DH7266I+FeC1mKwSM7T2GiD3oarvvXubH1v1Mhcwxin/ugJVcGTHqrlFFWicuKBltcZ
beDAPzgJDE6HyZ+y7kUGq/mZkpy5j6Zw+XR4wo/KC/UBjKay/qBnXppUDIlnTPKoyX8V+yitOlYF
IkzGHT5dhJSG1kUX90PjvAS2o6Z92noUnesYvbVQOInXbkwS/oyBLOQp7bqHYeMoOSufRKIQiKU0
MJYr3Qd0Qquq/wDNFp0qdJxf2g3elAnv0/gD57REA3xHJ3imbH+qN+hTV3KijX1nfVChY77lPqVs
LvV0QpWZfyd4v/oh4QrRGPAps/rxiDpkuJqbNboee0GNNFbyGTN3+GBCq9uXPDSnqNwY8yVUNi3L
ORHTaB/bJTMebSUe9CLzneuBhWpt6wMQUQZYFWBWNauvlolljQ3LHNGxbnwtrIuzeWRF6sk4aQFN
cUryEJ5uzC5S9OUXvXG8VFsZl8wvq3G74DKeYIA1FjAwvzYYwhVl6V85QiuHiOKGTg5VLJEnwOoB
5GykMRJIwtO49Ev6KGvYLKeZ2AfI5L3WR2kv/o9A+eu+s1R5I5loNGRKth/5CBoOXZvtCeshawJQ
PS1tjbu5qj2g2F6nrET3xFVYU99RnU+rHe57FhaXcNxK568d7ScVW6hbv1uR9JdDWqvpW0ThVR3m
vouO6TgZPIXBal/IAHUfoLDRXwqXhubZ4roGIKRMIjkD8rqUW9pLH2T5gRYe1XGz1H548boZRwE5
PEt4ikQajWex0nC5lnZGL601tggXq/NsAJ+WZezKETf0AdNcdmTnWwo8gtF0z3IqqvduJOsuHiq/
AHbAQ+t9UTlHodu8mmv/Jy24SvZ8j3kj5xTlyOIZE849pQenoeSOicWU1h2jtRQXABKC8lBStXzO
ltM8k6DHQSSqp0fk2zq9BK6qX8emr185PZHQkJqN+23tK+yZhQi99dacW7sASiSJ+/SUezvBqOV4
XtpevgNKWDT7hVPrTdYuejg3NBMXOhfpcA/jLhVXRMiMXQxhqdisUs21qKWxkCIOaBIeZa3FUYR5
Qak5Zw+5lwZ1zJKAnnjIC01kqJD1zwjfUb+zLFTmL1aEfunYFj1rem7ZNahQYKgtpZNFQP6glEqJ
yXGd9tYytai5nz0a0pXOZHVyOnTDcW/b/HlBIpI+DjAmzXhFanw/rzOvt5/57vyYF/Zo3+lh4I8H
lJ0CJt1QP6eSx/NgzeayxlINqt9X6wgvd81yF7gmwZxpnM89xYRYDFLjDCRYB6zGdEdKm7AuvxyC
FcJrML0x8VCnuUL2+ei3RhTXqQebF+kvOjAOiZyZPeGEuIcyaOtkcJqJM+km37UFs6dk4IEwSc0x
OyzcWaWAjk1uucZWWKGarVVJG32OGpHGW1LVtKv1WJDfSwW2i9pCBQ+rU7iBiIFa+mdnLvAGEHyp
7jMvA2IChWOMG3+t8MqWozmwrDCNiNlb9HOZo0fYFavvZmQLLWwg8De1f16FSiFc2iQZA6qTn7nb
W00yceD+qvo0vx8cR3yOKEpefVsBCpzlcOcOpoVSCRZTQRom7PeSGA51nJzUc0+en1rDOa8x7pzb
vqdRm/duq+JZecP10NXgCCmr7snzAzo7zaJ+dajf3xZbr7dRG0RNIjsZkVI/tt6LZy5mnfSRDtib
pzx4XzvolgatcnZpLUI/DmUwN2/FuFGiwmYIip8zBON8Z6Fxrk7Yaij5aUCL5kAbZoiuM/bbY+T1
QDCLMF30gW/uvM8zifdkXKQhT/ziFftJBzx9cAZBVeq1+GIT+fwcZs54a/VVdqTPwCNjksMT7kbq
x+w0jt5a4ZSoTJhXEhY1TqgMVmbhApuNy7Vx7CM4EQorA9LpvdcFjXNZaoF7eiR3tD4bdkFWoTF3
8KGJb9Nb2sZoLEluNdFFi4FefbgYLGxjBWqvXkbvaipGp7kyfarEPWc1Hm6imFysst5kfiu8rewk
okE9uWMunCRvJ94Kk4M779zUGOdlmFnqVR1QUoDTojFYEG+Kkrvw9wNKVcrVVPdAVfsGDmE4RvYd
ORCmTUPCorSSi9/U+HBdfkLPWzknvjQ4Btp/PO8Y2/Ifuiptf+9yzLuFvmI7Ozkz5gwHq80SPfXt
t8FTaN5QgVmwe7EkPNHPDd8LEpG/LXaXa2DRTv1qU3RKXtbKeSW7XNBxFNqkuR4gL5Sjnu9CXr+S
I0Gg36ylGhRaAZorZ7NQgoP1YPANg8au/H3e1qMXl1laNhjoM/PW7YX3PUUrdW7GjhcUniS3Lre0
mR8D5ck6LmbKbj4xaoyd46aCTvfiQE8OW6rXsjOaa4aYi8Q17bq3btTx06baNI9q7A0GnKnh73Eg
oScoOmnkPPFWimbKtgd1BLfm6KPpoWCJh57Q7N0sZrfet9hHhqSZQdXua36Oilm46mA/NXZ3J6KI
NY9NeNrR59DpgQNOI64hw6pr7MQkUXbBGKxffLdpP5YACSuBNa69XDzOR/phyEVGedoou0uWAQXw
ZnrtXtQYYH3vmpZBx2KU4fz4xxhraaymOZtrgSlNMAX73pLLcot7FGgt8Uqh4PRuZ4xtI5k9VeVs
26dt8dz7vGyA1fMpeq3cJYCoW4XjY1TQNzmHvULGVUTZjyECA+m0GTVdW7jROZ9pF8XrGI6vnkf0
xa6fegcHfgWsOGk7trpYdK66Tjs7kgfCf6KjZ6Acike6/IAsBkTcx9yvszbOBBJJi+yGSxVGjf85
BURu3ZfR2GW3vT/y8nqNXsdrU88dbyCNEvsyVEG5ntp5ZJbI+dmpzwAToe90vSEHblDT/+xbIxuZ
nxnVq3Q6c7koXdnpV3v1V3hLNr4X0iisfnw3C7NaX+10qw5CS5H071UzoXchPYruyU1LHPY5LnNp
jdGU+FDyMFwpp9gQ8vR95rRjz2CIUuRnDHAFx0slp2oEmslO8d0lYokUda36ZrqnK18OD01X2C/r
tJLiO3SRowG6Dxmw2M6bvLvJMMixE8gew9m8VMKyH6dMVAe4R9ZbUFfrRwau5MZbW4vjr+ddEJis
b8hcCyrsYXgMsrU9ySX04FP6THNGPzxVlEt3nV30O1taJpDedA2uKeb4JFsSCstYNngipWz8qJog
4/GJiuBo5nl3zyC7/mHJfv45rJkueKuWdLfWc/cIlLSMLmoiXMiXnU+qXqVUkYAmjhJUpstbYOri
NJRyP9rRCKU7X4Nv2o3SrwMG4xeD0ncXjDwKQZVjuTAy70dTNCHsExLCbuYFpX0wC/MuR0wVnEir
4mir0sWq47olNaNAin9iMfBOHKt6GdMqab/LHPhoXE7K0IcFVjX7UJe/O6tbnoxa0wEIVXRBVwgd
G/lG4ltGdLXkDaNDXQW3eSTtvb+MY5joZk2rnas912AQklrHps7Xp7wwfJM5ljDdOOtpcIWrq081
HcJ3exzyBHdvdccbJI0dyTAUlUE+TB/KiWr6hoyimHrP5fVIvICdVLRROubShYjijJPuYY66qNq3
QZPfrfRbs7iQA7NVL1tE7FpyzvBdp83T6tX5T4bZLHbWzIktb0ycZLSUpQPUJ7eTnEwMFS9u5e6p
a8WVGqUz7LqqyMG2TC23FRl4ORfpeYmItS/DcPrqb97xqZv6a5tUlrPV1gzHrPQNYbFg7/FSA0yk
1bbefi1V/7Yo62dYuCWw6fkl8KyFrbCt9gsdrWvmp8sdkSiVTgzg9o/tqAAH9CFUULqeZdKng3c1
alQSPlj453xxw/elVu21hcbinmYqD/6qOnEwvZ64ZA8fVBllxcYiQPiS8NWijPrKTs81/n0H+7mh
DoEvfbIwGrPLvzfOYFwxeEvCuScO1CiL/pivahgRSBjTzg0VljLF6TiptPdk6rC5RkrSxoyswyBm
PXVPNteMcTUH/Xt3InA1lp5qgUrK6MwBuX5l4gAAppqw5BsiZ1CfhoWTuCqKLiURft90MbOLQZZu
X5QMg9tiLZevkexs+DUMmcDSWm/CMhQd3ZEttWh7GhZORTjwYVI0suK+qS8eRozbRdh+dsjIdtwp
Q/40Ans+eUKO9W7TCCX/O1fWwq1OSa8zIvqiE5aMPZcdk4xXEOA8ZWl7VRY0pQabkOs6BKf09yqU
v4pz0HYQnIcEkIQfTLEklGxypj9JZHrWS1OQuh4PZcdKDaTAu6zpNH8oz2beZjbBXUnebf4P0py/
qqT++FgUhwQeI/WncvtVQC2mQnvrRszthRGEcVMvbrqr6XmzpDYhh4NAzOE/fKZlbnqfvwhZotCE
RYbthFCrAIPQLz92ANLS1Eyfx9ndupllazKHMlm8YiREY3/ItZqedUpaJsmZ4Rk1RFieGPpz4psr
fx33+eKb35d6iGYOUIXJ4TUYtHwjv8wzzr5Bx7ymMUNe2HfGzdTQ0nPLn01VLyXDb8heJESAi7os
pTV+QEJlBDTBwLTYmSPRnLy6FQ8lbQ0j6erVuZ0x97+EnHJV0oyUtQ/AZS10QOYkxxMsvXnaj6Va
lj0hs0G3s0aP8RwwaKv7Hi2Ee+58QxK06fPS0SpDf/kcFRMT1K4cjbOZLpXBVAkzTRL483r2HOE/
aqesebU4K3xXWrHX5TqkB0tphdeF4jLpMtfB6pgZBI3S/0sHenDIWXdYES3vHBbmnENnEcvZh+Qa
xdrz6H6g8pFXVuV3zE04X7/BHO3ETnqt8aMRYUGtoUmKPTKxKr6CwrW9Y1HO4bh3U2v5qENdmInR
66kjs0YP5r6cNcKALl/93SjpRHPQbDVLAN0xIzFLZ+rOdTNKMGlRReM4CnpgW2vFNhOuqqyREPUo
XrKgXaqdlFHPeQynzzFrBhRzLVQtopD8cZppNqC+PZATE7F8o5vxYuCZ/ZVr1WZ06DSsPhktpj7+
8U7+VwrS5/8PabSbIf3/rUI9/uibd7H8WYa6/YV/y1At718oezcQB6llHtFOLDj/lqF6/8JJ6ttb
zCJOeouc9f+rQuUvIUvFPu2gNycbFnn00E5j/n/+lxv8C1sHmTwkFCFRxfD636hQf1lkcWfbWzeM
D2GpQ0K3rUt/WmTXIG2kM6ICSZc0C8gD94XK4tFNTcAWVCn9DS4C/cEUfTj/6RL9B2nor0ZIPpmr
YqPAxQVBZfTLiheooWJ1ywsENQ3Le5Aj7Or8MQ32mcMwDx4FS+KZQU71Y2gmmCl///G/BW5gykd6
Sxw15s9NfP2LdHB0BzlIvwRHHwScp9eyZs8P/aE9toOOXujMgTmz2SYpP1crKYhmaY/jYLr/fqX+
osn+s0T2r1rLgDtA1bnRMLY8LB6PXwyhs4llr6M4SMpyJTzXqfIvzBrU1ZRrNoK//9G/7G3bZ6E2
3gJvfLTAZFv+9W4TxqfAY6PhqZrUnZ/pfIREBKWlcTM69nbwpJF+//cf+fsDxs9DXxth3UF7/Gv8
zKCVHicT/eGImLaIMUvDHq9H2luIsAx97FlB5W2wDub3v//g/3RdSerjN7NNkX2z/fc/PdlI5oKF
Mwnec8HY+9Ynb6S8cvTWBTCy4Z8cib8/zS5iAah4xOPRZv/tLi5FM+ktXLiqa+JBm+GzdKdxOqxa
xM5MmpexoO0taya1//Ae/YcLzArCm4tikR/q/fL8yGl0wEOgxKm0713mUlf7DCXNjgjQz6a3onO1
PVd/f223VeFP1cr2HFGX4SCC88fkJfjl3SHJe/Jrp6NJh3vj+7+10iAw/uljfr+FBLRsDlOk9iyd
wS/ybOEMOMKkJi3LY3lgE6UYTMW0fqLupAvw97/ptwCWzYNBWDzkQXgX2Lx++VGBgRKwQ0uWzKVb
vtJP9DP0oOZ0tCyyMPdakgSzIy8jp5CZUMfEatwOdAvBTUy3hEfRkQv136YbIDSkDUQ/jcx8NpBf
4+iq0MzaMV3aZMo7Z7mYabMkYqSxdVPQp/uv1yI2HPhorEVuFCAA/+s7sy6mm+usZk2UyrvQCiuO
XuYgahhcJb/+/fX+/RnaNjdcj5upj5M2O9yf30+fFajkHWkThbL96BDZD6iVYb/8B9fD728mWZVg
JVH6c1fNXx19Y2rpthBZm9BwmgEPGPUR04O3qxFutTEUgezDNHTz3KTG/E94s9/X24DgSqKL4baw
8v4aTTEKnH1a8htzzh3f0euvBDqsAEkTH/dadYNPk63nv76uAPeImmdVCH9/aTAwZr4AnMz0fdX3
xlrXr3/YGP7+U35bdXCQkNnGTsKyt8Xo/PXuQWpbS6YIXix6y7gP3TK9SbvQvaqKCfisG8oni5f3
Hwy1v7gm2CtZW8Fj+JgKyebivPrXT217YzacmWSoELtidElhV53qRgPVHfI1pBOzLtlxRumg9qKd
eKCY62WftP3hdJvzGp1LM6icU4VacP2Hx+wXpwvfjRvt4+TAKc4U8bd6xmmrCLIUrXpgLO2RdLRy
Ppa+l6HTsGd0MCIoL0i88/u0yYhsKlfEcOWc8Rqv1Y8iQOmXeDQlWgCkU/FP7/VvLwH5L0yWCAPc
1jjf/eXCzRoUYAl5IBnR8b7149x8Wwn/oEW71MXDWgrDvAFDy4NJnUgZaDHNtfekLAeoNqTz5gVK
nOwpmAMk87N9hU9AKdoBU5DBsO016cirZEmu4KvrfV9OpLwgXXERbnCx9G6BDP1J8Ce99dmuiLEC
1jyqgxKNTayCwXQkdiU+9tjMtHmjmBr9mBtLaJgkflkeNIp9dZB2yJ+zF3xde9us6qtsiabikG3v
Vm+WWRnLXPMloml8JKGtuDedVBzspqiYgStdfwRWvSSmUgwsQqZxWeJyTdK4MGZ931arMcW5dsIL
rewOBoScqYg424bV19Iv9W1hOvqfEvN+vS+s6tTx+NCAuoBEC3/Zc3TNaLuZ0fkZtzUCZFxZ9Z5o
EH/6h0Vh2y14N/60Z2Nw4v9vw5Ug3W0zbf+ytpdMWsaoz8PYdgs/fzdsg2BZIBw0e2yzmFHq9QPp
6oix96uJzIH5tnOfFj16bVLS6MKMvXPt68y79UUmxS7zo/x+HdZDXeXXjrYNGhX+pjRRpZuwp6WP
a9Ws3c7hxUMkQWpusoqmPtqqISQcnn2P3qn4ttqzYcQ0RWUyKEZOLWK7PaNj810Ny6nVXfnFZNbW
M+ys1FPhErKD7n4JY0KKTXTcGMTiYcEns0Mo/7AticWha1MX4W4g7xFwh/M1krySpLTW748MRMkU
HMOctT+bUgdhqBOQLk9yOsL/QEC+LCplIq8Mgwcle++mqnOk1obpHyYYav0ujYxuc0dI/5jnTA4x
mfVtbE3W+uZkxVm60lnfuelocAemXej1dI2XGXCBGw/sPP3BqJv5mfUkQrk2DckgUc9M41I+WLMk
+2XkWyx7q/MN/xStIS3HZm13pVcPD6m5yMfODaonSFzND3eYhiaO8m4IiEn0BswfEo9MOmV3E01B
59jXyINicxiinwgK+pZXzfC+pLPQS9Jaa0gr2IE9Q6sQdVNPJME92vbuwfLm+oyBrbgWHYAaY3QO
fh+Fh97RzoWLb96KxUVy5RrlsQgnCDCGRY9qnzGXGU80W37k6fLNKHPML+Okoi89T9RjTiZ13E5T
VzHnQVVUK8v5OpqddVIR6BtRp68oiex7VCBY8Vb70yozJDJFSOhKuBoWE9VlXhD915GJIyewb5bG
Ly9N43mPMrKQdK1T5uM/Kp0q5sP6n3oJWhK3DErTI1EMVnVbp/IDIclTUQ4h3FVboUKjI4+Cfa2J
5SKq8xVthsiORJnbB1lK88EumZWXeORRr0s4qcX60StMiZNH23OY0alLpL6PqD1HxnRRd0yRulc7
jm/t0W1J/PJ5EEeiHoBRJNXEFSwNpoGDYYxXVhSOzV6kFfTbouiDZwvHSW7jSbzi0FKfq9508l2D
YerIrMsr9+u41G8oyleuZOXVrBhZxjZiYOOH+D7dNyv5mahmYFlbLpqOySc5uDR8Xu7i64zGMkZP
/0Su9hijYkR/6Bxyc33tS++15ORIwwxHU2+I86JTvadjLFGORVZs5+hPffrGh7qbLJr1TMo/7TJi
0NC0Iy3+AcXQHWFNM5qFPFtiXTlFkiEc3he17uK10v1+djNkOdoy7uw+p4MwygQ8gJPMXv4iaMad
gyh7kt3YPUxLV3zms9+cRVtfl+NAd9DLdn5j85h671Kv7whDoDoNopq/Ue18Ri6bmzbm7z2ZAl9K
HF08z6571ivGiXluHjWEX2NpxcVEHvdWpuudpwOVVFnx1Vo/e1G8hFn0SddbJ2u4XC2IolikEAtN
8z7Au9StVreL/E7siZz5iqZjTmrPvrOMoUhG8GulWF+cYIMZmRp1lb4RaMrZTduXzLCcIyzYn9OC
Yja0v0ae/G7mxUvkKY+IidYH49eFyZDpd6yiU4lefPmgvqPjuT6HZmUejIH+h20ZAJwk8vhWNHDJ
yB+QPGM10dhzbz12KWz2nI33um0cEsMlM/gZS04P5m2HUO2OhDHu0ArwNy+za8pPtEJ1S5tH+iRr
tItx24yuiqeG2Q0hjUy7BtO70jhednaIRKBpWphzggZwhjxHWBFTqA7Dw+jIgLMQmlLsnrFwyudM
+cfNzUaB4HV7zXuCUxVhC9Nh2+EdCkV7Vy1mAiuroRIufqCbds9Ubyh4+s52h7i0vM+KwkPGZWPo
zxEfzxdvtMQVAiN5TTSHTFwml5YkA0hpI0LPOt9Vg2Uks2HrJ9fox8RqxIu5zJeVHuu+j7ZDRlZM
iY1jTUvao3Z4s5KOGEcd7brVkrtaRQj07QYjyvBFVOnV0EPTK7QQseHSz3ZpFtHMIY3f0yTA9UW+
l3M43IIRfgmyom0S10JQXjbBc7euBgP36aXEgmZ42QOp4iXzR0fHqOkfCNX8yPxlTlhjkQJ33rhH
FfAx2IyoZtjAJyECBCt91mDOGIA92BXMNCk/7Ly/6kDdXuGGZuxVi5+hgXqczy5+cjzME7dOzX1I
TvMnM2tx6ZknHYi0qJ9cb6xf8FRyU2z0HbM01r0phWSBtiCYZdVhrcwjVfNRknEU80z8sPFB8tTR
1JiGpbjB1Reee7k85pZ7stT81Ah5PU7yUQy6/KJ191BkhYf2cctRk+GHtdTZHiWpc17n3qaftZTM
DdMKDV2/T2vdx/lY3K6szo99Nz8yWEPnrvTR95fEbfWNA2eX5919aSsOFyF97hC3WFnlV53hXa96
frDzjoVumm9tt7qtAvmcrptUmK7FqVLzzxaDa0xOwnWeWawbaAFmhMixyjZ1rmH+RAgkkbI5NvYI
R0DktpExtwOxkI1tJ3atrsMhO6KGEDFVRnBOB/3gCJ7+A+moHcNibngzfg2yedgF2j0ignFxQ4q8
IgEMkwk2m9iOhHhhtPPByYZ4qn7A01nZ7bTrafzxLK5M7Ugkve2G5WrsI5TdU/SVBdxLZLF+S+ei
GGIrYxMnGYk6BbeoVRBL7WoGv3btYT5YpwfV8FDSumjihXlOnBNQEos5nXGOjgYi0CVNRFoyBy72
eCaOeYj1yF34M2PxWNkRO7mnzKSXzbsyoiCpVvGJ+BtPhoupNJzGOHRFHjcuGvphdu4EdTQpbOmz
L7pr4j9oytiMOZtIvmfKumDQ0XdVWk0nLwPxWDpDt/sf9s5juXJsvdKvotAcFRseiGhpcIDjeRw9
OUHQJbx3G3h6fcjS7a5Sd0uteU9u3MwsMpMkzP7Xv9a3lEl5GSorPmX5ZHt9FZxJLwVExuJtlqd7
gTnPDnd4m2lbqNZGrR5jEZ3sKFkLp+FtXGCKGgOFNBBmYNBN+nrI6u94iL7A9+0x2OGjsOZHk4Zt
6j8Mez+aTerh/+MjcmS4RqNDKI0qh0ifta2ieKuMrE/MRrs6OOlN8VBTZ72RdbtlefwcMLWNCX5y
zbhy0tgId6YHL61ATBrfWjYc2rg8zkLZNkLDj9yn7qo1lU2YTpvBdq6oyk8iD76TwiCraq5RjtYG
BXNlaT+MZn6ZWxCPc56+2Q2+En18Kh3yDMBNUJ/VtTEYBJjxVWx0J7uin2Yb2Q8lOS599Go9I71T
YC5Ve34cLjy9soC1nSSkAjurJc/B850c2s6VXAVxoW8jE7NtODYPNc7RRlFAcqGnQRNeDjxK+Sw6
9sK2FHeZIu610D4bpEE8SypHcgxgGUTaHawJZCquJMiEWXhUDFZSpTnzDaLSkCp5y32PUXvWFH+z
ne5005cueaApOc5OcZdacjgPRfllT6bi2WOS3JUOJ3JO0y9OXl+h6hWXfraiHQQK7hqHVzfdhwSt
cOlOgfIUM5U8kkn9JCuJXGTvB1HfO5byiH0AaiACobSMX7HtDIyheDMG234XLvEQ2sny1WjDAe31
+RRT2+Ph9yL+aw9vyOsfPZ7KVdDY1doqnEcLMthiSt2URTZTTS2Tg5Prj2noPEQgN5E16hsUkZsd
yvIMU6IhnTW/G6NyaLoKewTWRD/T7XuZYamw24CO3rC6KmmceW0gMURY9p5D2pbUdLtx8WKz9DAz
H9H8Ege0+bSlVW9Yt9zKOvlMm97CMxBd6NLhvNVhhl85bf2LBd8txzoH/A9rorCq51ZoxDCn6rvU
x5tauQbwuUl/UtQOd9vYmV4WhJPXq608DON86WyTdIoWDhszTLDO1VNur7DzfiR5f6dl1SnmBXao
ZyXwdaYen/dVjN2QB8eJ624+YkF464rM8op84jnHcWTmEXpnu4A+/Fy1il0QlV9KR2dF17mdZ0fx
BT/xpWjjwziw4a7yxN1WZcdbZ7KVtQL00lMb4Lyqg8mkTFUs09oMZVq3Ap8cl7pyk/y5ntud7Uge
ZzxZKCew11OuFHeZiW8W3cOf++KJQO3PbNbOVZAIP9E5OB1Ku9Y2ecyPWZYqJXzWGJ70od4IglfR
qG1ZDClvQ8FfjPudRi+bO8ghrFRkyjVxio3TTs/h0D2Xbtx64xTubbvZ8jTzRUcKuZU6aPD2Vvba
4neq73T6LV0TNkQ6Fdik4CGwaonue9d+LBNpALtvrrUwX2kxubi9vutzoe4bmlE9xXGkn/XjmkqE
J7AAT2pci2PtlCQNwvtaLe9zup9XVPa9iaHekhIExmAad0NG6VrZaoRh3cM8S7j+1UmKhrGECYZX
9QbrPc+o0t4YfbMlwbdGx9hnOJ95sbTF2SGQr5IjKaY7rTEHki3uPs6Dm2rQszzYMkUxCfZuRa13
PmJQyR2f9OJaqgy1hGuYlNVfXSWXe5cwYoS1Ym1nNkHUTGWxtphrBDMrfF4yb5mWlnSkj6O1gaTU
9F5qju4TA2MHHjGIMq8WSpr7Ci4fnipJEuC8hK49n018rem9FTe8pqfOzdodRrroVLdKepNhWf9q
y4GHn9K0HBlr0lNnLWvwYKpxZyiHQKL5gJcwtW+UHPNZGXK5U0Q0njvdCrstPEb5TIoI3j3+7MAT
aqxkYHV77RpUSsDLWh0Ca098NFt3ppY6PreUU/uiJXxS9epjOUS9egf0xH60qi66aqjKfh9Ol1kL
Hl1nuhGbFZ8SdLuPsZXnXQVk5FNv5stoN/oqrrXkYIWYN1ZqlCTZhjRJ9waTp+cKa3UMuKXFxBsN
N1PLSUChZyktw0ISnQIlfJQGIdCCf7eU2T2261U291ctdG8IwQTHmpGecNe8yChbamzK5KRJJQ28
MGiDTzNK0gto7HWZEJ3HdeIFM6iEqYaV0mB5ybVg3GcsiXm2l6PBB82mh3ui1z2z4S3TjOFhJjm6
LixZXsqiOQ798JJC+Fi1tegfG1t7K5zq2bZxiRGBQgqnsOwzIcvHzAFilzXVfIzdjpO+Hb1EqUkl
itqIYZfzLFllrfmcTU72kFfhq4ZdlWuuKk04Bb1nKCWcvKyDJDSQ9F4FZUFb9TATAApDOsR9vPyj
n4f4ANthr+gYC3v90s30KURSC46s1z/LNCm3IYjSh6hS8uGuh8r4wVwWQoppnGtWpfVGxk52HxId
8IgcgB/oFJNdwniPQOlPoXOIiLtc5dBCVGnCaQtTiOdZojJJJVFyJ4rQfOAG/2gbeY05zWPdbeA/
Oi6+Niz5yhODMIprwGLnYeqaec9rESs1L9bHKmfGy4hjX227nw727L7MolAOtGVdQz15IdTSH+kw
oTjbdudnxcq5EDi0tWuIoOIpK5no+yiN1mPU5U/ujIBgxbn5oIZ4QvHr0GvFJnMvu9rFD2eN12p2
oy9ImNaXOZjDM25yfZV1xnOtCudIUiS74K7hHG7K5JQ5wcBRgi06CRaxSmoJWH7Sjk4z9J6sTDD+
tEjgCWSJ38ov+C8kIWo2aGPzwWYbTo1Z3caaiG5F3/uKOwYTPuY9LTWiI+uRYo0zJ98PRdfvHcK3
uxjQ3q6szOFJl1OA38+1XjUVV1rNIdrjKKVuDDdXsRKAPk3dHCqNCyoOaYgY3qTt8BA53iAna/B6
9t6YqR+sIY68UtPTwyzaYcMNmK5iEweVbXKQaZz2dZzGX4lebCYHsEvGWRGit6atY9pQfVjVbbKd
BorYHsIGvJafwwE+ddWMYoUhUzwZdLysNK2iCTV0kzdEkglBxRISbJ6pHjEq03YCHYEaE/qOo66/
QphAGTOtbD+kQeF31PYAEllgQIOo2t1UmbYv81Elzaplyr6crOTc5FZ1oM1IGQHaT+UGm1DoTU4Y
PtgiNU+QvO8Uqpx9Szeztwwz8VvRJjAf1XacWLnZ4kOL0mbjIhz/OFixWBLoEnt9GDcfrktk5C5p
AwA2RUAfV9IAUakWpZl5qU58kvIcVLh3QjpXtSjhgpxM6NETZ0GOi+TXLH1TzT3OZd+xl4adVhqK
fStFXGBQ7Q0uyN3UNCgVCqo19/do9l7YJe7HLEioMJzMkcuJ2wmr4KBGcVPuB4B/BSo12u5B7dTY
+AEuMnD3Ej0KSG/ORfOOFbIZXyF38C4AkaWHn3BmYnkn5s6K92Pet+EaqED23Obd762ExdOO8p9C
WSWaU+HqGji9QV5PEVLUXqhbOCy6ueddYZWMQFYYP5C0sj7p5bKuNQN/uLN/rxOaOm2TPcfTyeBA
UbS7XsSVc8swxg4Hwx1snQLxNh13VAF0L6WVcVEVqcVvSMxjyQK2YcuPEGIrySHS5NR4hAJ06ESt
JjEYj82U5We9NuQ1m/qk2ZCc0XfRMNAy2phRwHyF7oie3eST+MzrXHg5QITyp9OU1gD1RCZgnZi5
YbIqM0Xo1+GIq7mRZV/vkOXzwZMRPKc1y8scO7sjFJSeoXLTgx4HnbNOUFX9RtEgpQ1bdVZuk0EQ
gxfiZ45TTtdG8nDVvRzT8bVMkJ9dFW5iglDYXpqUjG3TEsLrKh43rlrvQGOYtxm51XewBx75ab9F
nGpJAfw4nZhhBY/zW5vF+GtRI6fWIWU7o90xcaE3kF1j8unkaPlTguCyDPHRxigrm1HzvYnGJvSE
pbA2Clt1wxQf5KsBZJUXNt+x65BTGN/VsLPOpTWIVQq8JBzC+sKHGA9I5umj7vbms1CrZNeb8tPp
wIAn+M13NaftNSNURCcoXJ9Dyb91laS2w48YmXLdNnqBXofd3822huhK6zYCK6LC06VsJJSNNRFV
H5yI6NYkuUWsGoBzj+X1MzQAWXmA1gbjULdjrqM1LOtWsoZaMu6SNmagN8y0AWkUdcwFpa0znjA3
9j3qTubSEORMxl0Mjbpc15Vjul7UUJm71sfaso9FrEC2ItJHHIoLxmk3+jBIMBd5q5gXHLa2tdPK
mNyKoWAxCEhBpifi68IC6CT0cs+PN553KjmP2Q9kx7/btmtsY3hG2MLi5gjBJdSdlt44Mcvwscum
TL9LpeBRYA0K/zvxFHJWQpRuB06kFSEHmOCuwcPfbWThttEmMo2KBvMAjtZCnSt1YBDzpD+k+ggN
j57xNtuJOJvHnZObaVWv/nxMAPvo83cC0XV8NVo9yU9pzVrHF2PfVslKr0Li/y4Bb+XkWmBdd3xm
jKJBE2VHtSPa0OlNfQmNhglLs9PpYJY5r0QjbS9cw3O3aQa9U9Y6RoXxuXcpI9Qbqq2pVInaHYBF
Gh8y5I1rKqpmh49sXHY+z3XXqg5ItNb1m5HtZci58zyHRbxnF/fLtecXXqkMWRzAj3WjTxce3vRQ
GtYRr3G2yyPX2mJXWJwfI1qOTlV6rpXzGjRE6bVKY3hq7XI2KoxxH7UUUDTL8n2S7LU80+r1795J
lA078+A1KLRWXWS16DVv42jctMAtCqb8pkl2SNCcLYemm+6KhrxoYcVcCyYB7iMFfQhBBPrccy4n
udNip2XochOTMaQISIikU+JzLXNyz1uIEMtaBXwBL2kJ44TLXHeKL3BR07pvzLswSNNPGarTTaHY
5ja08RhvRwcsjK2QE5iFeKBzFc+PCXYIe4aFkJMt5dpZG3hT7bYbJey1Q8wjoj4ApFC2hPF+slBJ
/NQN6get0ZhqEOQMvpJpHhn/mnfiSSOABdm9E45YEvl0W3aFUXiE30gkUj7G93SKAU4UE/LW3Ahj
N7d6fCjUQF5tJtUrQSqYf5r+YhQzsSU2tdpnhorA4sxecPihMT2lLFqfo1QvbxR9vBJQB92h5s46
l0NwC4Iexk/qTNccsBFPhjLzbK2oTk7T2Ij1nQMwC1wGUh4/JwGKkO1kmw57yCPQPizAB2Ofddtq
WJINJNvOQHL6lY1CyfRtauBEl6ddHT2rItCPdtV/NqmWrbH67e04kHeTrC2fN0Z3djtbP2Avqtgw
NdWHHadx4Ks13XBpUywaaaIP5YZtor7OzDqIQYrrxmevRLQIKlDm1HWb5lxh6WhNHzXEauBHgaIx
9ifx1WVx9xoZU/c6Zg6vCV3cFD7TSVdn69LrbIY4YBTzQbA5pliYldl55CiyaZVi+DbMur0Vc9Re
laY/JKqNbqRao71DUEC1AtWHUAT/DiBcWs76G8QFZ9VNTr3Wy6k4t0Yodo2ND4BeFV7Nnton6TZP
RLa2MOqEPHjm6D0KLGejRKUgccxemxVsVfFcdaDV5ZVEJ4YRhOdMO864ubcwrjVkklwbvbEyBer+
GKrcKo7ja3DgHnRRMA7gqNyykHRZ6kWBto0yjZndVjLhhSOFwbMh6lNIhdYnGXT9nKTDTy9oNmdW
mvfMNCGR6oBEk54rYl8Qw9vXFgdRM3XNoxqjZQWzMLdGPcbY4+fAuEkQ6G9VW2muHwz1dNLA2t4X
kC63blNl63kunDMCjgPgNNgN5gzoaAbjJXoik0Le4wlRHier6G4NWzGOr3G54frHHuEKSNZZrL+0
qrlMboGp70OTK3ElZWnfBzEOAKdMsr0LK2RXJX2w64F1fFqx6yeOKCGEWfu0iOY33HSo2uGCsUqs
5qYYQetHHPuZaNskfej1UX0dTS08m8BqeDdrEToOfQCaJDVoLfoq4cNk25tq7IsSbwF2vIh4k5sz
27XaLqX8YhtEKdH7qgdInWcB13/k/uhjAI4mLX7o3Ry9pu77jyHR7HNdGnW7qnocqHbb8/ew02PZ
LQFl4ApyRi3iYJNkh8luN85CtmO5vTFqZSeDYoBoEc6opeZB00YS30SyPLec3gjBJGuMJE95nn6Z
HTaTEgKJOlUG1BJxV5ouPYUDoUZWngpnIgCugCjJW2+UfDnfEM3zi6mg7w+d7i5lGofMIqN7pPDi
KEV2v/QBw22MLb9sGSeUnnXkUiB+KKXgYjUnRuYwV6bo2Da01rnDEB7xeXT8IHgmuqPLCzhHw8qG
+WEWY0l/gwtrj4vYy8YWK5Vw12FvPNoi+czB3m7A+oY+C8E1Zy/1qVPTHVJ7An5peq9atV07fG9+
lJL3UaxTPkboanqanWqERRqPWAZzYqX5Kpa00Stz7r4EeZAjWNoTaLBYTXhWDoQafGchG/W/IUf1
wjvKFvJRuTCQ5EJD0hYuElhXXmkRSW4XNQ0RHnRS+xuitOCUWBNHR2dBLEUYNc9LB+Wa/qI78l9i
i6bIELLAmYoF0zS7g/CIE1WP8W+I04JzKhawE2HbhYQH7GlasE8V2sspVEFBlQsUqojV1gOR4R7p
IOYtaIbmvQjs6W6e+vrJXDhTOUrlq2KRaZuUA8BgYFSEeEoI9eQ+uuY97s382vcmKcEkjw/awrMi
Uto+BY4B46oWDqDCuv5GPBZHeLPhkc422Eb6wlYIE3HB4QUwi+cZW4eFojWibHhml+REMjERus5y
ZiznmBtUJzG3ULg0TTE79hZmd+2tQjk7MWuLkMH/sSLPdA1wnK4zFS1MC2mY94aF9iW06sPR2+Ku
zXgdblrateg/hhEWGySFOjl1n27Hlj9bWGIMdzyec4gbktHrNCFz34cjHZ9sNxYe2YDUewCWioTL
kZEN0AIuq9XUD4Qtt2gm6sEeM2UVBXwFRYMBK/mTf5a17cGSEmRwM03OoVxQaSy5y/eJJ43ccVe7
D02ZZqGXLGy1yG7biU2mUu6AkPIMiLNuPWFX2+X21FHfSQSdwb5pXoKGIybaB2BMH1BtCvCrV8VR
NopxCNFUNI+Ijv1khJr4FTmTu+sazmTDFBniqTKt9jYahvJUxL12agq7Oczd/JLUTn6SjFg3PTGb
Qx5Y5T1ErTxaVWGu7y277htkdG2GNMRyzNcXjl0n5HRC2s/WJoOhWA3I+OU+swqe8tYQqujXYUM5
pQIK2LOsTvReaVbF16QXEfwkbQ6eIgLyv/Q0cNmpAN2TjsOmoesElw0psIRLHoo0Uf4F1Kf9Zvbh
ioPfFwNY4wystseOptUtDzTObJlJ5fjiDhmx/Nrqpu0WKC6L9gc8DBI9uy+vSsS08JiPPP0Is/Ll
BIruXGoEvQQDjdqozwaeCg5PiRUenKIIPCZyS99pBUKDqPK4W8mISjrir4MJH2yoCHiqRh/+iC4Z
2Iva2LQIeB40vVA/9XasD2AVeD6YumSLoc93lcsOMMyG4lSOSvBCpvQzAgDBRp7dd2ryHBvjGHi6
Lc86FQwbu1LGitXgMiUb5TcRzX0nqmBVu8mptPu3mIscNVHGmheXEamqGMxjLQlu+dBCQEPhuiou
Jo6pcI0Jjacep+2dGihwcrQYZanXk9oLtaDcqiHh65U15SVfkwWKJlKIHFMv9oWMF2+auti28FfW
UV+0pywZGsCVqWB9RUQBS7a1EirulqQx3U00NfleY2jwdOl8AR/C5ICZcpvXaveSKGq4d8uArjmq
9podchTNGQFGCIZdgMG1DK98v/ER4cc7pjKReE9H0LgzQZwNrW2IxzM/JCXqKh9mUqwcXTHnj0PJ
7Olb+eio/GFxmgEeXB3Cv6jy0IjmA89VdrQ222NOUIhe7EcNlkFABBTDWcu4S/ZtWHBG58/EuuUh
zQI5rwWKGRYVBpJwR8Beb3xTjMM6xFiyQf5Teg9O1/3ImhEAmWQ/ZBuYsKT5PugmwDeVU5CXagS1
mbC617mIx52qVxkHB/Blq6IFa6T3JgvVqjTs18ZU8ArazZSfAAknx1FQEbXi0Bew82JeDnsx+MrQ
3iIdSZNGczTQvijnfYwA+1+aLv83yyUuHWtJ9+oOs6/zHyIoJYEuY2jKf7fTz+ASJM3b1m9IBb0n
rcERgWfWMnV2Nqnp0ek+WNbbLIK7tiEg4zIF78YggAxRywKDK09DeSU56HAaS2QBNrjTe21p5IvI
K3YTy5mFKzv+6R/+/7G/x6n6+Zd//ir7omum+x9MOsVfU3xLcQ2W3f978u9cNl30T6ePr5/vsog/
/g8f+2cIUNMJARJzIAVoL655i7TDnyFATfyx5L6WFgLSQyZJgf8ZAjS0P5ZSAtcGQEAEVlvCef8I
AYo/HH6T/gqNmUunxPZ368d/bAH5X7/+awKNJvC/X6gaiTAX1D+VRwZ5QEv7D25+MVm1xppw4biQ
Bd6JKVJhw2o/cXXGzPe6WKujpF2s7c672lavrMP3ljVaHzPC9baImm8zzCvOp/2VjBIsRJyv5U5n
sTyxJcIJ/qaHCnvYVN06gXpTp5azK5RybliY5MalHLvol1ngDG2aep9ibIix1AnZnsvsl45pKq+Y
+xEp3PiBW6W8zNFB0Nk8pfnDAh6sVjk6BHgdT4Ev7RrsCktMRhHdW6mTb0sruYSy811VouXKUkPO
V+YT2ER3cTWhsHObepFguukK1ibNc53Ppy5F9RqjcDtPFkYKZZNYBScLjFl9WYB8tdvUl1DtLqYZ
aSeb1Y8o0n2OMTDvgn3fZE/wpV1EPt4tsfGld3wDg6ZRVyjGyaUt6x/XDe3lnOwNATgBtcNOVfd3
uV1+R7H6XTvKrqK/FfNp/mIPYk3bgfrIOIusEi7GzMJ40FWlWPB8qylvEHjk+NLU1IWG82OdVj86
TO87JSse09J+m9nqm7kMNxxyvgsJkV/FWyon5Yab5FgWbD0Af0NpBJbnBXnmnkMK2/DaFMkGIIs/
Vj8B3IS2+lWKZhN3dvuTq4rw6wBSCQiu08wHq1kePZKEsVa6QRra7hEkuqb2TakV33begMsdE/s+
0rLHqLnPMLngQcSnQuhaPjAr2B6azCNUv48ug85nLNZ/1hoJeFDUjQ7kdxLnRNLxv5oOuxQlbs5t
o3UXmlkNf5i6YRvng7qgZ6kKqkLL0/pwFzUZ0J8kRR3obGAovL0rO3e9WGTqVo5EuSRFHSvSHfVa
E4qDhwvPl8AdC1wlegf7iJlLAV9XjfaVF8xahoNzVBzFWXckBUK+4LWqzbQ36AL/sUOPdY7rEgJU
/gmkaj+qmBcgvu2C2Dnb03zpHUpOiIVsJ1pgFh/6bkywpVh4sZPYaj1wG1AXK4CaWvlZ2hQHGB2q
ccM4z5m6CfiyWEi/aU77ZkdKicTghkmCxt3020DeotKmHal9GUFYrwLVWOktPP5A33KZ+42oNc+w
k0fL0Cfuj6z+TDDer+ySzHpoKsabEi2Cf2lQz6U8qIhAHfJmTw+IC97SRzTlNlPyq1le8J6+lWyt
A7fivLdJ5pc+1Xw3iqA25ns14dXUKnZ0hqB5a/Gf7gJHDS6Q9g3BveT2834q4rVwedc1efmDkJmh
uyjT2m6pQNfd99AGt86dq8KsgKz7xlmZhxSouoXFyblYwCJxTd1PO0BGiSEnhtSp2pnkVa56btrb
UlahnwMc25LCfMgKWMe4x2UU7QrJKUU09i9j1k8una9ngpIfJq/fc1ShmAfl2UlDwJ4Zn9oKGx9V
fiOZZwICBaGm70QisKezpr7v51pZyUQBw1Ya6R27nWBFfUbuufTmpqG+L9HmQZ/1X3WWsfJS0g3J
gq0FJsoriPxhOFQd/l/1NWnsrXHUd6tM/AxNjGsyukb8M3bpxDlCkx/QjwsKFjIOnYO4kEXyDVU5
BrBCupgsgMsGhJjUCPpoIZmpW8jY72oN28YhDgZn2Ol2dVVzrWiETJJMTz2jHV+cZL5LRkoUehbM
OOjsgwzqV11GW0FDhQdl5H5IJ36sqbKjOZs1Myj3Y1HC+7YkTBj29F6WKncOxvIWmKOPj3B+F6ly
6HT7fcpzNIwwZlNZJGvbzMd13E1vagxfuZN3YaYMLNrklxuygjHKTcjBGojsSYmgGZsZrPOmNHdh
114BCeMQa3nQA4h5JJeyGpH3Kus9rFTQqVVtnmxra8/Kq4xsYGdy3tUAjCPRfji1s+3q4REkNlRI
+aKU7rAWtXybemKBce07VDaUcVj7c6S4p9Ae+3NmsG1XnM6fwdiu5FAwtyG+rU0gj1/loILwYaLj
dh0/YiiCyGbzbRlFfVsd1nzXf6lsC45BTYi8tLWvltF8ZYXPYzglJ12k8j2u03xjJdZLwT4YiGdw
tYZH/MLGAUdRvQrqKT6ABrahatfd1RmjByOPrI2Am+VPbljspWvzUyQXC5LKXRdsK3GU1xeSWXy2
T2zTPUCM/M12MeHb9hs8xmFr0D60ceY1o+LgehrkT0XE51itrrjZj3Fp/QqrGgXLolyhoKGX0rcA
l7QLaSkZyPZUw1cVTyYYocW3JKKn0O5Yj1rW10RIaIP/yXgQAj9waPBG7VWY8it2K+E+7ehZ1rHU
PLGFbtc9pBryPpVJuAU4WLNcaa4RVc+qanSnFp/XFaF1WM1xXp+tIG3uZZQo55BmuH3JvHwLRyf6
FWhddtdZU3GtqQCMjnhk262Ltv0aqZLB1upn405tCSrlzD4vFaPE3q2r2WNlq3+62PQwPsYNRwoI
He0kuVoJ4agNLngWR/1L6ITlR1OjD9S6G8A1RfIAziXWBNnTe2eA9RwWAuM/Ta05wPcku0/nAEyf
osSHDFRMohUwc+jT2UHqqzZuLBY7L/zxX65Tuh4Q9gLVOUg/LCORfq1BMTLyvL0AOkN71qcPBcni
O+XUzzMmrx/dvu2Jk/Azh8t3SCzgbdQajTfBHL8e8Z1+9XIMZjpPDHUPaJiVI+69kM0ofG8xRtVR
T5lk0djFRbDAPITc1TzXm6a7mnlcn0RrQZnJso3ZfwDn9YIQTBI5wC4j5xxdci3qLzJxzBSHBns2
H12luY3SVQ4odvDIeiAp6hyNA45HYzy7Cds5DEfA/uc4PCihAfgkiUmflQlo2FUQmyXgwth67YAz
X6K0/uhcd/CBG46fKMMKiGIN9EI4mcNiaB0TH5nEureSaj5odrD4ejjSdWNqvqW1RlKCpyILzliZ
t1i94yPZcdyK5Tmw02OwbDsDHxuM57YfA4S/bY87O8Oop0yWP6bW0Wbh7hawGItu6J6Ir5wzvsWm
Q0kl8CRl0nlRZ+Nea8bk0vc5DKouNDiSVTyUzN/f2G4V5GIbaBQ1dw3ib2SD/4+0Q9WNBYCoFF95
gmO8K282M+KxyjDlZ+19r3eePpggtttFkOEtMUf9uAUL821JVfN6aWdPUzA8t+TGPD1lDO+QbtZ9
HmFuKcJNWbrHMlSLTU2u+ELH1KnMnZ1jGU81fXIuZ6v6QZLbTAfr5kbHUeMmnAMFGZE+h7YoACFC
fFyM3JvckZgaOk80J7VMOYeOgV/H3Mg441g56kr5ZCpsNUpibtq071EpK2FvqqyKt4ES349ha+B0
Cdmnj+KQx8HzjBvftyvKyhKQkQfCZtZq6EsX/16fI8AHWyMlumBGz7rV1Hf2yLOyAlWbMJ9PrwwV
r7ykj4lVSb/vzJ3m/KoJb1/o8Qj3smy59PlvP2BYW+i9vCXisfWXYCqcvy+0yPnQu48yDe8Qjja5
TkG3K9tx16En6fQeRb2kkjhnJ4CbjTjxi3SLyIs5C0JU8pnrrpBJWSMz0uRlfQmc8QBfkdYo9mI/
aDNk+ZCUamTyldM9q1Gt3OlOeirMmO6dMcDdFp7M9klf7AtuPJxElyJQzwcd3yo2YhCqWpY+uCZs
SLc7TDVThl0WPimbQ6ZOvB8FQJLhB4PoSsXD+Z4i8rM8nI8q8imnMXzRDpdR37n4ppoo3aT5gPBt
Fgdj4OzNu0sJKZjmJsaNjmOrbSQvBj4FBVyc+y3VKwrr3JJ1dGlkaGeH5QhxeeF2m9A0Yhx9iX7X
TPCv/xRJ/lvSwn/aSfnXMst/PcVfTdmWv7r/8beqyn/9+y/pvPz3v9//6D7+9gu6yjha3PqfZdxv
WZT+Y25e/sv/1z/8p5/fn+W/EA+s/1Q52Dc/2Ufx/VfFYPmAP+UCCioZyBdoEPtICzHaQDr6Uy9Q
VPEHogSTP3ggFUbaXwQD0/xjYQzpNk92hCcHWeAfgoGp/mFoSzjJgklv8/H/LcXg71wD07BsRjj4
HwgQoDlQttAT/sJWUUMOOe3UVEvo5M1STeayqtTWDOAKNHg79/+iqRD0m8Ky+KtAoS76w5+/vf/+
l3/+8+/jX76oI0tZoq39/e8r0iWSUABWH+rc3riBVhAoJnhH20Kx6ayh27oBhg1St40fRZb5mpi1
sUo6SmTgg5KsGeW9NKt/Y+5MuutU0m37X177kYMgAgIar7NL1ZJly5bcYbikLoIafv2dOBtpbelK
42TrtfKMY+dhA0EU37fWXNlFkvdiZ/VOts+SQDvvMACe80r+/EzXJojQcyW0CbBGz39mEFQ0XFMi
iBLdfKXFGV8QocExczbvZUe/fAHaZXBwNTSMGpDR8ysNPWyEvAVCGFRtcGBCAL2WImDLsd59WzI3
eKeU+fIFaM/VjBvB4BKuOnnhMQ7qOJCEU4tuZOeZLmobZ8RdyDibr/uRrLnGQb/+9mt/5SY9j+eo
CI9eucAnhJA1m4FDY9IgeNHWFtd0DT4oy3YwDc2ZrKzfb1/OWUfR81HG0JJcyBOaetsfRt9fo5qS
ayRxf5utgi+DuD/JhgeQlhhKKkpDjyk8HPSPRosP6NbQBqKV8z6a3Hd/EmefB+R8wO/fRDAYaSjX
sav3sdXX6ZZ7gGJbtnN322cZeu54LO2vJsHtTBVD5590USGEe/tuXnt4jBAJmAK2FBGzz0cIIZA4
wjkQ0SJU+trwASHJrOyDx4H81+R1wf7t670yQrgUJXnbZrcgnRNWz4zhiyMjD6+2af4sSztyTs/T
S6GL+jymz7DvNQKXty+6DruTN6ZXohVB0cxqgTqZFzAkxDXZ4GaLaKrZ9EPiHWBfe0eSc74bAH27
FmHPNsx0/s7dnsCC1k9dQyZacY0giAhKPXm8thVSPGnp/cjBoeUd5SPa2KKpCXLHVLMN/ZCGxeTY
14Jt6qapG3SxLTRCTh0+bRes5O88irUu/eJZ/EE7EJqtfZBBz1+4i461yhueBYiT+t7KLRj/Zd7v
xmn5hfp2uCosCWxgSWkaWN1wPqgmJ3KupbsS+0RqDQkwZWTuAMe1ubPNEt57IQ3WCt304e3X9spY
YSKRPEMXIC3M7+c/1TMNO9iRcHeOXOo4Dn15ZVmy37V4EG5MYYUfw5RNytsXFesIPBksvvSVCwNN
eNLW6xfz1+c9gN1poz4h2A3gOW7PmUYxe+vm2CiDz9DKw3PhIJ3IYb7vknJyDpJsig22EfXOxLbe
3+kvAbpnU/Inm1p6azn+r1+CzrmtZOQCM+esdJHgqD/OiT999OxuuXn7rtVrl/IDco41BjzaCM8v
5fSNR1VNYpcmrOZyYube6pRYu//iKgRtM92sC5JcX/hfNxQbnRZSgHIpqtyjqz0UlzSSP/7Ti/jQ
a5hZ0G2sq9HJqFHukKZUuSEvmKU6lDLkekxm1Pjfvs7Lt+O7vBbALADVHNosz2+G4NhQYpiothN/
CZ1v1lxUkVqo6s/JP7+Ut7Z91mWV1/NnlvnrubkpOmU7DjiA2Ym5tKpQnzt5anOubs0788PLgUDa
uCuZqUCeuvCJnt9VIPLJhyLAOQHl2QbAUnrm+yhI3n52Lz8y9qWCjaZiqAGhWrmVf48E1/Wt1XlF
AiLBzPuUDEh0eqH/fRqAVGfkfiBmC1kMY3fZw5Ttjj1IAoSvoffOwH8xx9AaY0FWbFlgFUDme/5D
Iu0hJ3E5F1kDyQv+sK5MZele4junM5Bg4JeUGc/fvv0XczAXhbGEj19KTTfvBOejx2YwyTpEy1ym
xDsCIwqNRbm9izI64B5wKty2uzwhUPXtK7/24B3XWel1tPd82z+5X4ps0rU4oG9j2oVoCVCFpPB6
NyHWj6vGQuY1Bo5zgwTPucRNPO38FNeRHzrv7dpee/CMMUx7PHQqdScbAdGHeD/R/WN8RG5mJYS8
pSgI4xaMOdgMC6uN37wz/8Cw4nU+m1Kp6bAS+z43sR5zTp784nqdNNi1/swIF2GU0sDxjdPfJeAl
cZqKNsGZZfflpu2n6NyTuXwkJo16iYl6xCmqkOmNmn1C2ZDal8kGBVkNn8Hykgsrjbx5n2iPTaEJ
yvmXLIz7aKjjE1SsSHiJW5SIIE8gV+AtbzLCJqJU7ptZlJ+BzABNj12fGIvYRzTHgMzMhZcuPu61
sqMqJJvoQxpiDNmwQ0jWYmBMVhuuTPAjoBzS+6lfsCa2g/3NoOsHGi7yVemBt2XaJHMb3HdIsAkS
78p52TsV+4DtgK7W30yqM5+DhOY3ddYsonZQJQPxrASZbryG8i3Y09C4Z6qvrR8h4OvPnKjqCgeM
MI95vbR3Wd8CPDc60Wfa2ApUmD2me8ch4g2Ll+9eJVORP1VVV6OOTWzzPcwb/0E1lP93ELaC3Uj7
Fr6TDju1m7BQsCEZQ/vHKI3zpJCO5He0nlcE09xOeLVRkVvbsZwITi3ChQR6qr3r6PEa290OvmIH
3iCdG/d4pIXZixopKS3LEVhAqZ2HBjvTTFdwGMmXCtYsMHJ4kJyDWm+L7Zy7/rXlpNOMZRAG9mpm
95OzHhiG3iXoT5s9ILsUJkSr+4cRQy/GiSmmr9N3iXpqR+JMIGfYxHIQ1Ti4e7JTmq9YeON2m0RV
y/FyClJiAVHxHog6h0qQOIJxv8SmvqlLxEObwilXPpYZR4RM5YLVv5W4lwh4antsBL6O8r1TS7KZ
LLFWKQ2nic9gtoeIL5YFcOfVQR8iuqkk/6zs8ktQ1wv5HUFjPSH6gwbCAEfxKwFlEjQL3+qqI5yu
3/h2On3BZ60CqBGBId93tsenccDVuGmCdPqmMZetbeXO3MVuO3v1BlsmZKaeRDE8NcosN3NsBySZ
oDahrt1P+THuPaqEhpDNYTt0FZVpb47CM2+maX4gjaQlVpOUm26rklbc4U3BspMNuLswPIKH2vdx
Ml4nY5791jBfzCaoUzIgc88d76A91c1+IaaCtPI5i7D0ln1G4C00mgP0+aLYuJ3Jbwmalw/Uta1+
P4MLPY8Lia09QuS8KYYxIBOcFlW6I9vE+x4Ts/Ipq9lLELPQw5ub3TL5qQfoXZtItN1T5verPjmf
qu4gG5kQZ5O4iYfl1RAg1vpmOu+jNeWDFhJ5O0nq016K0tj+zTNnVu+62l12BKqINUohgaohB6vb
d30+B7tFL01FBIj0+i3kBusy7nxR7kYVRsVuKu2FTUaccHh3BpwcTBqJuvJWozOF0rJvCeDy0GjA
iVcG/r5tkZA9d3a0LV1rxLNAVCB2k66ev6fo62EAWZhgOtpXAM/6lsT0pC3sceMBQnt0mIXg0WZ5
Q5GxckY828aobTKY4Gcven5sSCbFp7LL5g/FKsw/DrVHh2us0Zvadni/ftDqSNvFeFumpuHJUnXw
pcUqhDIfnQ3SuJkyLLFawUBHsS6CX8Cu4oXTuz1emkm40QaBpQNSKDYImsdx1Ue2UVR9TOCbU+nv
q8pijDrtVUZcz7yDCyPlBnXu90j+iu2+RZsSjo9tOTI1eIih6Ju3BCM4HeA5RBO2+9Ptlu5r1zhV
xSmjdbtzmKNYHCI7doGeDWxOOo35aptmVX/vlQn666grp55YuLR0Nti16O6N42QP58R5h7eZSoAT
DcSTiO2KpDXwQ9e5WsRjeox1KLvdlEfyizM2/qd6Du0O8JPTfw0WktnOZTeabC+Qyz0S4OB4m5hI
mwaLtVgQEcS9uSZVT9NpWdrsV0x08zWfZf01Hubqh5c6BBq5LdnWTP+IZne5UwyXE0Lp+ZLTanwL
7iDP9vTVG4dWc+T+XFyrSSlh187XPmugHRItWt/SC8Jti55xLreCYuO16H2kFjG1FoL0PBeYm6YX
6//m1Y7l/dhlK2Kkm0n6iPhsaCt1ETb6MEKY0jCGMA4X+mHVr39dYm0vu9gSMANwMi7uBfkeRbOV
i078TY0O+MKpUx88vl7cW0yaMXkwCDEq0lYS3yalah6I+Ypli9knaKarmlSVYivq0P0x+EG6mlj4
MIje9UJCzHC8+FS9KfbznRMDde4XFUyNJbXWTpk9W+dmINOODjGojA0EBbmazy0MBSHwzavUG1Go
UMpEUUC4IJC3QeP0wIpRWriJVEWuDSWNmeAfyJhYm8PwYeZY0m6n0lTpqinMv7CCEYPpjW69RzZD
9Tytw+W7l5X0I+zcmz8WvW0yQl8a1nIK+HV0WDzinjamshWIgC6HvoNVokI2UmRId7Ku8AxJ0lBt
CDDwsBoUmf7u6zCTLAgjkpBQjczxIm6I/uHdOleVFzvNltI9t0ABC/GSok23S3Kd4WaOabFtA2vm
A4VjgUumrZZH6S0135bK7WKjZi1/F0NIao0T1xkRu6hBV11iXj7ZngOYPMsraE5BFMdXy6jrr4Po
TbFD7qPu1cItoN6RKZBFu5m2TjiIH9po+5dnlWxwbHZTAAiH8DeSmUpDXnQwKeZFFX5p2MCDRJKS
BvBYZOEVKEH5Uy4jHL1yqb7Cu8CNGOMJBx8nmzv0Bc61VU0p0WYqf9KeNd35CVHCBJKEZBRipu72
TDboSNOGVQZ03iHTUXVOoA/aFV2lKz6nRM0SoTr9VeFhfEK6pT5ZlRovHW2gn9J9bbC96Z7cu3Yu
3K2JCxK2MP5610qWqj0Dpk2U7CLY4PLg7Otq0pABoKr2XwZ2TN+mPmjFOYak7BNAAoc51iHMfjva
+bwPFYrdK+Pq9BFnOIekwJTtwTGEQiI8Ix99E2HzQF8WJXxYEE77i6bWNTWYvsZq6a9/B5laMP8O
+wKKZoEQVpC4g1ptg4BafFxQj8qdKebli6k8q9q1kzvfpJVBXtxkUwuIjSFE97WbArrpigguQqYq
eGVjzSztTOj2EBPFoLi2LXSQAKxd2E07Cpjht96Rzc8WbP8nWMt2Dd+jd3CypFX7gEGR82TYNsAl
W09/iiHNX7DmIW8DqQK0hciSotyxN4Q0oOzE07j5KjQXGsmrQOVkuvgAf6MO96nII9TphBwh8cv9
6ty0pD0drdSi70pH1Xm0Zs3i6GG2lFtyrIFnzrUTXzmxTQ1Qu5nznXNJ3W+E3ST4/4Mi/W78CYoa
+lsw6XQNBRV6xNqXarannJTRPLi3e+MFZ6pFB7RxbLf92IFxTLdBEI8PAnDCmapkQmMQ0/0jX657
jxs5+FkX9vxJ6G5eMHsk9rQpbeihO17aQsvfEuXtIruQDrrdoeaQOdidM+zUZLQbaaBhNl5T3Ay6
sBEh+fVdODauvSWHuHLW57NarIZofJC9Yk8+I3sPtmtcCb6CpmwaIgn66L7UsvyVeBVW8bpfEFCK
zv9BJ5UdILDI+kMZFjhtkT03F3UDj2YFGvoQzKWbBEeXJjPJlzHKvH0mwVjvyqBe7lIL+CS7BV3/
hJQecxYRTkhERIKlB0/DQHpb5Hln9RgsdyVwzadgIFePrM7CRYyDbbDdDmL2MLj3YDA8CG130xyz
dYcjW1NNh6CY7WynnW8tbxzQ/gArsT4oVxDzFiIcQA0GxuOXYv/4q42tRm/AJkL2VJGh5TFhJCo3
CdigdueOVYyRPhunfau6ZNp7eU5bSvemf8JPOcutPSAapR+fmV+G2LUdJmmB/C8FcgaPoEhQoBSC
urE39LFGyRFGKCWyEg0A/uWSsdWEFb6xDAl2A6dzIP6WmXoL9npsttRb9XVq2kwe9DBNzAvsFjcN
+WQEV4lmwuiyrJUAa7btDyoJEc3oBOf4dvH7Mt2gcJjVbqTPfq2JowZ7ANx0ofuMF0Ky/rNl529j
Tqb7zkFeDr88Im5SzkSuABUs8PfTu12as6kam3wXNzIkinPQAjuJN5D26Rcw7PDJoGPkIHCeiXrO
0CdKfW7KwU74IGt13w/TeBHQ0PoygC/k+MCnCnOmM9PXcGXKOaVvm8Ni2CuCra6dAwKvruF0x9K9
ry01rXnKejVRZhozoYdiZ6p8QUxW1YNDEvTBCHQumIO2FvsEGIrpMN2ruWSmI1JQ3EXV4v7q6Czd
eYhJEbnLovgdoJf9kcWRP92Q2F4/uWAs2CvqNIqP3GZHxLFBX/kBAq587Js5QdipYkLV/EB05TZp
SDxZdV/slKIKvyMNQ4JMd+ApbbML23r5glZJTZdOM0XcUjqBichLugW2pCqHI9gyRF7OHPUmPgFv
0+ZahfuW/bBgvSuKw+g3oEWDaUEZZgFp+GyBeB12vHxxmzdizrbu0KBi6dt02dU2qh603Z7aOukQ
c+NlEF8FLfoJ+HzeyC7TZ4IGtlqh1nVjz98VJP7+ICg1uJ7Ssrvq6gpBjTGNt2ypruRPkIMwgUWh
9Sv1TQrq3HJDCA1DNmpMBoODmYedLKrcgvE/huko9uyb1kNM5qt8w4nUPzpGt0+BLuEp2SgxzwEB
Tz+DYJbz0Z8BkO1aHyb4bqkF9Qb6DtF31UubF1YBFvLYLcntZND8bQVnBHY8fdRfpQZn2lGlhvA4
lXXl2iJBA3lwU5QY9x0S+LNYGTS/RJRk3xa+X3dHinOBCiviOcfxkMBzHNTvtJnVrzZxmks/0Vi5
2MZxrpvGIPkcLnX0qbJxnG9cr0EfWsdleovnbYGsPrd5uy1NGZ87XQzMYibnGcSfZWIYCRqN0dNQ
Y5Q7sCyGPkyffriiZuH6G4BRZHT0omAXGarOPgez60L8bT3bPYAYqgFtJW2aH1lkc3LSxgzHFNz5
xAdS0ViXk0oATnJKSpl2koHzMw6gZGE3V//oQKMgg66i8SaT2fJ16rruCpCD9dVg0Pya27TasdNU
Dgv8HJTyAi8gVfuARRSN3Vg3Bo5vP0cHDpL1N+jEGJ5VmrNb7yHnfdVGtpd9XUT+jRKl/bFMUj3v
B0BTlCCgIP7sJl+thpL1BF2Ru36Pww4+Vi5y3W+yRqQPbjeqR6LB9LSGoKpfczIu9wbXAKK8XMWk
hE1WvTpe7QptIcF01GYMB5JNTskGbmbGAZPUcf9B2G4RHDOlRLWTMEWo3vARoPwWXGw7qnnIzkc5
+FdBmXEuaIY4PpeNgwRF0cpjh1r28rvGJdkQLqza8lzTCxiQDjXpRZsRXM/kW8FsAA2sUSCEk613
JGKI4KBHynHExaWUlXMgD9s+9fpi15Ded0MJPrZoxRazezTd0n4OddvcmkSadmtndQxVAFWZOhSG
6g1sOwc+yMy+Ez2Qi2GH0N7+Q7FEVkzGdJY9Unfm0JqMXSDPG75llpjKsSmNoNo2F5gl2FmC++S4
uYHL7ZKyyloz7vhTv7sdU1LYEkGxmODa2WItLPv0Cw4McBK01hui2AvizTdRRNQvw9KqsqOgCPib
2r1/hWSPQyhfdfGdFW66akXhxbu1XAlkwR5daDImDd0ddXd3H9muV6IeryC5MCsBh0k8Fd6ZJmej
E0G6MReUVtJLzhcz/DSEdP3WtCRIXlnJMmIlGCg3cDJzcEclU2ZfAIEcrH3nVfHyMA2ByD5O3GV5
GHsLa/agyc0DbsGpSfo9uDA5xCMhA87wnYW47w6ILuLrKQsj9xyJvC7P0wq2wEYC1UGEFa3DMyW6
9RYw8fT4fyFjzwuWNFryRK/lu3mOsstaBdbwTzuSa4+cVpzSyvGDF0kzYWoguOF6BeFFZWE/1so6
dInv7YsUXFSw9Cz8OalB129X7V/2C9BpkKRBO4teIAlhz5sUQCeJEjVsy2lT15CkUJovHdDlMiUi
wp+hpXU6gyUwheOHt6/8Sr/Axf+3mtLoWQhbnDRqutCiBhl7FQgLXJcBretLdmusrcRkfp66JtvB
ki03HaE7+8SDoIw5vNhRzY6Ob/+SF+02um0OiTO8YgIKgtMOJULSrGgKnxyYgKyBphwnFk4+ynRE
g/b2pV70wLiUFJ7NVeiRu/b6Ov5qt+WjGZzO5fPOSj87Q4sf7l1pz/t/ehW6H7SBlAj0qko4ebKz
iGOFApc8QttujrglkvvJgrnx9lVePjaPThs9NoK10IGdSrA6VIB+tDBi65qVY4gLuL6KlHN7oBPw
9qVejlL6urSQlXBcmmn+SeM8WW3qpQPyvtVoUmG4yssJqfXVIMb5qu0ceBk4HTde91477eX7Wi9M
O1mTIIbI6eR9iXy0Q78jPkc70/QpDybyG5HNn719e69dxefDp2nmBjY3+XxUuCGgATixFTBnkOBl
pR8nrBzvfG+vXkSL9S5QbmHae36RAeO/sHuks77MsHQKk98NS+W/86bEK6MC2IhC++etAU6ngphe
Ts1QlGHJq+rVjRwHanqOF1x5tan3xZo/HiR5fPRaFX8AUZBul7bPzMZx4TFAnizPCjCel367Ygnd
wf/29pM+ychBNeOv0T2u4yCewWmoT14oPPrECdlfw0GlPxZrLER9be69cakuQbWlF3kLenhxezZ2
etT9tQ95ei90P96AxwQ+rCZKcyIdv7z9w14b4VgziSGEokC62Un3EDj8rKjnVtuiFsUhqhIqJwP4
CzLDQQOa4VeUw8oSc/Dz7eu+8rrIfVwlRMwzq9bg+ahgb0tLUzAqMo8NzRD67EhC6nqo+N+bL07y
X/48e661aj8JmlS0aZ5fiwriYC0moZmXFel+qHN7R7at3Bc5r6KbsaIPURLcVG2pb9xgQYAeLNY7
y+xLiR3jkjY16U2ICUlyOmkO5wFJzmx5yu2gHOgATuYAoAATou0WRAKv/VzM02qxAm9aW53zVQbT
76bzBC1sShLGAYic+S3yT2P0HXHZ1FyobdRPnOHBuDSwlRzs6qnLkTgBJO0Z+z0x6itjhZwnB4ah
b7OOnL6zgoY+em5U2xnq9ic3Svz7kL3YHtB3eb/o0PqC2y+7tgL6g2+PlvUNPe9xU14WqwAGNaQr
T5dsEBRdbXM43xZC9d9HH3yU7UTOPWu5fW/I3H7nq3hlzlpj91hbXDSE9Nefj5iSzp5jx8Clc8SE
90g0+tu5JCTz7bt65RvQPE8CGl2S4MTpnMDqkqQi6Ek64J1+tEtpriBCJLd+Vot/lh/25xtgLZG8
PIQwiKpPht/UuYrJpSm2TQd0UUhsdEQA9JcCdTz4TWzO3WgLCsaw+U3i1MdmLD6LJCTHewwvncH8
4yesBbMNCsI/QiN1sirUuYmyfgAzoSyRHlUrKZ+hJXjnq3s5btjVottl9DADsGd4/h4DB7Kw5PPZ
RvmUfCkbzgYDCJmzMpHWTVVyFP+nb5TrueyzkJ8iQndOZlPsjTZbPq6nIG4eqP1HB0tWkMTYBu/+
i0uh9mCtczRD9eTWEspruZkAVum+b87ddQe/ZP507pKO/c44ffk1cI3AQVq/KnzYMZ88xYxuic4Z
MUMOJcstPHWMcQC+c5VX3xUoMYYpxxDlndwQgFlsgSM3FNK84jW5zSUp1P62g0myCb1seGfz8/Lr
W+/qP9c7WYH0RMYjNWXuqumXj8bzYccI2F/xVLynQHvtUpJljjVWukJ7J9NJg9VutAS3FtUNxQul
xbbt8uYSLJx6R4f12qVY41zfZw9OoW99yn9t9CNnrCcx0Cwhx0ydD10WbuRUiJvKJg/j7RH4ypYL
QTzSY98lWw1Rp35+rQL4IYdketcIFQQJxhUiL5X6d7XnyBRLVuNt+0L1D5mzdDRtnf6zF5twm7o1
dlvytfxdh9CcM3ZXmx2mCvHO1/hy3K6/j/EktG3jhT6ZY+yO7WKNT40WOQEWkwjDQ0Sl8p055uUT
9x32zx4gCfbShAw+fwrUfpEcDjrfOrT6jzH8gHNjvGUHfMq8c6n1gT5fBjG9rEw9luBVoXkyjirc
q3DkR0IfqFhpAA+tcz35dLUoMmGzZhZF7DL48z/fvPqK1g9LIv/LievkugnpM4isXWq+dQ7wiOQt
aGpadGeDCC958NU97729YJQvNw5Vkss509Wx9sJwRwHUXunqZfUzjwMqL2+PwZcPH9Wbx87KRoHr
iNMnEgWEjNodfWxMGP1HC6TjdW9TaI8jvH1vX+rl/ER8JOsVnhPmXE63z9+zKTIboX+SbdGXB18d
J4O4Th902sEMre7MHM/vfF8vh2/AkYEhLJgTbTTTzy+Y1hT5TU2JojKqfSCHar73mwUs9Nv3tf7u
54OKvZwkCN3WDC5x6jWp3dCtfGBJW0m57mKZCuRRPVUzdEs+XPOupgk1jOCjLKp8myCn4/r2D3jl
PilAsS9WFCY4765//teUlZFAFTgFknQ2zcE+qPp0n5HF+/Htq7wyUtg8aoo+bCABua9//tdVmBYb
WtxdStlUDvfklX5AyVs8ujmry9tXeu1+ArwnwoFdxbg8mRZnE1nJuCbqZnYQHsK6GL5rO6g/vX2V
V2ZfKkYIbtGbUmtxTpOoF9JRepH36XaCFLpPnY4KfNZhRdIg4ndJFkR7D8rTTjkdvQp42fvJG390
busfawQzB4waSNFSEjsEuuj/YlAxrNbjlq/W88Lzp402AtzcSNy6lcQQCxHhAPqmKs4BIae/49Bq
dDwiSmsvR9CFtPed6794BzwXRg2zMb4m3sTJjMWk2IQ96KtNmg7ZA1SD7JpYmuKdq7w81bObZktE
0WFVHrPHfH6bGVFKLWtwDPPSJTrM6+L4CDIACZgAyb1pG1A9QeqjuxAonvZFvHxTIh6OGQ3svZX0
3b6xcv0QU8Pf/Rke/8hc+r9aRp8ZS9+0oD7zmv7/YS4Vb3Opzrtv+fy3t/TP3/+3uVT4/6I2tAY3
sySz5V43Yv/2lno4S6kQMLHbcGKpx/LREmjUxf/v/yj9LzYPDjOToHbKSYoJlH7l+kfS/RcKe/bg
GAtQvrMX+kcwKgbLfyZimqPYPMmNXr8ZgqVfDKaKRjFmMZ8gpqQbL1PCCbxghFHaQVwBz0niqwsb
8Z1Z5M+2+q+rohlfq6ialR3OqY1C/vkQBhNQem2IWKFBqXFr2+AnZ2WT65rRVKz3qMG8n4nOpt8u
ysafLv4pdjqp335rY5l0e8ufzU8HeKKDn952L8FVpkQih0H+QReDfKjxxF4FE3Ho6BaG9HOQBum3
giC3biWc+7gKK5KrN5K8A6QpST3uyGcavuWJz3oKKmG6wBrrVjtnDOZv0h1whyCIMemVyUBk5mw6
v49UAcxxEc50zsJV+neT0LQ9ZwJ8k8cq8Iuuwxpg+IQ3wAkLCSQFRuS2t9rI2tZOmBaUjpFpn3cG
eumvwOkEreLQX+qLsSJRbdd65WCdoWiiLxertCNRr0fdz0beINAGN8y/BysFn9WSyNKuWcsW/04N
M/+FCCxAeQMEP7xHkSXoFKLysouL3gtTf9/6XR0cCyRNQAucNeqSuLmKxEDgj3cRh+J5J3xVP9lL
zZXybBiuzUDL4JAsKqelP6bWbTukwUd45+uPiwg/opm8/Ey7FVXTJoF927pFx430yAHiHDTnjglp
OrrZKqWVpSM/Alv9nefSLTccsqKUfaxPvHC78v2uWjdFrepmikZzU/eKFJJyDrYeHfcvSUxW42Eu
+uBsWiL52EK//QybKqElZ3lufUFKjXtZNnQmt3Oc+sm+DPz22KQp8eQdX9tZP1GZBD8ZsorNqerU
1p/Goblss4W07Xp0LxGX8TLcEJnOhjAmC4BEQTAEwKOkbJ/qeM0tawM/7M7rKHGWs3//fXJf/ejS
TtgOXKGX8NWV5gD5OLlrbA7YnvoM3VLgQYBqrSerbbxPSusM2qyyw+Ur9M3sEkBLRV5CbUFv7pRb
oWYN3MNIqamDJj+xlNhL34fXiGXD/NAUXWv2PvWVAkk35NhtPmHQoettt9aWaYXB3LXAEvcIK/jJ
ZdlF9dErfG0hhZHwtbWsY3vT8I0QX//n5aLkW4siXlNh1Zin6fjOly/kujr99ekjMsSGqITC94th
6IVv0lFF1ijR2ZuaVI7loR79tDwvLL/m4Ydp0O+GoU29qypEl0XMHiLG22UMBdRQpUpzSXQ6zFfM
aDmI0aHxCcFrNSGyg70ky7lC0rUHjEGYcYSfY5cCEc23VcMh4JDmeraf/Lyy5VkdoOu6sNukqHau
TOtyr80w7bIsg+FeZ3jdNyhv6i8RZpWf7KokjcIWAU/E7gpMEAFHj0OWxsNhRHBAdiWyteYune36
I/HpGQeQsV68CxF4ZMJBsA8lAWCBenStfomOlu+t0wx1B7Jn1+Od3LeB5B7KNOE1mcxjouBIb8HF
CeZsZLOVzQkf5dIk+nINHkF81IFizjZO0xBB0IXFVNy3QYJMt4oGvm3R9x/SWIhb9jykT9oYF54I
Jbm1zBSja1+i8bpO2vIQN97gbTw56seiLECIuFWrKoRxuioOOVFn1sdWSqrW3Sj7nDCX0MZ34qVT
ehRYtZ9GUXpfJty5eyYqxDZuXdRPfk1d3SbW7XvfYkPYuG7mh7swWbjRakyCeiv07BTf7aqFTKUM
R5FNLmOUSJjZAHN1WKjEGTAr/j0gumDXw9sAf0QkHmCmOUK9EzKDDPiM3YPE+oU1nFixfVSrbr8w
5RDgYZEMjRlpnofhY1uAVeWvFObJXpWWnpmpiMtWsgmPJr1cpOhIbrK2hTnkk+z6SatKJAeC4Qhq
gLGc/rBRaODuSYyLztXKHe84SY4oK9JIocycizJrjsvg5AveE3+R4W2TWsP405fNJCRiL0NcMXK6
xa5JOu6L6tCplhJBbwjGvivsiskWtyX2H4vlimI9Zy/64bmTrCrppKpuuTQwkEMThmW2t3QQNnfk
FcjsDnV5lx3DuZhIBnSmMk6PXScZX8It7PbDRDMxIrwanEM/7kbHkeMdoL0yfSgQceZXLsOeUehl
699GityiNwKy8udf+kR7DWdT4KRkItgB/+VwmZiydk3meyhhyBf2aZ6IMUSnvksCYK/nuA2191WR
WkW0aFR47aHGx2WBSYx5aks8MJplgr5sQLAj9xbipWYzjz13XTIFphSrav9DWZesPD3rbvs0u5NC
yurRI+JLqdAu+4iK9mhzgnKLOoL/v9U3nX2sNKixhyFv+FTsGuvtVvVVnn7WHRaxu9FTdfGpS6qC
UE4CChnSf6bGNAiSZJd6afspATqfQHBK2UuYmYLID7b6pMB6EzlFx1Kb8lfXWslvdB1YwByisZ7i
Er9O2leiO7hCXGSZIG4+WvzPMlUZoAi3VZ8ik+ibqkf6b+b8LI6KDTVABPNk3samSXfOMMPOEPqI
APQ8pWP+tQeJdIR7dVgi90HOFCHdiFfVAZrGdBdtu6HXd0FU4eUC2EW5CyfYxsNXBGlKhJ8H1I7o
S4nz1B88p/xUyuK3qcJVL4Tl7GjnNI77ZSANCq42T5/EppjJGFl+oMaPpWAizBOn+ukUoYDVbHsf
iN49owrRHHTkfmHlxzNRxmrXL5CDCToqeM/X2nRmFyuBDX9sAS3W4Tk4r+9lV9xKKod7bHmg5EPr
o8VmbDO2egZcyIsJZoPqAV1MgwkGeNzDmJC20dnxoY0JHvCTUV8PbdgxHIbjmjdlzYnYI/oGC9VX
N5pUK/XI0bueVh039Kv4s19I8Om4e/LI6fakJ4Ub0n3qRxEJFP/Z51LNlz5Yiq0toov/oe7MmuNk
sjT8h4YO9uWWojbtsiXL8g0hyTYk+5KQwK+fB7lnxip7pPjmbqI7Ojq+xVRRkHnynPd93mHx966e
gr52gTW6uX2cg3ZXdAwhsD9SbrEXWMNyjt+M/HcGqeHA/GkHyY4sT2hzFsHuW6Szn9jBkCJDtAsT
u8R5wTJKRbZjqXIeFm++I0kWsVVZ6Ye0R+YZm0t3tHXAwhKio6iXizgevzULfaSuovzBHkSiOHHl
oZErfxMEXcfozdoPsCOXwF+lXhFYxO/oa46aUTBdMAE49eX8CLlNphv8RITTKh1tqs6R19AuzCwh
XokeqbOmvQbMfJeJNlIYEwprR7PI0nyjQGDt9NHyb1s9ANVtyfbSTtyzBAL81RA7t3ozqk2KDQMA
ExL80bslFlGjFygu0BoeRp8TKOi0K1PELNxTQA6kne2ThjBqK4dcNc/FDdSlMjJ6c0uPzUrOAo2m
JdskG5UG5OSoNcFzxkRShUiMV1jb6JL1pLM+QuZf1G3gT2uWJkQ9RxW3Bhy7LEqk3qKE6iVhWgh5
npRcXv0aHilxzTQWW7Gs2XDojlqATIXaj0blHFTlZvezHiuUNlOCwg4MncCL6iZfg3nBQSKY15NH
MYgmSs0hP+viqcGk5RlPQVsm3wKtadyN63UBPqO5uWDlmK87NNcRKiv/q+dXxpm95NVTilbfWIF4
SzSUWQ4sHz/IAP81SlDQHxI3R+/VZVaTbYfW9O/6ZoAJmmbwNlBo22SDqaDexuwXl2mSg77AFJdE
OkT/xymVxqHTU+8bHfCWzONC3OacG9kmqNx3LgF814MRPOlOW2z9RLOtkKl0gcLNSGr3mawTaVwE
eFhF6A8JREgmLTw0hPs2NFPHIVRycDfJwiS4NZLpZ8CgLgrqGoM3GfbiwfFh++UcaFy8k3WOycZw
MBTlcWuKrR1b7shRJuZoZGLJUIiRM/9Bzwp5VYqEVMnKTHV/V+k5eEEkuJAs9YovbVJ2R0nWa1fl
krqUXDQE98OIULofO5h4GnGosam850Af88OiAz3zwdDjvyQ9p+slrX90ocXGnUrS0YGyc2wTeAJa
3W2pMALnFvdlj1FuWKwIRkveXhpmIDYFZtIWXWXf7Ei0bslwnpeDyV+dNj4dlqMuJvDfRg/3cU6S
8YXp/7y3+sz42jaGVbAkFsWyqewpbUNoIOkhIULlaz+44zYvB2nuklELUBO2Qv/iqWDfBg5JCWUr
D7ENhF4v9QlBtsaaU/exs3ESZV8aMHDOEkB7n/3JexDFSgVGLlFwgARzOzTVlUBss5GVu+9ZF8kT
YM4fddBI7wB/mFu2WMRRMWa7pZ0IizMM61YAyTnYLKAHSRjqUVg1vTkKd5ZDFPUN2+G512rdHm1o
QLFTjEfZYea2RO7ejtTat0MHGq1KWvdcOs7PCWPHkTY9i3DrjzEZbQPOS4KN6yCk/25cZvmgn7n9
sFylpiiInAUsrG+TuCxfWr/vCcjrx+roYye6WqZgN9RdvPeIRco5lww9r7Ylc++T1DoqrMTN4r2h
Md4hEUd7BoaaftW7HqK0w6jgyEg/iA/eaBCy2RQ+LF2GiEvn1uc9zg+iMlX6gz2VtCcfI/DeU1Ad
55RDBXqVYGMpBYN2dtQtSw8OYTYhZ5/qzbymEXXDYTHGYo+yY/AZHYsugre68uvEdBZjmNplTJ3u
pQW9mEA5bSY8Ts/OGXTLHUlG1mPAQaf+YdcxZBpTusSJju4ir/M+UF8anXb5roFX30Fi1poxnDF9
fvbH1r+0OqZ39lCMn+glYXNeNE/twbHSnvGnhOzXYmCxBnCHDb/Q++mOsTqeTn8A2En4Go90Vs4m
eF/D2XDyTAgZngPsPHbXqB3WM4zbo9KJia4Sf4CLTMoSLqcc/9Y4Pzc4s7NdkKdjSpKHOV27SvOt
M6j4oju40kE5O2VJ7Z3jRr0tQCQ6ePODGtDL2HlnKWP/Owt6xWb1PJ4NuTWdVYhgwr72STv3spcG
jB8UWGmMF04daBphQ2l7i8ZfnWVM++h1WHi0hazCXM8Tzq6k3hPtBLAUqTuLeq1hNgxNMWfEbscE
Y25Hyp3kOuXnT0LVEEM6k5XE4cZMc1x4bSn25uCRp8iTeQD2/tRjXPwkXFnkO6XQEkeUYlioZVNc
qrjSjpKV+mJIh3QD8+hLDJjgnFXdOPfLxbkaRWeAU2Y+HUBA2CE9iy9tVvFrR1Xe1vSFRg2QiHtH
tRVGdKChNTTRy5HmGgQey37xwQ08MGzvL6auGG+1WM/3FcLuzCraoz5b+YXjlNV9N7X9bmkmscWD
TBg0ObQHDCNdsmMNaiKU2m0RljoyeNw76hJEMxv1HOj1tiajw2kXnubBUyxO7fRpGUGYOZVOoSHq
NgXjVsRAqx0OlNt0bseI3pmB4Jotfz+Z7Xgk5cSSF3oaa7u1zwl+2pX5hldGO7SY4zFvVwSmM46G
iAHnXYQNiDqAZUPtfHFBo27iinN3lvDWDo402cQXehzKAuAYk0Wxz6WR3MST6+5Kmt+XRVt5X5J4
Xn5mgeZ1oSRC7LrUO9D1og82oGcBShbQcfVxjYzKCbpjPqkNwXmcUStqrqz1c9+vMjYc3+bXwive
iW75JLvMIYSOyn5fKC2/cSHwB/Rgkpx/VDYsYAnRuBatESM9GwpFGkbnTWAe2kxuVFyI7y29w22J
R2w3p8Ludqok2mOHL9saiYyhMcMxyqnPlafoszQcLS80WXnHuS9JlXCLcQOBRV6vw8Vndx6cz7Oa
CfvosQKE+tDH4SgGe97qc2aauJRRI4Rphy9tS1g0AHzTSh6sJG8fnSKRYQVr6JNhDe3WAQNwJHGA
8LxGt3gg+6K8G1Rv0DerJpssgbwOfjosRXe67v0ok4ldd0woglOzH0mXNrvAoXcXmw+ELHd4/7LG
eqE960UWNhUqdllw/pxSZnYM+JvzdDFJBOjgW6DhZrSeF36ybQHfMn3JBGL6XkINmtbIOGGUkSlx
5NrdgK3WGfoHNrfy2KvOuhqWSR6wzsMY13lmzA1S3uJzkCX5ZQEe7q505xxSCDzlEdotd98/9/hZ
zmICoHatRf7Qljbb0HMA6igUGH5k3wssKbuxGIT1Mg9W/lSUWskPO3vPwCqns8Zpmn1WVfVR7wJg
pB5SSPqWeS5m9uJE3cqO3l9Y4NMDPzAazmeyeczx0JiyepAjP/qmZh27ULlOU5HTtOAQSDF1ns+t
XuyWQgZ6NOQix/CD2X4zy1zcZiZnIlK9TfdbYSQFGeGvzVtzaYCXhHMmiwNsVUKVC9l7z6rxVXuR
E9uHz2peJgtDfFo9FdXcPulaudzjj8B9CK0/6HiNqEu5e1j3LpVdzeTI53lpn+f5rDDn+uR8u2if
KOZzfTl0VJw/Kc7WTFIvxbekCU1cmoSCDpHl8IpNVmk80p2CYSyJ5j73hBU/tCVZ6/3AWF1Xff1d
DYCUIPwErcOTNfdPOWPDM/XaEI5f+1sOVKqO9YgMJfaFMT0qjRhi38KUjUPE7e5FTkogyXFWlmII
t+sD1I4FG6BoRhjgS7tNDV3dCUkuKpnFHfVjYKQPQ+MXZxkpWsYGYVXyhE+LxoKjkUCAc2+Epf+A
nscqjmtezcPomoSNpYtBd02THp0BqOpTgsS1h/keSIt+9kTeeBq1LOq0KVIkQhAfDPFtsgs2mG6o
6USAjKIX9asJbHaO0ZzFPTPqDVa77oV/m6LfGSk1jLxoHoF1xOdV38SKo0OWN/mWsxt/SIPUd460
pNXHHYx1m8oe69TW7kv73jdIpWBn4h/jnbR4eIOREM3EKpkT/Prr2WvfCb5t84jG3TpCkyJBC65A
GGAJLQjUcXSsI7nq2K1DNy6RacIHg7RxKHpzygnPTAgEuyYMg5uBqHfRZ9xU7lKeF8GoPDNsZkXb
yfIabdlBCVit6ROgnRv3dXIxB1PzWNkO96oBx0myDtEiE05soq5JNGKfubfMqjcxv9pWcY8jj5+/
A2giDzId2IW0jEEA8FvVWvllz2y+fS4rhMvbMl7n1r9aOfSvuEmmzGgFDSUkgAsQ5MKJqtaL621Q
QqM+6Eoj0dt1hmy6hYHYPGqOxR+AqJrb96u3YzXUy+caAVr9TvU6v4HbJHw515r4Z4J6BUP0TmK4
+9lZWlpeCv/icoDbwFeSvcWfL/md6Lw2TcWUBHmaCZQmN0ryYtuyf0SIwl8hInup73WiUKdblssk
2/doWBGj2h0PJbmdfNNynuzMIR88G/Irg6WnvBiHfHig8O/ll8qd4u7e6Jm17FRNCAQbWhLjp8LE
0m46v+FPI7GED9opkryu0L3wqfB1DO6RNqDWYp2S84Ytva+usq5n0gKpPZjOfZK/iIZ0Ldp2iE1j
e6O0phrwltR8xalAl08mwaDwQDZdsicuD+dTb5cXGlFjYddN9hfyQYCBE2WLSt3YYc5dyjs7HpUb
/oduphXtNtsJa2KfPHxQMwT0hm5mc43L3aiJkO+dx/eHB2+1MOgagU3ZPg44tEAu7+E6fv9NTJGp
xAx0YfHUmlZ7XU2WwBpaju4UBrrXiZ1lDKX8YNhu/nFR/t1V7eOAjGMee+qJoJhmKkvxFLqe1jzS
vRt17OWG+aNbYY/mAHXDnvu2Df1RqxLOPdAsdjOtFqSteXtbqBJyQTDqDmKJamBip5e7GTP6txYr
PoSRdM1ubBcmeOEsoYpzcJEAnXD1fvZaI92BPjXOZI27OQqIVfvIovNWXc095c30QXpCwtJJSzm9
p4tmNgbbByoCOps823V3TCDCR73lTDedstWl5WGtychK/EBK8ueNNVAnWoBEaXKtQ+i3v2bLqzYK
AFohIaEUlnnhHukapz9SB5RrGDB7/khRalhvR098WYrWNd9pHcUb+gp5/v0B6irRo/6ljdQRWnq1
2GNF20kLziYgE03YxoF/gW/du9acsTmr/C4I6d/jFtMHSFI7TdaQR9PUwrL3/oP9ViW0/gi4IVfh
LlIARu2npMyqxdncsqET8mjC2CjL6SZLO8rFTl+joN6/2FuRyq+Lobqiv7lCS3mf3t4EuCpuXfcG
kr0A5wpe0caCjjT9Q00ougXEQQiECDjkyQq47W+vM49LlvFOgV/Xe7rt8GEE7AdC/4YNrQz2hve/
1umDzOXwtKHxRBvBHCA4URRUsyEq1qM6bF43HjEJZg/4F9flL85Z9LG6rE0oNgY6yws1VvT+B8CZ
dfJ4MetEruhhbERMgTR1/fu/rU8Cvv+UMxcixVG2w0PaF4u2zWxbukwgteSamsMetwgAGqYFaZ8/
oqauNXo87QoR8zpgPgNawiCUDBWvekQSUAgqz2+2oBFc5Ap+JoiKkiQrYl2OR5pskvVj0yZKcMZY
mERPVqbArGkptp6YJboIZx2f7AHQLE5aZ5Cs/b/GMs4o2WgZJLBjmDZy8WuT3jSSAqpbAj21qf/m
Q5whdIZC1iQ83SHhSQOxMx+6QuryplBQdiC3TUZ9z9mCDZXJDdPBNpvYdOWo8wf78DlSCIAxbp5J
X8FygYr533rEYgueMiZ+HSzobRIwvw8BtTjQHJSFRdpmxTP2SnfWnTgD97Qxx5IPj3pG7KWF5InJ
qZU8Jc3UxDscDf5Z2fU0gm3p4YlHnvoTHg1bJfdYUAPEjBkQOCAOfagCuChhl6bpl6WTy62nzZLN
1LT5CE4RM5Uy6b8XF6Jr2NALjwikCwl2bDmkzoxUA/EeVXQdpIP2ecosVABzjelr3+M5oznRWBkA
J1zq5a62fP4cS9BJ2ppLW82hHVBSbeYupYrK8br0O/o00FYIGlnRlQ5/cIxABKpxSQIFfSjMGvtf
9YiD9kScTTUJAjthSVqpfTVN+gFnok7cj0fQIaCElvb1EMxNux1f/4RB2FxkYECTEWSsWi+cEiGC
A7O915vg8aU9xuCEgxDlVlws1Phgegkz6G+A1jSPAIwlw5tmiuk0q2AHLs17MK2OpyaD4ng2a6q9
iqWsym3coPtuYs1/QrJ62UNRYFupsvnKcG0OkEWfEdX7q0oDEIe/EYaOHWrtWEY2nc2fBF+YtziO
DTtMUCI7EdyRhVzotqk+2vbW1eA3EQL+D5YKSigEdNgY3FMPYuDmeWMZIMcEwIOJsHDfu+U7sk75
Nu6ejdGmV79UHe8vEqeLr4HHgG3W4/r4J/5wWJqK8yFZFsy7i4D1naAVHoSa0+3N+9dZF9c33w8F
4rrZQXeAPoLi4u1SRF/VBvpXd6Ftad6XNDDKH5lude0hzda4QLPyOLgWC1aZ83gx6q844eOf73+E
P24xiQprtCEjHPTESHzffoQlmE2tKiFqgcaZgAuu+htBUBqqfUQRljN/L5OZe/D+VU+rCr4xCqEV
wGxxr/3TL84MLsUNSgeosv3s3DI437BqrePuouoecdyN/9Y8olb8e5rj6eZt8D3RT6BiW42WCHDf
fk/FuzuVOWPgJRXB9TSv+drJZP0I5o6l5P1vd/r4IIdnjzFeRZ8rqf+kZqoQraA9z9qQCCGjhNIJ
P+wWFuhSPb9/ob/9eA53cnWiYQw5tc+mQ1IBU/AIF1rq/NlxYtGGdlrwF4KxbkKv86fvvwQdr9f9
RwLSu7rkv28TRl5TQ17qhvUuSeX/q1gSbJe/3fs19uTfcSZXTyVZqFd1p57mN9LR9V/4JR21jH8Z
ZE6QOgIbm/p8Lc9/SUftf/Fe+ZCscWrzd6Dx/rd01ONf8iitDZdFgPPz+i/9WzrqeP8KqI0cj/LE
wxiN+e+/8lhufi0fqG3/1yf/7UNCrqiOiRq5+eshAvTwydMYu0ZPkGi9RHQX9BcXr9ENVAmatRwq
Js4/pSwv2ilQH1TLb1+C9bIktCAhw86Kyhv5/tsXbrGQcZlYEiK70Kr7xuFsnNJ4OP72K/z7y/6e
gfL6iP/PEvrrMninyTsgPdbE9//2MpBbNJg2CbAcWikPBuHBn51ZowFNpklBppBj3gGY9GDY6dJH
61lK+3MhG2ZVY9uXRFunWET2kIvhDlu9G6xCGQrvbTeYyYv+eofQcc0MKqdJmhtmSUUelmSD4lLS
S+NSzAW9ctIt6mVb9rU+7Tw1pnd5h0AlBGyXIqMyMU1vaAuD9Ib0a+cbL2DKGY5WYsRXU9YP3ym6
SoGOtQZnumppn7J0yYg0S017U/fI484VQM/PaZcyGG8BqH6RvoCOKAEjEfDiEncS0nTJTbLFnHI8
QxmWf7YK6EahESsyMGWpByXLu1WU+8UH8ntYbIP8ryDNjbOu93Ibf/BEn6scc5SFhiiSIzu6qLdG
o7orjQq930LIh6FcJgR7bf6jKhqANsTdR3rR2jdAa1Aqlq2qz/NlIrI2kyl3SugUw5FOcTVF7//y
b7eQ1x/e53TE60F1aZHT+/aHH/W5tgyhwfWzamsLXtsAnUSmamszjRS68D540l71+idP2noKdxw4
0Lyup+9R6tco2XKyO4ulqWRUgWjxLqBNjSm4jCa77hMix7cSGcCnYJSEqSYjB5q9HBhEbQZrrVtb
wQEuqgA0fXWcIX22loSxpO4OSh2IYDF+5rMvxU5DgbTr0FqOdItH89PY+9jlghRuIDhXklKWSdEA
WCNPN8pY0yi0OKuZuRfgeFdgYHosvDWG3feWqQitgNIstIxa+9JDmptCoyQQM2pb2Z3lJZo3oK0z
8GSwz+LbUtVZ9Y92+9efCs4QBh2X/3X1020qmI3aJ3XUiEqwytu0sGlkFZO2MxHsHYhLND4Qrr+m
qpz+VGs0tMMBk6OzebIoGDkJu4WeGFESW95zWXPgSHGibTR0wwTjCpfxa0LwrT8IgFmIW+jnFiUi
XVSPXxIrryIvd7r7xelovNGyRtNDs0IVe8BQ7VcrXjwCwUpiY4CxtFsc1dUHD/err+ntNwC5wJjX
IHMB25N1UpYlnCfBYEOtLBkxZlGf9OK8JHwQAil4Iaj5co5vCkFbbesIHVAufITK34q85D0taVav
YQJT2URZbOTwOhdJHDGpeglFO3DwGItlzzDGacbhHHqerxjbxAO9dqszr0sxMbyWfo+dn4KQlOD3
X923tdj6PKxtV1gH1NbYXk/95m5v0wPoCidq+OoE0hMYmztDdWBYq39wI0/4Duu16Njgq+YEgTmR
8u/tMpHzMbphWrTI1HRtiNJ8WmLAqWBPN07ft7yZCOG+O6nVfGsXAeTDtVUAZxBH0gcb4p/7sM9g
NcDWTsXrB/rJPlyj9yOPh5hkGobtNulNoLykILBm+ujMRiDKGybZHzkTXzfAt08S6WAEo+GDROWC
E/ftDZAVU8gSceUWzwEia1naMyJrRqhXVqx1K6lUER7llL6/qT1cowylUkIoARzbF0XbMZAdzAEY
F7aOhYBbqssZVVo9eqiJEucaun7mhxVtPNDWWgWv1obsAXjXjG0RlaQxPowMiVFJwVU5t0RSEDsR
5yVXG4yRyOd8RMYHYLU862CJPjgpy1DI7DVbth4J7HpkemJYS2mNTEKOfvYXWB7MBG1NA+tYLJ7O
0G4exMEoY3vaqiJpjklioO8r4cJfI0mWzoYVdUF1U9moJoZggpgIFbT54LH+Y0ei5geegA8UZ58H
juLkTqdLEgf0DLYgqIMfQrbZoUWbez5labwjkrn+P10PwSoeayb4p4ksqMooO90S0VwPQJliny6t
2wbaZiTcCnlAAV/tH764HFJXR6EBf8UjlulkXYUxn7jI0YqtZU8lr2tKQk+fzueanau79y9lvDUg
8OKu1+L8DX1otWOd1o+lUfR1Th2yBemkLiZgyvvBzma8R8MgHxp69UMkNGe6gMXbfEZ95hNTT5te
C8U4mD8/+DTrMvHmLeLTGKweVOt4W0ADnP62btyYXYM0DzeqPBaBOV/BIxAhE8X8okmQg9bAU79P
/iA3wun6exAi/naRhCZZs0G+JtFj+yoGKfDBJ3vbzvx1nzAe89kwArPSnRxsNcOJGZOROsvMLM73
fV4bt76BOpoMDIlqDVYcg8ZWsT9sVAsaYkNORvlt0TqBSLcJFncTz7HRbU1H83DAjqO40VPR+Ac4
RKsKutAKeV7MHjKz9z/6H9uAQcgP6xJjIouJ9evS/VsjNp5acEcYDaKcjNlDAwL2nHdY/6SjMvjH
2wDXgpxJ7gorBOXiySroyp5G05RooAb6/l7Tu+qQ2Un5NCfCuPIJovmWuot7bMph2Y1MR59FVdsX
73/fv6wP6/mQh4ifixry5O0h+WIaAQRjd2HHFXRa7fpucMts77gIy8IFqWz6QeX1Cr85eW750jQk
oKKBeD3Nv6Gb1OZaU8ZIxYlvp0dZ6uQE63ZbhUhWyntE5/I6iQuGZAW2F9J/m3Y13fKrbeqqnMyQ
qAjPjZIBPm+kirndzWRww1ezhHefLaRIb9pGz+5HmkjN7v0bdjIJen221yEBZTfdP2ZBJ1VQjQxk
XXE8SPsx0gmxkG6xceNV06hiNxvQC6LmJr/Vs0daygJmC0BB8rlxybgvPf6GcufpyuqQOaEM+eDj
eRzeTxcFirM1kZQBmQ7c5e2iYDcJPsJm9HC+kG19prpu1qIcRcG1ipUwwzWG6caxK6eJRqbh52oA
MUstRtD0fsp88OupQoUTzmmAqAwtNdxW9HxdhMg6KwDbp5oCZ901RC33pAapvOp+aJMh2SBBx0yR
NBeHJABODmS2B31RhGQZVMO9lXQTecBDmt6hmW/Q9nCF8VElYkovxeJySBBOll/FSKzvhl6aL3bp
Fz+DRsdn1lLHD5QidNrDoSktc1foAfzlvtEIsQBD7l/PRrB8juGW/cANIvpLJ0k514weaKqQjAgU
KWUiWjdsOqtivbFEdwPzNn5cMm/8RDxgSvA0YpMDDjKOrws5H4+i0dzviA77HwZiQn2LfLL3Qm8Z
iicmNCvou6/Y2tANS6CiTAZ5mKU/u6GlZZa29yDif4UPb39y7WH4yLX/lzcXrKCPcmVt8TinyXxJ
Yjk23RJtFd70lyK2GAdplRvmKRzW2VUfZa39WbVy9obeQ2cY+x0r48mDLxuCNsSMKH6Mne5zp+Bh
D2jUdggFzd3S2TTkkUlZO46g/YvDLGWXGkh83n/91vXoZO1gPAZ6Cgc7DMrXmftv6zPVjJ1pbqdF
tBFstDBMH7pqdI4mI/3IgPo2MQ76ZPTOHLZ9mn6wZP9RLnML1o2WQoDNzXpFHPx2db9ayiA3caR1
qhQbJkd1FFfG8iLxW9pGMh8tSAofrNC8GX/5zv7KTLD4D/9nfeV/u6rTaVrAqqFFhDRhUoC47OVE
61VtCstjAdgbcrQaIKipQo0HVDVuiXjK7u7GrCQE25/wVe3nSgf962cg4mVNiRaVrj/ZW6yP9p2W
DnkWyWXSn+ucULuw0ua+PzhLzKIG5JY1AC0Ioq2uzIMptLXUPXBzhbmJnUB8yltI33isg0rbtKWP
FTAgrYKDXMngKmpRpjlhmxr9nYG9NEfbPvnXKtH6+7r17R+SHI1b4ELZTZ+LmKQlP4N8LbOpMPYN
9GAcRGOT7j1tWb47rJ7FxnEUsr5BS5+HwsIcYuRTauEdyKikkRoSogFD22xIt1+KS0Zc7Gs+WbEM
j1fYRmQvaIZCL1iW4GxUqfqGqk0jYqO09W8xllI9EmaOIalNa/Wsk5eE42ru/E84/6YhnGCEcwvd
Zvi09AZOhsmq2081gASygNpeYKXAAsgRtSFAfrBccelNisQUN8vxFnqNcK7rfmizDWTSpaPdz/gj
VMQl0Sybh8kDpKxpYtMC0sMkNMa2tnEHq7jw664bNrnjaV8Fc9DvTDwRWSOQcK9yqNVfnVEpcoj0
Wv7Qx6m0w2G1DXex7vw0cp/kDfik5c2cSve+Icr9pkNn/LlHC/4FNTdxvbaMMUfi40GLy85v+6Ey
NWanZaMlD1iA8yrM8B+Q2uZIDbEKrS7alaLuHpAOMi8XkmBg3BGL1uPSq/y7DH0S+aVZo13azqov
NhaqrghHor5vyizIz1wX1v4hq8vsGjumwkueVsbR9muyxJx87VUmSiXD0/sryJ/rpgFAwKMCWc/g
EE/evk2+oLNlBJUXzWOWbtkZXZwc9XxFvAitrUCpD05Ef7696BhYMgzOYTQFrZPrlWmNkZUopGgo
Mfyga1hu0ARZt71hfETG+fOrIc6gKKE9QyVHW/DtVyvHIndqgYe4yzv/C9rE/MqH47VJuhHeADj2
Dyq5P78a4wXaj4jAmCdQ6L+9njFag1c7fRDVDYkBPl6RM1BLKMkr9yMc5d92H/Y5akaTsQWqqpNF
EDurltdOFkSAWjCJTEXgXFaTrx1VNhtbT0j7frGTHvk7CWznVLX9rcqH9iN+0192ACIqublQbBj+
nmKgrdp2Fjsbg8g3pzk4YM1SCLxzjeS4IZUjGQpyqNAltnMyfnC3/3ZpUGsgEXmILD7C27vtdyhX
Ia/G5O/l5Rkz+2HX0/s7Tu1YnS0lQdupNuUfnIf+cpJD6EP/gP6YvfJW315U63rl1CCEo27C/7tP
mSGw8RGkgP28ddgMgqZzr8txCDZGIMUHe99fHmieZ74rH4AP8boz/rbzmbVr4AursXN5nv0iOqk4
KMqBuAoioTZD0zeP7y8Ov7RFJwUGkymdTgKiQRRmJ8+0qc+lyJc2xg3v5mKHRVB/gvzYq3Dolm4+
jME8+ZGLhL6Kggkd6w43u4OzCbu5jAK7pnGXz7VHUspQPy0cuTDauLoW7Hx9XcArTbAHwkpPgHUq
0xIkbS7pjRd32XOFTxX5PS1S9OtsU5HwZfJVUO3XW2UnMLdrNXndrg5a9ysKqmUKiXJnp1N6hqka
Nqd7WVKlo1dn9vpQB1Khy2Ztsjb4DAhLVI1NeMKclcn56NGR2a7qPsVEKpZnBoJ4iPxDUrAyq0w/
zJpRT+GCXxOsOO2eF2LRY3C0wlTfcD/6zM9iEg8UX1/yhVL2O8JA6yePfBXksibpDJHWF8ivBZi3
APUIiISQLIu+Bszvq/sFt8h1laaYgALhx5iurSUfVmWDBkE6b0idq5hYb7C4kQvbD6n2xA4CNapJ
wYKE/bQQSdfN+SLDRic8mSFGKn+QveF86iwj+0khC/REtUmSfBaZLgkWTOPmJ8AP2Pro/Ic5KmpL
fXah+mnbaWrmdoPrwW7DMs2HKSyRCllh1pA8s8kwHCQXDZ7Y2zIG0hdp8dAfFD1CWhW0CjkOdnla
4OT3+h+BMFoR6vWkg/DU1valPUss1FQXZ3ELri20TIt8sHGJV1g/6RHtw1S06oWVJ7NDD8wHGn88
SEeroWbhYDXDSTGoNLrQRMbznVVn4FmyKzx5el2XxbU1pyNir6Z3kyiWDX9KKeLOvmD+sxhHAzuk
u8FGEZuYyWrk4aiJ8nary4RuK+NH39nUpuA7oygbv6myKKt97wmsiuk0eF8nobkFLkgNggUaY+4Q
O2vhbAy9sm9Hq1umA8au6VkkuAmAqRjTi55OzgvirBI7j60FPynOHA+jJXKxPelhnjgUM77SM0Gb
Rwvd2q9/Wssy9TQiyuwCuUQ6bhxCl7Soq2KYi+Rvzo+j2U/njaNXeFnFKqaswds8SL+yX4wlbsjR
bfHxkJswMeYL2hrTnQn+QO5mwliXyNOG2QgtYh+T7TSTjdA65ExFdtzhAB57lcgN48562bSuoa0O
ylj1UYeD04mCvKru+CQFZB+RFgWBfKuzwtAR3J138B7MHQiJ5J8fOLCOAjtCoUjHHJnI2+V3zgIi
r4DTRKIjJiXE7TaXm4Y5K5I+bD5HUmnSfV4jMX1/HfzLMQsgGfpLeNeGB2np7XWTwnPwQq+tKSoo
pnWpRxzSaE97EmuZ7DkMC7zWnW71clzDM2oa9e9/gL+UFgisDOCttDj/5LF5Us+k1ue808Kpzpyx
Ni4T3MyhCNJv71/pz22VQ51noWSmiGEYuP793/YY2cg+8SbbhyCO/ieUKHu3hlDJd81Zur3TONZu
nMk5e/+qf34/qlADpREDIAOVzMkNrtu+tvXB8yKsEMuRrWGmdTDVt4uPTeb9S/25hXOptXSCa4d6
43RsR2hmobcjDStz0evLFYUdmSt0REorvybqJOAHTN3hK3E5H+ymf/mSFjUSGEOEVR6qo7e3NgNo
ZWSdzq11lXEFs4XzQGr7XxZu6Acn8xOy3XoiRxFMhYhEiyKR7tzbazkY0vTBlkGkySIZH5tZ4KMa
ZTIzoy7kD6+DwLQXlUcmU8c5OaKsiNWWzw3vAHKWRvYlcWk14CewDcc8rboPzh1/uRn0PCGSMkBF
vH4q9vJq9MtI7uJI5Zm6NI18OVQFubA2yYIf/OJ/eaRtCEk+WF00O9A/396LNHOQRy72f3J2Xj1u
I+ka/kUEmMOtSErqdge3s31DjNdu5pz5689TfW4sihBhz+xiFxiMS1Ws8IU3BB7UhvGgSnPqpWVf
Hup6lJ7wsR58/kGn7Wzp6ztD0alj0yEBvIdZympLowqVLbOkO55Gvys85bZKPRvejkI+jfWYG9pS
eUe7V+GWVTv5BdRyXO3MfGuRSX/oMbEb0LQW//yPw0yzAKRvJQeenNT5a0Ex5bs8z+AeBBHm5fa5
2lhlGuECjOmQ33GQL8dqKPvpJi5KuILN0GuF+yX8Ei7r5KjoU8asI/mL0QX1TlC8MS7lZe4qiCzc
HWsUfhUaUHZm1fYaJyn9zpSTV1TfQuzSc+jcILq7U9zFy98ne7xDEB/e2uMg01Z57GQGEp5vesyj
CfLvZM1sW2KtooQDqXY7aImNO4sZUmwjZMWH4wqtKFtSW3FQ/ITCug8W3AZ7gu+WPyCQ/muekYrG
N9nSD6bTSLF/+8NubCI8VGzU3oUeNRWUyw9r4eKsAMCI/HC2w4/F0PZ3VPflRylrnZ2hNr4laTrv
nK5DPuCmvBwqte0U/BNoHWWZS+VB0yvJDzJkEPycQnLh5+hWYXTeBn99TpBFRjpH1HNpFMirc1Ib
RYYpLm1apdWsV0uuy6+ybWPpEAzG+fZqXncpL4daTVEbaxh5CDf4cUhu72Z5glGWAfhq51iIP+cy
cUOBT9VF2YOqOGHD5VJSpuxVGfNxPymi4gHSUvtc0PF6kIoFcBsgs+PteQmFzasBYZJRCUCKEpeH
1YBIJyUYxqYZRraIXh3KBJ8vqEA8NJVvLXr1FMTN+LF2Imc64q/YvaRUDb/SXGtOAY0fVAolRUrQ
L9E0OKRaUhhYxQelV81ZcmcoAe3b279Y3frFcIQgaetvvhjiU/1xO5LyQGi3pQjb+waRx7IJs88R
vnPdc02djeZsgEaBGyi60/kjkeUrFA9I3FKT44A5OFmRnqDAWN9kADyd1+HSS9m3Lq0fDdQF6aSl
bfBxyLXoh6y29csEVghBkrTIR/Tg8uFzvgAY9vJch5cOEwZX3CEG6n2AG00h4fZcr88wJSLAngqb
TzhnrTa4gmwmuVCEjMykxodUze0nNHb/CwJd/XR7pI3IAyAPjw49QR545HEuVxWrPyvHbSn0NQrG
UPpbCI/aYL/v7ER7opa9vC/levzQkzI96SUwlhQT5Jb8rppdK1UwSEmKHMxrAHt2Jyra+OAY+cAa
IMQEIrhmrS3VkDkV3Bn40E1xaqJ8OWIaC1tzSJZnpSPyjA1UUXYWZOMk6o4iIBIO4R9gyMsFseNh
RjTHwUoYeTL4eFmqPsZyttRehWUY1KNCwb8eCT1FO+JIqFqfDATaf6kY+zqPCJNMqKM7MFrBAIzY
XwJns77BgovzU96boXO6/XOvwxaSK64OUcSUAayoq19rKWHYl9Q4Wovqht4JonFT4w3vyUMQ2/do
PA4HBTGb1tcLJ3kiN3R+3/4JG1ckP4G6Ilhs/vO2w/44lzzxdmorIZjNJcqPTSENv5EEX77eHmXj
s+ByDSoVFqMKynt1X9UzUhrdEqAhEi4w+rNRkXz497FnWX0nETiQ7d8e8fpoCIibDR+YxwMkyNrO
JJ8rtcQ0xvDlfi5DMucq+2QsVv0IQjo4SmWkvEehCXPjuWruHApuzcEODZmWMS6dH8colB+6BS0E
VCCsnd929dlVDiukO14/EbCqq1NbJ7081I1p+IiJUDrqif2/LXgJh77carVyKqcaUTECjfB1kvQx
8NQcfc6dH3F1PvkRQIVVWyaswrd3FULOIXqVeTnYfjkVIzC4fLkDTg1Yp5OCQz7M6X2YDIl/+6u8
CeRfvJSkg3QROZn4GNp0Uy93PGLmo1TGSeD3rd5SR9P1pT4St6IzqWIAC1cebTPtGKI9+kFNg+g3
aMv2fybKbT/HNqiotml2/TpPSy0MgCUnOMS2TcFrmbPgP7WUKxls24KgxoS+3as1ApHnvse49Rgm
wfAyDnrzQhAbAxVPZpT9ihxks4vcgn2yY+hsh2zSpp9YeZay33ah8j4bZOxIUeoKlzuMGyzV1cPZ
QDLBNBDj5HdG74mUB+M+sxAN24lfNr6REE2n4UwtlJB0/Y10aagrDW2b2Eoqr0Ca4LkztfAIkfMd
+RvG9dxJexvj6kYgkKH2rGj8F37v2ltmbic0O8uq9eFxt5hmF9J4qCYLXMntvXDdVhERE4o15Ir8
zRt2uRf60ayqSlmYHfIajz2PqitNhjAFbnS/tovaS5x2PiO3CKHA6CeXup7y5faP2FphAmDq+5wA
LkGxGH9cf0DEtBrSXuM3Cjq5RRzPaNw1ozvNreanpl6fgRRHezy+qxSDkwfZHvwr64tv4WpURCx6
QJtT609Fq90VC2SUXEbE04yCDL87szzNTftfU7Ty/d9OV+DKAGwITw54NqvnMZJq2Pyp0vrAv53v
Kt0kN+3nWjvMTpIvGF7j9dcoCR6tt8e9uv+ZsNhQXMj85ayrAs2CppoRIA+dK036NDmOcxq0VL7D
NlZ5h9ZA//P2eNdoSTEg8QfLa1L/WaMlGl0KunyJWz92Unn2miQXvMwkwNS7UOxXK4SFIXQJLLdT
NGxEM6ubn+pxojuP3R6c9tu/55qWI34PyvcUNk1QFqbYh3/ss1Kyook3pfWlGU3b2GuCBnFmkMh9
6GkJGiNomjQgaDpYJI4/RonAYxdoSrllXge1a1EZeofS/JDd27VQSYSj0o4Hi9fBJKQ2M4y3C1PB
iiwb6War0hL9XqCumveAvROshPv5h6QD9SfEViVqT8jxHZqQaq4HhZ9wOC2RHn1A6S75jr1vmh3G
2BoGzw6AB6bqOFuHRJf5UagTmc9RnwWf2DbaN02b0u6ARlj0RZZSIVfYLoNCe0ApDXcK5fquLYEY
nqqwjr7BuDCeljGfkfmlfXV2FlnD8LkWsiZQMrTAQ+yxhKKHgF7jj0B5Tyq9iQKxokWh65ektRN/
wiEqPlnCbM4t4jFCTQxxDRTHHC5GJW6n/E4jPfhcjAr1f0hAi3aGVQA4aNC6Wj2lQ2+daejKNgiS
fH6dUSitkXOOgc/d/ujiMF2+dXC+SAG4wKkNgtm5/OZVSDdpjKvSb6R5OANaslxZT5azIQSfbw9F
beB6MCp8FOpJP2mIyauHta5K5FpQj/FTcsbu24DO2vfMLhSF5oLAykmjZP0kRQ3gBk3x9J3oSFM/
Fq2UzUdCI/l/idFOeBi3CI275TI0rwraV5Jny9Iyv+uDsPucUlC17tDbMs37DC0b9WEsihwweYP9
Diwga/jkdA1W9Y05m7qXyIvMQ9mlxcckg9XuVugUo7k3kZZ6A4i8z06LpT1ULH223zcVkHd/Mkwt
9wIAP41Xyxo0nd6CvTP0KIu6gwwBy3XKCOFZmnsAoPSxN4wHo4ma+kzCC4+1SOtfWVwsE2j8PpUP
GXDHF2WeMf92MlTF3bHTgR8aDiz4kptA9rF9Lx/oc4ag+2qnre/RukOPBe1IfJUn9p3hhkZe/kil
DpQZXHwMS5BUQlzUGE3r7JRtOBzTiU40d44REtZGyoBLYRXpbkO/dfTmDFAIXt3khccAdSDdX5ba
ojhcjMU5zs1QdSH+KDhHIEj2TQ8HzfCmTqYsTDlZvkPqvAfUMxlJdQCqCBgmRS7qF+FMpfrop4WP
Q9bZX8eOShV/phLrTzi+lpqrg8IROv3GHMBPrysFhFKKICMYh+47+Ht9oIejxb9bZDzsj7htd9Mp
mpPWBMozwkVGDBPVVUyUJOO+0tAiQJiYX3RsIjQMkXLtxuwTW7tNn5uhG18yZBozfw6gN3hdghm2
y32gH1tU1QZvVlppfHSUMP0yaWGsn4AqVIZnItvjWWNT6C4xYIvOaqAPjYtuhAlTLzOpmzuGlCzo
QcwtMkUBDH83qOaA0JG/jFPj0Io6OVWKqhiRep96OUoQr/QcE/sIDbNG8ywzjP/idHImKt+Q9IFG
astTGFjLh7aW5W8NII4Wtd4wicEdOfE3QyqT0DOmtv2UKhPkIgX3RRgcAb0mF87b/AS8JfyJDXwf
HpweFXtUT4fwV2ihMU2rCvjVoYRK5aDIq3TlSxtmTfai9eaCO0MygKXGN1vzkmycv/UoGH26fRds
3ASC4AK9BVgMMbZ6ee1odcNLoLa9T4Vx/DA6QXQ3B8UvG8LdCzWEPYzRRiwjSnmiSUhsz2N7OVxo
IBCRRVrvF4Gahge6HORyOFmn1B/S3gdUUx/he2Z3BYi1HafO9VTJ8SkgioIblVryvdUNm/QNJJoo
lSjqZ5QxEAmY/VgK5ge0y5Fd1F9vr+wbpfHPG/1tPPCuNFG45IhnLucqV1PazHYeoB2nafTrkKMD
jxeYFtiCNndq1Czlrl8OcVTmHdErjsGHrjOwb5gLAz1uS0Okymkboz7MTYJdMeKlo3qy9bQZkccu
a2MPqXsVZIufjOklJRjKycB3Vu9CsMxK32mN5E5BaX40wUF/5KlH77ZvpgM/bfBCxyrPJF33ajJX
j2FMx+L2sq3T3befADgM5JT1xhm5XLUIVVrQFaPk5qM5nocSEZQxQnKU8Ks8oFGt3lkV5Y9GMZOH
DC6cd3v4lfkXtlZiCSjDCcYXvTp7FXshrVCMqtXhLUKlI0ajqahd/Dj0Xyrss8dZyTSUjcOk/B7N
SvMh0pf4iDTF8EtO+waKpNafjEhxwBYP1MYTByHm2z9wnYO8/T4heUH1hVaOLU7YH7GhHBpKl9B1
4IF0bF9P0e9z8MBCICfqT1JN+Kq0+R5eb31sxaCgmHXBEucIrTmoqMs0dRsAGujM2fgaVOAeke8f
PLWyOm+WzeWuJxly8YOIdnKQdVj0NrIIgUlB0D5a+xPXNoQFqxZKMopSHKxE5WnOA/seU53sfHtl
N4aCWEkP2NBolrH7LldWilSkunRWtkk6w3KtMV3cZALI5I1lk+/tM3HTrW4HBqP8qOsa8fg6yakV
EZNmieSGqjXbIPhL0WEFr0MFSkYzWM3C19II8Lkb9R6iIXRBB4xLEez8kK1Zq7R06Jgxe2rul7NG
ETBVImrtriCEhy6ih8hmBVGA0rFt5Ke/X2KwIfB4KOw5prEarMTFJuj7PCS86lEVSMkR4M4GsRA+
jSX05P5+OHGVcZahUJPgXc5tQBUKaM0YuDU4YTeQsvJbLgcckybtvv7DUDRZAEOzkDRtLodqmq4P
naALXCGL6Ga6lZ+TNta9AKHR4z8MJUCGoCQAWJqrJztoxwrEsha44QSS/YC4e+i2yZD/lnD4+IcV
NHm+eP2JD6iVX06LDlYHt0UOXJ1Is/cKZ5SbE0xGwby18274h83IiymEj8BHsE8uh0u1mg82SoGr
ZmryGJljSkDWFwSxFvna7WXcep9VBTtfoaWGaNe6uhir0IywdMA2Vx+q5h3vYfclMEzpo1YpxesS
pHV7kOdafxJ6CDJ204XxUZoVu3LTcZn+18cW/Aq01qYJVwPHyNzZBKfS4//y6x9+KQHEW+OVW3/N
QjaaYI4s5BY5NjkKBFZm50i9UuD0Uc3XP4Az6RWQlFH1XNUytjjwvmJf6pWBRlnbPxnxtCC1QaiD
xmFe+XUbLmcrkIM9bMvG282x5m9CVYq2axgNtmqzXMwGRIDQws7BSa0HnfbLoYFF5oNj1TH0mLQD
yL3WIPenKXd7oTYiPGBgZLYceIr5azfdMM5HR09wiynavD82vTSc4db0p2CanjAEkXYejM3hhDQM
TBsBGlqFCg1SKYvtcHXSDEXzC15fkooQqcV6Q5lk//bkrqpUPIXg8xnIsinEE/5dHo58oVk5yjkQ
zw6Ziwagu186ZnTnTNSZ0Zsl/1Vmo/+0DBmmXpZTIKc8mHfNsFg7HWxxDFdvFyLnoElkdCcEF+Xy
l9StOtAmwX9NG9Tlfgim4Egi1e4s78Zu0gSJizzB4KCaq/kS+8AmCtQIgiAA9nSJwvdSMjr3dCIQ
/Z2X/oihx4yiKHrSsdJLO1ffRqCFOB0Rj3irYFGtwoFCk3pbm0XFrVKxNVlC50iVCLY++smUngz5
YBvRXh904zWm72XgvMjdzsCrQTsFSLXcIzxXKwGS0FhgexmWE34w7t9/GxEIMkm0gTWLlgHV+8uv
2HCJO5zESHiuLbGLGpH5Raeqed/ocuSrTjo96BOq35gwU3gZU5LvLozNnTO7MWNdpm/A7UZgicTJ
5a9A6L4u1QkwcLyMyqkrCShNK8x+9gRqeze+mNFq3+JCimDUWyP1igYST85s9RnBpKxmJXTlmfqg
KXWnIk6z85C39bcs7RzxsBbqnYa9wh3eEUJI2Aj+62tFep66EL7e7XO9cYtQYeEZN0EAwDVePbEQ
x0CrgfnDLiR+1fBno1EU2b6ZD8mpdNrpH9ab/EamkUBh/yqgXlD4ycZKjb1pKmwU74Oq4n6uAcui
4r7XutiaGyosgM4MGroghC8/LgLhrTThMOJNJe5itj45Dw7QjruywA/PbbRu2VnMrfQNyAhQKKQk
aOeu4zCAFlJulOgGjBr6CkOnWSerVWUvMILT0kjPeZOYnpWM2V1IAHKoTFl9bhsE89p4qO8TTetA
blWBX4/699vfeWujk8dQ2QfxJ9Bal2uRzFo1gyqPvVIu7WOymF+bWg08hEPDnU8sjsx6m4P1I1pD
qJWasjgGf6SIEvCBxaLO6dEofDajLv/ZgYahoFB2D5T8zBfD6kCdW1L2/q+nKHzGub1EqAjA6XJg
cHd6gHlf6EkAJ+ApoKxTtnja5RrNgX8Yin4N6AAanqzq5VCorTt9V9WhVw7FcjKGvHxnRhitphCd
/dtDbbx24HRpvtPl1IWs3OVQcwCMMBezslEce9SiUHsEeh/9fWqEvgw4T9F/QmVxNSGKjVFWU6Cl
rTiEo181vVP7yVjl7ExZ2Rls41xyLEWfmIYihc3VM6MNSAOMMZGLpCzGg5MPvGiQRhGvrJ2h8QJJ
73Z2/9aIxAz4wHGyuX1W04OsmauFxjVPtxjXowqMDSrHrxEN6neJ6L3c/mZbw5H0QQ0QH4yK4+U3
a0J5GWrLCD1UyyWvqxWd7ikKTdES2Z/T1o53FnTjcNMVsmX67zJEA129HG9Rki4AKB960Nl1D6Oz
xjUxEzhiJvYPSa3BPkE3gUCQlH21kkWtBfaAdjpsowpHyqBsXLDxxkvA4/T3h4w9QlMKIh8ap2v5
JwsBFmkshOOXpi6HMOilM9rN2TEKVe3v6zxC6BCAKZx91M7EIfzjzkLS17FgzmTePNbtswaG5X6I
7PEhWQAU3N4bG99K6O+Q1FL45m1a3VIoRuUNgLvUU6MKWnQqVAYp/aOTng7YQt4ebOPygP9PgUen
w8z/Wb2A2tDbwIjQiEoNuf6id1r9jjbK3hUl/pTVjY/JtgAHIReJUNdqu6OI3Mtq3KReG5T5acYN
5WDXlnUcF1vBQAz/E6tRcLBLpxwZRGuPe7lx2mxx1hByYO9DFFl9PD5n5aCE5c1mNJ7Q+H7pgzj/
VPdTd1dOSbCzV66UTciEHKrqOnwfh4RPXz1wiJDhqq3UiZfmDcGF2dFsgUYejN4UOPljRz3xLPyI
/F6P62fwK8XHlu7HA4Kv6ITRI9f+040x/t9ff2qqeW+q8xT1rl4/lJYx8crLxFviQQZIKjWfjSjN
n26PsvG4/z8PB6CCzUWzummCmSCqnxRU7YIZ1c1UQuvjqJKUIEu9pJj2jpb5zhyJaJCbpqF1e/SN
s0MdjcuA1Ihq8Dq0wENgrlCmzLwsm5PfKCyHD+FYm/exXXy9PdLWPHUweSKIQXB4fc2pvTUUfOjU
c4rGvCcvSe+IBWSfmr3mj3XfPwSQR04EAfr59sgbu5n3l74NeCZO7Zqa0beRXKHvknmIDMavnWG0
/gj0HZdio27PvbAFvT3g1lSpOFPeYQaIY4p//sfd12FQUy9jnHkpUL8jggzDgT4oMmsoqB/TpLZf
gmHBLlIPy5fbI29OFa0OIcCLiq6xujdIduImQZnT0weUdED4j59be/4xy5ii24WzpwK6tXsExYqE
hj3EK7aa6IxiiY5ehocQSvFtaozQpdwMfjXq9jTHtmZG0w3YJE8XELXVe1IVzewUi5whC1uYd0tR
KP8VXZa/HxSFsoWZOT9ur+T1PU+VjfKMQtGSW2lNmsJ1rWmHVMo9MwbFXyE38NTCbNo5/NcLeDnK
6vDnOSJGJarqXqNmCqpR2Bs3StG9x8dqD3x5vYAEToS7vCh8KHDHl99KkRrE6bKlAOUfWR/hoP+Q
ltI8o0dhvMuKQd05A9cvGMPRhSDCNi1SxdVw+ghTM5WhqiOvmx1LktQWMLxZPckTfll6h7EGwCGR
u00hjXSrSeM9d43NGTvUBmC3qBz8VWCFzVHSyRa+tiZ2yS3UQ736RF+/vw80R0K8lITpr29T7ENo
F4jeC3Yt62d7KHT6LDYjynTTUPiIFeSFI4cGlB6+u70/t3YOgxkE/NB37DUpqtWrhvoOYIuoHzr6
zPQrHlXWUPixGM5Op33rMCDCIJIZGqokTpd7xzCMzg6dsfBGfYk+0A8q4NRP8V4YID7IZdQjZiTi
OG4v2nar05AC5xgRby68uG51alPmcMjAv9CeXlQv0bBYnWc182FtzCc7Cuj2w2L/fXtdr+9uXgH6
eEDGKVQS/VxOVbZSpI1tNfcGYbGojWRSBaqvd5YmbEz0ab5j0+PVPufDThF2a7sCdVUJrgRAfE2Z
qBfw6TDJc69LbURhkvk1M/APOaQxLsWLpe5BN8RbsF5t+IN0nIgyBXH1cqZJBikmRAebzbr8GtHI
6Q8lmKQHvJktNJ7oUaIrEv0lvc5B4ZYdRMUOrx3hZ3Q5aBmSBWddjIIFeClANYRTaQJiSs+N9LHv
FTw18eH8okg9nqm3v+zGfDG7QaCGl4qMZF1uL+Kqo0U0F55U4YmqSUX7NEea6XUzHu5ZYZSuaSbz
99uDbhT5eYyFHwE3KryUdb9bKuzKHByj9CjOTqmLalumu3Fmaj+4IsLODwGQFHdY7ukYmFnBJAS0
cKB1l2HSflYtOh3H279o4+IADgK/HQFcYCpr1ExBENgnslJ66Dkrhzq1lnvkeQM3B/D3enuozcmD
rzaEHL0B+GP1tY0qbA1cVIAHpuboVUkuZB3UesCMAdeup9aIhwfsCJev6L8QhZEwDi+zEfanWk+c
nbt5AwsD64BeEnOn+wAY93Lrzah9UUbLEy+38IwPuiX/Dg+jfJqUID7bwTQSddv5nYFXo1c6anps
0NPa+REbF6nIcISFCzJyxE2XvwHik7ZIEr8BtABOidmgHSgznHeWfeMexUyEgTT0ingcVukbt2Uu
BSlpfkjwJz/WkTE+6vbsYHzXpKwzcXIEE5JAtME5L46+BFnSjKeK2sGe5OZGGECrGdCpWHhBWr6c
8ISddDCUYeotSlvd96NqnzEBGe8LbNhdSQu0+7IbMvRX9P4z0MB557q53uyA4WgI0xAhBKCcczn8
HOtKXQ3YyS5z3mLhFVL81yT0zXup8W6v+vX1wlCknhx1od5jrUJvRF1wOYbYi9t06rgjaOwvQ5XO
XlCDSUYawPiqT6a8K3h7/a2p56iUtikeCR7P6s3sykaZLOEuXCidem7xU/BSvS0eYTyMoCGxU8wW
U/1oOMjqjHb5TpnafGdTX31jFhaXcVGZo+TDYb9cZMjJbdZpyuhiZwasDEG6CGZXXIIilwfJOij2
YnyAqh53FOqbqfApv2Z3f7n6/Aahbg+OCiOzK6kJtMbACILtcRdQuPfp3JUnS68TGI74t459hqM7
Kno7B+3qxX4blL4sgm62Bt3gcuKtAkdoqKrR1SX8ZQwz6s9Bpfd+O+dfpTAYTrfneF0mEeM51CV1
1BUM2kuX401pO2jmPIyulOXOlzIzq/vGidr7allmxDj75dw55nhPwGC9b/okeElg1Jz7zukfUATS
ftRhN+/JYl7FS6KeCLCOFr2IW9agSK6TtNRkODO4wmHOXFbIuIYFPuQNYlCGk44u6vKGqw6tvrMc
V2dbjAz/WbgC0lV+06P9I8s2FuSQehAC4KQdTJybuvFMfHnd2Wr2MIybkxQFWgIzYvt1BSGnQ4xz
ezC4FnDopxhUwAEam3Ju8Mk8jo4jHRu1bg4y3d6dmHhzZCF+IIrDxCyr4+2YS4FNA5O0jUHnSZpq
5RErg+LnrC7lqVTs5iXCahwR/1zWdqL+rQUW3xaMAv1c3pLL7aa2VdeYJWMTv4CALmNN+18/J3Sv
S91J9zp9V/cnSSkPBKJ+sKYBJ66u6hB55aKdmsG18wpXliECiInuNmTMsR1PpZbXL/hyNNnfXtti
WGITMg/a9JQrLicJbQVluykdXAD6yynQRvOsFhMerckS+xDQIlfK4z2t742vio0aFlygEYBhrW/M
qu8Jk00UVdsU38IUpQlPn1MNM8EAueN4CH5p1hjedUuyp9K88U1VUdAQiBOS1DVlnBa5MqA1j5Zr
ISPWCz/j2UY15bdSKerO1t24HanlCvIicA/KNuKn/HE+sRXXOqJdxLT0FnWCoY8sr22q9iHrNf2x
KMPm8+37cWsHwTATDBgg4UQ+lwOqamgHZVsPbmBFuh8mc3aXaU4OCL2AZdjgJgz3pfjbPJz984Z2
oATGDbG+k7mPbbT5+ZRJGU3HYFCb+xFz9HeSqkXH2/Pb+nZ0YhV42gb+Wesmn8xymhzEwW3qPj/F
SSM/2mOTu4iaBd9vD/W2VhfJoZiWQy5OpZZW6boq3bVGytMdDq6UKP0zit4JqFneFGhdo4JuU6xR
azjOutKbhxoi7ncHf58Pme4EI67ySf+kQOuygZ1r6uzVwZS91xDXM9xilCPrvstaC72kLNC/OYTk
j0mRhT9qMsbJbTu6DOiiduh0357Txn6EfwfjlICU3HN9nSlpW8nRgLOX3Sf6Q6917al1Biy1Fad9
Byx8r2uvbJxy8k2qXyC7OelrrKWpzOGi1YScDWgK+9CGnRX9pmiWGYckQ/P2fsFt+bvFSi5nBOPz
/CXB6mj0KJ5OqttbQfwePZbcORhqkasUObVuRq1vmoJzYFSxfEBvfviYDcq4EzVvrRQ3IqUBzi83
8frid5wMLqo0uSRsVsorHoe/mt6ou2d8lKLwYGINY+1k5+KeXW04sa+p0ZMrErOL3/THbaH0dtQg
gTi5RjVXeKs6Pzu1VHe29dYguB0Iu11Qd9RaLgdBiilWulYlZIiyHo1H3fSbqkj92xtt4x6i6gm+
DSSDUCBbhWlLVdmx3EnEosqwnPmkw52O4xDRcDifl7x0hAD9npjExuWg0cChHIjWL5CN1aAJOo9O
vhCHpU1TvA7zEi3HQIL3mCYoqewcpa0ZAqLDqhK8EdHvKq+Xh6XVkpCIv6riDJnMWa9eOvT5vzYa
YM1ETpqj3YTmy+113TpPUFig+uA5BhZILMEfWwQhTMzooJO4Uyl3nRsWpvC6UXt/6MdcBUtrpA+y
nsaPWTdKO990a3lB8QFfFKIu9BsvxwatFyuI+oyu6Ar6fTPL4YmeR7scsrSSxp1HZWufskGZKp/z
mp5RyFhbV2j4u1ZRmN/55qqKM5G5V3HcmhT6uliCKcB7MXK5nNTiOHVj0I93q6Gcj2ZYte+GqdLu
szjEzfj2x9saC4crulJg1OgJiI/7x8ebeJ3luQfm3FPjwkEe0+lDq8jNQ5I27ekfxhKWIkikoVu8
1isuMMAC1+iIi1eKTwHbw53p9N7PsrJnz77xpUjHuLTp3r75t15Oqx+XEXtTToImL86prfTgHbYU
1c5+2LiQKSDaXFnoKHICxK/4Y/E0vei0fB7ZfXVEJ2OsFNTadQNLWmOIyvp+zkxzJ/i/rt1hFQce
mAgVUTtq4atHgNJJzZNkD648V7Hkc7rl31Cm9EcUKufXLgnAVyhJW4GycKZc9tI4zE9yLbW4abdl
l/39/hHZL0QTcbMSWF4uQZSHAK2KhKubMsohmWYLbEBfnkbVinamvrFVQW7x8pF0URg311fpOKkJ
dQ5ovMhAn4y2Mz8jm69BlUuznaE2rjSDKp0u7FxUAW+6nBUaBGPf9PrgAuHXj06f/+oUY3ySLHV6
NpZUPttQ4l3ULLX3f31E6FALUQYTLTbGvhw47ljGQGOOhjFHTyEqWoQTMR5OBznX5r/tclKXIZ8B
+U0zDv371eWJ5G6soVU1uoXVpp/TBJ6sLGnGAzDd5O72vDZOijAVImilLAM+bTWUXhtmJQ/o8y6p
ND7NraIe39CjLTvc05pxD5e28RIyHsJmXGzcoGtJjdRR8ZhRjJ53oR+OIRWyA6otn00l0s5W5kx3
2KLWx9tzFCdvFSpxrfHtCJcAcq2BpyZ+TW2GrZc7G3qaH7CgMduDPjvmU7jAfDmU2pB/zfh3TdwN
6/KTitTfnrvbxhmh2gZ0hJMizLZW13nvBArUPdY5NNL8f5EupR9m2ZkfTRw79wL3rTUWYDwog4LM
uk4kzcZAdVhHlTmwZ/Wu1ybDhyI1PCZWMXuQnchJQK/shDhbi/znoKuN1CmJsoQmCVBlFsikLNZ8
ly0hLOMotQ6Bk8TvoKz/QlFOmPf8ywtGI5R+K51rnCGvUtlUNtpIjN6nWAmVo1IdtamUMBYp2p3d
tPUlYX3QlSBr5mlZfclGD0NqSazuFA3zWSnIuzJYKJD4TWVnqCvhQvCAIKVJvgQQh/7H6tYp1bBo
uknvXWswW39pquTdImGE2ChR+qO0tHY4OEldf6h71TWS/txXOWJOud7EcBjwOBLBOxH0Yv5qS6wA
yLl747+ol/cq2uLjrk8YVDzBOBJ8TnP19tnou5vAuAeXmrH0y5oinL+KVK4/tJiH4ZASKx9vH+mN
jwBbgiuLD8HSrHnaYMaLLk04TjDT0OW3s/Yxp6Z8tJpw+foPQ8FtEtAkWjJrFxJtpN7XYBfopkkj
fcDZExxUOufcW/Wg7SSSG88bjwvIfVaRAGmdctMuqPPCmHsXPSdBuKPh2HLOP/VFIh1DzGPOFWDK
Q4OfoX97lhtxGSMTlZFRAp9cw3fUuaXgjb20m2mmdA7SAsdgCAQ7l8R1TxFQBDUFAfegs02sefmM
1hWZxqKzoaVcze/NJn1vWfXoj3Yo+TgGBR/GAYWuSYbvFFZ6cZCswtl58Ta3Dqr9XMP0damgXv4E
Z9b0loXgNZA5tXpo655kk+KCG5y924u6OZSo8ePbAIFbXs22DWVoUonNLnVm+4wRWerhm4APhar/
NThBLCxtelhEhJ8wEC9nZcthFi00BV2nsgI/HigXdZEansIIE46O/BnrtXKPSnPNIH0bFWA0BhxU
m9ZJNLaZch4VGmIzfYizWG6lfhgjF2KXinqmeWzNR5R26iNuVkK6qESTHx/s4SGQs/Goqcl4GiSE
iT0r7CM/A8fhFaAL9iR0xdxXt5MIzEXHif/hYF2uTd3YYRJmCqcK8ZnnPp4TnokSS6nFSj5Wme14
Jp3G8+1vv/Ee0uUjoSKC4zyt0SI6OglAqdhm+AcPd/BNmu9pssyP8rIkp6HPU+OgBn3wkDTICGDr
pWo7m29r1pwygVrHOOQKazglHWWdiKhHkyb7lLX29K4JyfEwj8S9W4o0d1GlbAeTs3WNiH2AUgE1
Kfbi5VLHndqqJeV5TGRL+zGURhnlG5yvb6/t1rmi5061SNwk1CcvR5l0tRpxdOxBrSOSplRF8b86
b38HSd3tJJJvFa713kE+Cg9E6jZCgvFyqB4VthBiXu9WbWDjbz1Kz9i3fzPNrnhSpbCgd6mrnhxK
sxsAtLwf0M5HhrfWHwrMtL//w7wFRlAUyui/rEKPEg+0IVXF82AE3VHrpJ9Dpg+faICUO72Ijc3D
E2SgBEKlFRDy6sgUbaoSmwedmzolfowtKqB3hZpgGBenzvIcN6X20gXlHphs48MKFD01QGHpysiX
q70kTj+UC/5vE+W5H0pQ24fJ6MznKZ922e9bU9TQ8hYYAMCHa8x+lERwa5HEcpde1o9VFU2fETOh
MKGOZi9IrpZn1UUbIAPVdhh6LIH9f5ydx5KkSLaGnwgztNgSEBEpK0tkqQ1WEu0IRz/9/ci76SDS
EquxXvRYd095AO7Hj/jFMU+d5gb8uThh9DNPviuyzAwHs/duvJQJVICTrxKOFqK0/77lgdeRDDK7
pa7foiXqQsNLe/QQHE1owhZekgZFFmX39tDucaNe+wgm8YIu18uQfnOGJ2WueqVBQWxpIM2lUx39
TLCPvLOdytnZZq+Ei7XGXTMCNvWVom+bpkoZsxxTE94YAmdlqEWd/untY7P90tzyNHdITSk34dcY
m101692kUnyUISjoBIHvZDmsfkhn0eg4rnWT/rXIjL3x7DYlZlGuRKpcJJsYsumbRUHKR/XQTFWo
uEwk9Kq2wpxjfYQDqn9OmtHa2SCvPCTrrQ30lSGvbqn/fW9S68TI5wkRL6faNtB6tec+NDLZ3TjR
YCNqXu7xXq6aXutTclgx/SJnWVuHlwdWoSHJmA1lbKVTOifkZI9/Z7MprMDJRyXHFlDktzN4C6x1
jaErnl0nEc0Zvzv7q8zN8V8hzOvvoSBAPQmZCDbW5q1LtbTFbKdt6Che8rlZJE5XuJ4GXSqXsK2m
PfWw7VlhvVU6W2dIwoQRXunl8wMwEUrmAGHR6yr70DQYQWE65t3jNLbHsLsqBlmLkpMaZBXowS1k
3XH/aWqmdeKMRp+NIbK9xhk3puKm5r+F2UtEGKyyC4smVY5dl2n4MMRFYBRa8xHZN/A2mUP7uBL2
fGxsfWRwDuo6sOe2PKp6Z7nB2wfuKs1ffyqjMDomZD9sx8226BlYWRZtujAB6vS5dLr4XV2I+ZNZ
p4vjK2M8fmuqRA0TulofifndOe+jbudEvKzy37t7/RW8J+ZXhBbO4WYzRPwuWzjpEKJNnucns7Pj
8lMZG+ocFnhbyqBh5v4x0WRvB9A/4NZodV4+98aifQGnREbW4Lf5OGJU+ytjfni7ZObo4HBcIMpd
jdXwBVhb9NGMtOXfIxbjeHCAFGMrg2OT4FRpnApbLh36FpNz1+PgGXZDOtyptajDDC/j22XJy/Dt
r7YNxrwurl1EgtAXXhnkm9elxNAC3Q4TD8fNQP9bov1c1bGxKzW+nonNZyEGrywDJM5h/Ww2B35R
GWjA1dKu6o35mE2u+NZKPX505WjiLwrO9wy1szsWidkAF4Icex9pkfgf3jEwSSpBYiYYms0155VI
+1pu3YeNh6WTOaraXbskbYAsRXbPoOq3hmLhTv17fSkgagujC0lvKDmA1i+PMOZUnkfvuA9TkQG2
6JP5Z7pEhntA5ZYCKImMvfx1/RMvXzZlJ2GXphgEbnQmLlfMGHT0wHiRN5zSQgM105inJFmqPuCV
Jk9a4uL0t+S6Thu0s1KUwM1Ee2xQ2P+u5L325+0t9kpggIsMLIwbEVD5lfgC6sll1IDIC904SX7M
MSHCGLvyrIwuxnSy1wMhVDqVuZoHFi4dmLab8U4W/QIx2b4TJBhXMgjoQJBMl+/Eg+EtZ8Uaw14z
pBbWC8bGYF2Fd0dPGAAeMgn8EFfKRkEyuG3fN8s8l341u+Z7J7b02dfBMUa+2rbtt8iemiLMtFqZ
ggm95m/IDMWJbw95e5OnfYGEH1SdHI3fRJc3O6/zlf20VltgSFdDhKu58oAAcxoPNFAwWi9xN1rk
uXQxJUFX0uDdzdpEiG2zmxy19rBSUg3tIYU2ko9PPBrvKpwiQP7VjUOf7jZN1DpUB6M+v/0r1/O8
ed0MTlwAcWtYuSJs1t1UdEnZT6GFZinWFkXid4I0ucEu9AMOydPTIHr1psT3MdSHrN05568uD09E
RcSGqdF2OpU4djZhhTeHdjJ0kz9kBphbZFCc6L50wGAeJMzgGW/Pwhp9YU64YGK7GSk7k6uXXsj2
NUAnA6tHurBOry533WIhI8Y/HUJuodp9kGLJkntke3rtHS6c2K/H6OI8RYjYf6uVJFEeLX0cKjKX
0rv1RCfyM2hNI+Mrj/3s56Y7LGGhLVBgm7lBuWDQUPP1PUV47WFC5g4BlwjjpWBEbpSiRUmVH8LI
kPIXakNGOgmzxGY0qhD010YlOzdl7pp+MSR8hakfNDQ3reSO4r23gChT8AVZ3MRnfXFkhBDQ7HYH
x4uzm7YQGXCxRI08v8qTRd4OnS1/uN1Uf26jwfwQ20meP4+Rmd80jKEa355Ji129MOvTzMjknua2
8A6oGKjf395519kZhTu9TPVlEIqA2OUrH4B42MVAr6235/RemEjWFpVkk+uVOL691FWjAEAvmTAo
wdXMbG0vXq41eounDupqVOfpjZmAbUWCN6ixqkNNMDP1NkxQdS4fNSVGEpNboIfuWk+L80uTbaPe
0CqSySe2IlYNb/+0V4IElRUk11XXEbT95pdhy9g3Uupd2C+p8s1KIhHgxtz8HAf5hbblEry93Ct5
KvMXd0Wmrho7V+OnoYnUvhOrtnZsKA22rnHKho1G1cmw6h2K/ugUamXcRl2HuIfHfdAGyJcU2nEa
5VCGHtbYwEuHAQfQarQTBV630X4ioMrhadXaehqgIJs7P/t6r4DNAQnEyYQxS7S6/H6Ol462Vyw5
9gpoTvpZx3iyb8fxrpZJZP/7Yiy1ktfWHJUE5HIxyd2yDpGqUNMa59ZbID+6DgouMXYiO0u9cuVy
yZEErwGQNscWSOK1VG440C9hZSXD/aJp9ReFQf7RLACw+B3LnkfSzKNuqwhSJmnyTHvG3dmD19Up
JgVMl1erISqlK1HZyNNxBPKW0CK7/oV5lvNp8ipEFNukdkIFV9IB01urcnbunpcjfhF1UWulv8Dc
d+0xwCm7fNMJop5D1GQUf9OcdLd9rKqPrVzy/MEqJ7U+Jq2ss1OCDPW3LBmMb2IQ2ScL7GN+okft
/sHYJnmqc1K5o5VDOOSOx4fSz/q6mfyiTWXvD848Y9MbEcgVA+sRf6ZnGPkdpIran5fSig59ZeLK
a0e99ctUOvdr1c5xH9Q4Di63aalOH1qoMNOBqUQN8pdf9sdupTP4E1icwXewU8lvpHSS552jepWK
r5URpADqZXrE9tZnoaVBMaSVSwsroWilPayjC67WrXYnsySNQkA04qy6WssVYda3GSobyZ2JEdnX
t3/I1fbgK/GBwKitohY0ui6/Es6TyQpBWsJVDj338Umub9pOalWYjz3YHaZG8dEdFFvdOR1rTbPd
HquGBpAS3gTnYLOwsCIqd1MNJ31MxO0U6S3XGo7hmBn3Vv5cJ3YW08x2tRFr3Wneee6roMNzr3AS
JKpQ16S8v1w+j5WJSa6k8CwKLlzXmj5lItOOi4sC+Nuv+JUnpQHGWecw0Nnd4oEsxtY6VqlLGLsx
Oytp8QDyY3saQ3Ck9j2IxD6cPdy7vSSKdyrxF3GjzWtmRgQUGywivaItrSxNAXXUca2FFj2x1TNl
rDAl8IrmHvE34QYTtjnwTN3IOgPUQOHRHAWi9cLJsuTMRYPQN1WMOt0MUTzemeoMfwdjAx2+0mRG
g2+3hYk0qRe5wZzAYg90J0OS0dEqNejUSp9Dtxr1+rB0Vf1u0WfreyoSE7c5rYn/1tEAAa3hveB7
1ZZy75C98pFXAgFQlvX904C8/MgWYASjjywt9Nx+rG9VRdN+T4aTtI99EiMs6JVVFR8jy1l+DsJb
9IcuNujZeKoz1WHbzM6plKAODi4j/PNEfhodWtQBxL+GaI4eFHImRhDDgLJvalM6vCKajdUkQSYd
6usoOuAEKV13ekCU3h5P8dADZHf1JUp3TuF18sTa4KpQHCF/YkC3yY3HyRFE6U4PtVEoCyiC1H0e
hm7+22s9cTFP0f53TUwLsEZzHmnmyvpgDXb+zcwxOrIQR9g5Lde3Jr8IBRugJKCU2LGbwOAacZW5
KjvWwETlQyWG+WbhptADMHXemcKxuu3IGIJF1Pl7b4Bvv0iyvJ1v8jJe2hwcIKCcHWr4VTpsk8Fq
eevyMmY1zDE3VW5rVe1SoJPGUAcIt0S/aieOYINaWBQPorXyc9LhvOmrfS0rX4kSlDEiXTq+0ZSm
emiZyJs7P/EquzSo7ZDRRLplRRxth6t6b6duWTlmiHac+VhhRQ5qLdM+9M0ingu0O3++HcdeWQ/w
AKT0FW1Pgrk5TTnOl2hmD0boNmYkmGbK6C5TFHgB8ZDMUKLpbu084nXoBN1Iw2r9DkjFbEPnWFlp
Ek+5Gba9BgdfemkO6g/cuG/MmFRn2YwJSxYtRxcv5+VfW0YETL4KgLm1vkcA9zJ6NHlfA+eyzLDu
xz7ozC76IamhCzKLAlrSlOqLsbP5rwOWtrLP14mJg8zaFj82LN5omE1shRNmH7e08noRVEWr3LV2
Cqfun78nLU5kT9YpK6OS7fesdAyJppLF3J6+tAS0NRQFRgNp+RsjrHoHYbPdPqi4cdOvci58R1DV
m9fpOfGk9WkTHzPLUD54oxbd4oQ9y0AbI+s2wc1vb/dsc5uXFeEiwlBbr/gt8g/eFtHTUpWQkG3f
wxzsjmnXVO/VIVMD6J/VQbr9HruBTjv74r+RY10W/N+qHMUkD0WFy30z6CJypix2wyad9EeyWK8+
FlMzfdV6zP/82uuM36YaKdkBMySaMznmPbce9jedD3NzxQlQVz8hwpyCd7IlcNe+q/J1CJy8l/wf
KOOFYdWHWc7xhyYxxEcbX6TMV/GB+D3KXozHqIrr3B9EIn90qdp/KacOMUDVWmzHJ3b28SFWJAzv
uUsxwq7oQj4ubtX8WcoCwRQgIei34a2l3sps6m910TgqfbU0+Z6kGClhGlMPs6/KyqkP3oyaWVYp
OHeYrowz31XqZWBoi1oR/1sOP2KMjNvVKCge8B1RBH8Udr9/2CU9Wg4LyfUhrbAcmqvOyA+J2VV/
8gSZfD8jigK5iuYpC/Mk48HbVokQtm+k8uRheJOE0exk97M1xMthTEV346l86xCJCq882IqR/aJA
0HIfE4058ifPbp8jsr4qjBodqSvNwnTEx9aHvt3YG/mDoqZYWlfGmPRwvoBB+6kscVGUWhvr/iwV
uTwuUZwthx5tCKoE01BaP6ZVed/y795HZdwgb6oPSnyYhFizvTJtZgqsxngPlqGzj0NVD39s6ZKM
TZkpv1b40PzphorqhaLXxcevi6uvetnOAk2XubmruipCHwFEh+vbmZb8pajQRJBNdg31qkdYGCvd
yJX+XJpLHTTUzD063bnzxelVLT5nQs3Oke6MAtY77n0+WUaNc2arUt8TVcDkWFXViQO3/DT7zGeT
WyYjscFqjAz9MvcU6/OMExCC/wOzGb9IJ1H4XuwxWwQJ2MU3Rq/Z6DR7Sutg7zZMzqG2yvn3okYt
/3heYtMXZVo89FjUfuoROfqbRZH128UcqziAvaPlZufpFBAZh+SeLm7+PbNyTi4CDPYMZihJbV8v
a/sXrJpUDWd9cO6byst+8uK8BpfolLj8dni8glituj6Aupgkw9DkEtq0Cvp1gJGNXnnUe8aXCJzb
Ev/OZKBaSQe9BhneIsURUvvWf1VEhhKuorn8NTRD7ASmHMsnxBExLpnryj3X9WrJmbjuYvvzIPR/
lYzhx6K4S3+fYop6fzuEtnJZpgaCykcGgNqhggRwTLHC/NEX6ZchMb/ykOqnt1/Qi3DTZaAjjENx
0ldCMh3UzQuqXIXYUrf1UbV70/VRra7OU96oVVhnkiK9TTRbHHQshcrQVMSA/55STnMg9E5aBzmv
RPQkdopPeGwJ3bfHzo7e2c1gn8ZoIjy6THbxQcRz4DnFGxWBswmNDOoMmwmiiwXfU4ozbvdgzN7C
HGOq2kA6JPMf+iox0nd6Ysw4m5ug+ackxVq8VAAusSfzzyl6Qn8Q87K+WFiSpUGK4s18m+tF/WNh
HNUHSdzRoXfcjsauOiTMb9wsFo+pMnU/y2WIlSONBRr9aqZ1nzDANYuT4BV/sIu1X+FpeSlvIimc
L1z243BrYew2HnrGr9/6caCDhgx0+uCZuDlyHEvxt00SlUYyCn01zV6Uf2QjKvqGOJyfSgzTUCAZ
l4QunlP01aFoMDU7cIqHr/WkTfAwDSyAbrTW7hN8gAvjQKvTK567pa3y04h5XuN3WgT1ZWcHXN10
NmO8FeCH/hSs//Um/M9c3JrNWYxMatdJoXpctJJRlmQkbnV6fmhVTNGKyWz/MUfieuU1rLPSdbwM
1OByUSCk0kD+Jj2qRlWfXMlkwZ2VGRNkdfr29vOtG/hyg5uMQ+mOIKpHjbRNINo4zos4QeQyb1qF
gY1pDfdKbTc7pJNX8hTGkjo5g4FoBof38olchkWLXXTx0QDFoIVKnEfvQDw4zcEuwM4Mc5O+w3Rq
D0LySp4Cc5oagqITm+Nt2QkESWF2kybHbgBNp8aLdi7n3nikESMf9Six9iLqi27V5n0iu4KHBMZk
zCGtTcBwjGYWsWlEIXh7R/7sl6n7RvetbkMPCx7vzsVJ6lwaAtxbW7nV126IJAm/1hraoWuiqPjs
AFSyDiXDm8dceHp3tiqvaQ5DBAsq0GOp1NCyNe1Z8xCJOkjmib9SABfVUWCJRk8QCIKLY2htoWaU
KjS8ZpEbdwpHY/BjsczvaA+bre9FuiGO7myp90leDy5zqQLVKwWPeiVo1FIcyf2XzC9LJIPwbsS5
j+tX1eyDkRXGc6/oVMxJ0fVf7HyeIr9qFEcJmCXWDAzVoesYA8a5HhZTbOLxNdf1x97CVuI0pZ23
HKEuIwSkzbX2s66cNvGnAu4Y/13mYK0YGakMVLOBypdlwiEViMv4rs3x8EODPLGFX1e6eIwQgB4C
lTBiHSpRLlnI6GOcT1yY3u/WYzLiLxZTkAP2EvmvWS3EQ1F7an9++wzp17ubRidUSm5SejGUqpe7
22msKdLUIT8uRqJbByJG9glxIkSkY2uow8IqkOPvIyJqUmk3cumVg9fn0SrT4loZDaZRXXiBafdH
CGM+OXM9frW48G/KLp0/GpHp3HluO9OKUivU/ucFsCgstIOIY3FAGGt6LGIL+k3ZRriUV/3x7ed7
QYRcbmpuQWYKAGsYeVEnXj5fWy6G24GdPxqZnmAWFusGFYZqSj+yG0wjh6lx0DwZijPx0tB9bbKt
5wrrT3HSE3syDg1mx9+7oujq+8Fo9fJxWq8EUFuk+VRkQ2U9RKOetwc2HrmOMWOC5Os5ipxHvtdA
Oq1GonrnDXH34CX5PAZubWTzoZwcN+ZcK86fri2Up9Jr7d+GXdbVTqZ0HUgshxhJLFkZwLAMLt/A
NJSGI1AFOVpTJW7nZcoRVqCDLJBoPNHXi3dugOuwzHrYGBBFkEi4wjgNY9EOQ93kR71MEu2hJB2W
D15RLKe3P+22GienIizSomYxOkBbkUdLi8dFsAePQ6Z5cLja6liorXw3tyhF/PNSK2Z9RYysgNit
liOWnrTnrKk4ShiuJ2uJcPqVtvtEH0bZQX5etYR5LADcayOHnj8D8c11E+nx7JRumh4jE3Tpnejt
5DZm+u89jsPE3MUmplJYdPgMu1lvU8UVab1y5a1Z9fPFzs4ed2DxGGXugoCu1RlP0E17onAPFC5g
p7TJbdcB/g9aRcPIxB6sv4Pu9a3vanCqA/o4/efGMnHCxPuayc7MQLo7qJZsn/H2MWzM7Wl83kfS
Tvd0gK/3KsrR9stQFrQmA8DLvdooFT6jdVceFRV7kMMwer33MXIU5U4pWipwxR1Ga+fjXslr0Jxb
540oGTIRYxK3brT/5ElpWWiqHEdxzJTc83zZWfpJZtK6K3tFvTVyaZ3RP8OxIrb7P6YSz/OhddMW
HpCwzl6hoT/r5NVDKxa9h0dtU+x5ZYEjrKb2wtelEe8E7euYDe8NKznSO6iMxjbHSgwztZfBLY58
O+c0wmfwyUKDurEYCTtteYc+SLcTSK9PGyIuiF6ucpv8ta1gotrNS1Lc9jgii5UhVmBZz8IpQITV
u3Jo651zGbOhLqB2CRLMJWhv9RnMQS2soZLVcVlqLySjDD28BUo3s8i2Su+xQgEAsSND3Ukor56R
OTBPBn3OQuCTzvvlRphtolY9jc0Rd9Zn+gsZXX0zN4/zYDQf3o4oVxudpZj2Wg7uPrCLt8oCiotQ
OzOu+rgkc/7HKBE1o5lU/mT2T3fGiZc9vNt2ogmsCzUP5kyrmjjyHptbwCQku62ECYhpE9jOqJQr
FHnSPteyGU+lpWEknSQd/54L45aRo8C5S3F3otvV+ICfgUIgqhu0UMFdbEFHZTHUvVMm7THJUuUX
gq1I+7iKHc4IOYz0yEbzzqwyxThMs1v4vQocanZFvXPkr98+kz7ODdA/tBCu4GEzwx4Vldz+qBba
/NC33hLw8twbrYgh5qiqAurv7e99taXZzhQFyCtyL66b+3JraQNu4FGaymOUV8u50GlsYhKenRCS
XB4sr5wC0YvlwIhuj3l0valXMZwXqA89ANDHlysPaGS1S93JY2r3OXJkrH1bWRTXJEBZtPOYV5GJ
x1y17Tg7fGnaupeLcWaVuVlseXSlYfwAXqCdpVSroDH1MfBaIW+mYd4zJ371CQFywqoCYEOmd7lo
OxiMyM2iO7o0cAL8UJMQKQ39XNR5t5PbvLYUtxNEdagZaEhs5vEiX0jmdU8eDTWx/b4ffuhpP3wx
pRM/vb1hXtmibM0X1QyH5O1KDqxpcXQcdZJIZPlu53Hq3me9+hN2jtuB0qPx8fZ61xsUbNJ6CRJx
DYPM7fIlWv2kON3cAW1QxuKXE+XJwYHZY+Nlx+jX16fSaIOWeXKgzJb78e3Frx8WoVMPVhVJDzF/
26pKMul1IA5JUbXCPcHDrj7jB1li6Je0T4Vc/oflOPUQsr0V+LXFvlAItdOAdOhxkYv5YC5y9qeG
2ZUVO/m3ES3f8O3Huz4VtAPYn4DgXlLWza5ZM7ohqW0eT8KzsXt7ulVFHwVN39e+JjXlTkzoR7+9
6PrBLi7RF4F+tik9R+ROtqlUSfYxATvk3uxn+xiXCELPo4KrTdvUB7pxFnUcI1JpVsW9XQ/xzjNf
nxRYamwmpoNoD1hbSl7tzJ5bm7IAHaTn75TadVDT6+bAY4iy86SvvV7sFSjybGp0oHWXWzduHX2k
b1ccx0kboBdSf0VFaT+USen+FAVeQQ6J5M55uRrNA+ADDED6xbyVefgWuQUIx1mUxSqQOxqr93GG
8+5pKZmCAIbSb6zFmIJuTCIGGOZUPKRF1vt16Vk/XfyaD4ubqT/e/t7XBxgsG81efR1rAaHbxHng
XLFAvqo4eqVaPYk5UjBnoiTQzFKEpSuT0JGGEnhV6/7zp+bFo2+AnuC6xb3N9k4UIdy5k1Bm6jz/
PEg6upZe9Tdp6jaHtx/yileF1zcfGVAQs/yXfXX5ra1OIynRhHPMOsc7W4jBPDI7Wp7MVCrnYrCM
1s+q3j2OGX59uGRDc8q14nMh1D34ylXM4pewB3A1osGOZPHmRndyzalLa3BAi4PFwanyE1Pu9P0s
Y5xAS9PaIRBffV742astFfIl4AXBuFw+eJEJY4wNezpCCGg+gNC4nwfN/JqPeXlumGk+mVXf/uwd
/V+9bIHtruBIiEKrwhfUgMuFedm9mWWLemz6ygL+RiFkpi0Kfnn8Ixf6Hkr2+rVC7gHBQMqCvwhH
7HK5dEaapcpq7djJevQrr9BPUVsylhoZ8gx9rfza2VFXiTHdTLzduQlQjAWDtf6g/1Z/nlBnW8Ep
VqUB82R6Y/auj+30VCXkwz6aew0qLTZ1cpaXX+cE4TGp4rezE06uuBe85tVahIH/SwGyDddxrVil
dFv1KHv8gp9l5XX2o1pn2ldoIUDQvNFKxoCKqzP9phbuUWLKU98zCEQhqy+M5bOOig32lJGhLUhw
qKMF8TptAFzPEG5gKjd2hxCVnpQHwlKR+iKGqoUQTNaKnSz/eq/SIF6ZTLxUKo2tZkYx8ZssRPaO
FfjyGdSS4zzPQLze5YodnQ2lyMK0UpugsKc9VIjJ1/rvrecx12f2YGMyTRhE+uHya3YgBnptZgKc
j4Z+iCvXvs0QpdsBS2xvnHUVTAhIVJAFIefc7JkpVnSzTdQFrXR9+ZU56Xcx2cVjl3rKA81mhrVJ
u2e7c3Xh/P+iTDvhQsET2/otjK4JBWEwl0NMHt8whwCVW0VuE0xmrH/S2iQNixoG5AFQWPqx6sAq
L94sHk1RtacWE9Pz2yfn1ZdA8kTmzZ0LGf7yVaOelicoeqrgJARx1ukgPiS8rxmchFudo3IwTviY
7gllXbEXeQ9M6WB6k61Sy26VuawyaiuB68JBSSfVj4zSOylt7n0SZhX/zhogG1ntVoEc1OkE01cw
AGzim0KnvrTpND8C+WqOXgRy2HREedaiAWRW2RVfp1hMWCm4yc79eC23zi+GfbxqNAOwuZK8yCo0
ZDIJXq81O+feNhiGx2hpFodWiSGZ2K0D/6LwVF+RyXhszdwOLEAeIc7uyifAkyQ0XbbXaLyiI6zv
ccUUgqAj7BAAL7+fplQ0jWKUcq2uG7/rhRx6f5wH7/O4VO5tlUaKGkhg8XGQKD2tRDPVW8VfXahv
JvqejFQo1Ct/URX1nVKI/HNtp8YTrcF08IUF3OP49n7bZpTr7+VoU+VRPq9iSpe/dwDqIzoUhoDR
pfJpZAR8i9arCHrb3kter9oUL2vByMKJYSUjbDXEx8ImSyuAhiTl0n3SUdv5pCiArzDa6H82sWr6
QLMytnedhrPiyOPS2/VOrrM+zyaU6RSaK0xpTTG2xBk7lgSuzpwOlbH8VrSUgV+rIpLagv39ZqEi
tbdN14xls+CaVdH6Wu8gOAGXL7ilcobyTOw0lp7x/otkOQyiM3PPPOWioLi2q9y54cjppxLArZ9P
09z4tRGN79/+1q88O1oeMOepspHf22YBg1eWnOZmOZQMXnjibgnizBS3qipnVESWPU2YF5LZ9tlR
MiEV0OBCQMO8fHYFae6I9ZYDepTNjT6CqX60qkky74cI2vuujEAZFookwcfSKLMPMdD1Hz1G761v
WmNuhLmRtdqBvHv+OWRKzAXbJ8PkOxi1nCbCjXLqW7P9rtWj+T4uppJNE9fdjWV31rgTml97feAG
2bw0MonNmyQqnqVnFdU0g6wQii9HO3+cXUf6Ixh4BA2jPfe5V64CkAarqt564TPAuHx7TV9H9qJW
86Fx8h+9N6rHUmOuWTRNGehlQZAomuXm7S1yFQ7ov5CO4ieAeBE94s1N3ywxuDDFFEHcm+7dsOCF
A2c3PnuVvqdRePV461JrU3j1fKLe2z5evIxLpLgspUvlXnen8ZQKMUNcs+wg8yo7XCrZ7cAOXn0+
iimg1tx2MIQu32nkphT1uScCgCzND0bTSSBbVdy78fDPZkI8HyaxK9oUjDuf8XKpNmP7T2pbBU5l
V18zE/tnOwUUt5PjXoG2OcqoY7JR1i4P3JrNjVNPg9QHfn5QRtFySzOEvovHiw3yJY0+GYirHQS0
k+/2UA7vElTPbwxJvi3s0ujDqHOsX10zmMccXfZ/jbUIQcOHAslM/4CrepPLtHoz6lGVV3QPDe8j
Rd8UQnWZoXrO3mmohLbTjn/l4wIkxkoIfC9zxS2vZ8AF0k4rgERNhRkvSCxwaB4I9njx9j7uVSzg
0di0L4+3iq1tojoeLjOgKc5J1HeA0TMwmzLG2LirZHGqZ0wv//lc8lAEbeoZh/CziaR6pOaFBW8h
6BlLfkzKpICuUjd3vePuNX63LS72E04bfDDGpBjPbiEyLgN61URCJYCGNKfBmDVlmEUTdmdjYtzL
ZKof9R77gWOjWFmo5l2303laD/7FrcEP4DEJeYwOAfdtAkPVqZETiRLFEKeZHsB1KO9EWzbnvI7G
x2XG2HDEFyRhHDiVx7df83X6tq5NCry2oThOW34BtWzVaTac1THrqiq0zT4bTvA19BaKqBGdG5Xa
65ZOBIPdBENE5xSZ5VieF+C35t98Ec3R0RQne2iWwnxuZlqzvlyU5HuMQytySlBuzm//5FfC6MUv
3nRM4lIocUttH5iKJz86GBDdwC3LYL2aAAbLxf04mLsat68tyqCJg0bJwKZcj8d/ynvbyaaMWrgK
Bi9K/85tG+W+lqO3U8rxHXie/hiDWAjfftLXIt062mOsTFCFJrOJJ6g50ApUyipIGkwuvqVeERkH
VXZRdmeJKucwZoC5grodzJsikfl3uVhIV0Jyn6ansVUQcs67ZswOxizAmbuQwz6+/RNf27q8D1Kd
tZqCZXD5XqoiA9WWkN8MY+kcTbeaQndQmxusqIAD9EDj1cYsj25d1Ds797WABDCCTAEFZy7uzS2g
ZalqFnNRB7FjdIgfqqjM8CGszy6d8Hez1vz45yclDMBfXoX3+BybANgs5EIJYOhA5o0eSNfMgnmo
osNS9GpYTsnvSjWyrw0xdGcXvPKgTDRQ+VkVKNEZ2URCNHbSzKIZG5SxZx80sytv+iLvA11RzFOs
mdPO/br+eZtoZHPDrukCfBz+uvyko2M2KM/FvFgSPv3Yu5ZIbtBb2dVOWb/QdiHScwpwRlQASzcL
1cjDRO7IVDYyVqTrMmf2aegjeT+2ckS3ZlJOjVJjjZgwUPVH0XcP9tTD/Rdxaft0KrCw0PRsp2Z4
5aQDiFhLRP7Glt5852z24g5SbBWYgP8fe73LDwrQ2LNoI/kBnK9xj6P189t767VXTjYAg2sds3Dd
bV75khf4H6VUCSNus0Vc2A+OkjQ7/bSrjQSIm0oUoYI1oFABX66S1aY2luYIXTrOskdNCzK0orIV
kqwPWr8TGF5ZDPkZ8jTwkHzilw78fwJmmtEWVJjs8FlFegAWngUIGkJFnXr1tgeetHOHvrYeEQg6
DtYRgIY3m8mpdamrg+MeKpXpFAmed2Iuaj+ormgOTTruIh6vdi/AqpWZxwYGiw/e6fJtLgwoHHxx
WFBXoPMoReL8AmgyxaG0FCWF8NRWSWAttaSrHyMPlsDC0A8aPAMvpB9Nf6nSWyNU0nyFABPLjlba
J+LolHnydwLS6R30MW7CxigcCEVpnd+PaVoPp6qqpOcrMfqnx7f34dXe55kohBAFAXONSdDmvjHi
WApRly7ubsrqyQVk//84O88duY20bR8RAebwl+wwSWFmlP8QlmWTxZzT0b9XaT/gU7OJJsaGdrGA
saquYoUn3AG5HpiGx2Ku9LNWaOJkWLvaeldhLMMS/FChkHLqHITLpcyM3naVHgyHNhstCMjJjs9p
VxjAKfRxT5/46qzJwZDUs4g/pDvkaqPkszqYicVgZj5Y8Z2bOGMctMUUjW+9RxkIORAKjNK7iIv7
claVQvJeK7kXDAU4V7Ozx5eytPIvtz/Z1r6nk4MyobxHWcbLUfCnNtQMx2A2ltO9aKPLhuzxaFgQ
VLvvarSvbo+38a0gS8Lwo3rMXbXOlxvsvWGfoTqeFyn1RvTfy6cuHmzNL/Wy+Xl7sI39yP3B2v3e
k1dmeCMMIMwNeWStUGvfacb872KMiW9WaX/vFVn+lLFld8LLjQVF0pebBGk7CpvrrsOMQBrJjeUF
pTtAmJtqGzgkTskYqImfy6DvQYuvC/L0O0Es0P+l3SFZoZdfcLLSaikp+gYLClKQYvI8CIksgrrP
CfDSUj1GmRIfu4aGwNQ4NcxcrF3ssRnukELMd3bt5vQJ5uTP4eJeo2AQMArLXo9DCdvoz/lQQpqT
hd08dr4Ry4vT7S98FT8yeRnDuSDH8eZbKzQ4al9nS8wtqhShpT8QZzvvU28cnhLkNH4u5qLe1a3h
3gtL6/ecp7d2FwRL0/GkEwgl0suFNxFM6QYE8IMkVLTAElX2VAtYeEXetK99nowvoxinPUL3767O
RdjDlGGMssMAUdNpX912LR2EHHWmMCiayJofkaRJ++9QhwpOU6lMbRnAnZ3RCXC97NltgZ0H46B1
fytLWwuAFoqDaXACRfPsOghvBfoUui9hqI9NIMh+irOIaW/7Xhd1dVB5Co7qrC0cP2zvYv0nxpzx
p2ToCsrrQEiwOh9sT3wzUQU6VnZpg63oQ694TJWpyfxkgVh46nS3Fc+Ing13hVDL0W/aPP9sh1ZN
pdJww2ynMbZ5JgixpYofOQWv0eWnmdVQ4KgwoVrVzDaaGag1/muHZf5QA+U9tPqS/0DfBk2v3qvu
tSVp/aTyxtdMoTWDEvtc7dnBbRwLMAPwtQkvUBS5wvr07pz0LTZ4Iiz6r0s92vJJTIbHpMysIJ2q
KNqp7VxVJahu/T8QM6EozObLJagLrFJGL9GDbmpxilzsCS/hWjvPOVBLf1A6qsxJVcPRJAhpqO9h
gbhz129MmpSDKJjoXJodyX//RwyXdhKDH9U6Xuyadldhh82QbaZ6x8Y0+vd9jkfozqyvnxeg8ZiM
cOzoTgKNuByyLOaG5nJlBGVSLk8jfg2+hrA/nNF+r/J7PTuA8ZSaGQRLKUwZLofSY70ns6HRmSUj
eZVazCenT34mbiKOupa8VQCLCxX6PXcdiuomMerqmrfRajcE/wmAjaKuMA0xBudZ+WXWKHjfvlS3
FlHGpv8Dx+KfcTmzGdPPqKxsHTtXx0v9qRT9z74vbOdEmwoS4+3RrjcqSSLCJjQAeS7oaK9Gc2ZB
XoHevWulVNDLJPtp996Q+GmiqedFxF576FIFjrCWVuVPPRuVvUfrOqaT/ET0VaGzeUjRrq4LrzGd
PjJH4L5Voz4u2WK8smn6nYlubRh0W+mcUwbADGJ1HEYL36sqg3SUTCW6VPYcGocUg8FjQdXp8+Jx
6d5e2SuYktwzUlABTXKgJaARLpdWbWr0skQOe6jy3PKkTZgLdn3rPlhxC1SHcqISZHaaB3U+1F9D
Gh2kHUX4Pcpq/ePt37K1p2BII5JCr450brV927kb6mmEdNrZsXtqyjy+E52tng2ojjvrvDEUNs+y
IAAJlAVfRejTbBiKAyUlCBMt+2Am7iuZePjURtOn23P67Xh6+RST58jaJ3kjNNO1+Idn6smQJI0Z
OFNTvFBqqz6FxD8VEcEskC/yNP0j4ARzPqZ11E7+JBqn96MW2pIf260S+rFT9Meor0sbv3W4fYFW
w9J/+3nmDUSkROLddZqLl9vA1RW1zQbQ7DRWa8NPgCic0J7IR5Qj9PKwsyjysKwXhT1HF4NquIRe
Xo6WWGiidG1vBLmasx38stL6xReutsQvbjqbcCaSqPk+ZR49ADR8xn9yl4bkYvL/C1RzLKO9YyA/
+PoXsRGk3DT0ar7T5S+if9WoeZOoAUywDLPL0fiFH0p+qjEB/LuDe9lCsMhNNKw6UhINJvVpXrp2
Z2Hke7D6FQD6uboJ14E8rGVb4mKRGpSRGpTjABFxIo28R54oqf3IU0RM2DFk3+nK5jsdvK1dKiMh
UHsARKGuriIBgbKnEjq5GoRFNj6oZpc8ZonafLa6aH6gCto8A8stg7heCAEzJdJ/DKpa3mWTGM4F
1myvIH3KH2OpZg9WaSX/3N4vG3evNDJAcJgiLOuyuntdEwHUvEzVwK6W5mggQ44GSWPvmSBeYymk
6icoFXJdCJicvMtNMOOlXc9RpQZVrduo+I0gJZoOVocfTVUNf96cPlVkbhivQh35kCxQ+pCAjXZC
041HgIYUBC+pRSrrwZc/Y7TNwXFEoxKM5fEnPRX1V1MX4gtiDfbjBF51Z/Nv7TreG4SfeHZ4Zlev
q4Z6jle5PfkJZOkPhetEx37M8gfdG6v7zmjAbdHnvL/9TTe3HAw2Dh1YTZSD5K/6I/IbmU21kDEF
Nk/eX7IP9lCN2fwJKHZxLtwlE0gVhOG/tj0333L6Aiagfg+wAvm5+t6MJnv2uwgftCV1u+cxL/u3
1/sM3nsAJjTHJUZBbss/fmG50G7i7dCCVFGjUz9X3kcYcmjuITBRPzvm0uzs860Pz+aj8wVCnLtx
tc/xZenHtMi1YNDLKA2cehbPKYw9A8lKW9SBPgxo0Nz+DltnCwSipIrY5B2/m3d/TFJpHbUy61nD
89RcXpUu/mKY6fj99iAbzy0h8P8fZHW9pEXsVhN9r2BuoFAdILQtaOl5UZGjjNlN/2UZAcjaFDxk
W3d1fsKl4dUvBi1AedbIjySB/Xhk/89oEta019p4T3f/usQg6zjQ1mAPwNVak4nwQ9OUohJEw0LP
76t+Th+mtLVOfV1p90ZV/KLkUT0U4Lvv3r6w8DWgL1HgABMhF/6Pr+d1yZI6LUItIIIhgOLRjWhp
M7yHQNfubJTNOXIOeJYITKGHXA6VAJJQbG7+oPWiqfmu5Vo4Pk1JqT3RWC4MdLCQkTpFxqCYga5N
0Z4F2NYe4lBwV3AgQZms9lBSimyMXZJVHbUrnPTQf2nUpfhYI+twvL2q101RHgKo+Cp8bWmGu1ao
q+iVlXGNAf1i29P0aA/JOH1AsW2MAlRgWOQ6NAEzF2raKO/SyUT7vGkLkths1hUQ/obyMzRnrTs7
Xdx/idXG3NNb3LoqEASmY0s/ncx9dVUAYsKTGOXNQI+gk1WawCtkidsn4Wa/oLstOwHC1hMhqV3I
i6gyPlodqa4HcmJNlLAQvYbnmBtfhoLOfdhn2dkda+cABbzb2dtbqQk1QtoefAjyzLVHWOFYwhg0
ribcRvviq5tO8YPZePV0BJhagftMUE6fh0Xp/V4UivEwtumI4WAMTNEnU47L/7AvSEQBWZLRk/2u
2V8AD7SS3acGsYI16VmNLK07AW+u028Amh3v1NROmx27yljGcxwJCHBE9QnLg8vXt0TLdfw1dfDR
vjrh8QPsXYv2Nu/Ghc49wCuCPwt0nzVvtdOVnGy5VSnj1bhFiFA/ZZk7n24fkY3TyN+OxCiqBg6Q
ktWGoK3aD+Fg6dSsbf1+KhfrS973z2pSK+e3jsTFyg6Q3X8soNavsOeFTdNFlY1uwJifReQiQUSh
/K+kHorX20Nd73KGoifFZ5Qjrt/CGACD0RqtHeQOD74rFAw8uXJQfYN+MCvaeJqsedpZyc1BQQbK
Ph8AurWKQr2YDiTJ3g54ljoKGDaFeGoA7slDwfpJ5OZ079Xqnizp9f1B4EIdAyQZryRX3OVtjt29
MPTasalJwz/lDUYMalKtM0pj+dkpiz1s10ZsDRGVTr8ECGJVvaaRo4kz9in1naCZ5+VznFc02QF7
Za/wjdsjCOLwnYay3zFpdONdODnzp7ac957LK+6KxA5SD5eWPLIIuM5zYixNR7TobCKsSnNSFHyk
Hk6UTDhYVjC78XfXO+Mh6p3pR1fG+odskZpBVgiPyNcTu/5XLW33h1UkVffOysf6K8oJCGrG1jSX
fjso06+6dmvv5GWm+yBMqzEeoJgon29vVBmRX+aJTIOKKcsJaPaqE63Fs9kZKPoEjlaP6tnONYGZ
ramX1OTjHoOhGXTOqecKS49pb4gywM1TM3dC+OubhnIBvUdKGwgjI9pyuYca3W7V0IAjqCcNxEkr
Ec8tch87ccf1TSPzYTjtEjxHeWI1ymIjdqAsrhmo06iVL/VQZcrBnIzpZ7WQRu88OpujUQUj65Kq
MGv73iqqsZ+2PTPwxjptHugcjcm7RUeHLXDsFj3C2x9yaziKUIgdINcq5awulxClMUnqwjlk6YT7
w3aT4tiHsfhW6rseEhtfC+Vu2B0uVG3u0VXJq8NJThpaOCTRTfy3hkDYlyoSO3HCxrUi5cEJutkY
9NlX1wrgYxdUJYMsaqUYuC+U6YmiXgzBZ2oW+z5HTeLH7SXculkuxlwFhp4OEMQdCgdHDjhUoBri
I+JE06mDbP9CZTN6XWbNTQKcPaZzMsXq49BO49fbv2LjQ178CHli/wjErbBZzGHmRM6IUh5TsxZ+
PlQNsn3RnhT71lAI3tM/Bc5AZroaCuxgm1NTdAP4K42O8swSPihLzQWlTMtebWDjpgH/DPyOiEfm
iKvFrWgaVl5WgZtQhsw4V3FmfDStdjHOnpbX6cETOgqydpcu451ujxBqgdWG+ZtbNlTmNGDI5MXg
KczVtlLDyGzoS7N309b+BdEz/4ukfRr8BKvPvYx4aw9zQEi/wexSF1kNNtC2L6BSMFiG8OCwGMV7
bSTqjVO1DXR37nf4slvfE4c9xiIt5VlaLbEZCZEMWuIATXEU7YCqgTv6mlBFCARwKP+6vVF/F7FW
bwffkccD5RA4suu1RCwNcH7PESVd57/Ncey7AH/3HoxWlumvYhGz6XNfYbUDm6Y4D41B6aUAgJl1
Q/yshONwuP2btlYAx0fiSIgL8LzkF/nj8CyosEUxOr+Bopr95zxqhqCimQ4t29pzRt26BZEjYqnZ
zaa3pku5iPOLjBpoIJKx+ZFQVX+oUFCLd+51uUdWi0zZX7ZXySLB1a72UOjM+FYWIGNiy8p1P1sc
9ReKvohZdoph+I2Sqz+SvN4TNdk4rQDwgC2Qosma2uo5MUtjzgkD3GCsTLdANCKuTzFxpXnCDW+J
/Hm2cZHR1Sr61DVTVvnZ2DnazoO9FWRxXXgw9uBiSyL25eesl6nskd3ygipMHMS5B0VbDo0DbNiv
+kV5iZU8F8FkO5GKOlPF71JCaxkPlujEJ3Vcln/mLCu/g7FlAXtbq0Rg9o4T+akDeCtw1RaCmTMn
1b1SxyOwFaNKPD9pgHi+/WhaBKxSgkdaYa67IooQRjvUUvlnMrwD7X+8HjJ1+WUntbZnLna1Y/AO
YSQgG7Q4iacuF60djakcwg47e9XtnhyBCg3SrRlPSVzsbM7rC46hXG42yPIOBMXV5tQ6J63mqAE5
OPT1ObWlWLNrFOd0brJnkBp7IJjrM0cVVQbbVEuBha4BOAo5Ff5IiRIUHmqNUdai7d0neyCn60tE
em1KA1vSRGQ85K/44xKpF1FkbQdJREHVlVJxyotPieq9UXXem7cFQ1EFgIcvU6g1QM2bBhcbtInG
aAmipan6HhCLVChxjfL01qtRigxIWRQXLA8Uq8tZhYNRO7M3Q3MK7fCU5WUdIJanHvUKabPbQ11t
C4y0ZRGTS4sCB9Csy6HqeQQh2kOo6FR9Jukdc+8JLUnzezV17nsU55p/bw949cXkgGAKJdpFYhbW
t9VsNeNcGjiUcz/emWb3SVMUer6i3buSNqeGdCjbHZoDkMzLqZlxVtX1yEjcM9VdVXtDIKJw8usM
Q5o+KeKdLOK6dCWnBlBYqiJRJloja+YYortTs5ZFrod+j/Tv14lI7sEwBzoYzeSIIx0O9ZvaW8YT
xrnKe8WNkrshrfs984KtVUYsV9bPePBgh17OHc20ZgDbyBs/NvWHLMxxG4TRhb9ln+zh+jfHIj6T
0lpyrVe7deBJTBe4EkGVR6g3NDAVH9qSAMI3lHR6ub195F928cayxpx1CZXggSWhv5zYpKBFutgM
hoD28l2kffqt7jvvuYxF2h1GG1Q4koaa9/32sFe3mRxWWk9IEikNrHW45rT8zZbZIYsagqfu0vCk
9KV6uj3K1UsuR/kfis/kil7bzBqid/DAZpTE68ZDOCboB7iD5VczssVupKVPYZeJJ8wVsIGV8rf/
ZXjebl5wCgPrpFuJJiUMS2Q4OiRZz8VkVX46zMbRWLrufnG65aGzjO6Md4Li14oZ7pyf609Lfsqp
IcWBS0BF7vLTNuNUJ50JPDzVluX7NGSuJFWmyJZPXlX7eeiMeIyUzp4S/fX+pabOH+oaMh5dE3AK
1y5x8Y3HgGYzMShKzB9bu/nQWBzV2wt83WKQquOcSgP8oXzyV1OcFbRHkjYeJHS7sY6j6iofNQHs
2I+xSPiuNjZyMrqj/JiWpPiAfID+4IkkfmxL9B8qbVCeSAHd10IN956crcUHgkQYTmEQEZ/VIe7R
4DVSJ+wDKwlF4rcoe/sNtIcSJEYLQxAlW9wsFmsnKrne8RxmsEgyYOQGWRsqdpA8HBPsS+B5aV77
5eJi2Eu6136ncAqNFr5QcjaGavgRL8SMeFUsgDJuf5Xrd4LfQHKgcWGSIK0770veVs7k1EMQl0N9
xthkeC+irvqiZ3b8iZ7/nrPj1n7jAgMEhJENEeZqEyxOXOo4A/XBiKw2Hlkk1Li69YHZVvbOkdoY
ihnhcA8th9227uD0VA2cJuPvzniOgzpGSiREzv1QeEWzs4qbQ9GQxKoafBVR5uXpVZKusGtTBanj
xdhJSWRB7mnFo633u7C8zbG4pmx6OpJdulpBfZBOf5XRBwoA0uZxssbKuytTyF2qV8xf3rw96AVq
UBElBJAs8XJicYyGzOAxWFXTCwhj831iSCu1eHTygzaP6Zv5HWxDcgFEHqi+4OylXw7IKyAMQPl9
4MwZNN2QG1CruAluT2vjwMsNL2VsiZ5pa12OYjapYnVT3QczyfGENgGmEn4V1+ndPDneJ2E3OkI1
IcWt2+Nev6TMDgbcb9sHAsHVSwq+ykZBq+GigVmPW54oxZm2lrrH5t/aI1yxFJC41MD8rTIDtZe8
OBcneLAs/bFtu/KcjwZmQbB3DrentDmU/NukAjfx32qotMpCDDnYIUaFFStRkvaAC+7fZl+4OyCh
67Ine8MDswVHhpNGwH751RQQ1RL9z2XhtkitmG35qywW95DVuDSXi2I/mR3OzcOo/UyEWL6CENhr
Im19QIIUzoQ0pr+6sqkOWZ2n8VLEiYHblL0sJypWyc6abjwMwJllFVIyF4GrXk4UZFBeIjE6BC7G
kDwDY3g/WHN+NEq3f9fVXgtorbMDj+rVuTa8vU771ifF8RviOpVHStqrXWpUjRFbQzGAjxfJaVLS
GgcAewhqe+qOb989hLQU52Xswfe9nCkyAIqbFzgnj0WCr009J4cB96JgMus3ax/I3SNLNMxL3mer
jRp1GPvUKoU2qo/tT3Voq89enOT3sTuEOzt1YwHZHVBwKKVSdlur+ue42uAIWQ1BSBZyMPMYRbDJ
Gf18hGJ4ewE33m9gczDVmJN8xFdbZVTDQYszbKvUhRdA6N1AnanGetRtQVQFVUoz9faI1+VUcio4
agCnUEumXCx37x9lhya3MkTAeVeLBHiPn2dLaX3EoGfUjohp1X/bnSm6YHb6wvIhljnPNZ6mxQFw
tfNhQhk8OkZ2ofV7Vd6Noyn1gUAzkhtBtFz9rGSyIgXBO577YqpPCjTr+tR3I+gkLo3qH9tKiyag
JhPrX1Dyst+lQBNw+8piVNgSKv1Pk4V3mzFlufraGVie7IQjG4daQjopjpqoHSBQd7lsWh5OlioS
bJQ8dJLsIkkC6qPm0avTD6IGbcgzpd3hWNOfwGyaOy/P1pZESlFKMGP1fqU4WzoWGbnNhKsYDPbg
WcqjiLSf8Pu1t5aK2B4o99KIpNiOvNHqnCVeFmGgDmq5SqFNSVrtwSy6OLAW3JZub8WNZxzNbpTT
eVPJmtYkfiyB4hhrL4LJuJ4fqyZCEwwJ1czHiy5CAGyGgVI3e7X7jY1GF9rkceXBI2dYxUSOQP4e
F6UhMCIxBqM+Zd/xfSh2qqMb24VRsJUmhOUlWAfKtOm1ZDDRmtAAih9QOtMf0aIw/vKSxDkpnRmf
nLKzD8KLdL9UW/Pl9tL+1vG/rDVA58VFllMOHpQS++V2FQMWW/mY4nA+wAS508OwMgNjDsPZD1sN
KmNY90l4dFD9NI9hXOIlRfel/Scxp/nfzOrVH3UR1+eSXvxpCMP4fjSd/HOrpMI+RuloItM9xni5
CSQ2qA+NXKMIT7Z2dZqphok718rG7MGxlOIIH9Urd+Z3nY0SQkCNVmmzUUElAbqcXwrqpbOJjIDz
eF8kAdwL8eEbUpmOQu87pW4OWGKeKx/tT6xn5FVH3fhbLuznAt8+PCefby/51W6WOwobYWq5vBpA
Yi9/EfTpVNCEopQUzdYjbpuooai1qz5G1J1OSDjmB8pN9h7a4OoF+T0sHGeiGYhUa6Zs5YDHyXg4
gmj2JK0aAXWz7ehnYxB5HPq0vb89zaub6PfBoUXEWBLmsLofcspWVTwzTVE73rmqh/EuC/s86Fx9
2gnzt4bSgK1xflxi7jVki+Q2aT1aDIGkMBw6y2xIJnrsfTh4O++wvL0vjguzAp0i1bPonvAZLj9e
X+hWK/KhIzZtwjJInc78K0+18Gs3ZO0BzGh5XyXJ9L6fUTW/vaCbQ0tHFkIbrOTW7U2kA8pENUc+
IKIxx6TGStmFRHlGCi16mjQRBTmC9X4LnfJ8e+St9QVaBDyVqi/zXgUfKZKYltV2lOyqZZHuBUvg
jPZ4DLNmT1Jpa5fChqP7wHEFQy9/yh9BR2o0VmJ5cwf6s8VA0zPmw+SJxc8tKzssMHZ2+u+b41HS
hSiGDAX/43I8KpF8ZNoAAYYTKNEkRXqsTRwGUSBtn2y7i3c+4uZ4ZISsJfRl7qPL8Yi4kmlchKQ6
peNL19feodXa8r6xox5Z+HmvI3Zl0QmQESQVyuAQcMln1guqK2VNOTyXfqeVQGBZoTl7ipXB0gKj
d6wPeWLn7sHwnJ53x1OiDyUcmfGjGvcL65/E4+gXrVG4vpv27uR3xZx/5V/qr6nZWW/OSOSPBdr+
G9xOPrxaHXLPSXNjDnLKc3/0Jjd5HwqyZhLb7NvtPX2dZTIWgEh8GSUJgrb55ZeIMMPNl0qhc4LP
0TfObPUtNRfzzuln7WeHib3na3kjHrkF7BdTcZd/NLXp9xQhtvYDSTW7gfILSLNVrhvOiTknHjNW
s3A5YOI6vzM73f4Kh1t8q1w1+3J72lvj0adEW0b20sFKXM46jgyMloaG8ndv9B+mMO16P0SOhe5v
mKSHTlR7sp5XYRTrzIXl0GmWEPd1GIWJH3jEpubGxJjkk5cu2nMchztR1Na0AM5D9uSLwmdZXRv0
LZdldHDIGr3Zfmjr/DWBb+5biF2DYh/0u9uruHUh/jmc/Dl/3FKaBjFMdcsOV0WRH2Khe0HsZQm2
XYl9vD3U5swoeFBUl6Kwa0Kh2+eDk3cyfsHB74mIQn0uCce/VcRzpa/MXME7T9zWiFQDoMySwaBB
tJqcitJ6SB7fBa5bj3ee27U+NQob4SjLPuqNme2kLL+f5/WbClmKyA+IEBnuKiBaHC73yeBNRaoV
b2mra41nnZqOffJi0bwqY9UlQIjqSYqzdbM4EuFEjm81RfcZ8Nbs+LZZalkQO2Nk3XN9TEju6PoQ
+2VWIYAgcBj6mMRtRz0u09P7BMyT6Q9GnvwaTbD0/tCFrb7z3ba2CHUy7jCUkgCmrMKflg9jlxar
6DmL1ADApKAzUvXs0W4+vH2LULOllIMulaxGXO5GB28mp7CksvyUzsdmyK2fFMjSYLQt5YAE+16G
uzU1TjLNe3aHbAJfjofmuiG0cJFK9hQ3CwW2a+egxGya4d5e3BoKtiLkeEkypih4OZQWZSZFR1q8
ThYKSJpj/ZTMs+G3bSF28tmN8IqiArkkcpZSQEH+lD/O9GAp9mDOcR/0EH3+CXXEe/3KnIfARhPr
AcPh/DhWCMmNVl/vkXQ3pknODlQOWh5uJmtwadO6qSirgpoBDt6+XVvdXQr1yne0MT3d3iybQyEG
JEm4NKPWjFNHmxujLgg2hIj+HbrSOOlVP9COGpOdkeS3WR1r2H7oQ9D5gn25Li9WadwticoDi4pr
eUzypDqZVrWnmL01HwktpIzKa3aVZnD/eqi/MZ/OGlB6jutm/FZ3+jiQa1bZz7cvHs8YfVt0KLBK
Wr2es9eq2KoSvdlgCQOlH9uHDPbDeyQNtM+3h9rIEtkLsuABehp5r1XeOgEdtBOUCgPNAy6p66V3
NpahP6UpphKS601petdQZ+PqlzRkGY9QkSCVujwDSQfYt+oZFGxL+ISSjXrojVE/zaE2QSyY+53E
bWuSpGzkMux9mddcjqfHeMc4gme7t7v6OJr9+AIrxrxjOzkFvM2mvBfKWLw9BiceltVDHjjZnLwc
dZnM1qIQx3tTN84xK0b33qvSGaqDaPwIwfDj7U+5tUWlKBwyuXQTKGRdjpcmIiqFrOaXPWJwqdOr
d6Uy/r049V5DYWM9YX/RcAW7RQ1wLcokuwxd6ygt75xrHuKw0r+mJn7rhxLR9sF31EYB+trp5g5S
fePulDImSJnajE6r7XKGXKZh3cgYb2qwXHITjAm0KSvflTlWGVNmIbtQWjENnLzeyd+ufR3gwZKW
ymeIEg+Tvxy6yfrCa+BmQLbuypdUh19AxWEYP3QDFeg253FyEjU/JX1XHvSl6Z5bb9QOeLArf1ez
2hwjJSn/Q62FK4mf5YJj5zlZrUdlTEZvlSTMwF/Go2LV+n1kGKFfeN18b0fWnujHNSpLrgKejrIL
gT3oOko0GhclyoTagKZQpg9apSRASvVcuHfK0C8v2ly05qlPvOiB+mypHUYlHZLArObm38EdiB3e
vOX5PZLUyhljFVZfRauFG+kqvyeeesLHqrBAQOvfKVX8h/hYyhFKxTlA1oCmLr+/0YuZWktCwUAt
mvi81GSXePMZnXmqrDx+n3hGNu3MbuOapCtJ0QB7AeLjdfPa0XKrskq7DYYeo9Kh7zV/tsPxkPNQ
vSzZNO68pJvjScA+jZjfrLbLOWbUb6PZ1VuUVkr7R9dNKIcrmU7DI6KnMOXx+e1fDz09ZkiGzGsg
j/sfoZDbxXWfdVYLW9AMfXOEcmlQ6znrnfJfhuIy9xBHJyZBtOxyKGVxstiqtTZIcNhAt6oW76bZ
+4UFVPRye1Jbi0h47EopAEovaxCoHi7Z2EATChbNju+sdiyeYGV8U+w2OngducDt4TYufdqCYG2A
SoK5WkMABOJqM1rTbTBFVu/PLXJsZik6FBZ2y3MbgRafSiIcCIAw0FodAaxTrRkYDwVl12yhPQjt
ziZx2rlpN9ePxiqILtBTvDCXX6rCHiAONTp+eqEbH2pFg68OoMx3YA37dHWLnXh8804jfpSMLsDV
vC2XA3rCapPM5ZSJwUGXrqIoKHBUOiqNJg5LOvanuXMx2KtypB1HDStQPW/POBGaO79ka+aWRj7M
H1Cma9Onzm1quom835pbpAGCrvlfeuU0/kRX6lDXVnu8vXW2vieSYBw9FhpngtX3FDR6O4EOYVBn
kXZKI8cKGmxTPt4eZWuDSjgaXAYaQAR9l8sryC00t0txdoEHdKQc9qtyo/qlAuWxs35b0YFshiL2
ixTHlRgfZUVEhwziLbvL8kBA8voeou/7RLkjp/gklkcvLSIZO0Svt+e4uZIceq5Oidpa92LtKXXc
qqNOEw+59rUoRQWWw512Tob8HqtEh1RYegL+djNegxvwAyO0rSjR6Oao3NH7F9+FUVTnyh2nozG2
Q0CGBBU5H9RAm3qxE3xtfkiJtfvf8Gt1xaYahZ17TDI34JLPNMg/zp7WBIbZirvb67n5JeGQYpjB
DUpmcrlnND1WdE1hZzbkDodSi9QzezQ9YKVJcBMuRkC3rTl17tLtrPHmGWSOxNFwMEEAXY6sJKJf
mD8cGSVKAKjN6sGMVSuIifCCua4y/z/MVI4mRfK5v1eZCTpeSdMMjIdWW/bei/PwPA9Fig1Ank3p
MURJ9CVZ+u5l0dxy5+m4dlcjmiOQA7BJwR4YlPzif7y/dtcBWnAjyou0Wub7sUYswl/yJf0C8kHV
YY/1cJvQQ4g/jkkfS1Z/lh6zIQ51v+6q2sZBqVY9iA6AIf0w9Vo8BqdJHf22xpzyOJut+hWnzLGB
nzTgXH977bY2pE0NUuIWYcWvwwdl1o0W3jSnLov7IxG5FvuTumTgjlFq2+O97Y22ui0xQNOKRJd7
UnGi05SlSLI3IhcPYnHMvXrU1jYk/Ue0AwUVhz+XX2YE99aOHtUGvcMYiywsv1MnQwncbC5PXlvF
O5f01tXCF4WgxePOY7jaCRGOSvms0LQFIK08GmaTqb6Jpwj0sghLyqA253Q89Foff0kyy/17mk07
Ptz+nFuXqOQFcB0Dmb+SAEpFHCt22lAYy2AYL1Vjvdp2Ph5vj3INRGDTk8ZJAK9UwVlLlOHvFiUh
gr1BWcZLehaZnvyKmjFrfYWdb+CUHn7KixwdABVn4YPQsvgfB+tFQbOo6RUqhBFtlHGa8ncKCi7d
QcO7bfZHBSc1323y5UfVV10euEaOwG2C/qDlJ7Y1xb6uaHn1XrS6hvlPBjXtMLpd/WZkDntDCjNS
pgJuB8v5cus4dZU22Cb2wdTn9ofBDavAq9T01HXqznu7cSJ41ukRYwxJAXpdNK2X2qnTiqpKWlum
jxKudUeIFaLyACr69lf73S9avX2yhkJ0Ru2ZXG+1QUU+Esi4ZP5emCRF4FTVjKtHlFU/RKIrzzRX
8UmIkiz37uEL9dZrV5U2e9iKxtwXli0yHwKd9s6lCIZtsFr14qlpm/G5nVnKUxUh4LaTvW0USWRE
AMhZtt3gKVx+iAVU8NwmFHpNMAMnMVvV0VX0IrAXvf01l3EFmTMvbWvnVtyKZxEipZone/gS/nE5
buVkdi1iUu3GyMz3SjtaB/obce6XlEX6AJkrOp3NOKSBm9bjcZgVz7cbtzxyxPV/b3+3jS1CMqlT
qqHwxj/yzP/xwoBv7xZn8eoAoWjjp4gH/ajVKN8E7TCne2/pxoIjhAlgj7cb9bc1xMhVKDlo7sBb
GtZ4p6WdEQztEJ1I+ZAizPT8h2FR+37zDBmUGjf3CRHgurHaYI3Ml16A0I51dij7Xr9HzEoNPK37
D60eJBwpmMrnmuK9fDT+WMxaHdg56JKhSzTkR7eihTpkk34MDQogt2e1tZTyVANJBoByBW5dXHey
cqyaggFb0hO4F6iZkJbOdgVEuBJe/OggV7UTe21sFhBUEqEs82cojZfzW0bXjvSxJvbqkSzHiLo7
mZ0DFkC0e8pYm0MR4PEPr8EVLTkbVWENomiDONfjc+QVxrnzKjyX+2IP3rcFAKCrCj8FOgxEhDXM
XKDFTuef0kMhOGnI1aoB/Z/4OOlzfrCRRDtYfdkdE1FNB8+jQ66OabuztNdakVIchWIEPi9S9GZt
+2c6lVoNYUlVYs7b+lRKt1kKFdH/cXYdzXHj3PYXoYo5bNnspGgFW/ZsUI4EmBAIAiB+/Ts9q7Gs
sup7NVuP2AwA7j33hI9By9I05VBhn5QDck9P1WKhbfSRlLKZjBkr7Fhld13GHrM+QH3F2c0aZbnu
/fbx75/dG2UPUs9RiP47ywfK+vsXYJkSIypWvauYnzHPYWGfrunHRcfjFa3z92xC3/gKoJKDcQSQ
PdQEr6mlItpAWimAP4GdM95LJCpBZUm7GwlbzfcOsMvH++oAu8jiIOe/xMfBWPH3W0OxZ2nqgTJI
5WmxT7cS4VBwaLe73Kr55GcYyTcxpe6IBA1y7Le1m5qC5OTwPz9iyOYuNQJUDxeT1t9/hwR+U3JE
cO0iuzEYUUswqRO+7fN61ddiVt2nv1/vzWd8kV6jOYUt2Gv6i4zQIPiApjyt4dDVBaQRAuYwVxaQ
wP9cj6CXgT9Vglbg3/z6328NGaiwnipSvcu6sT5JA0e/IWbIJ1Umf+cp/nlXl0vhIpicQdjweqC0
TNJn4D/r3RrN/pBDHdxElq6Hkb6rBftzTQBqBwkEU8eL7ddrRfCGmNWMiu6CJwbdRAgGP2MIzvah
SFSDsYA6//2F/Wk+AUwIewW+SPBHMWa53Pt/jhk2Z6XAhAz3BjA/RSpUlYuDJWjFG4s1cg9na9Cv
6zlGULDMTXYthqye9zD27JaGdQ6tQ+oQntxQRG4PezkV6VU/Ufujr6bkQCk3Q6u9j2/w7NzQyiRl
H7qOwIbi7zfyxsYLlBKHF3jVGO2jv/79RqggWxHB036HEET3EwD+dBblMpznCZqzpiTG7AdP6iPy
d6JzDdulF8Dt+n/2wMXjhCQMjBmQv+DBd3m//3mcvNbQpLMBmwwpEiS5l+QQLWt+tDRJdgiSGd95
f2/UfzDfw0VBaoTgB0XX7xesNYM1+2VXG4otv529A5qQIlP8JEfWVGN/YEXmbgbsfDvT+RKJX+sh
zuf3Ipz+LCHwMxAwm4Bujnt/rZ/ItpRWq8ERm3aZa1hSrkc/MtsiN+6Sx2f4acj692D+NxYLqk1Q
sQEAYm7y2ihDojHy45JruLlWUP2UYruhKV/uXD0MK6TfdnzP3ulPqAo2FuBXQkKLJfNH0eJKZIBR
HxCINRJwAVS07UaX6D1mgz1eOcnbAoESbWkT9fz37/tSO/9+ouDKUOWBS3Lh6b4+vQAHeukkALiN
+WwnZ9HfVvDhOf39Km8Q23EZaKrwH9qK6vUqUusyBOprvYsyBVsJWmzijLxwWEfTZFgaE/GS7YlI
7R7GztOu56R/dhOP26ge2IOp7CgOmjJ2CCyt3vnW33rd0ONe4HKQTjHe+f1TJwsf+oRjbQXEtD3D
djnba1cOhxLJGnMbU2B875zjb33VGLdexCFw1INH0O9XVLSIgJLhiiQy835iWbZjpirvTT3QnYKz
0zEHOvbORd+6zf9e9FVLnysRpiJiGLevQ4HhRK/amqByyAqa3FuE4L5DXPjzm8a6vegiwYZCA/u6
sY8i17tusHpXwDjlDHKZhl2vJnuhh9DA2NHBY1Ij1jIK/3OMJuYQkN8ABQIWitr81Z1KXm4FBvzQ
whBeLqcs0x1MMGC5XsNga4yG4xx8Z49//8T/OMzRl6IgQhMHlSToX68wXxpYP26Ynu1WqKunY7Km
y02uaXw9FzF9b1v8Y9VeLgYJzMXdA9jra8vHbRmMTIRAB9yF5H5afXKo1Vw+//2W/niDuArE8MgD
uiDof452IiiYUNCBYONgOMYlBgSgWkog2GVoUEdAIAkEs4VB6HuS5D+JErg09kEgeGhRYU7/qsDs
ZvAjBAFEBqfy+OuaCPYTVS2s5rMN1ACUYmlxZVnKf9BJh0/OLF19CQeo72iv820vR3i8gQpO9ePf
H8kfK/fyu3AiAFwEbQnP/veVW1ZT7InZAID0pr6EtdD4UDrL286iZtOLzAGFwO7oHTjmjfeNeE3M
MqEhQBv4upoqL8zn+kI1LyY6vMxzxWJghdm79Oc3bg+4x7/+85jgI6f699tD9ak0PgZcx0f9ccwY
ErjjyvN059RWfQRujKaOIMDx298f6xtf2mUifPFPRyQlJIW/X3eotwoyFVw3dBjSzos2sP0VWSNY
HPZ1iOsW5JCsASb5HsX8zycLm6/LyYQqFRX460Gx8qBA4exZYT5brrcxJduT4ua9WJc/9t6LhgKV
Pvg1KCj+qIZX1m+4cXTvS98hhG6x2WnJ+dcQjD0xD5z374/zz9cIthg+FpC4YDQKtv7vj5NiMrWm
Gcb5HDrmcVdu63IYEtOd+jSnjzR3yZUmvXxnw/9zB8RVgYbAjPrSQb2e7E/SojPNwecKC8KEOzH5
Vkwp33Fkpr2zHt68FHakC2cJffBraqPJLGwRK/BoEOyXf2PC0x++H+P7HvDvy//jWV7UF/9CkKiV
fn+WJGYOjxoDy1wCEfk4JV3H9kXH0azAd96VIP6N/Ain/rl+5y2+eZMoQC+zlEtu2au9ZiOp0oB/
sRgjRY+yyIbraprKYwpw9p1L/bn+0BiC74c1D4YhCv7fb5J7iSDbBMAOVP3VUWYQ/R1rHewxTVX1
EwaBooJpYV7eZjMr3pkI/9lhYXFApHb5UCOMAF6TolCJMI0+atl1WidDM1URQr6zYlV+h0iS8MKz
wk2HLlj9nFdz+FWDrJKANLj6+Onv7/qNzQCg6AU2RO1w2Wp/fwyEssF5ijnqMC3T/UogLN3F41yl
7zzut64DPxHI/y5dBohZv1+ni8EkBS8b31Q26esuIeqwJXw5/P1u3tp0/nuVy6/4T88IBL+3Er45
IGKtAxS7vN9VCwUdXBhpDmtN7c+/X/BPEf6F+Q7mwr/AMqY6r+5LAAAks8Hzwwg6eR65y1hLx6S8
mzFk/2KxB18BsIn7xlcuPcN2xNyMdcofJzpPVyVLIaL7+y968xFAtwrVMFob7Ii/PwIBIwc+XMgc
YhiXTwUR4xVSX+MvqprKtkqAQbzzZt9as6iBLlAV+E1wHvn9gvlqJm0CgDE6EH5ymGa3VG7D/mKr
9E7b8ualLqAjSCrYnf6YDJkyuKICRUxBF3YI5TyeQTQwbR+7/PT3x/jW9oBhJ2SHwMWAQb9aF8VE
1t50CDtbo3Is27zq15+GUXiME5XZc2kmexNpHh0gtuiPf7/2G7f5r5ITewSaNHB2f3+i4aKgmOHx
sbMdEbfrpqKHzpVQjkI4886CgcXtGysTuBVKARSfaM9eA5sZwk4rpcGZLy2yYa+JHyrZrAozW1ik
puJRM4Lb7AqWhKOO1/UZEngPFLvSxDQZKwd+iEGlfSJDQb5um6dPQlNaNPAmmOIWYacKfqKViutm
i/m2Hbc472zLx5JHR7nm8ofSaSYPWq/mezHP3jc6IGGrWSxfHuABHcMxt5DZj0r54UdskPty2gLL
xkYt0n/wnVxFAyTtUqT36fgdNX38aa60LjAjkNVnt5R2OW5B9J8TsDcF2MbZUkC5SodHnqWoW3VC
+QekNC+sbyAXjm6X3tbyBMgVoiqUnGBh9FHQP6zVxXg3FgCiwCZFd46qdYXaPpSUtn7kuji6FXmp
Szqk44HVoeInWtMavX01l7aFtyXcfjexIacDc5Q5tETE3B9gEDKeaglD3P0gSZU207Sp7gHhpOIz
6LLd11nP6+eCgbEMsgYCUiH7hPtem9mQ31rRWXdR+9o7YEMxaQldVwS214mPr2mPsIMGm0T/fc4N
I7dVyeJH8MmQeprykj7FWqLQXGGxBEdKNoJ8vkRz2T/a4FS/hwW0qZsxn7cXyAAYXJoTs274J6r/
FHywKTqiKDvk8B0BUmbZcjsHcknnjmf8pjWPqb+oq/jPei47ONlCu48UGz/45V4ayAHhAAYHrUMH
4yxgjYQnd4QJxa/g8Dbf8bKkuFNWD1ddTqb8MFX4/Hc4oLLPwvbsKyLfEGwyVnWPKEX0dJgH9Ntx
woGa7nmcYzYwIki4b2jWoQse5x5zghlu6bdZlG1u34lSwRySxx4Za0zn3RVItdt0NDKVD93c0Rc7
hTgH1QDmOK12yEw9lEi3HyHMmeVwC1uCGKSHybIrFUcgruEu4gMyDFl2RTIPiBsEoWxolnRisqks
bFhOuS0j0pp1SdYTghS3K8Jo9RMWSdrBDwRoER6oqd0ZspJ+aV0XlV8zV6v8UFDIf5oRDsxVg0QA
UT+ufh62I69HX53nLY/7Fm6VIj+mlOKPEeK3K5fxnMAwohcPVaLEPR17aWAirJebnrL00TkewfR3
ndw/RYFR/y5xYAIfYRY+DiDkmSK/iitKU1CT0GLuObgRK4ydqxA3uc0XsNh4hdscS+vHc4SodnON
WntOm3Kp5SOMtQn8IqPOiMO4abjS21XR72tRbsMpU9R8FzSZX3yeBAa2u8sAjEnPxWHrtvgX64v+
Zos8x1ZUMGWbzJcaevqyy8pmVrp+WjqCz1VsClganvFw8vgWIbgs1vGBdshzO3q0BFc+w4d2HEOB
TnIWyfxr6THfAB3cGvgPjAVsJsiqlnNZjkiD1Ci858MIOAp4DRun9eTGkrY16PnZfmAVTc7gJojh
sijsd8DE6do44HWPdQBvsbV6cucur9xHbQlYt1s20C+Fx6fSzggE02fbefYT7fb2Jc9UoVo7pQ4n
5YaAoxPFm45aWdVk2o3VWj+awrp5n3Rs6M6EBedhiUngY5QgPLnbp5WLYNmer1FowMdAHMWQYsi9
N3qgqhECsuid22I573WMhKJGhSj0e0hOuqpdIjFHjZ5ZD3Z8JNb+jrG1d8eFr5ttNwTB2ROnvafX
9SycRgwj1P5IA1WkRkqnt/YsKjLWx8UsQPQ2D8eKE9kQVNiULCL+H8Y7Pz6jw81+xJVjXQdPNy1u
wWBIAKUPQejwsODnuH2VbgDECjH66SZWaemPJkxddY2HHyenYgPznOxqNfbmfqt8yq9pIJbuFYzi
xI8itcX0uWPjjD1x2xSs3BtbwD8f8/Zc1+W3gndL9a2LN5NwwK5Wb3DzhD1u+ZIMOaw1G5eHlTyp
LO/rnxvKRdkiA3TWyFdi1MekyTeKAWjj42SByorICvbV0NlqtyEoMxqK4RjKcmFfuw35k41JQxV+
kNhalTd+LaQ60S5PuvKaVjX2rF3MaxM9G7/G/hNoiRTWYbGI3R18E7n5MSCZPnkhGUKorwlOlXQH
L8aO/tKpcGw9yOrC4DmiP9r6BzBnE3frPeJYFPqCGkTrZpliIvpWA3EUPzns5ue5qVMj1qd5mLi4
HrxTJUZ7VfDTWSPx5zNc2/JI4vOJ1u6ud0pmJ6RQenHTAbEHwWad8iV9RkKrHgHEZ8hdAmURlueP
ZCyWoduLZEh7nFfK0ErClwH00yc8tyhtQUdKlvsK88uONGGBuyXsakLWIV8V7WUu7MuIrGaY+0Vz
tcmdByDtebN1laMnUwyG3ZmptvLnxMPFJdKl+PTvMuW2/BBjbYCIE8H/Fo43ERCb/idGJkunW5tu
3JwZOuiuTWgx3dnEG3PSXkQCo/rMyutKwGG2a+oJfj3prkCkFr2HFeAl0SYuw5ZVzSxdDSufnmXI
JZCZGM1tFpDAeMvGixP8Nq0LBfEn3WAY1Tg91cXztHC8FHDTiBuGxvh6lUc/1L0/DdOaJSdR5Ut2
HoTPoRCPRN0fZAF6XJMhHQusG4Jc0V1AiFXUtYTVHftRlcF2dxIcx6QJ+QQHuk5ZZCNE6wrXqIUw
zBeTdNvul4sNRwsHcBSmckxFcsgTJ4c2hUPtdFi9SLOdcnC8Uk3fGV63UTZMmI8PPI6gsJ718GGO
WXo5JQNlLSKJoq7J43W8BwMcJs1hjftPzID5vRPW5OSYgtF4j8T6Lm0SQRBXb21iXqIQG9uM0AJm
LRIr3RkzOthJz7r0mFnxlXYtH4r0fhv98hnTfBd2a0Zi3aAXov5qlnWxtZC0rOB5cJXwPTwvYG1U
lGYE/4wm+PeRG7tvUw6LlZ2sbTeftjyMN+nAp75NvRTXhsQRu6XQAGz7YCm7t9j38OBAqf2YX6h1
rAnJUFQ4sDD/25lZjZhGlPh/d1O/ojgo+xIsM8uAqe56DUM+GAAhWxZZe8sS/SOHBZHEzNRaNigV
kQVW01KmBzjd2/pYwQAjb9wyy6otjcDOrKWCD7WK12Xb0WjdzLOcjFNHzqfgvqF0TLIGE76x/8mI
68EYyZRyR7pADubvOmSSDofQBRdI4+rZqc/VPJqoPIQwkwRebzTXe7UUbtyrGAm932Kroy9SQ7+f
NNWstnPktKuaAvxrrCve83IfaT+TZoOcB8mlfZWY63nJ+1NEcz5fWe3WqonhjrY+xJGLItTf+Sbb
LqJz2Bfo6PT1Zvzmj96rxKCwLdcJn3pvspZ3U81gxlEDnEX8TYCIJrYOZsl5Fc7rvLDQ1mLO473l
GnVZg25ad3fYjOPhLkFS5vDAzRzP95uAP9C+T4UW0E9V/gmGfXQ8galXnrkamUSsA5fhmHGAbDc1
3uMxG0OObyND1buHmagfHkSxpemeSVVdLT0JP0sJmqNXl7p0Hvl8N+STfhkR+bQ0pYpQoiiPgQOI
um4qmirlIKOWIR2/YdWYbzk0GFGTqCCLGxmMXPcimopfRbV2yz4tnJqu0kGUv6zNFtZ22DxvhIbF
W9sVA2jbEwrcaRfnYuStV/X05LBNPGaLMhA4gjqIc3riM71DFFOqm2Ud4PQCD+CEtXA3SR695L1o
UB6LD2HC6XZeWIKTVs6w/L/COazhZMhmVLFGdxf3sXLDj6gQJeZv64p3t4O8mEhpTezQYEtVSFEm
am4J2NfLP5Wchgfs5VXAkHuePvlhAKiHlcCeqMzxR9cCksydB6MXlZklm967nsMizHZ1Hu0Ls+Hy
CxyTT5AcuLLBaBlau2GoZ0QgLATtGLzZ6t2i8hFSaE+jB8b7vEdZFTscxtUirjtvo+kF8NzylVIl
wDq0sdRXWJPlkaygHn0p2NgxzLunvm96nDKfrO0tcrl9Hpa27kYdNSjw+D+mUEhDVPUsm8SC8f4c
CqTW3yyZJHwHFNiYq9Gv8ptFHAR+MESDIL2mrHInk2EXmHpRrwdVajteFbwM50HjbT0KWrGb2GJn
3G86CfEVliadz0A7xNRkKurIjVuDWo5ICEcfNKhZx0dS80KhcDA23ZuyltPnBUFB8+fYRcXcwIpt
7j+5iRT1jgSR9c3QzwoWJXNaU1CclPnakRH8DnQ+Pc92k1tlufM16jvg1wkKXJhJJOFg+9FVV0yn
CHaZJIv0Z5hqblXTlZx+TrC3wnMDkd0fs96wLxEikl4qRJh/Uls5322TDF8x3urHc4Wtwzfc4ktu
kym305EKNn8smaGAQDke3gy/H/OVrGXqmlSD4u0KVX1SrKjtqTNL/a2iJizHvKM2e6x1n+V7tSXZ
d0piX7R1P+fVGds4ttSco1LVYRjjG2ScihtWoKhqcFBUYLkqGT3aCQ37CfY3cXrHnDbLySEWG5tM
ScV8Oy5hHU4uk338cQqr1B+GGPXujbQc2VqT7yUIA5Zc4U3671lAWNsxI8LNHyYUpulNtmbrLwZq
pm71CElwk1UXL7KhEovYraIfysbkIL7cMj5CdB7DLjG+p0lFBjjM5dWPCHlpz8hYDeYMMIMnjevH
ObpdIwx6HR8q2uYkq+zRLilFKWby8Tils+tOXET8A7GTQ5jrnBh3QmYuPTBAMuZmdn1+Lmws8l3n
khBdT3g6rukvbnuwvo/nM4avRX/u5jR9Tjs1orhIzQBGva7SlzgKQh6MAHDbEAMk8aL6GYERLGky
4OogojZQZaOpEEPtP6+Oqn6ncnyjvYxosldJLB/BG03nHc5Mcq200n3ryhShCZnChRFDrvTPZCIU
VRs1PAMfeuQrSluTfcm9H6ZzoiW8imiBsEFIPJAkhQxen37wy1oddFJW9JiHKRkbrUNv9ramuD07
4WNqsYNic0P957/HGeNzK5QlUVN1Ff8per0hCbwo/BV38HHzzRh3KbBjRiJ/MwoqdJOtBlBRynmO
A0X0szhEGygVRzR5Bs6TFQkM0ZnxrMx1zm0l7pKcDP5EFEYJTQS7d2wmkGXp29G48ToJfX699Ujf
bCJg1fFDLxYVDgC9kvxgMVp/SX2dbDvVw7bzEAEp6K6SfjahBfcWRiQUUXA/Z+SPiQaGgSQ+Ylkn
8dGiRplOPoMT7Dnrwsav+80vtHHQY2XNaGCWjB4QSZ+7Cu9InVTKyuO6pRBQYteJIa2Ac1J+6OjK
kL6CYyPcwlzTmv1ci2T9ZAjqxH3Az9mjZoV+vQOHQuysTAcG/A2NDtZo3eUwM0Pq627BpVXDSVk+
dTGdy4azbmJNJ1YgLRXrFORGw0zJLoEN/j0n84jgI8i19X3GtvI0RGOvW+BW8Qds4uNnkBwY4rp8
Nn9jJJuuqjUBCZdMPBrO0qFOhFlj7oq2H0L22EMz9Q9+7SVNYojr5dgDo/gCC5D0ecLqs8cxUWrc
wxcnf5nrjasmTZ2+NRkOp1/ORNlHGFzHyx5M/P5u7WwV0JEUwH4AoW3/QOiTLU1mfcJ2rk8ifkM0
HlbDrHBnKdJFwBoziR/WfojIiWlZ0psc04C1hcNzcT1DfTK0Yua1PIDPlj5WE9E1eMeIl2yKglCN
pu/fdxtcTX4ApZPyKVSxXO7LbIiw5a1Zh6DvbKnGdtXx8pRjk/gZLCrVHUzFpvycjov9GGm4nO8l
mO/1vsJxE2P3r+yNhzYRXz7WyXHwNSI7xTys30JSOtGakaXqEGduvMi1snBvlFzGs4XS0TQ4P9NP
U5yHrq2mldFTumX0ISTCYzlFBDWyI5FqhWUwUYJLKFQ6yOSCqiA1vvPNGoxK8Vo7vLaVhvIejGZg
h/h8DILDFIgs7QZ65clZmNU0iQRdfu/nKNJtNkC0gmpsneHeMIjtqwXhVu56OiITj5eCAzacDHuE
MT0dYMKFAvoEB2LgOEO+DA9GQtR2AFqrn3U+gFoGMqLRO+iYMN/kTFc/0Nv4c0nQPzbAEuRx4gmw
h9qMYv1m6kQtB7FEqbye806Tr6He0l+1RtT5bhlZdkP1KH9UAIaHfb+57OO6Un4OCe3GPUqGnDe5
Y8PUVIAQf6UDwLM9Q16kBcF2cXCnmCmm8Q3e/rA+apH4cDAQMNk2YKc4Zyimxz2UhdlzTYXHwI6R
5VOdzv7RFzh6xg040U51On4WG7PZ1eTl+OA3R6PHAkXBeiCRw3Bzg1ZAHzHxXO5HqBPGBlvrfE8C
msd9pvR8rjAETHY+oIa8zf0Ujg4mgOgTQjxO+4T15iUB93k5w551vJPjQuem7HJjjzFZxlPlRcKv
pguBBE1OPgmAXaNA6YQzAspo6qYfSAn3GyBnjbRxa1KU8w45layZimBouyWVR/A1OpRmqMr0Ayk4
Qz/oq+hW5TgB9iVyqL6iNh2RdmXQurXI7s3HHSyN/GdZ0/wDnA376dgNZfZRVxnAOlsUPZKny60G
DCyq/utq+eVVJyHfF8TPXy5jD7aTYe4zqAXX8DBnE1o4eFjAejdElNlmCZ36AInrRFEblSsWgpzK
Q+Uy5G3ZQtUdqBTB7EO/FsvdWhFUTMhtHm5R1my8XThPbOvLwsVNDej8WXRBrZ8GNUx4TIhFWp4i
NGBfYPxahZ1MM5XfyY2vNxkMYXKsBojLe2x5MkubAXkZv0aBMdtx27S8g2KsCJgGIFbjPuUFPjiA
zbLpk/5STHdOiWM3L8sepRzodkk6zcshgXP3kwGjbL7OO05PC06UJxHm5EYkYvOgKa8CDOGppuGB
1CyBJAexTo0HngnjoYjI5LZbSf4N4GAuz+jj89ugRNGdXFCQWUL9lf4DmvzwjWLHAooNjdvNFo9c
NCi4lk9jykeCGQ5xt4UTBEsfwRxwGt5Ulu6yqeJLW9Eu6qGsmLA+sVRrty8J7gXAqy9vtqors30M
s3GQm7t8uI/zHPjEVq+jAk9hqaIGiFNGmoRV4VlqZBI3atvAI6AkxTxmIY7C3D4LSHePpewaoB5Y
POi0gIGi5oTpb5kijgXlAwYZ57zfZAQMNST9CSC1fcIZjdjKYQNddV+wYPlNES84dzzqNnUHhHLr
b6yo0f7AdziR5ynuWNrmfbLd0z5M//SqhFTG5gxemxVx0V229Hhs8KbjZDdIM4ZbP6XTi81RgX0a
p8J8HS3P88cxTZekjUy+xjeVmuarzWfc7h2SYrCiaMozYKlz8WMc6i5uMDQT7JbJyN2aZcEcZdH1
+jnpeNkDgYSZ3ty7UDYaApNrWQCubaeJ+TtBe7s+aYt83j0MJPTcZGknMblBHM1V5wc2fqy3Olkv
r7WAX79z4ktaqomdLTphsk/h4P+svLf4YhHvU39LNcA45CtF3SfnxuoFYlT8aI5cTszDCuppuwq/
irbwKZUnNfnSX4/VMD9s+EC3q1RK+rEaY509z2Iq1Y5hBO2/FLLXV3AdBAEmROlEdpNOPPA5q+sI
pEdlDeol3Ap2lBFW/FCOkPpEAROT07yQlNyOHByE2wuU+LXo08LDIqJAWWLlkoR2myPtWmdzu+0J
6dN/0tUspIlJPS8N9Vbxg3KYprUhS/UnQDo1ORnECX6LZ4wz7mQ66R+Fifp7M9oUyj1QW5OdSTYI
O4fYO7krea0eMIiHUqvsWH3e4ByWPA85xzAJMZvb2sLeoqxfPKZowwmIsrc3FS+Wp3HC1Ozbkq1r
v5OxEdjoi2lrkb4NVWu+oQFvbPBFfp3UWE+nzvIuu+FBXkJrFYSF5w0O3ePzwpjmCF3dFMOAJwBO
XdDg1buB2ZTjKZYbwOxiuHO5y+aH2hnxK8fRgFQsELywm04d0SeDOaE80ZXihnDuL3g0oJHlJ9BP
ym0ndM5PG6GZaGu4W11GSJReY+STox/gc30LC52Cg29W97BCqJX6lWboONp0XlYQf8JahIsKRTxA
iOPvVT9qv5MwPKQ4QSVSLwqMqIB+Y1Nd264SyenC/IL/vyxX/gEjV/iVYWhOv0fo2GHSMZUE011T
6LCriljf8cIA4mUxD18x/sWIkPo1pw3cSFGpgE+KmvViQHktCivS0yKH/qWoauwcUx+678sk6LRH
z41/7EDshREutHmhkSvQ80M/VfRHKCb9M+MKxbYbYo46fc4fEGM+qDsF05T1sMiU7FFOEnZQXM3m
IbdOnmLUdwHo45iLhjF0TAdg77k84l7KBNDXtD2lFkzpR4X+Wx2td+RTPZoNZkNW1fERXt5Kngd4
xC/NEDH/ocLUpd+bJCCaGn365uBVEtCyAE0yEQLOYuyDYVni7XO6eYVhYj17NKfVCDGA17L3u1D6
6HFlvvy6Khb3yLq+fB8zRCBj60Gsxgw8uHiAP3lSf450YDEmGcv4fY4p7KAFEZB2sikqjrZaet7i
T/ZPnSIqfqpnBI00LlnG5VBrlS4wEyo3IDxrijHCgBy24oBxWdYD5o8gjHCgaYUmF1TOVxg/wRUR
WWJeHyrJs6gdOtFttxS2m/ch3UDFweYU/ZqXcrwZQfZej2PUIz0OAaDFvseWcoEiJzWCs4JlzmqI
rXZSu6SHN1kKCEuuproZ8kqScypj0e8RCTTLW7Se3dqg30cjn07F0GKa5+VVPVQYPydoTTGrrhIr
9haHwP9xdB5bcupaGH4i1iKHKVSuztHtCeu02xaIJEQUT3+/utMT7K5qkPb+IwCysADmyJX7T3te
Besbt6PaF63bs6lMrmrSdlbrF6kLA/fe6tVHZJ+C/ti+8ctTUgo5XHz4Tb4H5/bA1moVu1Awep0D
1Ldl5kUL+NjQ5SQWgaOQQkCmWOuTreaGHZkYRbKmVVck9KlxQaEk8TZeeqvF+bOv+0k99FUJH4m2
hNZyFhP1xfwsTcqiXoepEzGS7Vr0qC9tOeTxVS4RW5A1BPQ5EMHtHTDhNHq3tdEi74KgV80+EXkM
gBKs4pokVmXuLEog77phwRGlRxcKz18LHPyD6KfuxDVlv3duY/8NXENFRXFTqILkdE1zCWuHWtPN
ytcq+3++1n4Q3nDI56ptv9a2Zoifq8B+GEbRoH9fW+y2vqsd8FXLDDqN8W2bNKJO5kxSCMyCvwS1
n6LZLF6r0q+dwzjlcFmMN9MVKnspjoPjQ9ttjuC/FgM6nPNKFwp9pMYfVbqRAK1hOM38IiCjhqxu
xMQ/yGe4eG8jCtE0kSwPzMwL2bg2XXcpe9ZyTkx163v2ZdXfMju2l7lC1L8TOILiU13gwDiXZEJ9
9PCTl2UbTZd1cPWCkWla6oNRrWWlNcvErdTCUe8NuMpHu5mNCLXlJlGY47Aed3k5EEGEi1z2FwuC
+rVnbPLf2QYH9eR7ax/9BXcvkAlEJeRNAyC07uqlcMB40CIy9Yql+64mPSh8tgOeNfws+TlvJMlx
g6n88uw562B26Dg5q2HNc/MvtDb+w5kl6BWlRs287lGYniL+sVmN+iQ5lHERRJynjXFPda2qVyn6
8reY4JHJaukEggUnmTecna38C6fhQDBscHElx/kaDwezqdHdgRUghGAeR7YIVxWS65mMybU1mmK8
iBIQFFJNgKZo7pT6ZlNgFNjiqP7TwZvN6VqCQu2dxpm3q6kqb29iAkExurj9LkD0rs7sGtOwrwXO
gh1dhOHF9W/qg7ngLM+QXxhuuKBYYcpV0Nq04fqbfuwM4RBgY/TMpZ3iaOtrNAeneeo4r2Mdtk+o
eXr/2Xb5Pf0O1VZvp4mzPE4Hey7CVxkrN8JpJqGwV9Jaigd4D846mGVAOHfw3QSrL0FrqQDm4m0N
6xaYpXEWkLfa+4A54upvRin0R7hw7H9S416zgt7ufO53z2RTMg5vSP3zan+LxCpoN5fqs1+maLov
W9uVZ1AWWP/m/x9ls+Pa5xfMrPMsSg+xwao2+WmUKfq0alY8d4kSksxditw9TNibOtMX3eib1LqK
M7fPiXYZCF755QNl8GQhDmmyldqP9uA0PldVxL/8r1+CYAFVj+23sFvLH9sUUqSITuzvbojC4prr
np45yLtwPDhGqbdFm+ZvrGq97Ul1ksudmpopodcs7skJ9QpiebeJZOCL4wziX2MNcZGRHU2QI2ZG
+4UdCP35CN4t+O5ZsmY3RoklA2fk/h440rOWopNlTySc+DMhjXobUdIvfADphLvY74Ehte9b7k4n
rVh+q2joXmdrSRApbYOoD6tvXHQFRRnumo54elJE+p5QItvR6Ae2Phkpz/O3orwb6shdU1mRtbXz
xAB43wNN3m0IAVAWmTX410czMb9Er/fv9Lhpwkl0bF6bUDlOyt3jwVxXxCnebYojcRdtY0hJKfBw
ft/rAYh/6Fcr2isSLZff09zafjZLPdn30O9Ov/dbotv2rpXXj/HQuitIVc0tlg/TNj+HixWGO63N
0l/kajEy6Er792HuTWZPEzqt3dsqE3vP8abstIgDumh66Jp9Fyu97cYCidsNnzV3bTw44WE2s+Nj
heqV2beWDEN4PlN/WDPyQCCCie+8WlAAPudllHBgTyq85swJr7nnI/jyEmSrMzgNhpO8D5dDkujo
kTGk+4Lw8vRDPFTyNNruupy6nj+acIy6enD8bibDrFfq0Wqr6F+41UwJEK5UxcPD+4+a0fcLsqAL
UvwxCGwIAicotFdrFKdBgQDinPsgTJYg0vpv5RWbSSXqENjRRa3VjikT6cuwQYGoZvDLfd+3s01i
LGlegS1kDOFhszKl6G6YQW2F9HtP0S33NU06I5NoDVmzb4NGoACDzn/pMRsF2bh4w09uOMauckSe
scud2pl36rZJssrKicE6F+XjNKyNfisr9H53Fg18bzdR6ZbGvtlOIajy8MU6O3xD1Tbew1jna7ND
NZMHe4vJ9W7r4FEzZ7G2u3JYVz9FD5EEaQG+P90RDKVfiyCgS4wnmSPIjAHHH5W86qHbQqpK0V+Y
Op0X0/wOmymoLtxnwfeST+WDIUDnLRn6kLRxE6B2Ry5RvZPvP+eZb4O4omSy4ycwfn+8L0IunlTp
IiGrbwrnn630geRJ6BHbqXaL6t7YskQlBZcPsKEH5BBxX8cXhnSv2BUODMjOhKJ5W2YKsQ8oorX9
KIuZk4ddUv+0ZpWPjc4tHsmW0z4b87o6OCONLBCIILGfpm3GIZ0tupzRw+fmoVu2Rf8Jum19nFxv
jo8M97mzH/NxTtAwWsnvTVUBCyF5/6BKqIqcP5GHVnBfzV53vHVl4E9rvILRb0mSIuMoWoar9MQ6
wh4Qc5fNYek9KiuY/uPaXQydMV637t3R6T6F3Cr0RwP5nqc2sVdxUdU0wHj2TfLgqCn0M5PHUMsE
gdXuSSRj+87u3UBJr6V45BDoo12BxvdbmUh+ebMAjL+BY59+0xdvMu+8KBNgRnxmsnt4GKsqPuQx
PRP7aLPFe20XHWmRI5Ij1EN1LhDJdRyoYh36F6iPJM0XioNRkg4e4NOAqpXxIS5+1VNZD/sqTtRb
XuYcCigGgifEsQi5HD7fczMEScBRIWSTTrr3h/upscQXACulu3ZZdgSLJopjNhTVcPH8bTXZ2pWk
OhKYt/4F1cO4SWT/VmeThODeE4lGeKzTh4m+7SKR/VJNdeciV1udguB0q3nYksr7NeGvcC9z7CwX
ljaXO41bZT66/uZtzxXg138yNjTcqyliq2DNFOGhnOboYyMxWj6s5eYKNti6/QqMFU37NeQr4Ywt
N7aScujsfWSiEeCnqOV0klPSYaEVnjiDRcv20DqhvIYeymM48ZortTYGlH/bavc/a/UT6yjqWvBx
kt69l4DMFk/potVuK2KPv8e47i8zeHV4RNe/nFyWgNu6r/uneLHcYj8EAU9mjAjri5Q4YNFFeC3S
8bp4KXUkRNZPU/CnCSMURw3VfO9O0zqvZWXNFiq5kHCfJaFaNusjRo+D1YzBVzSP9Z+ydOYPMjJw
n4cdXy9zmrWBYMlkTqcg2v7NSE2moxv2FltbO3l3NZrBXyUqvv6wQONEqDtutDOk3ISXke5shcCb
qa1sfWUyxFmCsbhV9XXMo6XN9ODKdz/3HJMtpMlYx625Uf50/8zPDdoouJM8qj9Q8PgdagSHL8ot
wwDKmD3iqQxGQZVrmSz/zbbktCHBKb7LbRSWh8Us8ZKC1YqvvJpsVLRW4JA25dWNSS0J887wSKyU
EqWSezDS5leDkBFp1ujU9A35HYkzwy1X5wRAOnDKO4MLaijFc85jjbi8tAAqBt3GSFr8sCXjevLc
UzE5dnvqnWB9DKE0ZDYi9olSslNWmRI0o/UtTiSaUxEYSBfbB3h9iqrcekEuhShDDKN8n2c4ujad
2VovJCVULfqqpUT0jKGblYlREeLIUv6RKGvf7EYdJT1/oEBOh/6h29IOEfGYFjpXB8B/DWGYmMJn
l5jF/Dshg+qP9PPoL3qg6ErbEkCyszDXo9Mpw2QXJ1Mx7oW3uu4x4jt4i5LS9feI4KbzRFrO+EDT
VvVn6a3CfkCMEcyXoVvr6bFwVPwM39m1mZq1+yQXMsguc+c0v1tE30iufJvuuMZapgcKDMMlrSav
vENkMvYUwDfWBwxhge4YoXrmqpCbwl2a+rlTVvS9kJyb/EFs6I0Hierch89c5D2CecBHNfnJTzfH
wEoeyrK9xlJK9YdbdWUWz6NvnSozyw39qtnaSzDm63psBqdpdhp1oX8HGZI/TTH8/2HVrQKG90Ru
H9ZBQu5bfV9RW+CVwEFsra82+tf6wGIRHrQp7PVw6yLBIbKpeEaxNkEsVpBu7X6NkYK8zP20fomh
mx+nMBbqMOVTD0EQ6j7HSWjDpleB74MEzJanCRB0g6tYkP6l9pB0hP3XnD4fS+tX+ptYd+450/TS
2m3I2qp7LzZt/xI05bKmtmJYQLg/V046Veu0C3uW3FsBTumk4QijTfo3uosD9toIJkYF9YOIb+2e
iOLsA20pLj6IaTRX0c4c9SRCIA3TXSN+SozRIUM38MyV58Lbt0vLWQgBq1x0xz1XOOHvtSF1O+i/
FzfGc5R3i/azEMM6oE88TwW3Rl/1787oAuuwqMIuLjevAVLyfmyOVNZ11Smn8fpF0L1b3Wm/nFpm
arlc0bioD0OI+tXUwnMArEqONbvHEgklZZbV2fneEjt7SyWRfx9Pi90eR2da2pPqStvs2pFJGKQJ
IDh1aEXiwsY9d+oDZNwYjL0KYVbnVN8sRT7mIu0sw94p0b4gxS/oWUVpWVyD2oITKqJC8iTE3nrf
tOS47RGitXu7DLuOdTdW/Cj1qr/8waD3UXPTnRNXwSrzRMCHL/w2hudBCYSYuvbVfaK4LVJhmSJM
EY7q/DGenRLBUG785KlIqLnZVxO9BPfRzC6UUd6ReOexFk3LuBHW865YQ7bRCvHSHXRz1x3ZYKfn
YPLRpwkfw3Xq5LGrzxxbw8iq1nV/4whgC9H9OHKQb0ncZgFqpvwQUGiE7qS2O+c8gU7Q+hBzksw0
gb3psq5+ogiebE9ZGi9v1A/TLwuY3eM0ZOFLUWEKc+iQmtFIpyRZVpUz1+9uWSzFoak82yFnkct1
bxUqgJju54WbphW0w4dSxR8bygkG8iQsQD/kirR/QTfAPtEhzC2R5wKZ5RP8fxHb1c7MeRNkS2Dm
R1Ie1LrHnV7qbNsmA0Ewj21930IeqbRMXNntqo1a2HTje195ryuz7iBf0WKMVmgdZ061+TBQlFMc
is2/aQzWJX/w11mBTluqyNPeXuZPIq7189LpkbWRotMyU0jvAyhLjDJp0FTlmnnV1GznhacZMLcx
+a+Av/LJ86LxtRnoitq3fBEwhtGM0FjXkVYXD6TkHiRrIlPUvyUsuFwdj3rZKnmICxUR42/KFQsO
6kedidW25e7m44c25dT8jjANePtQjUtFkLMrWcenlb6cuKN0Ni39DvFs4nMoIDLsc1bsGVFUjwZn
Im6mka/WXEb6POWBfde6Uwy05uBkHNA9gh0EnRde7QgTFt6GRb7Q2T7AsEXtcF2rOeKlBqX6rnK7
Cw8A0Py7vOJSzQAnxteRuSNPvTEpHwEUgnhfroFXPUaBml6X1rPXT+kVwj2PVE8m3+0crud68LQF
WZ8X9o+BKdMPrSYSa4f63Sfy3qnq8Zi7a3V0EevLvw79VOE/W9lrlyIMICBVuoNDY3jc209UIgDU
qW0IXjftNc1HyJqsgWNLfXvUt9sjo0wD9G7p+MhP6ZkTTojpUnuNCE+hV7uIbKOt2TsgYusel25T
wz2Rz3gW2JxWPo+Gbc8B7X4J0XK2WCjr/7XCt3/IHER8RD5v+JjjYQJqNwIHowRqSo7TAqydTWTQ
jNC09YSM3Jb+J+iZo/eKOPUVGnYOfpJRYSdBNol62kEQ/TUqZf/OtU7Ce13P2/S5cNH94hrZkp0f
EluXoeYQClKnCb9xxgDT6iXQ5cPMxir20ulrk1H5bcX8Wqrl5CvoIhRRRRXu2r4H92gHZb/qAo7z
yA+DEpKFRX3WSIKHHWiuO+xd2pjknkWg/jtgV5T/rDBvf6oWBcdRDpE37joKg1+CErZN6o393wM2
CUao5sJ82DzWFAaXVDhnSbJtjxKZr7nwdvfqo1wjRFzpMnfzb2CSfjz6EOQrC6o/UkUYRmZ8ryfh
ypdRBWTqT0GItt7fkua/vPGdO08vQERVxOC6a2KS4XOxgCY7xnbMFQlivWVyq6eXMWoxenB3LpfW
n1vC+a0GiSSMIe+qTnxOZG+qOXv0NIZPRVivSNktEd8PXjfGtwdmhOmxw01WmfB0UvxqpBEyZYSk
jQH2xiFfqOS3QRaUuJZICvV5nKMeLfsQshDkccscSlmWZkxWjVl2lo9DJY0nRxsmFo/Zgh/CfVph
l8bjXNrrGy+Xnk9SjtI+Ci6+E0wZQqqxH917Yk4d8z1DH+R7vmSEoj7p1GidpkndJRXBJjsnYh86
r1gNfRQ/1Nqma7e6qMWks23/jT4lhI8uFVf5cYal8+/U2sSHWs6uc3CJSv1ZcKvfAzUhxl5BgPaB
vDE9fL02pHG0/P8olnMB1txN/0Y73t4rjZQ1dfRUvvrkXS07ux70o2V80x3bsAb+a62lIY03EGB0
3saLTos3eoEdXfTdmlWOH7TfbTT0YJBOn/8DZKkwl7j9XB36AcdIVpU8ZEw4lfhV1DYkGjPrkmRN
u4G3yAjcORMdgpXLYsCJpmYApV0daUMzKHB59kLZ1CcJl+U9aWvZHjFZ4C5bxtBca3Z0rmR7LLi1
B7sY0w2XNdOa32CmLEETw4d1xuSB244DIe5d+wVhxFrvHG7n6H5Wuu3PhgZLrGU+j+Se/Wp9ZCaV
VSpLcGMWa9yIYL/kHKPhSrxph/7W9nckt0XurhrF/BZLRuaLUxUsSt5i5VfFfXm2vXD6VEMOJ+fR
OoKPXzYI0MaYk+KQW679uWhGtLSR/fQa4Mp7wgkPftLOef1ljXP+ZgMhg8OZseqyvtfiB2yPbaoa
iSF5t5kJ/tge6CrQHZM8lGttnvrNzDz0FeaYY2y3driruJuegV0C4O0J++4xjvPg3Xiytd4T6eWM
w00Uf3ad2n51zI2oLLaSqWsOVkI77JaAZWu2kRZqpxkeah7Ueh8JLJDsZUtY3gkxGDgjfiZACQpL
L6AkgX3wp9ie3uugicTZrkdx+/00BZaRYvUYYJnsIEUCjxLnPipfASPz8kSqRPGFPcZeweFaDX8Y
YFk6cEa07WPb2MED3Tkl+lGiCt+aqrV+8atpTYZMrnnvbpxu1nki+jtTk/yv0zbj/eQpL9iNW6zr
n6kdZXA7Qd2lgzRW9rt2KeG7oG3e2lf490Bw8owx2I0knupH82bC1OVhz/grC4dBrbLdjDiyGUGW
sWiMn+OquubR7K0vSG+9y6RJayQ4DmXBqW2V1Z/cASCe6TWe/AMoQolifEExBJUqExhp7X+Ptldz
z5CWRaRbsYxPBCDh8pTY0t+G0rb/eIMwl0E4FaBmDXeORHBbn7D+qmfkaqID1iBf5tkv/P697Fzr
Y2pq7WUTc8ejM9hWflKDZd2j8czHd7fFd7cjqHQ+0XsPiG01s3xhSvR6fn1idlMM3vY17rsIWW7C
E5S6oE9EBgSrfYqaKeqOXilMf/RNP697ISfkobEaA/mU0FNafnldopNHgIF1vtea4XKn1vCYWKR5
jJP729+k+wqtYw/M3IMJjkVuu+VpwNjQ3cgu9x+lGjkYqpLjM/BYVZwQNZaPldnm4gnwIS7ScguX
v+T7czwVuNVXKyWmr5wOfulEHThdW27ZkEfc0G2LOyxTfulHR7MCNJ2CJojUvjaef2xGytIPhaBP
48slOrIgJEtqOGeJdgx8CyhgN5kYlzcKB1bEnVm6ojrXaur/cnSLt80brXnv1BKqSnkDPhlJO/M/
iyn8imzeLNcuYuvN/HIh5G1yNm+/uCqodn0Ty/iwEQGJm2IFsa8rvlcaU7iBg8A0MzRv42B0dXLH
O+NULz/RkMQVJssYrpABKO/fLGO133g2oH8UwCjBAGZSHkYRjc+z7LruWoveIaVppNDwuAx4tT9I
615GqDAwbLj7rgwZ4gOfQbk2yIMan/YUBHfjHwF6vrKytxX6ckzLwOOuhTgRjwGS3N5x+VH0GpcH
iglUgPJ6TgRYmY1Pi3F0+gWxWP/2uAQcHjAWakTIUhyCnljcm0IgeoOGKB5WTDlF2ta93x3jQCG+
ncPNg/qOlX/nMJn/c9vIOIcthl9Ie4Ji/gys98UZcq7665YBqkQxz/M3h4ha0dgzhh6wyXX/lU4Z
xfhcOHRSPG6uTs2GIXZXsxfi5AnaHGLZT6Lf2GQbckHKJnZgkpruO4rwTGvw1iiTDHzXXIwxlWja
138YBdCQdYsfJKRctF179lBKvLSU1PNS1usagFNW3b95suMvf8LyQDASpK4rVt77xPK5GdUwqPio
jY2kVYTt+g2tLfsT4rnwAf95aR63EenJiWUegpHQ+W3CRTnaP/jOAMfwKYhLY+MlQQjp1HW2Ft7q
7DGwYsqMxjC+OqBv9aHeEqyGJBCg8fOd2P2rNif6nLSaHuBpgcjbuJ3fR97jhrc8bK6YYRC7tRMu
Kdl4cBa2qcrHZfB8+2AG4XOUCI3SvkDcfbECbpwdbWH6kYRw9R2Xjv/PqL66bgY/AHSZ38HoYXr8
R7Gb9+axl8KWUntkHcpopHyrmkEZXa/dmt08kf+NXlEgvuEHZLdFMrE98VbrPygeif8fWpioU+Wo
8MQAQJBC21m4kayhRYdIWqTcFb3nBl8Ja9S0kyJo3cxvk8KcvHFz5/NSV+2lDeyyyITVRv4J7rtr
MkHUIPERnb0NvwLaMJwzcnJ4d9INGsRLCOYGpCA8+OkStesdW16ZXBxWpOF+RoL83K1+E5JE0JTc
5zGz7T62ieRLpZzNvbfcIBhHLkm0Wwbf5w+xorb6XW74WI4A4zzmceVY+oVMIr/L/Fwm18KyboBb
HsrHgD7FvzYiEpv/vYyudhGL32wCyZZGS16HZ6La2vqqatDsF6fsrfLcbrrcdjmKfgSubesAEWFz
iaRU1ZOuFumkwDTd7yZJoJ38toVFXBwaCPejcOZiV+E2f8AEil2RtdLHrB0u6x0eS7j3iMHDTZXb
TEhSp4hgyqFq/HXnOmsVcGlSVpqpYZrv3Hwof9x49LuvqFid/1Z4oVbu7KbP2z3eo+IhBt6qj0tn
ElR9FCAk2chB/YgYw3P/8D41+bUpOveBc7LgcO6CZbzrOBAwNNZ8PueuBlrzLhVBVPIcwAk+LsU4
/xehRvqx2SVfRrIV/f26yeFXPJRi3hf+2C4vLYLvXYHtFtd+T+tiG09RcqEsU5zsrllgPYUu9qVL
VvAuQlEtDl7ux80ZzLXtad1OOH35+fXKuLVU71My2ONjXZXyGvHsGHirHqwhn6m9OE6AwARG1VWd
OSjq8eQRCP/hLDfhI0r05L2N8fGm4RL1v8Vc+DcOWlI61oXU4GUJLHKZ+kEl/utaKBnUE2Cf9GlA
V+y4VNbXToa8X6XEjplanGv6nMt8/hUwrz4Jp+6YHnx3+QkcvbytkvINhszJOyRYtH5LXQ7NDvGY
dbLbofov1iMLeeW1Ywqb5ZKhjnTZ2xWQ2PMh98ui21HebP9C8dT9ZwVyuPJE9NyIhYxeGlXa+dWl
+OBKrMnqnUVMGvcB5SyWSGKCphfSkNW2w7iHIUWRJ5Jf2Z6Q3EQNhH9qIB6GVLvh5LEHdcEXpFxS
nBwee67AKmo+gJGG+U4gz6sPIUWjM3GPdvuPwT3wKCpIXJtbyiV1HrdD7J80GxA2uqHvsIS4q3Az
KW9qta6UTnNH+ty8HKpk9GBw27p7bmAhgYYcGSPrX/Ngu28lIzTzzBR657Z3k46pxa3ygwkAKvZL
5LgHMrti9mI4CMRxedNnFXZfWjur0eDyNK51XhYGlP0yQk+lNvgIigIKKwiamJeObYukJH0d55sg
3HW5bUiSHiLkVDk2MPSZ8pFSWbgsT66aKJplpimtoaHzQC73xl1bk/uSEjmnfy/LUL/lQ2uaS21a
8zhU+fTAHAxZ6fmuQTY5+P1djm4Ui7WVDwzhnjU9ujj9XXxVwXwd2i7ZPnD/bw+RPaqC1d9FOc0w
qwHcthgjOa/EyxoRhHSwwo0sYL6VOCLihVPoImNu+2MwNvVysKAauWwR0sk9OQbNI52/vLRcff4L
u7LfnnJFqgkZXH37S9d5dN0cjvuUwbb56D3Z3M/ELnc7UefjgS0sxsgGyHNm0EXBVHUdSfq0l8WH
gDE8ZMHtQmjrKOq3H9X5qCbUFvS7sczzBwJNRnEHVBgUMtONnfCx+vnDqkRwUZi8+Vah0I5rbfx5
PyAinNIOuBRgvozc5sddKBi4ThLD25xapb92nzURK3+a3kM9Zo3O6uJpJ/J+mf1gTdvO66IDIx3D
jyREoErJJuyhyyqDLhGC3hH7Zs7ta+eEN6sQRj+JoN7ykCHcVI9ZtSI7xwPn+qC0I0mDqVarCXbR
DYYBmPFz/HP41Le0R4k0PlgGrcijqqLwW43KQ6PPgKD3m78m9ic3nIovK8V7G9Q5h29arJ3GHraG
FnqIQG6XsIKPaVNrmUfroHomwt1o95zgLZrOzMbbL7IE+SL2Ye7GbC3j+QG8POHF6pnrDrrCp3pL
MF+9K3IqysUBB3okh6XUP3k4jeId5WgxHAKeozwbu550oRh2C3N/NWmctxgIi6cpd9ULMqIZPyy7
YJyR1ZH88Zcprs5RV8w/zWqK+ymeQ0J9VBM8Wl4QuP9V5CChji5QqqQKdmPa3YZ2loKiwnioZxMu
JAYsNxeZEeFzaFMFwKVuKYBQdxqG56bCPc9f1mIbi8O1HPZx2fsv+c0Ky8Rt+82eHdbHnTwgzcDB
VHT2M+IKpHGzLbqHm+/ovDZIPYBWGhCORhfYm/qk7AdW7zYqj4xN+Bq80LyGinzU30bgAJvnJG6e
TOcX7bnIC93+XSxQ/xQLBeR+B089nNDnRvfo2UeYsd7F25AAqwED5QlvfoN08Bn2n8FGuxO5PyGB
PJ86wj2SeiYwb2Dh/rOe9PpdwoJ+hfmmvAevkhthNmzAgDOqbZgCovqfI4T5a8Ph5Om4TcNrxQ90
Q0Vgf3dVgTuRXay0fw1dlLteSkVLzKsp+bQzlJlqEojSsQsQ7TMnQd8Sd5xJIjNgJEAy9o6gPKhA
tDsecA7ZF7GFTtkdOTN0ceEouTXCIWIO9y46Qm5N29u+0RTN244C5ji+VBUQZOb7er32DffXvnIr
0RNO5Xbea1j3hb7EbT7918F84IUiUOXj5mgtiVIo1wdOROatqORyPuiiAXbWA9s6aRvoLPaorYrm
d2EpztzJljo5y2FxngtD7OLJ4b0RqTDV/GBNiZmyhOgFloxgYPIfej3NGXs91lE4gQXrpkP4MFr/
rv3rFEQOpk1SBePea+mqIspb4Avjk+TAX24o7kZEX18RhAakQFmQPO6PUZHsBFkpZSYruT51NAZ8
Wo3ZhrfR4wnhKeWNRxWqmumdBV5On1GINB0L7Da+W8T0fAL13Lz7fdE95aLi00CTTnckc/SU6FBV
ptKkHYNXcgnJIFhKuXErsNyjh8R4EGeJtOPHxBk1BvAVte8Mb1B2w50feTFKDUeMT14ehfrgkFHx
SRll+B9ftxec/HyzWdgHfKsHW1dreEJiKy8O7aNd5g2BA2gGOEAw1IjaN9uomYcAZ+2N75N6ZR2e
u5g/1oShia99Z5a7Toh+uCxlHsGgxcTEZIBIMdAIyAMWWP4JEBEcfXfAB4BLaKZ7qsywgEy4uCp7
W3ZMsER3FMblbTOzyP1dNRQIdCctkAAApTKyKmKT0QqQl+bsV/xAR9QWfbi3sPIxFIDy2TsMlm6T
bq2PmdzrXPu5H3Kc2ByR3R7va2Fl04RGISuHbXPxEcVSn5Yl5HyRdSfkn4bdaiRzh8rZdDaL+irM
lnQntH1+mNpjL97K8H+cnUeT5DiTpv/KZ3Nu2oIKIMdm9xA6UldlZakLrVRSa81fPw97Lx3MsAjL
bqtjWyJAAA6H+ys6/6WDBE/v0nYbe+uHWfWDUhXfywni+ludCEF3CFKJWsEjqu5oy9MVaKoRIS7D
HAJnD7ew/BW3yFQj5uGM3qoNM3gfHkzRcdfmXf9hwmPWW4kMxC6aJ2n8jKrMpO+RZ4eQ5kmW4Sbx
OqNPiGtiljdGfS4Bl6TZNw7s4OImTBQSBBnZfL3n1R49jzXhfe2DYWv4A5SStwoqf79LMkRXVk6I
GNzGDFzvuU1FpD/qeSqPoAHacI3Ojr9DgTlODmMWNOEtoDsutBokq7hxEbXNV3TOGvgZLvqBgJLk
nm5kVd3pCKzpa6fq8k91b7mfdEjU1q7i4Myk91zbt0VY+nu25xzlW60iSrdFvKOr24IeGgz1pZYp
MMN60AAwdRZn0m0Na9+XLXiNJDRSZ9/ldSs3PZTS3dyuhecC/XSuUFqUQiE4imI3NL3zUatyQB+h
lTXJxgWr/21EuUttErDCH0Gi023yYBwDRce6sVq1hWGnCKIEYJiHqoLTo9EpcQGZQssi/Qp5qA02
CELoRQO6bDOYMCj1Mlo1yLH97rhTX4Z8QmsAAJJRPvaM9aBP8Ce2iGdoPuMm9WGEMqXdUqI15XqA
hd4DzY3towdBtd0kWUDBlMjRuyvYa3/H4NIJn9LIoPBZ0p1a6fQavdt+bDOxaxMDTQT0cUzrT60s
58Epm6qnHY96Dpi5qC70FexlJdah57YfWLwuoZmR5T9dfIC/FgB61I0yvUgckEoeXdJmw8juzKGd
JKfNNr5D71KfueFjfduC+OS1G+ruT73S9GfEAXj91nlPnSMF2VtBXPztlvVkrFPkZNqbyfN1f08R
2/1TyKIIjropfITPKcJr695si2lbYkA03CE6YYYbEiry4DTvqi9T5VnBqtKcHAKzFugAWBybnD0G
g9EddZk2HB83SYedmUMi2BQ+1f2ttFH1QG8P4126/56mnlFqgHwhfdC3u4nSIkU9e7COOiXggkaM
hfCajZbiTYvjt71Gbwydg2GoB0z9hOUQQgAsfojKIbLoR7fUuQNgwremA7EdPViO6CaiY4Rwn6EN
P1BY8V5MqWXhATaZ8ZNmEcKcpGc9MpytYWxHam/6Wjp1ndPnsiEPx12M3lwAT4a7XHQYTtndrEEN
cJiET4H3zlZIAGevFvSu/EbZ5GbrKOXq3+L2pWYVvwCeJufK5dGP/kj7QrLFKuUYNk4ba1R69E2U
sh4ArRUIovjBlD6ZLpaQ+4EsmB1OXSD9iEZnTq1ysqglxISFr1oC5vwAPLZGTzJVFBRxH8nAYWeG
9OAaK8Gi9zqf+jGpaE0cSUxwTuc1NcQ3gHbE7BjdxUiP2kngwOt1EE6AlE37b0pLbnKCxTTdqqTN
4IqkU+I8QJ1tsgcK0PKbKmnJfdJQgXG2I3U7BtSAdSFsMRVQo8wkmvYShiq1sjb0y58usMebFPLW
eAfMTUx7s4c3vO+cquoe6ad6j20u458ia+rwIyBwcIvswZESJUxjXhGliY2JaDtbfTcp+Uc3MObC
aFOnPhlFzALmEDwNoGBlnTfaTWB44nM8Yt95iNsh+iTyBomDLs97aASxD0/IccLklg/TPbl1nodb
rp88/RnV5DzbWgunct/a4XgPnhzp8VGv5NcgBl44cL45tn5VB0BglT88ZjO6kgqU81EgTwXd1zCj
XUm1v6flQgPhY+ZLwBfwCOL2LnbNQe2Elmb7SfACgqMrSiQpWI1bXS+6co0emiu3XWR1zq5DSxW8
vo1aP7SLqM2OvelU31D/LGhRmPSvDtmAMuS2r3nYHCJEIbZj5Db5o2s32Vc7nOIvDpKBvIF0b/w0
TlGU3xkDcLotaY1jbH0D/PLGHybf2zTOCAozQJCJs+GD1aKyrNMp4iFIf39wDGCEKWbVAfJB0+2A
gFC7z10/ttZ8v7iD2+sPbNa8yj4mWtRrL8CLcd91I7za7hSemN4W9HHg0jMTPJL0vs+SA2+4uLqv
tbJ+EoNZdNuu6bsQlEIU2Fsd+cuvMciscKdqt2n3NFcCzG1dHlxDYYDyoEmSchFOWtRtW7cs7kwz
Lyx0ZNSU7GtvMDjFNihe3h1a2v5o3AH0VWGjAQgF3XX2E3DGYMV7wuA9Oempifhj3ORfBu4k4B66
1qQrCEIZ3TNq8gMsKytKkb1QbbEC0moOT+SDRrFGE5JCrhPn9o0RAfA+dlXeh8eCtaBMAPS1uAMJ
2vfbCRTTfex0vv3YN7Eb3/dDONCMjuthD3w0/N1rmhKYdkUsmm5MxpHqGWJPhszmA15r9msWdOXw
QO9XVbs6SWv3ZtBgAtI86CGB01pr/K2O3CdCWLUlPmu53VIJmWTD9a9Gij3o5kTQRmXowFaw05mj
pmFN5DSZQC9wohtJ5c3w9ce6cP0enTKp7G2BzjchoSHr2ukFNSMUixDmm0yt/w1aw36N8wr+tZNG
0I7NPB/v4b0Fv8lCinSmvTcbtx/A/82xfMPTZ6ArGwz+x7yKqO8C3qAiKCphRjTZsuoPemXhTx5Z
NJA88r29ogYQ3MEWqzHfBn3W4srRJO1z2Oe865rA9D7EpZ7/7hv4xyg5QCzcxnqN9WuQThQ1dEdH
E15R7XTRcjCQ2XIIGlxE0Bs+B2mZOzeen7efp2yanhHRQH+BbPwPZKmc4KPwN0aEoXYPZg16C7Ge
afwk4tKewQwjiEDJ7vpQm0F0wFLLf+LZRANKNhDnbxK75p00q47la+TBkFGwKl2LVk7T6epYNHH1
uy17KJJGBa0ePdoS7pJD9WE8CNgIxeciQYR2NxuE/bDjoWlvMs7uHray19wOTRa/UlGsBeAyfM9s
YBoN8qNwUF7dDrYUlTyQvpxfn8S7c1Kz3CJKl7uryvTSvRu5PjZRKYWQmyGKEp2m32RQt7VhKoCa
KeIHtMr85AGRGkJx3sVkudKk5LspE56M8yO2824cQWNxK4xJ5VtRuWjW2hk8upWFnCz4TNjtzUPO
SftuVW7zu1S5d4fwjwDV3DfgQeqi1GcdeV425PYynraTE+gf0IEG+lS5SfEBdAQt7pplPtRIgdHA
5434XYB/jzfAeBF2RjkW+fXJK/R4q8WmfGWxKn2docEdHK1wMKjWFMggrj07ie1brrrW36NHZAV7
WJQsAf9nd3CiLOFmsk1V33lAomva8qPHFqwz50tAjlIdfIGMtZ5l2h9bePF0mLI2NHZD1E75zKZJ
P4B4pRZr9VrzQ6AQZALTaKbXNEVm7x75lsrcBZ1ofiFkH/zhPTM8hEAbP1h9Du0vS/Tic+zo5gtB
z30I27T56sKTbLe+5jpQ5FMLtlZvfPFJJD/b09T3Kx8dhIZn2hThbo4O9jEG1QQiLhQW17kYm3oT
886A1e44oP6bokWW2bM8+zEBZq8RQqP2F+9lupdJH+o/QjCa37vWVN9E0eEXoUeIHfHY9u3nxGgB
RuV4+HJNxbK/RR9LmuuEwkQuvtESS71jnvtOv00pe1nrCPJytaPKpT1PXjh9N0RVVRsMqu1vlMnZ
5pgS8VJCeLZ6GtExQMIAwRZa38CRHi2fQviKJMYgVcr08EErwWOu3MbP+62ryYTKGb2gTV2FTktD
nQ4EcFWj/2ONUfKEua8HypkrDKUqz6oBznk4Lq9t1Q/RHVqc4qXpyAu0LvEwku0GSpfCoc/W2yrT
1p5ruvLBmVwd1c3aFt8kPIcPoHeCYB0DR8WANMNFHi0srz3QEYHGn5Wa8wUnVaVvNHLAHcVMtIja
pENsBJOnIdhl3HjgBsDirWFHVdEWThh1TDtFiu0jcHsBVw41EdhnRUvnephbERlNXqgWCfyifjL0
Zh8AK5gVAeqEN1dID3hV2/QGUQ4DPHaDfKGxNzFwLR9rFSH4ADxHM/aJPuCv5FGANEGHFzL93Eqk
s8A0M/aHStazdG7KLxrLqvnthwjo0Ljr9eKGXCq/i/pGR2Bj6Is/o9TEnUGNhlI+DfJ7MzaKdueM
LsjqmANr3lEmnKKNbRYuUdfkxn7QRyAT2ykNtXRXJK3zhbcBtmyiQm5xRWOJuzQcJyT8yqhqEIsh
A+x3qTORdnumk1dzb9kPN3YPo2FjRcbc5tVs72WUY/LaZGTpr7ZOvrdDiVRvb9MSgZsVIn9o5Hcl
XcSVFU253GbYRvb0GCidrILQsl/6oMjpNzgGtf2oDKGQ0w8qfo9ySgfUGeO634SQXbsVamSljQ+9
If+kYPxuq7EWrzOwyF/pHW8Cog/Vh1WLuuDMOQKyjyTs6D7rqd/FT73mtMFtWBcSIh8kfo5jBem1
zPMIWlTlN/sU21cERS034f2pTdPPkJIO4nd5pe9yXzYWJR3HAh/YIKR875Xo6Kxwb6+TQ69sKlrw
0US18hrNfg6RC/7dSDSRkXBx+8fYrTx/bZs1EdYLOb87OwCqsEsqe7RXo1nkD6jt0r/X0GdBP3YQ
X2Rt1j8bZMhB1BikoXtHduJPhJtR8sBtmz9AZsK6u/aE3m61yhMApRMIikzAj6h/otJ94/RN9An5
E/pRSOZVL4VVYtAJHaj7hUJXma86DBr/VFYuvA2yEzQyUDxznppEBmQHRFu07EorenU5gqj/Gl1E
18nq5V1PAgxHKWjVrxQJ2w69KbRzVglPQbVChYkgkCWi72HcV/DpXNquN1NJusHTayAzQJtH/pY1
EO86qipvbSQet0duVuoe9DkEF5BI7hcw5cHBqELUeKq0h4oc2Qhyb1kPICEIljcAdgZHzW22ALSF
bpZx9ijSwviVgwkoji6CkSka5bX4jbOHZq5HPzOhjGayifYCtPqD5Qxps3cNb+rWSUVvczvipCP2
oO7GB+kMLbSVwdeHTRrbxY/E98NvHkDGF0u6A0JvQ8Vh+o2boUj3aD+19UqmwheAbdr2Q4hfhHeI
qjgOj2AdyKkB2TVHx8p1RKSAj38ZstD54iCtT/7SdQOwl7RDZVqfuh9hapKtT00Nei+xeHICiLQ/
TY6lKGYiywUN0cZqhR5MEwePmqbbL5qbwAXWYiuZ3TypcbcoGEiwEmklwRNTcprTAPyd82e7mQiK
RQHTjm5n3dU72WX2t9YvJPRyYzI/yQlAIY4JvthG9KlBaqCtYdB7tnidcoYCG71RiBYb4MgK0mUB
P3AlaIiGW31UlJmsDsnblZ8SWjcBNbBtjz5TS7ShU7/uFKDvB3AgDXplNIFQthaQIIxwzVhuuRVt
HyeffJRGPGSuB5qPYCfdboveLrwDT8YD7TjPGdMDF3LobyiHWMnBNEHTbQujM3+i/VuFh0IEgLED
1Zh3qNl38aYFwU90t/CDYLNp5le98uUnj7etszVTfUqAKEFv25gKLMcG1A5pKgzG/G7ALuVzCh7i
Z5tXWkbrz7Fe0nrsUMmAe015wi/0r2jPJx+drhqZPiivexcpigof5ds4GW9KIWcTHYrwrxmxdQTx
lgcOYopdQc0dCWx8NZQzvKRdO3wtJ8DumhPFQJDrqbutwoEas2mJEC1c8N0vCTg843bAgwBeGDnW
LCsAzWqPJ1P1pHcGG6QHUvdpLMwcu8KcrwRmCPoyIo09eCq0xaFgSJCc2g6AEbpSDSaIz8jP+cZ3
W9bUzHusvx4CovgvS/eNcScjxKnvNdgl1IpH14kIryi8UwxMTefJSgLoBy0EjnI7GQG0yigYzXHj
A8E8cqO0CYKkOcjpWrPsj21qt9xkCZdTAYe0XYVGqcXkk7K6kV3oupsoCxRJCgox5lYNTfd9UqP5
WQ/GzNjUdGXx6OpKh23tY2i34UuPVI8zSDUmsKP0drSFKSiyuF7zLeihb9+Rr4w38JeNZleZ1PR9
QgIUe9r36IFD582fwH7yRKV1G7x0eIWC+G59M9rQDnIozHvUPDY8qeKvGnof5RrJylHtCnq8X7Og
lgPiM9pw81fJw4TXEF0mldjcMiJHqKOrSkTM/yoDt+/LLMGJxjFTcVfhI/LT1IOIKnAq6J10HtwE
pLlL85ffQDqFhgZ8DZ2C3v9Y2HR0cHWJKPdlKRoNlGFEA9ClRRfwO6Xx1nkqqyBr72llG+TweeV7
n/R2ENPGCCfrCNcoTGHalEG2+svtTXPMyO02YGuiW/oKLrrhbPV495deULEoKBBuAuXJ3/TqmpfM
jMI5gQKGJWAmf/lrmiAzis6E/StrwyOtFYAVNdCt1EKKVO7+gjzZuEJ5yTaXRmCuBZfnjYgx4TlE
YJjHK7ZQZ/yMjNlXjb+iBEIVs+fQP5yxdOEj7mIWzRpM0ojSlA3IZTf0zWAehtZP7iYwdt9HLx6P
DoWDzX/95//8v//5Nfy3/yd/+v/euv/J2vQpD6l8/d//OmcxZNH7Jpm3LOHqC6/DnpxGEet4+sDu
ALqEJC3lPPf28ijnbJOQyrMANYIwcZ2FBaAfjRWWQbyeNIPmKiqMr1rbVA+8M4abyyPNHlonDsLE
CVDnljB5+9h80NOP2UeBn6OphaVspYW3/dQaey7Tfm1p+ELYqfmjkj0C5xhs3NZ2++vy4PM0FoPP
a6grC6tXSVf6dPAy6PwYHj7eEVkVHQsR4leJVMeu9hsYglYXoMETJ9vLg775tnT96PwxnABQZ7iL
FZzGom8CG9TbVLfFZ2EijJ0VpfaIHH74Xk9FJubalumY6PvgX7ZYRpplQ4O/AQSzoqh3mXKzDVTV
ZjN4uCq9d1aWTk1Ft5WFMqEUC5MvyzO6Ag18xCaVfK7cKLkfzPLVSrv04f0D8Za0cKHX+YxiYcqW
6NIG2IRaADq59WqgIvBoEFV39MBhZ14e640BHJOxHEwgXXz2HKi6p/sDhi2GK6lrrRVqo2hJj8Yq
NnMaFqCEVxhidO893PN47rxcxBUDrtzpeFHR+AidMV4FGn+P5qO2tdop/fDuWeHrabg0KQSlDWux
VGnpT9zmDgkndmRrL4/cHYRRlHEbgfiJ2cvny+O93fBIayu4va6h6Agtj7iuwYNNBRi8RLT12rAl
zdwSeSKrd6bPl4c6s2CwKw2b/a74htZiwbq5NJCG2E1MWSJfoqKl4aAK67VBoHAPXjV4b5xUFs7n
YPkoD3DAjHnq/7gKNPwAuCBB0WmI8R4mPycjB0K15va+5sd45iuyLbCwQ6LJgh2zWDU0DpqZuIDg
DDqgBwxdOAFUZ9Zw19r32hAyK0BgxCn+uez801kZHswUOETzWbbKlWaE4ugBIKy0yLoSoM6tFzGD
WAjUlui/WK/CAGQ4BEylAscAQ5cHdu8P0T6wexTXpjLaXd4fZz8iXVNLStvlUy5iL14ffdK5bMUM
F+T90Jv+xsIzbN/U0eu/GMlwTaRGHKG4sE+/ISR/vHMUxPC4oi0/tb63rXIM6qPBr/7NpEzolIJP
KG1zMZRPSm/p4UCU6g108lAKONoetAuEH9QV18i3tzU7A1lP+moAFPG0PZ0VUHJANx6SwmjhZICZ
e1Rzdj75OA157EJf+6oCrtcYGl2QCVzyzeiaPHj/xad1hONauuOYztKgPefxnlUDOg+Gp5V4IME2
p1hZHYTTR1cC8t9/6zRDgL8sMLGQgu6voS/SE+GnTU5DzFxnUxZ81So6OKtmwNqoAGX2KIIkfgqr
yrqlOVbfYYYnHrlypy2tducIFEf9GeOi+wMsO3N434PNorsfH6JQp7irQX+5cmHNJ/PSz12sj6YB
U42lY65j+hV+FtCB9QasDzC62CLXLtbp2IRoDSMUcnlN/s47L41snO4MlFGguPSMXCPeCOABZbnU
eZQUztalLrtbd4YEUCR49SqzuhNhGhzK1rvyK84db4I/6yXnwOUswjHkISsyQffA9ENb0gvRGK+B
+x8RCS+vDDUfqjfzRUCBEw4MWMrFoaPkErVQ96y113y3wWjuacpktHXRkS0QEbr8dc8NZs7GoiA9
oD8Yi5zHLeLGmvVvaTtmvr7Odau401RU7e1+SKjFW7DOrsxPP/ctHSoFZCSGVMbSzdiFY00WgQcn
Ai412r54EYDA9oqjIl0/jrh9AUYx5A65wP6p4Kagw4UnwJbSSPSiGa68HUF9lxv4M2JXUizfX/4m
89WwWABIxTryKQ61Pq6Q0w2XzZ8/R0ILVBzESqcEb2/RetteHuXMV+BacklouaAMIRbb2psGuq/I
HqzrUSCpayGQomxjBfd+3F0e6UxoJXzrXOwGX9yUi72b9GYH2o7cj+5QdZyCzDsWdHfWlFHmFoTM
9l2tB2hButodziHV+4MqCTWxTlLzJqoutlg6wPwM+8Beu1qufWikgFshxiK/g3KdfL081TPb2cbi
2OKlwMbSlw9oEJJwgEvGAig8uwCY+NRSpwNNPZUQy7A+u/Jtz6yi5GZkCTHotunmne4VTHQQ87Qp
6QNaq2/KPkb7r2icu8pw3CtDzX9qsS0ZytUN0hpezksLZ1x6aoyBPC7jRNECSuqwRaI0DBABx1Rt
21vCuMcZS7sSIc7O0DEcaYO5sW19Pi3/SEQBcVYR6kwookG62FHnBEVSoIkOqyM/vHv16EygR84Z
dhRyo6dDSQ0teeilJLmTJ56tsojoG4A7PsCqjF1weF1pXAlGZ2fnSl6V3Pm6chazs81GJwayYYTv
N+VWQ1TsHmUTO9qEUMvf/1zhK7KE0pGGSQZ8Or+GhxNqcHxKlFUkSCPyHIVf97YqgHde/pTn5kXk
clzDwg5WmYt5xcho5+CP7TWEMxuDIdSHtQSP2hbw4ZUNcu6Cnk8AjwdKOnA9F9OCqy9k2zItTJ6U
vy6cvLOBCaj8gLC+hoZxgORw0rtZzztt7P9UVdkd8fKpbqZWJzl//8wldxnNc4KqbS/CTZ3gCqV6
dDIx3VWHFgbUbnDrl7aHFPsvRnJd9LDA93BbzMHoHyeD1xsGpfwCskUDQwHoYUgdGeBeccS78o3P
nX01v89wVaPv6ywui3qogGjVwCkK4L5H9BjpsuFetano4dwgHK0doSY6/+I48r6Af0vkpkZhns7P
V+g8jghngyhOfJi2wDDSQOrfRis9FJPrXXnxnp0j7SNlkWKhZ7lYuByOg2OM6DZ5Yd5+UKEVrfHg
mQ4oasR3sASxnECr8P3PRGK3OUOrdNI6uZjjhAQd+Dqk2xOwqvp2Jo2CE2yU8eAy9k87DMJvl3fN
uWk6ymFvskMl0e70q6KEZnkDOh5rOdr1yzAhNF7lwFkjHEk/94GT3LW9Nv6+POi5cEBdGUVRl+ec
ZS/CgagyVVo9SglQYYZNPmrjWiYaBAG6xft3D0Xdk5oMVcG5CLT4orhsz0wzegfQf/VNQLXyjrJy
vEtKr7tyI56ZFWVyaE5C8WYkxzn9lC30JUhZNUqxrhC7GGQlvZBEIn/tvF6e1PyXFncvND82JfkT
1RixWLRBeF4dF3q9NoGVPFSYVg9wPTM8Oi+PM+/xN+OYPIKhylEmsReh1FFlFkdI24J3qdwDZyXf
y6GW+I6bCE5NUr2YHZiFgusQEwQV/7w8/ByxlsMrIQGW0CiTVGpOP6hTZa3tK5MTL+z+WXli+giq
G8lSp8t25ZhpVyquZ86CwuuUCjk1LtNZRtAWbKIKYlqKzuTDPEpz9ScXtb8Oae8jYDLbUwKB/Pju
SRKzkX8xTVMIHhKnk0T6GNF+sNrrzkWcLkcl4lHSnd6hB4mmCS/KK2v691dbfFUuRfanY9qcQbUI
3m7Sj7RJa4TV2jj+aQep+jWH+J9CQemEO1Whz64HQwCFaYL0AZrL/5RSgZSbyxN/+7VtJV0yCpMs
C2fxxXGBzIF8U0ihVEjN+IBpYvJKSwIHVAgIt0gl2Go1QrCxVpeHfbupbMUxZf7QQhBtmE/xP65J
ib5w6GCqhH8hjmNxNkuZYDN5hM/yh00YXpnl2eF0Z+4xubrLpXk6HJKFOtQlQE6zBuAncDzWsUrg
xQ/aACk7yJGZe/f85i+KzxckeJ05ng7oyFmVOO9r6D8abcnITJvnqbXkMbK9HgPNvLkywzPriKEb
YyruEdLWxUVpll2Y4rIE9dNN60NoFqjXY+2w0TwvPgSB5h0nTTMeL89yjjynm5iaPvGcJw6vOJ5X
p7OkQJvTRuKo4ukBuqkaMBmMyXiUXhS/ZVCWv6Omxj8AktGV8/M2ys8jSzID3uMS+NXpyBbKQmNV
2lyY6JduaT2rY2U6xh06P/mVluGZvUMFVzepylHKJQieDqV5RlQElgXEoUCzsRrGaQu3GrDzVDzn
Hk7el7/p2ZmxgtSVQNdZ9uJWiVMVaFMI9ASKc7bLySCB+XvaDumc5MpHPLd8OgUeV7q0nYRabNLI
GOB4pLN+zAQBsKs0f2uhu4PCt/mZxq+xR9BotkkYtCtZ3RxUTvcN+RVDOi5pJF90sVnjfsSZKK0a
KCDUlzRcinYhhY8rR+LtwvH+oHzMviTUvDmDnY4mCcTvZl3XEZI6kAI2iNAUO5Q6URzCGebK59Tn
nbCclpofZ3SeDLLjxXGoRIFIcmM2NJ1K6yFKeEEGUYapmWWWIa4tXrUXRQ1ZQIr0UJYpUqWh22yb
zjeR9ejLe4Go2svl7fR2jSX6fQalPDrP3CCL7QTy2oeCxxrXaYI6REeQ/erHzbBHJ0h+aRqYmIdo
gF24AccNyPLy6GeWwOWdSdbHf/A2FmHeVXKAl1vS2K+n7z7yxzReMJkeoTQRAneXB3ubJxGFdNq0
nBvbNJbt59kUF0FE3CkE0O4DhlyI7KipP3gplrkU1tQx91PEJNumibY2UIT314MVh4jx+RUSQfbF
eUookQoEntq1E0e/eRDV9zi0ewjJxtaHy1N9e4AYiYQMCil3N/M9jUltiTVfbIO3MYYMxnEZNPuQ
dueVDX1mFDIwHphzakBPYrF6peYioy08PujkQvvF/OdGM5BKvTyXtwFPzSXIeTbQW9gup3PJ0axF
SXpAnnWW8xoDsztKPfpq9tO0/xcjSTI8k5cdVbNFJtshWgZ7pcfYFTAyfqa+ukkRH0bvw0yOl4c6
sxepnfMI0VGpprO+XKDAwZZGztox+D7WsCRae2cNRn+vG9TrV6lZx5/SEd5erbryS93L91eSUZ8D
MmQAUJB0OhfnHoFe6jspMCrMC7M72uHTNu/RpYzFYG0vz/XcAv4NWnD/Xr5lQxANmK5VrdEjx1NC
k4ohk8F9j55QO7zWmZg/22mExR2XGc1AFoGg9GJHOh4mVfoI27I0J/MZvbviS6FJ44uhge9ddY3j
btI8y999XTEqyDUelDq1s+ViItczDIlvdesBKOUtxkrFRu9d+1+cAwzuqAPOeAIauafnoB8xhhYW
Eu0wDtEFnUy0Ws2pWuPl9/4iFVPhPUn8oLFKRfB0KN2AsQzIGtiTwrJEIdK6xQnPXvkmcizv3xxz
LWUGEdABtxdnzqhqTIE6s1uXXj3uJxdl7IBG8S7php+XRzoXrWjEcc3M8Cqa06eTko2ZulOC20ZZ
Fe2xqXghZw5I/8ujnNvsXKimDbcWVUx7Ea0K06P0F8G9LB1sQ1DlRwq6ssvD1OTdlcvzzVBMgqya
lzAmXyBMFlnShM5SLVu8XYXdqT32KOOh7FtqDLCQtpdn9eZczUPx5SRFUjJda3FzaRh5wytC7ijO
Uv8A/NlHgqgJnvBkq7+5nQUlNcKxI78ywzPDSrJc7IXoInDNLKMkrWz2QYEXJlcAWXXzFdtEfZ+k
sfEHyVUnRwTKLt97zngw/HPQxea3kcJJ/WCY0LLLIacZGOygytHsxrDvDpc/65kVpJPnMkMTCI14
A0UKeQIZaCasC4Q3b0Aso8yp8HMDAG5dOWdv8rx5VkAnadfyLQFMnO5+D3BJaA7xbMyZDFizIe1q
mQjwAF/Q9kVnyO/kYfHzoOorx+7NTbcYeLF10HQBVm8F07pp9H7HOxD1otCGqqlPUXGD2nqwQckL
Bj7mw3c0ltMrB/LsHuIy4ODTQaEyfTpxRPampnKxOhEBJlSrUCBrufGDJLvzkAiIoGiUKIOMSFxc
ueLPD2za6E7RRSPjPB24UjoSrDht0eWLu8+ofpQ/DGyI9lBh1KYUatrHmEC+/6DOPXKqgVx/AMEW
X7svNFfPvHyeLSD+NSWrOr1rmyzrf01dpj11QR1pVHDz6tflrfwmugIr4hVM9ZYCigm87nS2Mp+s
ckQBZ438gjbBJmlBxeNYrD69fxySTpN00wVMuuy9cV0YpVPBn5aUoWZHnbHyboMA3sqV5Ts3IUIr
lQuOHAaMiwmFzaSsxIvFrImMeWuO/8JUd9f6s2cigPrnKItjGcRotCP8IdbIgTR7JT1U3AN3ViFS
7y6JsEIk6/RIIGfSoFlcF+hIlWkXGIBuZG58C7RR/2C0im4XeKLN5UU6s/UVSS2u9XLuPS9xdBjl
OG6WeGKN4htqe2hWogrej8eqE87Bx1l31SHOfmXBzkQ48hUpaR/oiG/KRSYhVKA0TLZ0JObS6heV
lx8oIk4PPTHhFgp+trGn2VvOVYjKX57uuUWUc4WLagL1/uVWwezOb9KYXdKmctxDS8eIMYLlZ6C1
c+VyOrcrydpnQCTp+xuwrEuvp/JtJEIogOf7XOTlRlFUuBIz5yhxkkazVSgWAuFTsBedZedQWUh+
lhMubsCrR9QjVXmc/W535Wx32ZejcaWhdu4DzhWRGdypeB0vYrQ7YBmHzZexruws3eZBO+5w/hr3
8Bqv1UHPDqUIIIJ03eY5eRqnRAkTimaTsS4hJW6JlggTYlCG7qS6BpE9+xW5/agrUhqkVXE6VByC
1k9VYqxrPDGPkBisY4F7ys0Ac/Gxt01/f3kbnjt1LBmR0SBTo711Oh7OCVHTSKZmmtWfGLriIWxg
zcU45G4aDCMwr57yK2OemyNPnr/L5tRUlpCBAsC7nw2E/dFtxHrSyzjajGWfZnDo8WFEhDq7uzzL
t50RNqfL1QZ6huACX/Z0mnYuMQQYXQJz5LbhKgn/lrweXH0XI5+McB2qYcQ5ZxcGNmp08A31nZcL
aGaXf8i5eMO8ecID+6JJs4insdLxiQpC8G+RYzxpGLIIMBqy31NO639leWNDXUKWvqsr8xoc7u3Y
nH8CLEZ+lPOpJZ1+g0Lz5dCNHnZdeVRuWssaYnTyVoa7g5tUb0or6LdNWmvby1N+G30Y1tbZy9aM
yVo+dCHsU9eaL3a81a2tGiPvPkb77nB5lLdHdB4AtDcvaW4KsZxc7EwjRnIDWFrPJvD4mGkh97Ib
ivLLu0dSFlFgflOToy2TCXzRKdINyoCdaBpbN56Cfe+45V6fenllUm8PJ430GbjrSMAYb0Bmvgxt
LatDoPkusupmlqMeLjRkqTLH2wGI1ZAaqK8Bld6eTvrOgEJ57/IYpQ1yuk1aBZm7tQHxwd0MD1aJ
t22FzdxhaGDe1iE44vd+z7mcxHOedyK9puX3zLo4rvGfQiYrmFq4vkNFZMh5eNyl4GuubMa3Z+B0
sHkb/aNFWLRe0PczgkhVDULUTo1WhN+aGzHZPVa98PZVTohPcfW+Uu85E4IMYF+IKYA9nxOdRaTN
hd3YPr1POu6RusfGsFtrgfU102zcigpkTxEmxT52QMK0rHA8tlOjuxIG3y6t5MKEUDWzSwgA8377
x+zz0HWCRujjZqw090brR38/Jso7xGk5oTA0Xkvp3h5KxqMPDY2FAanAnI6XIOGIBJA74qRjuPdU
nAfM0AJz41vttWLD24VVgiBj6IbkWQwR43Qo1GSGCa2MfmMXVYeqYVc3L6GLZrveNnELZXiwv2O8
Ut36uLFf2VRvPytjs6ggmy0qK0uKVTLq6KkOeb9xsAq/7/+XszNbkhtH1vSrtNU9e7gvZqfOBYMR
kbtSSqVS0g1NUqW4ryAJkk8/H1U9MxVMWsTo3HW1SoUACDgc7v8Cg+aqpCCL7pUujrGq9Rcy5bfL
uuSNNIJJf1wwjMbpXHHMGRU7cSSGiA3B20tHHzkNjE7V9vP5s/mr5Xma1DkLwJWrk9ba0vM6HSqP
W4+KfTQFWMci0ygL8ER+a2KVCtTP6D8NaGY92ijtvAOVO6H1n9Ic8ReBaDwKMNj1ZV7YF3qnby8U
RycAqyTNy1W2RgEiHtWrwIhRUQlVTAeR84l3hiynn+fnvlzFq6nD47KWRIUSwJs4CE8c1y3NRF0h
EigIQXVXd4B+muSo4TsKNs0A4ABTyg2Q6+wMv5jQzTv/EzY+NEWXZXSKdYhBLJv+H+fV9EK0YzOX
TW2p2R0pQneltpZ6A2DeuPAQ2hyKfhoUHGI+yN/ToURqkIUITQb6rHR4oZWxZu5iIVB8dgzZX3j8
bARDisU8uAyQcMt7bzWzeOBLqEiWoIQklXLX6xp8aTR1bgwoq7uh0+CtG1NyhCXsPoi5jR6jWbvE
99z6wtBY6RC5wLhhBK3njIagrlUj/kKadjfpBj4xCZW7spjRK8QNFqVLXQnyHH4/WUz/8fzX3Rye
c0XwsNjP6wevmYswzggcgaZlFhqUGg3lbIAW7abWiF4i+HhA1j0qDzU2sYrz23hrl29AY3khBS2v
w9U36GygHf3YjkE0FPX3GsfCoxH2li/7pr9wZDciJBcPexlOKFWRNakl0nq302c5IpOSIaWBg/KV
HAF5I3WToHqjd8fzS7u1mwEe0bmlk6mRPJ1+2RRTzMx02F7N4I0fbQYIYDh2t2mdXEJybEWjpTiy
pEtgvdY7uetVjCMTsI6ZUevVdVy6yC1hhIbxwPk5LaF2FY+oUXBvw3mFYbumvDr5NNRRxQ1XNYZ7
izmqtQ8rZIiqvpufOgvRa+S2vP35QTcWkot7qccsyAr9FzrhHxEInVNHRhmCenZUS0zE8AoKamMx
CWoF4l8XwsIvRNx6jvTYgRvBIln4B6ffbQJ4XJTqhGUz6GOpoXdeehj+zaXqHOZm0Oa9DJOuQne5
mL4jymChLY/cKoK/zSJHI6mQSr9TU+RAM1wtHsBnd9ORnqgWHWSPlPyM1sbXXnUwmEW6jW+EbYw9
v1e0SAl9q40Gd49S+9jdpHpS3TPxKEeZWf9tzih7xSDfIT3yYDroq7JTGVdt7lg9onyoYj6plbyJ
JHKLeGg5N7mJlcJvf0XocLw2AclaFEyWr/yPr4iw3yDyPDd54vbeZ7dzorsKgYIvhj7MF9LcjQ0D
g96FMQqYAPrIaighG3SW4t4MGqNwn5CJKW471Sqv7BGhw/Oz2jgQSyOLqoxNcvImm+1FDJ+sZyga
4eMtybUbaN0c36Q5DTp4l/qdjvnRhfltRDKSS/qcrCQtNHP15YxZb50QSbKgKO3yfeIk19hYkIS1
EmR8113CGG7N8Z/DrQ5EmS9PauoawYzflXfVuRGCa+qMWaLvCa6qgQ4pTjRmre7PL+7Wd0QiE80A
Xp+USFc5ZoJ0KnKDFHnlNKpfMqo1nxs1ap7zrJgfzw+13DOrQ0+HhReCCawKVM9qjkJD9SSiRRc0
06zuKSJi5t0bPzHZwcRrVPRdhQHMz0bQoDg/8MbiMrADdJOPqUHKOT0WVoqO1hAKLcg6Bx0eqSsf
QU39rHp1eBg7cJX2pJUX1nVj/3gUfqj40ncnxq0mK90a6WSHMYewdbkoECi5LwABpr7QcWkqJ9c5
nJ/lxpeEJq4ugBG6LRRoT2cpkAXz+hkBU4kW0hdN7cTDZKZY+NLKu/C+3FrQhcTN1ySIU+Y6HUrJ
oYcVSD4gO9qpqIN2rXS7905XOvRBOl3f6a3rPsoattDvzxFqo2GgwUQmZS2r/o8AlzSUfgySyKAN
QyyEOlRSPza50iKv5hXthWRma0HZrBQUl2yZSHA6WOvoXZbQXA/KMnRfjGqqMJZIMI2w3WS6kCNu
nQ1ruQ5B6AMWWSNuMuz7OixgtMDxwlbgA6cNt0PuWqh18RClHLNEAppe+h5VgP4CaH4jQfUA/JBr
UB1m9FWCSGyd06Y1sTawamW4npw8unJCtOZ3zRSBE+ty3fxQhIb9sRis/mcpqE+d/65b06dSuaDo
6UzyQ06XGl9Qx5KiMQI7K5Bpz4WVjkezyq1vedaq1xam4/sY5F8gJh5pFwbfmj71GtBOC6P0DX7B
0Md+rGxpIBYWl/l+coyoQexSb54yDyitWYXZLYYBdsBzddhDhb+E99raaDxvUWBYVIW4TE9nn9F1
bxVUh0B0GiVCuJ3qJ7VnXinIc/wPggQM4QU9T37wJkGPtSyNHfTKg0LG6DnGbn8s8Hi9LmqcTs5/
060IyBCAnnjAk1mujo8elRoyZ6kR4FdvRDtJ+eS1lECSfbxd5O2AXfPvD4nUAueHGiO4ZLRpThcy
sqoarbB2Ji7J4bGHM7nHtxPzGv7f8Vsdolt2fo5vA6GLrhXqEotO0iLxczogAuOtjVDgHOSann4G
r4HKVahofqZi51Tgl+gjwzxeiL6/7o7TixSysUEXZxF7oDSyOi2jruIBnQ0TCqCRWgXjMGq30rTC
bxJW+VMeTvFdFwkUsae6tK+6IpX3GY7Hx2nw1L/OL8DbrUsWSNpATx+625u+6oDKKSIRCpU/zAA+
qtCIv5fgBe/rsilfzg/19piSBS5gJq5UXkXr9EE36A2nbToHPWrb+7HQvX2MX+2+LoT10Qv7Yq/K
pPW5XZ0rUYzh/vzwb7fzkoQSIeiwkiutYecRTGmbchiqGIgolqg2ZEjkpaAaSM70trkbBq+98KE3
dpdmLMgJymCg0N3VbefCkh4wLJwCbaFlDLnd7o1e8fbYtMzf8UBqjpnuvD8/zbeRGAVnqvQutyyZ
5rp0jEmZNvYNEoWtSJLnvNAfRehWH4iEypUmYzRHefwHLsnwhXCxtZMIfmCFQWHzBl1NNiow7fTi
TMV6Ff2jbtSjWyUH2591WXThYn+LtXddMhegFfj9sJPWhVXR9W0uLQwuDEChAGplisJ8hpGg24bV
A5tH+jkWs0Gqy/Ha0aLpQ0Le9RG5VbxQuzy71xsnujq/8Fsfm6Yl1XpgWGQAq0ONu1iKmQGhJJkh
G2AK6gJGx7gp2oXYW2CuhNDwdelZ6L6dH3jri5NKUa2BLweCWj+NYWmFmVc6yjkQdS3vMAzSP+HW
ml+7wij+msZWPVQIHhy0zJQX9vfWkSJ8gRDXeR9T4j4dWavQxwobdJOp93cPo9Aq5qopL+hidTdt
HIUXIsjWFuMQc6YssLh0vk7HKwDqSifBnhL6aH8YUaXekfphFDG61YWLYflaqxBNrGI16bgTr9YV
3arAiHdxyEQid+ze06AwEZzv5PNvfzrqNcubiroU+fDqzDSIAE6uSCfcO4ux2eFX6Fw3JYI5mpLV
ByQ3qSKJpMNdFJaHcmHfbGxYMjXYv+TIPK3WOGDKuc0gqFYFczTXuGc1zbVVS/2hx5rslnJ574/a
WP1+FCad4G5fwErsndUntGj5W0lSLgqqAk9X08RyA1/ogzpYz26W6MfzC/wLL7D+jqB1yV+QPbC4
dU+3jIGarZ5h7hjQKM12iD9ne6wqp8MsLft9bfTVVw3l52DCM2U/qrgi7ttWtY94aGYfk75Gtx5F
SXPnNTyKLvy0jd1Mu51oSxUfN/Z1QZJUjj6m6KbArhz9MfOU+doZ+uYJ6Fv5PcIVbq9OyKlmso0/
17waf6RY/qiIRprVAcfLZD/jH3DXEYuu1CyVF3bHRuWf4gl9q+UVbFL9X8UzCOH17BjDGEirEkjr
1FLmQYLMzhehGopzcBR8Um9sVDJ+SLD/0a6KSvUObWaUCC6s1Eac4QRqKo07mrKAiE4/YpFSHI4r
6v/WgEsl7npZdOhReL5dOu3zHjUX42bCbu3KxiMZwXOv/NFPU53sK7TKgsZRyntwseYxceriLmsl
Jnx9plgXtvZGfkMUJJFCk3JpFix//s+37dA48L3UMUjDaqREP5vJrT5VxS13pfcVaXfkdSvU3lnK
cqp9tZvCT+cXauNEL+QBmgWg7Q0i8ukvsBDrwzFS5XAlFtZ+EXbZN/gaDM927tK8GTqEt/e49bm/
fw/AuGLIhbYIcGV1D6Rdow907PHqU/oau9EWm+jXuDUUKNQ68AeM3p1Cv/7tydIf10zoVqDYjPWj
1wo1zLESqQY4DrX110iZ4quUrmdzdPEKSPxI4BZ1g9PN9NuVRaqJhG0qJwQxjtvpKgNCNLFFKqkM
tVnd4IPj4dRiZE0OizlU5isc643qUrBY4uIqjoEyW5Rc6dGT9qwueeifOpTpDP36ykb1TgtlhsVg
X996w/TdAIN0SNX+cfSy4Tiis7KjAdw/nV/wt/GK8gQEO+55UCfI4Z3O2zTSWcZUagOQZvoLxSIL
Np2FgJMo0fI+P9ZG9AHXopLGLigMmrurIx97vHfUmcMy61JUtwUBqgyMPHa+mH0r2vtinib34Jnt
ZOILD8lxJ0I0uPGsKapLdO63uQBgEOcXoYv8Fl3M04nLxEDaBDIG1uyEFV80Wnycscy5cHrfRrnT
YZY//0f86GQNt8Q1+gB4mxvhTOr2t6LG2QBPD/HNSwfzcH6RtwbkwFI5AjdAQ2y1p7rU7q2xyAa8
6KBMuhWOQViZQqLCAdEPgdtcyJC31hHE/PI5KSigZnc6QUw2NQAJYgiMoY3uq1mUH3VrvHTlvw3D
lCpQyzCQbiJL1FbLCGbOk2XRD1gJNOIAGTOzfQ8Lmkc6Ve3jbHnhY5Mpxn1VR0VgD6r5eH5VN44J
Y5PdkKBaC97kdJaUNmJTpowfF6IM8N7CabwT4n6ap2Z/fqi3mT9VLwPIB4GIzGnNfkDMutdnSDQB
tk4ZFil1qrykhe7cRJqGtTfteJxASj185WWQXaq6vRXtW2pulIbQH6Jf9aYd0ChYDUR6x0QTzC12
OIKEt44U2W2pdnaD8BGKtb8sFT/HeCXvQrPuP3VN/6OIO+OjSOZ8n9XxiMDg4NzRI+o+nF+crX0A
GRfI7MIvhW1++h2qeDSxFCoGWtl9TUUbkaEPil3Fx0mpDQPfaNdB726QSBilhvqEqLt1Ifnc2u/k
AaikEsR4Jq1+QeiWZth6/AJp4cDqx2EBYDd1xYXq79YxhuMJ9B++KXz6VXjKsNYbdFzmAkVRh+em
UjOcJjFhnY7ePDeHgbbx9fml3ZwYhTP7F0fjbdc+ESZOAiUHmYv5RR318MGweaScH2XrICEQggYT
QQOGzypcQOcuqyomHpZ5p+47JXSCpBgwB6uU38fvULQAFU/FBK05nu+neyVMYqJt7CCYMbjpsZLS
C+xYjfdh5NUXcqWtWSEcRI2EUhSDrjZFX2lVnhheH4AoRem177u9HusYm8fxpYrM1sZwiOuLyKJO
AWq9gF3XurVFfJ8wOLvV1S4NMP4uMXtO7cXlQv420J+sAKzXglMBfL++J2lslHWPH1EQQiJC67to
j+3YRIGGjdvh/N7YiHy6SpINxoIHCkng6QcDAGWk1NOGoHNcJGfD2dtFpZICHhnElR55PBIUE7im
zMILh3rjRYkyESEPLNJSf1oLVsc6+CbaQH1gKrF4LrPJSQJMOR1fSwDmXTW1p31BZhoHbBUPtWkX
S8qpvELNcjFYx5SK3dzjVsYNdhXVkBGD80uzscEW/CoVTqq6i27J6dJUk1sLmmkyMHE6OM5N/qXG
Hgi9cPtCgN2IAicDreKOCHnCyxg05QxuYAxQEcGyxOgscaHa9/ZVwxMUbiNpAzgoOhKnE+ox4Ja9
wjbW51k9esPQ8vLVlH1roiToqqX6oKAneGHQrdsNLqVNZ4D3FJS71Q7TaQv0hsCotE/tuNrNyoQR
sIFm6M6Vpf5dqQsVHQu1M4KUl6bE6sUw35dGXX+omwlFaiJHn5FFhdFtyrPzyIkZX85/6a2FAUW/
dN2IKOZagCfDjtA2a5RTUk2xP+aYsu6NpFf2UeZRWklHJ8BM274QlbcGXXCAdFWp37xR5ERVH/9V
JxwCl818lcbV1xyY077DnvQa8zD8XkPon+cnusTE08cPnQluAYvwohGiVzstTMUM20Yh0/Ci8otd
DZ8zBDKPSd2Vd0o3hNeJ5iCVNbXVbRZmr+cH3+jWkB1zHME/Lj4oa3Jt7cqw0+zlfoVSIIJCtNVD
MjmR50/VZB2Tqst3RajKw5hotbxqc+BCUpSAXWmiX2I4bcT05Q1GvwbI64LJPD0M+Fzm0ZBrfPNC
5NeE2PFBRvq3zmmnG3tsxPH85LfiLNocWL8sGR4QqNVwGc6JSoP3xDxb3U+cfuAvd0Vt7S3Z4MuO
g2lyGyER9zBbtXfhOtmaqkvdh5Y2DSOylNOxZ0NNKyy1u0BrJu/oxSpO0RY6J77ntcW+beSFzsky
l/UuQwuYy2S5WmD+nI6XFXWseT3jkZqO+7zA81ix2+qQWU5/4Y2wtayQaSn7AoPnf6zyjbScp6zA
TDVIHF0me+Fa+NBRDMW+S4grHirdK6rPeJgC09Zfzn/SjQO88BgXUC8gxbc+LXpUZUXE2H2p2Ide
6RYHMuyD713+32Znlml3M9qNuz8/7MYZBrxD05PgsVQQVl8ztpqco93CgI0Su7zKVFViWaZQQ0hC
ZfwwOoZsjoOuGE8TWHZ0FYR56cWyseqgQSgC20tTDhnv0w9sY+bnzkooAsXtsoM35U9OPWBvPev9
Qa29+hrx/TgQXN4XTtHGzgIXsUBcifJoBK2K3mHitJ7s8i5Q0sT9ijetecwnvaZJVV6SMtQ3JwlN
lhQARWFoT6eTLNXZDWcV3x05Otb3FgPjGzpT+rEd8uF67vo4iCM73jlaUn7qsUS0IUMA05hVEw+k
zA2HyIeeIK+HcTSCMgKOSGAtUXcGeS4+N7UR45lU2u9kOCcGguvz8LWAzS1Zz1ne9HnS7AgTlutT
lMJ1L7Wbq3hKLnlrbM4S3cSl+AeLdY3LdN0YS1shO/yolOqjMsqbHFW2CYqp3vr01icF38pxvqfm
2lx4/GyEJdBLPH0ITUCX1xtZx90wbh3RBR12VV+InE+NUUUC8CvoBCvWn8+fm40siwrYwu1Y4v0b
yZG+Sd2YPLILbFHzioav2Ot+UV7ST9naogCImBc8NtTSVlvUaUQ4lLHSBWrTY7BRZkWCgVwtppva
xd3z/Jy2YgGQ2uUWQ+GTLvXpHsX1NbXyYeZlp5jTc+uabfl+7kIo5b0Uxr2kHjVhedQNeFvyut7L
DIu+8z9hgzAD7gIhBTqXCIxT1Dz9DQpeC8NgaPArNasZEfZHORa9iFqEd/ZcgndpI6P9hEqIWdw7
8aQvluBDhGJIp/3I6il71ZJC/jj/ozZCMzku7SASd7CO6wAVCy9vcgMXY6CW8q5Isa8eOqs7FFE5
7ZNW6LGPms4l4bKNUeETL+glj9yKftTpSsR65uE9qTTBUAv7xYNjhudgE5pPaq2bk0/TxLvN4r76
/cnSNwaySgHL4M5dXbet2w7gVtHFHlJXFbsMttBdVtHA2Xk4oezRlgaqwU114fhuzXaRAwT2THmQ
K+l0toaaaLEdzviVl5b3YjX6yEPCDFNoAW1UH9Su7A/2GI0Xhv1VdlxlF6BOyKGWXis2jatXjFpq
bebqCqj8jLN1b2gCT/rB8PLvEzX0D6nXGpmfQ/O+6ieztH0to6MQhDJtdJDuMUazLtK4gYbqN6qM
0BbQMOuwJvPnSolez+/DjWDw6+24NL/5NOtMSLOyWNaeROiqLXUciM3cS6ZH20CZo8C2sW8vBYSt
AQnjtBl5WBNaVzczCLaaojrKWqpTg/Unjc5v27xObooOQYTd+dlt7AAOF3WKZQuw5Vc7oB9d4cZc
90EYptaLaO3nqp6LexdH4WBshvqQNNGlDGDj0kDnjkzvV/WbDX+66yYalWZWO00wVQr2MGkuHPzE
1Rz9WbuRL40n/wdlcCjJ0MiXh8JSCjgdEXdkc+66oqWQFcsM/kQ6d1exO9LEzRIPvbRZU+J7JzJl
cSPnxlRSv2x1/dv5td74sLC8Ecimz73k1Ku1Tug+hEXbNIFWADCenNbwlcghjsUY2h3Oj7W1xsjx
0ARH/4QUb7WJvJyCAMe5CeK0HT5EWj49Z+pQ+AztHsu5ji9U8jb2EdRJfCJQXCINWKvQOialDjAo
vAhzrXmP3B9OoaOaxiPyll36rqlDMjx3GC6RbzYygkWxBqIhiTQ6ZKvb08i11NIFrbEE9M0+RhMi
0Fwex+dXc+PLIS1J+ZregoGc6So8J6qXOF5WiyDP+gqKuTndpLi+72Iva35/Iel80UQgp1rGXE1o
rqauGIy+C7zSaho/ygB2ZVXkfmAFXuEUOQcYDtH+t+fnYe0ITYv+Iqpnq/kBmFYr3UWJOSzb+XGY
cLlFKlQBC6ilF2L/xsZEImRRyvr7al8N5WYZcv5NTQrXd/FPWRTtXktV9Q4KkPOhrPRLZOCt8eg2
8Lxbsggq56dHv8/LtkXyugua0XS6PRdrOl+xxt4tKZX+NIreuhTf3hLCaD5APoN4DFuKFulqjhAj
k3yYBop0eo7cgXQQeThI6uBF6ieDVqVBI1TjWUucObvWBoq6h2hqumM0qCSaZqOGBmJdlaV/b63R
aY+RaqWvbmi106FAw5J8QLZp8X7mPC6CEUb4GIky+ivu6g47OMWrwG/O7kteuUWx88JSj45uTiPw
Qtr45sxzErjBQRKBM6f6vIqqPN3G3kpapgnu5X3KFRWMRqv6eW3OV6k1/GAdns9v1LdDQsinLLGo
u8FFWSuixDMIyKysrKBJhTvcAkri+WbmeNf71Aja+aBkpDk3PVCeS5nhm0hD95TeC09XbhAaaavo
LVJc7qYpsgKRojGxjxan+yRkA/zuWVzGIZDyHqDRjgfG6YYVboiHQoMNDcomcvInpMR3UsmNu2l0
i+/nl/PN4WAsGC8gEhcyr7cWV0Gno3R69NmD1AjDo2vUzue2NR57JQ73VdFzDf72eEumCQaY96JK
qfZ0brpTtJhasoYUlAql9xs79H7GcTJgvp2zhZ88o0T34Pygb57HCwaX1j7dZxCybyodGFW3GuZQ
DKpGaKOrqQjmOi2Ctk36YAKus7PwGnqnR8Ylh5hlS5ykuYwME2Xho7HhUA4+nW6Fw3AvktQORNwo
z0MEUO0qRTpjp0f1RTPKX6naejS+JXKmpFbsz9XiCr3PVfzgoZ146LL6oovNuwaDcumTdaTvVReS
ox/qkc7zvNGRubbiVHmnVZb7ATOZ4qfeFEgfMGJhBHBk5gXkWfbxdZa2pL0e1mH3ahZryFSE8XjT
p5CmfL1TgUs6YVelvqogxLfj+6Vf7Sqbvpz/im8rzzQ8VBu4D3WzBVq2eqOasUXChkdaUEeJegdV
QJe+N1pFxc9s09aXo9tbe5529W1vtWhlOpPVpr4yJk6HL4nhFFfnf9Hb6tLyixYqPNUsnqrrproq
zLilPFkhG2Ymcs9HzcQhMaJZ2aPCqNPwmGfeJKUAmeDjD5+/mrx3kIeMsM/bzalqi12LV3vrq2Dg
S99GlLsK5lE11UMCDSHbJSJNH8tGzdFMN+zpC/Vuq/Y71OqzfYXJycdJd1DByjMTdwwMmrvrZJZe
gs2ApUHugaj/4/yc3+5ohDuQUIe/iiQLlejTHT3lDYyrqawD2H/2bqr0/KotOvAOs7zU6Xobm2Ag
0c7hKUQr/w1ntWnhhUQokgS62/Zf4sG0IXDZGsY8aPv5Ko/BC3Fic4fR5eKNsKQKCLKcTg5PuqhY
ULCB3qVyzw0PRjZvsz2JEZzOoWwDpXFVP05naz8D4LgqpzDcxU6V/A34+l8nXvPil/f8j6qe2gS9
99U//ve7+rV86trX1+7+W/1fy1/9v//q6V/87/vkR1uJ6me3/rdO/hL//f+MH3zrvp38w77skm56
37+204dXDKe7XwNEr9Xyb/7//uG/Xn/9Vz5O9euff/yo+rJb/mtRUpV//OePrv/68w/YNf/YcMt/
/z9/+PCt4O89vHbxa5t/K/8Sb/7W6zfR/fmH82+uDoozpI+ABpZu/h//kq/Lnxj/pjSIpAhpwdKJ
/dWeKau2i//8wzL+DQoV1VlqW6CQEIb9418ChYHlj9R/o1eKJ7e2+NnCNjf/+D+zf/w7uP79YViN
//zzv8q+eKyg8os///glvvH/YjC2AgvjDgUq0MJcNUTh0y2kubNA5r/1fIGx/MdJWDqmvJ2KNZgM
GxE4WWeXfmYKElEnjo+pqabFXnFatHCkTqVJHft9nEr9xuVm/DKnY/lCawklbKtT3PyAFS4Arqj2
wo8IubTXXq0Ou3Jyfs8S89c0FjeeJagt4PR1RZnyt0sfs3V9N52NQ20MXe+rkSlQXuvCQORF8wEr
sPhKKrDt1FlVd//46hvraCxlttU6UuBdtDeowuH+uTqKk9nQzZOT64swT+/aVM3uO4nKid81XcoF
ZPSxLyIUBuvMVa6cPoM1EClPuR2J67Ke9sPcOjvDm6/4leLdPGTNO90bxVG2jXesXdFew1nRzH0l
wCDEaJI9c6cqu4Si1Ze0F7N5b5I0EOGcbD5Ysgtv/l7q4iLL7xdfezVVnic8ngFLY2i7FjsvIwf/
3qwJ/T7J6g+oinkPYlTRiJjn2rMPcTXT1XS91PahvbnDrq+Bde5wSTN2uevFL94g829OG9pcI6Ph
CaBvkcx1P7J6SwlkmrLjzn+dv0Gep795gWkjSgizinO4rs1Kw6Tt2pWG3+G/8KBp42uX1fNeYYJ7
T8+G26KS4U3njU/6yFvAKaTqd1FnfZ+KoXg3GGOZB4jTF4E2xs0xbJ28fkgyr781M00+I3fh/oDy
N3X7am6TaTe1RfNszqXi5+AZb6bE6A+GXaqP7lQd0rA0j3zG5qAUnR2UtTCOY5I13+GqtPeAb9qX
TDemn5XhKR8archvnMTrD2FY6w+1IhQosaayd4Yx21GVFLf1KJx37lS6+6qX5ZNjDd5fVTg/U7Gc
P1U9TMAqLstPipPblMupU9pR3twmkfD2Yd9MjwLa7QTgbzE7yIrxpphT+6GeagHIsyzftXpDLzwc
jBej1cM7S5vHnedlH5xhFg9hl8gsAB9eHzJIXU+GoaRZsFgWNWQ6qEbxH/Odgf6k4yh3mC5215GY
k4cxFe+G3DuMrTXvPDMiW1O/6HUDYyNd2u7pL3enUtG7PeVL9b2WTLL0R0QBj+NoRUExuul9FEc1
GFAUekOv4mzbXF2IulWZ72b1izsp3mGwh+6xcUSGp3V/02SNdmjH4hIt5pdD0z+3F087rn2UF80F
tErN9TSK1sDnxsqaoh1vPNn69lh7O3gXQ3PU67r92cMZ5QmvYWKTJtM7qWbt/WQ7L52iK6T12dBi
NNMothZo5pAGthGVue9VyRU5mHfkEQJq23O0C4WbVfoAZ4hwRW1xob0BjqC6efqrS3fA/ALp+F1R
K2qQ1obre3IeCeqTdzWyg3ByHl61cJDHPNKMvRpNIvCQm7uQKZ++kf/+HehSIBrqLS25dewcYRrE
M2XF3TAOzUcv4fuiyJ0EaM1qB8id9kez1i6pyb0JY2hgwPinysqjnFfPuoNBzTPSFawZURTT42Ef
D7L5bDpt9KPPDKP3bdo28milc/mcZZV3DFWryGp/7Pvwy9BMpo/eg/ml6YW4QxDI9mtwibd2g0CR
WsSXMOzUI1f3iwYtdLnelm4psJ0116yVIOWA5Np+4g3lzupRglP67/G0gGGhoYYgLNBlaZvJ8OsE
ZRuaC7corUbVbswRwBACMVSl1L/Vplk9Uu1pHzJ9cvZ2qydHxcqRrQDt+r00lKtEqZKbYcCXPbfK
F2MCM2VqjbZLShE+UY4rru2mUI9Obj7jOoUlJK2N6WjSIgnCqHaf2jD2gkpGmo/OGQ43cef0D/SI
NBRRUWDzNYD+Ry/K70b0onzFLBx/nNzJR3iofxG6AcfFjL1Hag2R3/ahGvpRaLuHWZ3jr4nnTDeV
TUU4rdKW2liEAhEs8HkXuZV1UGRjP4kJYUClicNjVgi6oAm8XU8tuZmb2PxixRKnmpmXtY/JkP15
rJQ595sqTX1zyuRdqSimsnNscdNKvX20QKG/75Ry+MuMEu1AOMseaKxFYRCaw3yDBM84+2mtO0FU
KWPgjI1xH1v6+0qk8ljrRv3ZDptqF4WR9WCJPnlUUkO/iULoYSnJ3/WIOMp+rKgyjxXvLz0r4hth
t/NNCzzyWBhe9K6oB0HMhhpU+KGs1NyvHau6wufC/C4aW9t3kT27vtJHxt5KDSoTvVEnx7I2pN/C
vNlhVSOuRuFOezfJkhA9jbb+pkVVHXT4XbnqnF4XUdI/YKIAnCAJx7u0c69dO6F1GVqfdYp7t0YT
f7KjFN3s1kMPY0ju3YlMsSn02VclElC5YlV3JkCvY2bN3veC2+ZYgkOp/CEHYhWMEQ8jY+j5zlbl
3ndu+zxPeXgvqs595w4gQIeszO+docxwlKito3DUR1UoX2ORjB+mdq5wIBah9Oth0IO4ye29CNOW
LY/VmUZDUKQh5lhG9V5K232X21NDGTObn8Nm0j6RRus4SKXGrRplyNbO7lGb4m4Xu9n0sUDCZBfl
YP+6acxux9Kd0C+2X0pF5jv0JuRja9fT4+ApyY1SuubVXJDOUqs8hvkgd3XfuQ6yEbg21ENfaH48
uCU7DKpNmpQyiMTYfeUbyicwfl/DOk9uPPjVj8OQWHdWIaobrjnnMwU00091uzrYdhEGRQQeln7i
K0w+BVJcPzpYHxmD46dlrt/MjScORTyGOztF2w0XqdfK7HTcCgsnwW/OGvkx2sewnJJdEs3NfQ8q
ZDq0+uLYzoF5L7U5+15W0T0P2aWH2lY/yMXUZDd4yw6CIX5jmIX+gSoGPpc8aD+Vjf6U1pF5U+hC
bWh2FtoOUnS4nxMAAb5ex11Q9NZ0lfMBHkpEV79RmHRfFLsrripiz7Obz/W7WujVZ1LVeA/iYroT
RpSRGWeKkx7tdMz9Tuay3CPHG8sDlLg0QkFMAxaSeXH4Wels+5ClafLa0owqgi4uyvtEKMCQKlNe
55GuH9ljzXdlbH7gveruXB7JO3zIp10ee/ZRy6Lp1sEa/DbJk/md0Fvr1rFG1Xed+cVI7J8VJ/6Q
2uLI1egdIlUvdholDT3vi13hjV4QUrU49kjVfRsS+wpxNn2n1mOLPoCXOZ8cL0YpZvBKjwRtTuQn
R++R+xg9vJ0tk07TIVGy7p1squjHlFX9HmzD/2bvTJbkRrL1/CoyrQUK87AUEIiInAfmQOYGlskB
jhlwOBzD0+sLsrpEskrF21pdk92urrLuYmYgAuFwP+c//yDifsSYAw2v3g5TPuhYemOWRvj3HaNy
hY9JKXAthG/y5FWzcT0Pun1POp3BttCPxaGmdqC+NvNjtk1N7PhlE2tLFTBc1+VtnfLwYsAo9coo
vKonkTAsU6WX+nPh91Uyyq15Dtt8iWfpu29Ttk7vxWSw8a9uiigrfCVDZr6CCSSPPNDWdRX1UToH
Ed+M9gIDrDDE5+JcLy1aLuwbT1w4zDPiAovh7BDMdYX5NarXj+uwYgG8+rM8t9jHygTU1eAJOD37
fd+DzdXFcjQzs7kp6sou096zsijVmUMad7G09vJYMCzdnwYKard4k7kkCg3753naOutGl2PRf78S
1r/+VY47tRtnp8dgRZF13gyr6cXTZImeoIF1tu9k4fvd5ynK6qTjHV9rDMeahMiFWse5b26XFOrr
buJZS8dRhSf3Yg7gstTFoW+n5RYz1DFMBmIsD+WyWddB2Ie7TWIaWnpsviQOMM2YkWHftkFnsxFn
MJ3THiS134+SZMH9rPFU2pk1NcpFV0w165VBT0qBWBzmoi0OC9PPS87x6ImL18M9eGZZvmVLmzu3
rj/YU+JSjFRUwRbSzUJmcDFyK+ynuBON+qx75i1+M1rXfVnI47e3SoY7ZvdSFYfVnq2H3mzk0Wtr
67rBpfJoydy6JogdqNLiMKZ5kyGYM0dVxilzaTXt6MfEWy63xTJHaeNW672MVrwB8ZTvHrttM4rY
zjGZjp1OL7fK424ZKvD1/WI01rWA8FDHlJPuazngfRAj5w4YIRkoQvclDeUYz9VcHEZcSovYbGt5
JCw9uvS8Md9tjgMfPot4H7oqthPVrf8YTVINiezC/t7uo2BIrDonWzzSJQu2E+7ZVEx8EGSOfBsj
QYlqZxuBP9MqK7hShMuWIHZ8SbWkI5pqY87TVczyCGOHDB7qxDapsQARHJxRd1Ev5opPlGdETxES
rqNHuCeuztIeP7tdED0hFBMDqXuQKKkoFiyUMst8tiI9rnFnLUu/7ztX35ZAIl+30Civ3KgL956d
B3HXRyxQsexCuznvZTbIZCJw67aNAGhbTCR2c+BixVT5qt5HhSHSUa/rHmrtnSk397XGAvGKbNUz
zAGsFNZ1excNizjPjW2+FvgyWrtRb1ZSL0H24GDttKRu6X3qhLKceKabOndqZNiRrKubwCn7uwlU
/WqLTGifdcvvKUeez7WFAyQUBDq1MYp2eD52+zDIgjdrHJCtoTTvjsNY9xeWWu1dkBX15zGg6hjs
QyXMqLx01pBKpZ+aIzqb9mu7dstVkynzoRdiqhKx+c4W+0paxb4d+unjpqCWKKe3RDx3FidIVhVe
XDSDZceb064HOThHUBWXhRf0xDK33VYffSWylRPUQcY9cEwHqrPOytqNgK17S3K3rWyinPCt7Ggu
bXBRjcbyxQ0ZtqA8s86kYy7nVqmt+9KVtp+MdP7Hzt3yKyxjGz9hXvpEWvkzNeb7QOR3UthFYgy9
vBhXkxysSd27TqBjz1n3gD/yLe/QFaug82J8nPObfqGQWr3GuMMgnCo9LORh3Yw7MZtREgl6ScP3
1nTEK5ZrcdAr21tucqUnElPK7mZstuUIihC+OKK1bxsVdYk5V85NmYdt6srGSk9eDcm8otYc6yq7
9mE73LViKB+14Tz3nekenTHsrp12ejV01j1Jry983NL7KC7KotjVqyqOaGef8m7wP06LgUzXzeVn
WbgFlPJwZB0oOcSbP4cUhqF7sI1+v4WFy5mp1J0SrYmNdRcCESK6PHST7fLtO5+L1nuM7PVqU6Jj
fiPT/4GVUjeXaHYwgA6vaV5yIg9dcpBV+NhSdhareWNWeonbhY7NseTb6Kt75ief7Mp6bjV7+mD2
9zKb3ldG+SDEChGheLWF+fgNSvoDaf4JQf0Tvv4V6X7oGv77K3j9E+D9f4W4f/qpw5fuBCOPv77U
f0IcHFbjD5jbX3Dw96/tf7t6xXmp+xEG//ZL32Fwy36H/sNi/A6rGReIE8PuOwzOn8DkAOwG7mbq
CI3xv/+3P2Bw13n3LfWblBuGG/hsMEL7Awbnj2D7Q5DGeuMkjsOw59+Awb+5+v4A4PBGSf4l3QY0
5MTe/NVCX5Vea/uYeMVBsG5x6y/FIaJ4ir12DHfdOoLCCCfN2A9uDO0drKE4c0sF4dCuHurSTqd2
fu8VLY87+OCl7Lwnp2GTcpp1So1wrPHKQkontSPP/Joupnazeoc+qduLqgwT0pG+1AxbYxuTrYQ9
CaDBDL4GfQH9ImqORDY9B7QoO72ES+xP1nvt0+QGOcveoDjWDT/jjR/7fDprh5epI5fDUn6zM9wM
18A/ssP/6yH43TDoxMP7n/9aZ395CC6n5Uvz1kGg/PEhgA7M//02C/LfoUYDHTTBoLEm/pap/P0h
8N6xhFFd8h+QxBPX6M+HgIEPPViE5zVGsUj9T2vzXw9B9O6kaGJ2FEBr+fZ8/OvN/bST/f0s6DtD
+YenACCM9wBZBE4vCgvL/AXGXHtP5M5E1WyPSsXOtKwk1eQt/UctPw09oObSzw0WGY11t0ZZn3jI
yNOSkdBOQBWihd8a2nLJqpVEkOMSGD5Fdv3mjZs6bNY8Y56SwxTK1WvR+K99kD1BTfu4LU0iBifY
h17xFS3fg7m2lK3kAMYU64qjxemJ77lUFEPnwZrfB0b42XWLKR7dfjhbtiGIqR2CnR8ufgKFybho
yZ6LwYDehiWaPypLrskCSv9+mUHn+7yc4i03gytlQVzyfZwt29ykaWrsifFiV/E5xz5e23Hbh7ll
7kTXuDd0JtEx8+flMpIzZTZxfbtRtYfAWR+JUnzJG63OK7u6E5kDNdTkXSaRBwZcemt1jnNcHldF
4CfNZL1geHpnC1w2dUujKpYaTKAuY9CAdLGyi1AsMs7gd+yZObx5xewcCiJFk1bmdKc26dfziDmb
uQHg8OUM8QDAQBBePiVd45l8pPB1VoBtmFABpvsCUdDS5Bd0MS9USHkCSct+owdbmh3DDO/o2mR2
MCceYzzdGcXMwWNr0ga1WEpcUQcYSW/TsQFeMXQwpIzXejtrQuNyLkZrXw9yuJ476mIVlnlSrCuW
23Z7L9zFw8cAJIQOsYntwr6qvbHkjUoLL1fhx8MyNonXyycHYkAMVhPyD2Z3uOs9Ag/UsZvTupuT
9+RP3YOpMzqkk3NcLfRT3yu1Ryh/hXeplcz9Ml3bWYFFnlrDhDvdx7VYrbgw1mOR5fQYWZPHwtLP
au7CnWsP70eLKdY66ivlToqupu1SUzas3n7dI7vd49xfM4+oX7M+wx3GuvQGBUhjNQUGhOJ606dN
PLPfzDX3U7Qe3L2+2/eu+XE61bAVpl+YcTQkVzgXBDRtcZ6vKm4j601qeHN1u90Yefu4hYAanS9i
aBIqHr3nejCyvcr8Zb964UCzbo9JB8iQSLu104ZB6sPcm8fQEUEsM/dzPnu0sO387I+um5SdaZwJ
yK0xnf6YRnL6iMMM1fWSvfeMQR8LgLDUYZobMrbera59bo/h0XLCNiaf1j/rhsAmJ6IB8EQe2aZR
jZhrZMx0BsgbxVSqH3Eec+MZnz/oXiTb4KyC5ELpc1NPy1Er58xkjHOMVufQe2150KyvZ1PJN+Wb
1c5quwmEmC8hF868941h3Rc6fDGn/FOoh0ftNHa8+MShhLXZYg3T+/ipbNHBmjof+gLvs9b1dY+t
VLK53OhupHyfrOgMJ4UNXDnvz8fW3nYtdoe70uui2FmEpuIvXtgTBLAf36tgKLOz/OoZLQOtM4O8
XQBI53jlxwJyjNpwqgs5jw+GI6Hyi74CVFnrM/ZG++COXQBoEDK8agY0vFQW4T401LUnCdhkzpWo
DReYEBT26BVTQTwfvRGTUxqtsHLv12D0HoK2DXen2ScYA6LQeGP3x4xvvWgcdTaWtuRR84u0rGmm
7Wps00kXd1RXF3aL2q40gPTbV5eJzf2AYWDm4JNh1IHc4VjIQG0zg3jG2I9YmTeJ4RBd+OaHiZdl
n0VeOGwZ/F0Ej1FUTkk+zCy/PFNxMW2PUxu8kc12WWuG90BVdPzl4DCBHJ7rOap27SyOLThC2gzm
25bzLdcBniFjXWb7DIvQWqqFKI1pRTwNV2+edcTjw/ux1AJIVQRfKjmZkIiqIQ4dfbXYy+cODm9c
FnXs4Bh05uRFkAYZfcV/le//ERrLP5JY/lf99toWrz8WLfz895LFtt5BXIG7inEVhQkd+Z91e/QO
2I6ROmSAE8P15KT1r7rdfuejA4EOYVPtnCJn/yxZnOgdOuyTqwU2P6ccS+/fqdt5nR9ZF1Q8vPzJ
hPfk0UqyDDSZH02XhmkohpZ0vyQrhb6rWsVRGOjSSLua+MPfsAi+K9V/qI9OEhBcgehWUG7z/u1f
SB6D15ScR5VIFJTwD1ukijczGHBlrcepuwKBmNR+Zk4n466x5zccPNkDAKX19VquvnNsCF7deMK8
8mbJ8PZOqSGmaBdNfXmHmor5ryAkknG2EzUXo4sZVtK0PWrOyWSQVkReRVYHTNwPVZZ3GfBSBs6v
fZvqJs9gaceBXTZPnpBNH1uydO4qFNC30dxo3stQ4qrGsagTV9XkLRluWHyQWZ+fMfwx2tjzpujU
4JfzFmdF33uxiX4oSlSV2S8RnoFDsq6BeMIwDVIbcY4RQ6uWQTy/iXcNHgukuLOhBkaAm2uvry2Q
3w89RdNFVg3Tfd4GsjyWzkryUG3hNQLUP0xZYnI4GIyvhoGRSGDnKbiRpb+UUEz8VFmbesm7yLth
34bZgyGq96GYg4HPDbARxeDvM5gF/pdP5mwtxdEYG81WCs5/B3mpbXYtWt0uCXtj+Ih4IXsuoqXu
duiL6oD2zhznODe3YU0cc55fXJN6JraFFT7bq16ceIW78tY0zMb2nQseEk/DODLnxwhbJ0seWXez
kTfO0UVO4hFtZ0135ez4RozrRaMSZypCI1aBq80DUTzTlLSzDC9YtT0zB7lGD/S+gBddE3qUB21P
C+mDTr6IBfld3CjbfTUIi4QyuZVOnvoV+up9K9fhdp2VfivlPLnxFCENjgGQFy9pXGgHMX5D9iNq
aiaj1baEez2QGXtQ+YxMGIOc9VH1zGb5/G7Zxyjf9I3OBMljo0bvk2QCwjoIZ7BvfTDLg6Nc+aXo
zQ5gyVbzrrLnoL4MpZijBNzH/8xksKQUIGzqoYWuW+xMIU8HIVWpebRMOQIA1Xr64CLixoB8xTIn
duD42WlrW+p1HmYL4W/oe3z6oaS8ktVMHabL0wmQuXPUnDXriPO779YrPIHANt7C0g8EUK6BmJdV
l1FpqkLwzYqsVASpraMTL/CKOyBVY3jvSPBzZM2LaPeWg7tUaleuTQAUzdCt7YzMzsL55DKKtbSq
4h4pcgUryxk6WuyC+EcT2WgVT1YFYQkN3PwVYQYj2TmseZp5Gw+es8zD0S/EGKQ2tqMOR+Dai2SG
TsFIuakVbIZonh5GJZ2IsxeqSoozYnXFPJfDuDKW8LpZmJylYvOGzxvj0i2xMmvy43CIujWVQaFe
e+h8wHpmTmqjCOf6ZV7VKUps6jOO/qII8hSU0vkyO16jrsqeUoN4TnKEDpuwCu8cp9L8QdRzDwF4
aWW794pBfWoKh6fEKmwG3GodK8wuFx0CVEjBYNMZt03Grl/7L5tvYAOAFbh9o/xgfQqKEeS21u19
jn/0mJiy1rdeBBadbkNoDzu46kGz+/eP8f8YxPaPrNT/hDgbJN1/ghho6+Ga/nhSf/uFP85q9x0+
MiY+0uQLfOvi/zyr+RObcwuHp1MYNry9P89qz30XssQtpGIwmDiSYYD+H3gBqAIXMKA5xJ380L9z
Vv9iCsmBefLi4ch2nZMtJOjdz4e1yeYoTRRD7Nb9tqUOfHK1L628zeI2N4IgboJRwm6o/Oh2G4Sf
OlXlLAd7Yov5vn4AV/8e6vilbji9lZO+AmtcvEKAYSh3fqwbiFufhxGRaTLVck1zwjnTScr7Ncx/
F/P6uytRPv14pbHLjZ4t0Uzo+sbDYGr2OVuI+1L+NkT+RNX9oTr59qEsAFTM1U+u6r863dSBtbI3
WWaSU7IdNhgHyWK5/S4q5jpthZ6IKhixwUSvdGGE0e9YXH/3SX+8/C/3dHMnjMkoI2nQRHHjOANW
lPmk7wOHZuCHNf8HcvUja/n0Un/5pABfKP/AlKFG/XxTu2WUmdexkiKjCi+JPuhg2YeVYWNJHVnE
9Y5CGvt/vubpi/r1miDDJ5UzYkD7V4N8z9gq1xN8vBJBoIiNwWD/NAyoVd1oXBsVw3msk7bfSDZO
T99fLovwCBGSjYYLL5+fP+qaDysCFTo9Ymq759CapstcEBjD6G/2s33nLNBqZcAxuvNCyTiOabZ5
JlcZ6pd1Mxv/6OUwANPG9OUAhbVFJeN1bdjuECUI86qXVUWk3So6fRugiAt+Q4z+u1WBxAeRxSn9
8dtm9eP6J1Wg01gEWkngQjiLOxyejlAo5yWGZNd9/Ofv6JdkAbYYRgIA+RTpfEmnx+Dnu+V3rk/M
CKPaul3Me1yNyjPC7iAYbGvm0shPaxAryPVlrMKTrMpHiX/dL0a+t/zeeLA5967GnHPyN4vnLwuW
9wXFnlkFdwCA9Zdvkcp9rKoKszh4vR91UU77oMPkuJvyIg3wRbv95/vwN5dzEasiGyAp96T/+/k2
VPkg/Wnxi10EZ3FnZwBzWlTFEZeur8QeOod/vtzprv70aKBSILgVFQGKYwtz5Z8v59pscGjFix2x
cNn4OnRkbj2BG3epK4SxvgSzYVWvg8aOHh8q/zdfOpf59fo8ld+smNjXOKl+FQWumxtB2gqjBC7f
puORRjHiMCmKuy5sBV42k+iznXZro06w2wouA4wjdKx6r0fBv2V+EOdGR2I7EBeyJAtZ6qVluH7A
vF0FAzbJraOOkGWJBxqkckWCGn95oBK3gDFD3T3qJViax425qEiifKKALfFzC2ME+lofYW4PX20g
UBywrLC9bQWxBDvPajGx2AUFAQKrExqo0nrY60dGsbLD1gcvg505QQK5lR1j/2M/hDNJZnKwapic
1fbS4lNe72lJbe9KhhOOZYFCUiA9DY2n8US/z5x2Q/5ZZYx1nQH43cz6ApuUzQg/WTk9JdJdSxrx
GA7hvbWQUSODycMI20L/F/O3mna+IdSU2vaMOdxC9ftBmUN0OzlM7ONIuv0jglKQ9Fnr7s6raJEP
azd1HOb1BrakSHlMoJvaN4Ech4/cJg9UbLanzyET4XU/QauUu2bL6iweg9z7MsP9rOPZ0hnBLnU9
fvLdNXgumsn/AASxWJAkSv+899T2abTLbUVE1jkfvKrdrmU551+Qsc13uiM9DEJpVr1UTgjOKFvG
1egvcAFU1WKLXdP13hNjvQx+Yuev70sJJpn0W2e+3wwjz1NErfo9bWx4v8FJPAGO9jrHSxkCAI92
vR17D04ElKVmmuLZPOl5yYJQITYMwRCRERrkXcxNCT757ZKVh60yiq+qPDna45tVXbrZ0Chim6sI
d7bVDPSNl4/2OU363McNj9895VFQpz6geUBvxwBoe1qy3NQH31hc/1zgSeGeF6G2sxGa/azhzzlh
+dhm0qYBz/HNjdtyroA9u0A+jjaE0TjAW7A/gs+43pkLi6HbB3oEeHYxRVJ0/aU3OXHbYQElsPca
C/saM2bARNcac/AGiRAtlc2w3OWm2dpwagS9JqQb06FPcXzyNpau/uSw1ywp9sUgElIQExpHq4YD
ORcTmgfD2MxE6QCm4DpuHo+KG5SowFWgHh2qljWJiCR2kk1p2pqt2KogpaodX+shy63LgRFWPPdV
68Z6K2Fo6sg2rvNGZN7RFgMqAennPpFLWy8RV9i9PR9cGqllH5Jy7O8GJ2Mp4LqLhVxccpS0F97s
eeUjqLfpx8rQRF22PqSvw4p+Zb3K4IoZV7bEPPx5ATHXxMgPkAT7Vi3Ll2xkinOWz4K/GB7P/pQw
yVjqNwKeQ5In5nq87lwcrZ9GPxP6xlZ2JW4gY4LcUIZ3FwBKYkSXnU/mHRIs59kzVRbCqVg7eTDM
3EiWpmhbkXQs1iBRpSxFAkdcqmuWQPRMWwpk765GRs6W0csysWHNbWejELJKQAaK+83PlnrnBMJ9
31q2YLyHKTqpy31kXjFaMJiKVCa+NKpYxzLuhsiYjmhEYJ9oy2QHYdPsPOvZI53oNujz+c3ypk1/
yJoepWpcteDCL50Pa1mBLUxVa14JWw82hD5Les1F5mRDcOz8wtdBArHcbzv4UoPdW/C78NG9aSqg
Ym8XmWMNJiYBp+HfZEZjElCL3dxDPXkTet5lCyh7Ws/tY0f49nxlT1XTHGa3ZxFONlZiu6zMpzAB
B1IPA7I3cWxKa2EOZIZaJRMv5sRusFTPq2duWWytfdglhpogleJgkR+6bKmaK3fsK/s4rmrs3sNn
Ra/blq3/VE2+fvB1G10alhRXUPU3MlYqKwugNLv5BXbeC9N8XxDi6zBBNCGfi033j2PnZO9dsegu
zgcNHL5Z/hTXS9O+grlke1ADsBPIhPej6MdHMa3YIUQrhhNzqJ8yY514nE+M88BPoZmpdDaWq1oM
y3VZ1q8dTAII7Kip8MtlZAG4QOjuWONLKCK9d4FqmOrkcKaVQWpvLpsa+26tzdibLPOCQL90qMIq
NXuIPHP5MS/9fAcFEt3oJJR3RFVf7A0ZRR+qKTJiUkvuJLZWxbHovUv019lVsZH2VTgACVrkqJpN
/8KQAJ9Lt+k9GxAxIxMQ7bZu77M12IVtsDDJRNAD8dX00zJqKmiwOtXBeEDmQqS9qz3WRpgz/hMa
hXJViz1Jl8csGJ7BsU7QZ7+Er2MzhhRSdXNE3DmdVTKrP0bMEo4zDLtDo9i4EAuFJ7EBu0pgbWva
u8snWHzPVZUhBO5Eup4AHsZG1Tf3vH4PGbi8QsXY45zljJDCegdpjJW9uLNrwcPGuC6eoLu9UcOe
IZfIjlVrfwpnnJoT+I0vQ7UZiVphogZjWR2mRpqC6Qlysj7rnrNl9p+zcesfHHa9hKYivDOwnksb
Eg5jJ5i+lqL3UyMSF+M4fIKnJ3d6qO+61juDbVgeDLt8xvHzdo6YHdcNp3R1uldVXSuMY8mQ3OQ6
RUlmMqK16lafZYIEqcJDVVBYD3btuLDjrD6JyAvaz1jCHEs3887XClOfthicpDCwEJyoDQC5kM58
yApHASvJfD1Yre1cl9iig4itW7mT9lxNsdR2HSNXfHHbQbxvbT0VJ2PdwSMkdAntFI7KLWx8f68G
rF5pXR4cL7Cu58LjxLGH9ib0rXNZRMemtyEnj92bIMWojLJzW25Ap6U1noWq2867PLgp3A6DsWm8
FFimJ1kArua1p21lFvlaYmXcXPYY4X1FZxS+UVgbyL43FM9+tCT4Nm4X5eaPPq9gM1TGLJzdgIQv
lyk3brAz5zHH6aVYNVNhGDqw6MRZX2zbe292bqYy+GJO/I4CUT6exti6M7/OLS6caG9vkFCpRLch
LpjOmPRG8ykL0Se4W8hE2nFvxJzrD4s3GmfuJu4qAI4qHkqwNdsujJ3ZG93dZtoFuP3S7vyt3jtj
IPdNG+ymEPPpYBzSyWec3oIJLjN4ZGGolGoQ+1yUuBA0Q52SzHTXuTLfi6B5yUdNMnRrnVdhPyeG
SdSkwGc3ysKrzINnH/SvbqTpWo3xvaHLMxWtyZiLD8rJHtaJFGA9yAtYgvauF/lrU3K+AT1ZsRqy
66Y2Ur/oB3j6g7g4MTPxxeLBwF1vHCjBB4a7STBY5kGg9E+crA53PXNpsAjUNdFo88M6d7NDXpbO
6d4X/ocOPu7OXNevmAeg/SJkapyaLSnkW9846Asym/xRv2AQ3tc8nCtYvYBY6E/pZkTq0glX9tu1
u3IpiCFfF3kY11s+P4ZLUTBIWA15aKVDIpLpz3MyQ2nUlCuSyceETS1VasSEfqeoHT/kXu7wYq5Y
36Dvb5Cx1Mq2N2RQtcJKFkecRra7ws/y95izt89i9u0sDgBSuWtNTuKl7SAtifVsm18CJSw0Qv6E
t6bFmhuSuvCh7mdboyC4eBO3viUPb0d94rdnlhhtRiqGt00foiHYioNZeEN0RpyTui41fezeytBw
VXCfs2TIIsZK5ijObU5g7OQy/2S9IO3lzKzq6GgsAQmJ2zah0GjHtgpi9AbOW275dZ145O0wXnYc
+ZXbWAccEa2J9ccafZZryEAaOqU7xxVpezg04DUm9ph2Bi/RtDCbGNvV02c9QvXrEViP22iY2UNp
NvqUbBrY9+Fa1F3iGFZ5bZ4g5Z0MnPAVTZjFQQDsaLOovbFAXeYjAeFTllkKj3rAhhzKMcbkYUbl
a3sbkTAZ7MBxp9E0P4F1vO+bPodcA14HR3weapRTrSg1ku+e/61dHVnoXwzxtc8sZFUTtFXijUaj
x7KoG1Cv+JNRnFmIpV6QCazp7GX2k4o8Ze/LyRif5yjAx3FZW+5SYBPmFTP2DrakD3P/sqgdZZJs
oyX/WrSSlc7RxTDJmponIPHiqcgbFqplt8GDFS4cYzjWhkUssKGucVrP5MvYjyX3am0YB2bMvhJg
+vZWrEPkpvmUCc4GjLS4eKDql6AcQj/WrdUfLbtepzOmQsOXDCeNl2Zu9R3eA/ML7rfDWT31q8Pa
bgcnDerIe1YShW5St8N2qAj4UxTbW7Ak/Qw6Gttl5Kuk2CbrTYsienaziP2o9k46Lwy7cwIaV+k/
jr3hU8izMIkGdur53g2G7nMF55BtKR9QT0zLsF5COgRQdTepaVcm1xvSqnBmvTcdYoZok1f3xURP
9uD4DST/Dn/RLim0B7OmCuGo7IIJ5v1eLGsNryxq58/+1Dpoj9qR0DCFwOHerQN1l2deU5yPXOW+
nqkO4mbODH1wPVVxXs5+nSiGqji6O+H2ljVed7caSOeSwcvrp6yzh0+6NrebCk+x7vSYMef0Ed08
4LKr6Hx94c27QUGKYACGKn2XI64vqWV8iha1MVjZRZnnvviEUq98cLv4ZIwQWzlys8aFrelBHMuE
Kr62xDbcIcWjCXJVMI47aoTtQ7h1AxKHMMA/clR6bQ+j3dePy5hZ0CPapv1sTJNbshPL4V7XCw0q
QUpdD5VkHPK0rlvz85DhV5VkqzkHyWjnvpvOBFhv6bKulKTbxkAo2bx1vSwcbcy73luMj7UO4VxZ
m8GUR9YZY2gdLmOFVMxYurip6vAUe73SVXmZxKxFzKhBiJ4OnT2tL+eFmMschwK79u4dRN0IDinx
H+s1cHnZMZxo1RQW3DG2BA1Whb7ZDinU1J7htV7z/apyC8to5VtnDUJpa4+QRS37Da89JIPajqBx
wZnHItW3yyeji5CFBqUr7gLqVis2vJlhmYdpS78bhlBWeG03LSwXKWmNDFltX0JnnHA37jJU/qAu
xn0oTIbTJlQlqC2w3Ko9RLP5kfmV3yWnoG+DCrsd7qytyHGsnkHPj/Aig+Zg5k59B4clcpNtGc0s
lZXQBQuLSXuqK4WjA1E57OcZZzj9mkYYGi2ELDObe86Q3+oEjxXgjbzOcKcerayCffEnsfT2O7j2
IwL+N7AqTTqVEh23G0CA+Blya82mA3FirLDyPMchW0q8wq064I81/2ZW8hcwEQ9KiBy+SQ4OplDe
LxMM7ZcVqjIutch12w+NUzH9Q8gFv3g+Dm3971n7fRsTnT4U1klI7FCm/wJeBkQUmF4PuG8HEElN
rJsuWAI8lIax/Aa4/MtdxPAEnOlksmcHmFD9cinHmQMpRM2l8tBPApMDDlvZJXE2y/t/cMj5/3Vi
yfjlz7X7F1L0LY42U/5a/zyz5Fe+zywNH3Yz8RCRz1d9Mlo7YePfOdGGY73738yd2XLcyLmtnwgd
QGK+LdRcnClSIm8QUpPCPAOZCTz9/kDv491i+7Ri35w4N3bYbYulIoY//7XWt6ARIhyABmOzbHLl
/Y/BCKWTC4REkzBXQM6/RUvb/IMrFUsSXCSHQDmZgf+FJ/rX1TI/AZATyCwWxivC52+OaN6k5QLy
xo+SofBvMMhm93KIu30gk+xc1VmDXgl/eNPVRXZtTl76+Jfv6j/c5+JXrsx6I5B6MPETQJPkY3yW
uhTssDpl8xnxSY0nvA68monR8FNrfZLs4jYtvlsgv+OQ3ZAm8hlWOa3vlkAycTQs2y7a9drnavZe
cPXwcuq0rb6IJCdsarQ07uz72t/VmsjrP3/0T3rv+tGRYBDo+N5Y0FsfTOW/NOJ1bLBQhDlIYLDW
1XGG3eztyWgyUs7syL7BdJvIsWkDxW6MF5GdULOs4jJrMcS/kaF+lSj4LJ6AhOr5AeBAmh+99SH3
l89iFOFQdoLOC41ZCSNmPVne0WtKDJFtU3CiLdAwQBcnWYi9JTV5S/7m21gfk/8jknx8GzxhIBau
zddYy9Z//pdP0M3zQFuQraKmoO15F8qJN64zT4W511aa/2Cz7O59y8kDap6qhe7NQcr4SAPZaB50
W2XpueHFMu8FUUnSzIaZl7tSJewpnWzIhovAv9T95tm/hnx+/dRkAehKAnjN7ca3x33710/NhrXw
LOBijE8UoBFtX+okqnSoNwUpWTaHXRPm6dmMHWncVc4cOiwDpkYn4wavbvxQiFINuxHpBTnfKjkT
GXmXjc+/+XL/w8fkcvNw1SD8QWJZ//lfvtwgzLDNEX6OuJMKQmLMI48mIJh9O5lmEpmiGy3M01Mj
jvliiPSmXXSaH4ASMH4Kc+k0ccnegkRYdwEe2MFW4jedmPbf7mTPR5OHmY/3in315wJOLnNBxY1o
MOy7SX9L707bR3k6rgulWXnL1m2BA1UypBvYnyvKPLygZIFnBMI/1lPLWJ0QkTsvTTz9GFLV7VmC
FerSueWPvMuNBuxM0T807tgFEWBQaZC5hGax7Q0Vm7u5J/fLCiGv5C3b59g99Lz04ydCgeoJ91SJ
329ax1RvwrX4u+toNWL+cvWzlEKVhT/Iuc4XnxEv/lKKep58tvVJ3uYRrdrJtKlMkwFKmVXC1jnu
SNIr5eQ7NQvzaxpI+6qHH45w1zBsR53IoWz883WDfv/pc/k8WW1g04RvyNbwxPr1wunCUbFegXYG
AKH0T1ajupMCA5FvQzYE9Y+cXAQn+zirp0tZjac6m5p8h8OPDdEY3IW1CX3Bklqd/LbUbLeN/ZD3
/fNkTurLbIffgCLbpzLOFNofwQ+so1Xr74a+J0UyknLJaoDTvqhvMwsDBT1UY33ug2o82GafA/IL
zC+NrN/qOqb5zS+fymTxbmZIoJyY5znfGcBXOcirKoo7tUNIopHRGR9bH2N9X84/ZeexHG/rV232
5MQFwtdFGT18gYqcwlH0abll0KouuOD5JIZpErodwWJyuaRvRY+iupEdn5dL1Q92g6lTlj1Z517T
wDLsSTsnDGrTdJ61fliAfB4S2wSR0er2EcLOI7tOC9+7MI+lzpdrR5cwooO4LqhF6NpDq0mqGJTL
RFT9ptcxmYOtAA32yqP0PNi9syUWFR5BuiSE1EV91h2LUpn4JMf1CEYVSE0iqy0mW/dr5yE2Fr7x
CB4aoF0+1qfSmpODNZrVvspwxndzOaGSKvXQNuIpjLviVrQovFbG4WgmhxD1FapLVl/NOJK+9ZU2
XnvpgCGtzByFxMzHxTy7ylP46LxietfYVt8q8GauHnacQIrDUOryjooaveuCuHqEivGaQXLbm1P9
bmvREcjodBJsdTGw1ZpNb7lHT8h/mL3VstlD9XI5nsf5z2Ec/LeOM8Bd6Eze117HwXvbU6obscDC
Jzmmxo1DFeABUBdzh3Cq6eRB5TzStQ1k2awvMNnYG7GG4DjC72G3AufZkfo2oQhNdKQCW3WvxlGd
kqWPT3ZTVc1BAQu+kbQ6bEAj9myUQhRHqbDkD4G3xdBYH4T0UgI7bO/qxb7kSax2YaicMyQPI9io
qnQOk0zrE40b5XHBBMpT30Ulbzv5pyySnkCzW/ff6dvrfwhlCy5Q5ZC0ykT96I6cvEdOmR4iXwNR
dKFF8ntYs3/GxgnnY0TADoZ2/IpjDBCuUWUsMkyL9w79DGYTcV5RdwE4sTHCOBRsuqnEpekVzpRz
JxX1sC+05/drQCY7TLmDe7bKviWGaz8GbEt2hgQfwoO1OCoiQq801ZR35McVoBwOWdacU97lZUA+
KkT1ggfsly7HNQbFwOPUHFBBZC4i7zeGKMSTm0m1SQltMQNpbtkQuehUdVNxNRfdcp2wVMFdYBaR
SDOiUQCGw9QJjys/42JLH883bNUDVuIfrblMT5bgiqUaW+izAmu0lwFb6KpyyjOZ0js04JdxcuRe
mwGkxZnmmYjzI+hPYamXZimy+1DC/wxVYd0HCO0PrIiNk5CqhsrBJqKv/PBIKWD/RXOqhYzvF86R
oeaO/5Q952adHwtf4tGtpeHjGidUVPq+/iHZD30bofmIqB4ghlfUQNzM0lqOVjHyLzrF1tfHc/9m
NcWQca7P65exmOVxNhAP+JLmY9xrDvVjGbPEtOu+fMK2fG+XeXWrDW/+ES7JCE11/FE57nvYdfS+
traRXqB3l49YloubSeTyp846k9nXzpsrw0mAduVGehyCxTuKxebXZxcqUFtUmDqKec89VcNCmj3D
mGyMzUNlVYq2DDs4Q9rSgAjWLwE2VfpnhSn+5FdVGhU4JcOtX1vVTufsWRI3hs7k9M58SKwU8zp1
NWzpjExvFpmpbjd0Y/0sisC+LVxyPK5f6Su7GTxs0WlxFjEopjGW94jJ+ZndkT6gPvp7zzWKmx6v
/65VuPunuh+e47qNr0rVi9Mc5DNmgBVtVw7FLb7nld5CYmon7WxTrLjZXhLe9JEGD8mAYYQJTH3N
CEjcFH1FgNkDXeHu43JNEc5F1t0GCPebrFdjv6ncJHk3qeeT6HM89yk8ufEGDhLKG8OdwQzFv4Pu
W8p3XIjyugrqekees7+bckmSE79XNHgAtfCuPaOS11u3GWNCWtr75tj8P9kzsrqBIDlsphikFW76
3DY2xexaHKzkfdKL4hoxMX2wYHCd8iaGjgMHkbUNikV2wkRiPncczK7ixvCuWOj6EfEAxBN+tDiU
uEV2vZv5R6vRxp8YLd+zsBGnOBPBmYmfWLcn+Rc/5olGx6Pqt2Gd5Si+nAN6SDm7AhEVNGEgvrTa
MsiDT86bMdjhVZBWcDydcZK3QEX2q8yXG+30NFS1dXCl6X1pgeDvR91Op6VoxKsfVvshoEESDNpi
vbstrGN/FvVdDEjhwBCqX/TULjfsqacbwHf4WZJsOHktUu6mawt8oyRZLna2zLcjrv+jHLvVngD6
gieAfaFSN8F91H6VSxieaXTGRqR8BOQ2dujaS0s2/lC/oB1x6lq4Tg64ZOqzU9vyWGlpANsqm56x
Q7y3nqMQglS5d9ZnSyAJ9AadDr64JHlI91HYelBaWPsqcJpH7uzysuCGggjdF0kUMIGTsLQBMBqL
s5sb13ge3dm8yZrCf9F25R9ZFYMOgdseQsLRrA1lwUGoQxP5YsZN/9wlpv3NUJqnPPQR9U59jX/n
1QuS21DRIOHosVkJi8t3IZ3HKsiQ2XgJaX8MH+NC96+TLJNHiSfup1qa4p0Oz/Q+y+Ji742Gdwwg
sxImwBq6wdYjRcTeT588b0TqbdO30Vsghxduzyc0aT3IqJhp+rS4HtffmXASY2YFz7uqyNrsSPbA
3xQ5t4g9m91jkzUDJwuH6UI7gf2BA4rQmsjx2zJL7oWgyo0bq8jewBKKi6ABhJM7ZPU/WzNDDrHl
6OxGFc/PSrZAQFoG/K2BrQcdI5zdbyjzRDvohX6UtosI3mQzeYcqeEuFawZb3Jc8ASDH4kiozfmO
PMHAURs49HlGyr81kNAxvdQpS0purHIbhtz1ewLe6VUli+aBhlbTwoExv02NS1OjruZerMkA/0Uk
KvM3psVCc8P4Fzw5WB7AO9lhHm+5WKeNDbZ83IdGpfWZNXEePOMwJWVRTiFvTNaL3O2KdSa9gG1f
OYrOgzBkeYq1FcSfxnByL4ncgi5cRsqSjl2CV48csGg98tblfMfVUSRXtBglap93HqFOMhXS3Qss
JVWUUARynIYxfLLSqXoT9tgCzhTTz6SjPYfZghiEnpbkrlosMEVymlBksY5NPHdCAkip77Gjn+r6
OvWnBmChFb5Rgh7ITW5LRp7E715486ZXrW+ZRzPLwyTKdYbFYDIdGDPmMPLeQM/wDrGREROFVZNe
5aEFlavPJycqRuabLW+e5qXqEl/vwN7ET14fDDQXBlBzo1qUNPHC5vG59g2vo14jlOXbqOzgqezw
F2vV8wdPq2jJn9kY3wnZZ2XEiAntNA/85Euhnfg72CFfb2bbqA6YIXQDcLcLnlRWqPrAXtV/qQuI
sZE27HE8WOEc9tuMsbyPzCz1v4c5Uj/2ECZC79XDCYATzR/NNDKbobgxphRRdDbcGikRD12wh+TV
PGiGbWaSAFlnA1DfrLeqY4sOhVKkV2UjDbBaLtV36+u6jGaVKXUu4jp4sjpbu/jiQte6oHm0IMym
Isxfa+yaV9zKtXE2TWMaD4wH03LIZ7ehS4sfM7GI7/vyotJlzCNsjfAtJ8hXz8FQoE+jySAtlonB
9SpqjMnM7p1LtsV0aRx2ago4NjZzS3axzcp/xoxAs7ah+Y3ugnZy1d7vAobjWlVpTw32GDKVg7u/
h0Ga3cwKL70X0r69LUsT21pbuPPGxcdwbVBN9ZL2gGu38QThqPZq7wEW8jnxUu+OihRxbkVuwKSx
6CEYnYUvLC9zeL7IBga8LpUeJKLfIwIMr4bKo7jP6p3wa7uKt0EDdXPX6Lm/TJAev2se3jekHOXP
kF2kw21kNPjfnJFHXtoDvs6rijPnhEmjPQCMmsYIJhfC3hLgtdrz0W1vrx3Z1hFI4dpA5IdFuPvn
8/W6hv3l2E/MwudQQa1MsPqRP3cDdcgmg4ytYeN3LV6NJeX0kyUYP4o8bA9hlSPQlMj3mA4pav4u
gXfjDVSEMnhFi3CM/BIK8y00Y8PZ0ZSRwJeyFhcLlCvwIyzZOL1MQpckAAmMXcjhY2AfU6kQGLn8
nY0HQVhE0uxKwFWlY9BY44SAMCErQmhIiXBuuhFHwzovFG6UUerxW0r/5+UURTOstlk6ct25a13R
px1DnfmNyRmarrc8+dMxw6qOZDw077PCTMVHUZEJ3eoeXz8DPy/0YlN4izVGo1tY13hn8lurzByu
WpB6N//8G/rbkpYPRyn32j+N6951Pn84E1Px2HZMfUMFGIoUKQe/3lxCHKtVV8krlQT5oXS0mZGI
J0oP97UDNWE4UOd+syL9VWha14vITLBM1noKtt6f80FJKyBiSEnl1zyj8sn+UuE02CWePe6XInd/
c3H+Kv7868fBHGZriLBl2eanX4tT00CaZSZQ1dn5Phq6fR69YYma0Qu///OX/B9/EmAXcwWecCF8
SilXSWPkTTJX7E3CFDpGaJ67KlUR3b3O6eNH/T8j8/x/mIgTa+T8/64vPbbfs18aGz7+9/8Sl5w/
cIpyJaGg2LybiUb9W1uygj+IvBFRJ/61dtCscOz/Iy7Zf6xAKbqMYGqT13D4R/+diBP+H2TrTBKW
ZI+Ij6Fp/C/EpU/hHi5BngvUhJHvcSBRI2P9+mRQmPYTeKHkcEtyt2sKjtZq36i9lbtYeYclKQZC
Tmq2+o0vKa/aam8tXk0o9u534xSXpMl0xX8jYjfsQaVX2DnZZwT9Ds+f70TNTMJ72yBqkwOrVBo8
/OW7vvu7Dm3xd//8jLcRecBo+0hx6y386S/RzubAdCl/Tq4VyHt+qGyjIVRYZDTIGkzRjF3pxsOb
sLMMG6hm5i4HIgDOewwbKHmBhTzZB68HaxI1AdXaXxm4FlCFoibIU8zsIi1JWOj7xASJ37DDLhT1
9gwKxG19zumydCdvb2WL6B/b1Qadc4Zv7qBjWYD1WdPIHYYldyASt8YMwAXRDiQ8SmoimJAehWOl
4bu73KvwG1f49aLMars7ZIIwiFJhkJ4xu7yXG6zsegQbjStqiwfDeEqhDNdRUmVxfxgDt/5pY1ax
xw0Whu4ms7LuJRDoJ5dRU4GOExMLCY6DsNrg6mFtK+O8ZT6dcODsssEX5bZtDJNM9JBe4bh0xK6s
1fygzLaKN7Zu5xdDsAjd6kFOLDk7qsD3tJaFHstXMt27ssizL4hsLc/MMlOHlK0ZIeSg53vE01HT
jj3qTr/y/4atSS2DVF/SsPGMFRPZTntCdQCAzbQxH3Loiu41R5cKeuEInpbhNFzlHsTPl9G0AI8a
csAXhVmyf+NpFvuPlAzg5TNdt12OwWRKHeVKqxeOE2W5B7liJQRsknQhPGJ1xT7oeGdv3M4CzbNk
VogRbLRSlquSLDsEEv+G82BnP/hLJzOc3Rl/izEX7QuVBml4KlQs7hUzAfWGtNWc29Wcs8P4kULN
gf7kRBwjdHczpnaLI0cNoFyDJGSIQhoxsUrBfm02jIDL2RcdxvDKLINvOMVEuJVyxbPZ7pR+TWvQ
luDa2sLZuTGk65ORDFoRTa+r7kVlVf6zodk5gR7kJNZb4/b6DsffkkeThAjOybGGg9whkp6ZDhR8
FE4LQTRijgPuOEx5t+25p9KdiSqUPmEjVj9Ek9O/1Ahz5E4qAZ9vsyJuxxXdMolbdCr+sERb/GEO
504QRz0HKWzcbK2qtaKMMiuO77j+L43ueIB0jgqsfR2GgGjDjnNe5ytJ94gzBs4pMCxutpEiGJIi
zIzxHup+mW7xoeo7EDnF7GAyWm/FcYRaRC4kl/wRLWQ8/aobvFBHMl4L654mtTUH9NEGPfvmoA8u
ajPyBmfqNgoMSjmh+jQMn3WKmcrZZh7M3O0S6vaFwX0UtyWLKxKNH5frIjrQ4xOOOrI6RsGj4V8X
Xa/SKtwH2EMo8Ruop7hKi1WMsb2ywNw2BN99J8Fj72QQ4OHtJe430TM7n2pH5XCtZt+OWjcf7vlO
WJVl6ey8GGNcXLl4y249SxnAPPLU+aEN5YBqipu3vCjRSWyRX9KEp66ECnuaCH1GXt0CNk8CIY9J
Vf9MMExtFzCCCUSjqrjxS0HhplNwtNqzU4d8LuPRZgo0XbWr89j8qqU18egvxC5f8vlFt4F/0/hm
/RRKXKa8DpLmVZXwM8o5IxAzGzVDw1RMgn1gTG9E05TPJLrCU+eq5toloKI2VdLmdzYzHTmUPLCP
iWUG/rqdTp9K7T6uYDGL31SWYXs2JZDOQKhpIiioGm/TJ34u+H4Gf105rqlT9pB80U0ZJivoKoMm
ESbZyi2lFLa1/PmhoFqQWCOn8TvPqporK2j5HdjG9GXSnPGHeMBd7mtWSUTUyH2MGF0Tt88eICMU
mu8wmG+XeuquEtVQXOVaxH/K8anwx/xmFpiBc9UTe20a1thubOSIom5tnGTVxF8h7z5OS5+cxm7q
r/jblyuGfXoB+cYuU2bxqWDXHbXl1BzagktXjq1Np1GW1+fF4YbOZDoqCtcCC1dx2BJiCgPu3NyS
aGlLkZY8zcr0J2bo6pEnNvgw4MO00+Tt0B3MMEGEav0qvVVhFxY71XX9nhQX9t/SIUDEyo9TUZR3
VX610HGSRgELmj+DtETCWPysNbYhnvjvzbKujKtavJIWaFgvglr5kWUGy19K1edHsuoeJuCko00G
EbPY+gAfcL86cCdhM3k3S1lSasQ26MCTZLqqVOGziHeSs3CC7ljW/vKK0ZBd9SSmat+RMLBhnuTN
D16NKBVFB+aVrNZ4RBzst2v8FXs4Pn9xzlYL2rGsVnVZTvzGEN0K+WbQpfTupfJnbC79dVI2yXZk
mnqaSR+/BGbhvxpUFWdbkjQ/EDkJU+RzFke9GQcrBAsOccZ1wY8qQv+SIwiHF7OU3YMD0WZLsldn
254C6/fZHIefMMy6O57wq27IvXdDvHb807JG/xGi8bTtlQVQmhOifzXVDkUAfSlKHOciuG/F7H+v
2Jre53C0WCbH0Amh4X8tLOVexoCYL9To+DooC9KE5mJ9ZUtU7AWw73t6NUPWi9STsk9rtpXXJqgr
6MA8P/ywH24qkS5fFjZs8DqLYB3Hhr6Vx8J23fAFDZbTOyBCMPd5YdWESiEi0neEgfua/Ir3Qq0e
N7tYIGMttlsrqogsgF+ER8ufwaiQpXLVDs9BTxkAa+0iKGnoWRbeJzFVCGmGU5kYqZwiMTq8jNEn
1kO0V0NRVFmu9Z63QfGVg78keVEs8uK4tfS3rRmWB5RFViYdUk4dNV0zmvdzEwzHcazc9ypPmvOS
8nDfUKkHThHcfbkcUqRWYGtizqpdyDDmsGjkdxA84bSeB8ypEwLppvQbHnNJ7gbfRMeHZnHi5u62
coHZHIElJ+XWGCRLAIYgWoMcbi54Z3VLX0hcG+/oyKkJQCmhpCIp51Ai7wka5kMNVons4xKlrcxC
Xnctz27L8EMc35OoTMYS6udbt5mybRH3QA6GTnjGg/IzXOONJIy5C3hvYhb2rNJ6bTLHep1sf9Z3
UwgRp5odpz24GaMQ7wCTbFStZJfueuJb053HpJRdWTHeJO7/WYznBFSS5jcx2sVVmIfDt2x22nve
yIE8U6zYSBzAdkuVY5nx5pr7tn2b5tEtDyY5TjDY2plIXmqb10dJz9uRbXeVHHI5mgSeQr+N5IKQ
uFHKZTEEp4KplY57z7ovOzoE1goYeecqH/PXWm95mOwivFTtFAY7wYA3bKda0Te0njt4mGTeZY5b
14yyQudHO07yBzFp3qtO67g/GY5uPFJyICRJZfhnyx40hgePMoINoP9Bc0lmRrU3Yp1faCmwL4Su
WudgTjGs7hJbnHNpKs31bxCyI15iKFybKXPGC1FBgozOorqbgneoGxEAv3fitMq35mSG7DMQNeVG
065Fj7PBKAZu0sG/TikHN3vJ0W3HeYZhHf9p+r2vk/GRHnRey8vQF9c9XJz3xIJuMxvpHMUu0xaa
nGfcFGXVvoZWwvY5x93Jb6ObPJzJTqsqBGSZs2CZa9wWA4VRBGCWzJs36eBykYKAJGoIlh/l2MVc
j00BdxA1Tn4i7M20uMYVMmjQbZfJNawzB5/RY7U5Zc/w5gcX9EYdfFNVn2wz1wFBqmgGe+5sM634
0Dx7IrYL7SmXqX0WbRAQxKp8bt+ebjDOF3YjnoM2r6/Cmqor9rhsgCIaFfwrT67nu8ScnCd7LJoX
h83foUArf3Uym2HeKhv9Jkaruw+g6s/8jdMY8r3h2SdSW4M6mZAUi8idJvM1HsjDbdTHISAtLS0Q
o4tn/BcBa7Bw6Za9XMjvHEdSbVipDSelVxudziWWHf+0XZVdzMzUOAv8gAxFMF6FQ92wiTWIH2yr
1F7sLVFBk0ApUS1kVGEvX1O6jp8na57Y43nT8ujL3ocKFVaQMVdZRNisWvEm6uBOBVxhm7p0oIyt
DwvX6m1BLYMcjr1I+kfGb7nBNIiyxTr5iHTGgTCl3WXDF19ch8gBpF+Nftf6fnpK0XbcVeQxV7mH
m07hGQkSuSl6s+KXvEpD6SoSGQFykUMK5b13KufnJF3joQqz/hXMZPiYzHGy83m/4pYxqjV2tupS
5odExe37Hn/oVu0qYWGHrduISqvU3tawV7pD18/+i9U3NqDIwZw3ZKAJySmLBJLXBN18y66TUG/a
jPug8PHgh6soV37oc/Yq1Unh1GfoY/rAyxL7JGdK8GXUxMYfip9n6juTyeOQh/3XjEjbk2UI7yJ6
RLYMVzeNNfrI9DbfOkYnvrkf6mIF8vFiNcNi7xhO+oO3ypIC2GW/4WovkoN29HQijjHswajKJ11a
/sFPGOA7096DmZUIzwI5NF6V0aX035oPsbSIU5NbNFyqCyi8/DhKVJ2IfHORR+EqwWaNFifePu9E
4pI36J/4AFLqxQIeqvU2XCVdHLc9QQvfy0Dmu0gp0ViO6QNPyRK5eap2qoUQu/Z2Gw7v+lVOtldl
Wc05QbIMgWYaEvpzWovRltQa1S0dEZBc9ndVltU7fJjyWiFgYzehJA6+7an37PLi5IY4ytij7Gqq
HLRJo3oP8tbeZeTvbsMPudz9kM7zDxk9XRV1pxng6sdxcfBbyzhTikWKGbQAk+XkoyRwCqF4pB87
aBNlCMSuNCrm63goAUkETX4m8C3vUQS/L0mrz4wX47GYvf6qnNBRAjtwbkU1lM+yIm2/00GP2g+R
wv+qcj0f0g8DgiXGMerxQaq9XQKhEFyfp7jtM/uoaxX+cLAqP9SDOfLLt2OEfXxf48VSZUzb+4dp
Ylz9E+XqpPAtphqekyGprL7NioNaHRg+OP7boW3b6ex6rrwbfIObKBULj3tjyfs3nGHYPMwPx0c1
2l/7kTOh009WfShWl0hc1KgzOVMHd+/MTnRTGRxQuIwXZvLeSUyyw9n06ASVQU+ojbUlNd04AhlN
6FNybNq1dp06u2H1uHSxeHG6zrrUeZNBSbTGvdtR+7LXhvFqAk/HpYR/hu4e4gOxkZyQ86dNMRrt
jhmFdyuSpaQnED9OR8VOCpq0no8k1KwnPfpIazwX3GLnjXxm7VnW1xbEMyt5rK+so8LiLkG3fHWT
2is5nQ/Nl1nHX/oBsaL8sBep3uDGwUCD7aivZQVZ/sOThAFT3aEdGvEt8bkgkr0Mn0Et9zAOTHWY
h4T+Tp0oh8DXaM7bjoawB+bBZW99OKX81TRVrPap6cNJ1eCp0mos+u1kA9zLjPIgVwMWkyderGC1
ZWnZtTuoiNjFWtX9mCyjuEtdPEmUOjYcwRYlrsWH98tgW3hCJ1GnhkPSPSDFve/TVb/1k7n8gdrS
EhGlxZmQYnWBrDEjUMXp0VqtZyis6ZEwNq8/hnU4h94UvPfotEPkIkK429GfJ2aAFR930KvtzV8g
AnbklI4UQwzj3dwX854ykldex9UjQWO9C4qqvKvm9DTxtz1MxsSNHqy+O+fDgrd82PESPxjUrlu9
egs12t9wT1J3I1DL2N9G2vazb1lSmw99n+PTWwrBAs3MXkKy3UcjmdgXYhlsYhT0nN3DjLuF9D1r
DINpm3MyxWPKq65ASBQnjpP1wV79ifjOLNi9eBZJ8W3HBtvZdvRiGiqwDdUndj3jVg1iPk2pYzwM
OW8iZh6XW8F+sFa/JEu/JEp5Te17TLrXsTPOV0jswP/EMmIOCAebtC41MugsvjtlN2YfWi/xxGQH
IBej2lQYzSWkY4fdHP5OP7WZ4XB8WpVW+44upWdR2hODVQyYJ3Tzsw7T/rpY/aMCI+mCkBtBoHnz
V4+pOwzcQQTq69syxASl9PA8OnWaXRlBPT4PjmucqdMaX4IPx6trY265y5kj9GvtBtgupT+Z5XaM
p3zach7yWHepLCH42lYOf0dWfXV3ly0Vy1QUJJVuU7MbvviVxwRo40lZNvO6CYqdzOwOqS1ZXHZ2
wpQajuCsNxl+96e5cyZ0oZT8b0K99sUgBsWGGI743eyo6gtv3F7uvTpjliKon7iIgAnrAclhBDJp
i7fnAioxTrdNylC1IaKrsp2rLQ3vh9h8vkUI4zGjHZ9DF7/TgOUTrB75G3zZf9qYg51zGShN1Arv
cxQAZAPdyeE7suF8DqrJdI8wjMjpzg0uN6eZYhq9436+8Quj/fbPC/vPgRa4gLDhbA8SlUei5HMo
I/Dk0FnN8j2gSPg6C+3pkMwWyXmWrtvM6qZjY5fTgxEXThURhTX3//zj/y55BCjufAIggLy4POfT
3z313dTQHpvkxbTSdFeZtc8CMcyy+c8Yb5/80oIRgyGHSsqqHjvyjzyHRLMHfclEp3rQZxEzf5dv
ZzfTxSmejLm8kD2NxcFNRWVsnWLo9F2zWJi7sGvaxu9qU/+m5zJ3OFDyEE5d/m1lKf41bGCknsUy
G4cKoJXCO6R9yh6c4B0ROSnZzu3GwrJKRqUCTScFTMXgXlqrVGNo9ewMK7Rk6Q0tt9aHagNKzit/
QwD7W3AD7QpB13SZerjG+Jy/fkhCzZPr46mn7KjP5SG2Da+5oC3zuXhxU82jsvewGNFqiPfxJX+o
SCGMmX4nukR4lHonGeseAnJ00850Ov7mJvjUv+pSAQN+kWEc4Vk4HsLor5+QxXbaYmfNyDOVoXz4
1003iAGwhdWyo7rhuUGptJexr9/6TT97p0QPS3kTYmOiKBA3KMGhQReMD2VXc7kM2uZKiTttzZcK
mIWiO1CNXnD9z9ew/VnP5QOv2UvuIsxVBBXXpMdf0iZt7tLumOJ6ESSSKVEq5jJ4LbGzy50xc2N/
p1HSKreKCsTiOhEiAdDRoG3fJLPXpBfXtxP3WJb0WJFJSbNyjwRGu5lyBweDaI9LlJYy1CA2AVh4
iSOIZ9dd67Jp5vJIAgMWcfYdczO8JfjQ6yanCw5G0MCL7rkFfnJiyh9Qvdm1wnZlpatpGvvepliQ
7tWQel9okiTSiwmobX5zd4jPKn5A3wk3ADYGkFTU1X66wReEiQryA+WA/JrSGyP7L/LObEluG1nD
T8QTJMH1toqsrt60y5J1w5Blmfu+8+nPh7ZjpovFUwz59kTMjB3jsFAggEQi818cnjZ9h8waRpRT
WfqFWRriuW2Q7fYBMenz4+JaYfoAYp2/N3i0vaX6j62hW9CiPRaaiWQVQTRNHlVrdoxTbqmmgsaI
obdejTaiODh5yL+qT06J/YNdqHC4nKZPHLRy83S5p+qSfKXAr86fbu+Ey2AKaQFIB2HEkJtBJSyt
tnA0glQw0gDEs4NnJRl0iO/ElN3nal49WHFDPUBFXQz0LUrH2FGD+7n9A16k9f7Lq+EX8JGxBDZV
2IkmUuzyqnm1FZdoMuciAbOCuUmLdWioGSSRi0NN4e+WDp/ZNu5dLHW/YuyLEmcWNTKyaqH+w4xM
4D9ZZcYGpAsVaLiOMDclDzH234qES/AoeNfcAwoNah/ZUOPO7FNciGoeu/GhMBclHw65Hii+aVCo
vNuZ3Prz0mGHPgg4Bfac7cBEu5yciV6CGljdn7xM6mcqLUV2hDHIr6dC4D7ziuyDQ6zZ4iGw0+h7
hVlg5Nl2kwY+DKxA4E5WdNqhVC337Uxl1BvmJPkICbCb6Slp5ke3n5NHVAaIKWqATQVaA3rReJgf
as/x5Ni4+GmUzZ1Z4GleFXCwqOWZrZ+7VfPBCHgM7SBg1o7cOjMGqgBX0bAJ2sAWLmecKaWdoSv3
Jxos9NUEXQ/eEGUra2egEoqjQ+lpOLHHyudsCCEwmCV1V3JynjVdLaLJv70Eq+Y+PwLuKwA8Sb/V
AMrY8rS/2l85LjvcMyirSCiicV8C0/uYJG6BYmKvBbU3CWv+PNQD3H4T8D7OgObsBE8ugOqYalMH
OnSkUZ0ctNB0/0KMMen8BC3SN7ZIhXbqqzT/q4lNWpVmVefPPXY42Ud1dCbeV7LBSaCp8IVvzU9m
T70evoxK9e7l/8WHq6JYr8JFOM7hEA9eqDhpdmpRDgNt3tUAvIaW55vZlqk4mBXwfW/OtbY6Iv4r
PQMWEcdIOk1SU2AoqNZhCdtH/JGjMR9zokgHfavkD8teOpB6bojwXNh9fYblCVSdtj8PSTPoA79E
fYaHQhqUky+SrC69ws5d476Ysek49JBBntC10D63WKL0WMPz9gED19iwJXP3OVMrJPXRcM1cX3To
ntEVBO0OxcGalcOs9bSbXhb2/zVOSDq438AJjT///HkJFJL/wn+Vs/Fcd5BnFbZumg77/B93OvV/
EG5FIMB0bLJ1eLD/wQlZLtYYKEmhzaupxCidPOEfnJBp/g/C7baUS0AR0CHZ/RWc0OV7wXLlD+BO
tYgIWHCo2irI9xkOj+6IGIVSSUeuqrffg+vHp5LS6jlvKMrqSWnBzUNBZ+eCuUx1/h6abB0SPGk3
aS9f7PX51yHpuW1aQSRqOEm5blTP8YC+v1NpxcOr5diAEm0PBa6KiG9afNDLoZCVjTR9Kcwj1KTa
QyEV7ae6qj0FDZOdWcl7+b+35t+zeuFiIy8AaknIi+dVVNNCvE9Fy6y0ODIeRkT+PKM25h1s5day
0QtDgRfdcy7qVSbU52GYBPBBkBWFwthBmKPSqFYPfV/U9/Qn0QNEyBqgcJ9M2s4M5Z99NUOb95Wl
a5LWt8pMetpfWZLUJkX5rkWayWgKspKsPA25UFBpjO0j1gr9zv21tYSASQF6cVkAJ13tFleaCjQW
o8ZdhiWJOk/HGnG0MyLT7f3t3XKZG7wsoc7rxuI9C3gPCu/lEjqdFs9aboHywU0iPzS9ECfLiuz3
VoO2rqFzHUROhou200zPQdUK//b4G1uIjSPjgc50TX21uEUcJZqTsbjD1CSPeulS42Yxuz2U6mU6
/fc8pVqAxMZKlvJqnEEFRoFImokmCY5rVSfUg+JY7VNVRA0IkMg5357XxhLqPMdIkDT5KDPX31WZ
Umo4IAfhgwhUQGm1zDN3PIK7e8DozaFI0w248BbatKt3dMbLSlRObh6nsf6RNZV9FzpZ9z4y0z0R
/q3NAuvYQBkc60UW7HKzBAM9WgDefMTZqXzIRVp8tPJQe8amqP2UT7BajqNZRb+pKSZv9aD+41fx
f/oNbBxHHYEOQKjoeAABX60ikE6NzgKPuajSlU9u0Mcoe0Xzfd3l0+eeLMVzAjfbWcqN+MMO1Sx4
9xgtCXcVA+AKALfT+b4lmMADaMHomDvCPIXTqDykldLf9Y1rnqo+bv769U0k0NsAPAuem9fy5ffO
h3jqkY4yjtjVLSg09/A8shSFO6RlvdtDbU6SFg5lDsNBpGK1X7VWmgEgiCcbq6Wn1UtyP1mT9kfV
DtZz3s/xuyFTIB4hOwID7vbYGxuY6CN4bgIXVhGxv5xmHBtJqFYmkppRkp1bPcYPUgMIFGtltLOW
q5fBSxzA0UO+p1Fj4i20mictNjvVVMYKG6qSbp31lJyW/sRVuqAEkD2RfOt3Y1tbH0Veqr6W2H8q
QDl3wu6KL/DP7+A7UwEhOqC5cTln1PeHYYn4HYD92M5B9Jk2i+vHkURxVjVaqfBIjgaNaTANqD33
6s/bH30jIJKi8UOkRymxXy7Kq7u747kWqhE2h23R8f5QzPRRpGTtljEVp1Sggn57vK1FRr4GDRSZ
IPLMvhyvKiDAG+bIBgNMeYIWKzxarTG9eGXPlWQjTBmaxXlFFkcmfKupLYNC9Zkq6DELsvBY2gM8
JkObx4/W2Df3aNlZ59oeqp92NWZvG9lT+uWpwrtAsE3wfsHqbLWf50FX20LJ2GNmnx97g844uMEZ
7dD5n/fH/xkQN6bqODIvRpsQc7m1flkFubiALWYcba6gt7MhYpzi4ZslY9SeMqDPdDDV0E+BqEKx
imr/9kw3bu/Xw1ur04SMghJiOCi4suWWDdX0VLfAvG6PcrlVXzJ1ajMIH0kGlKquXWaoVo1VNIvK
LzItPgg9t77Qmxde6SIpR+k43ZGY2RwPNgM3DDorQPVXWzUr6MdnbuVb0MU9QGqj11QFyznG391o
V9Tlcg1fpod+GoUZuAuaZDBcDqdiF0mfvu+Qjm7VQ6Kn4WlZ9O9pZQSnFozwo+FWJXIyfejRYDV2
IuLllfrP6Nxums6JwRhztVkVxKtbWM2dH5hQpSJs5Q+pbrUPdFMgP2SjBqWrFe9ur+jWoPKRyM7F
cBBNm8spaz0sYF1LaERoSX4POj/z1RbJGldd0r9sJ0lpavbjzrJeXnEvM6WQr3LHaVQcr/oNASRB
J00rEFY1HnEgqc0zbFnrqNaASA+dXU4HN0RmMFwwG709340d5XI6kc8gcaIUJH/aq2DbB3E3QxNv
/LwDvtrhjPAEHdoFl2Nr9AkWded62Zoqfj4yH2TCVFYvx7MjMAO6Pja+plJsm+LQfrDNEXXUybIg
k2Z1IvuyzYcKvPhOnN+cKgJBvNfIR6nqXg6dRUpuBxFLO9tj8og8p3mIum76DSFh20/mae/Tajp/
4H+faH8vq4YWGYYraNXZrjxer76tOuhWUYQGMKVKuKciR6gDauqCWo65VJ9L20LGqcJbA+ldNHt/
0khy3yU4890LWPa+NmDBt7PaqyTj75+ExhxVBloctI5WFxBSoFTAlrbx7Xz8zPlyTm5InQFAJ8gH
V6cd1OjWE0gxwDoqckHJOIoTSMV+J3Be3rl//w6pAEk9G3UfstfLT4MEPHrwmdH6U48hH8LUy0MK
EdHTrDLeOVyXN8HfQyGtR2WHZixJxWrZFRScIrwzOpCGtvtsjHp5N8C1+Prr58ikEi1kmUg+Qy4n
pHHTRfR+OsyYtdzTYzc7ZeqsfUYxEE4XiMJfS03/mRakW4rmxgvH8XLALohqm056509NVpz6RZ0e
XEeM96NIortfn5tFcoSnOAKFbObLoejSU+TsWawMaSe/Uu3ijEjRfDCAVnjh3NWn2+NtbQ5AuJpK
69CCwbeKSW0z52MpLPguzTCeetvszhWgymOg00+7PdRWOCLrswxexOyPNbUN1ivVkyjq/K60dK81
l+JT2Trp28xA8SclX4cqkCEO1U3omN0e+qWotw4PNHQw4NP5j7PWJl0gg6CaH6MqlVvOfesiqjHF
tHVme+hOGI/1n3DrCH7McdSece501XNHw/aEjg0aAhFEt7ddpLZo9QGPebQyhL+AckbBvaF1zdHK
7NnZOUkb6QCPMNDtFruBE7WK3QGijbUO4BNwN7Rl15meJki3SKQV0dspnPq3aqyI73E7FydRTO5e
7LoOp9L7icY8/lrkr+ttkeHVTiGT9jWC5xAloj6w/KFOTJC4Skl1PVqQSkamvnW/V41ieW1Pd+Lg
oLd452ZF85mmrvjt9hpefxEuT97dMqMnXXgJt68ivFFV9dDZaeUHTtCd7Kh3DlFidw+LOerfanUW
n5FHdN7nTTu/n6t41xiLg3e5g+Tdjeq7Te2W5GGV5A5GJUa3bCl4mHj3mnXqHiU05E5ve8A8JQjf
JcOjRJvxAL098dUrUYYfYOtEb7RMpELrWm5zoY5iGz1NKb6MdYZQtNxxYaniDgxk9ZetLNZ9a43h
4+QGVeQLLIzfarE6fr79M64jhQS5ENeBu5g01lZRN7IDbSmLGZNVpbI9I9MxL5i05C36OPP9vxmK
EIo8Nd9wvfs4xSUaRwyVgk//owG54Adt02L9YUfWzkG7jkpMi0qSw1Z3kFVcHbQRkRqBMknlI9vc
4iwAKxHCS2fZhzlwlh9LvtiHup7QGcFmAVGt2zPd2tRcl0RgF74vOeFluJ+SvJ1TN6qkJrb+GFiR
c4zVUHpWI2uQ0gs+84pVzqmDOpdRaDvwAnkdr/c0uBaDesvLZbrKDJLArG3U4So/6Z3iTVgNaFws
mAE9LqZannGc/vW0UPL2aebwpelNrB+qA8ZVND6VHHpwE57jWsG8up1MAMn2tDyCcEM9/fYHlrty
NUUyH1h5MpKijLxa3kBU9hgHbu4DG65AdSbR85zkNnW6NngEi6wegJ+m/+LE6mwlSsyMy5tOnqVX
sWooqwQiY1r6dtcFdwJM/vMk2vA0wTt4r5i9/VCjSKN5uJi0XlJ26RsECMc/b09948By02HgSKmW
NsK6ttM6OqIMYVf6jTFofwA6z+8EMucn3WyandiwsZG4n2m101ujdPiCn3o1X9Bncps2NXLuffiz
1d3ioQj0CUyM2niYuyz1zrJuxUSZY/KukTWeKw/INtPRgHBQxacGDENVqTs4nE6QfoK5EswHFU/2
bzWxtPJjakB30FECfJbDwM78X/7KQlaZMFKkcAkQ8HKp+SeDkiHt5BO7QTNnuPg9jJOheSJA+ca7
PdjGbmaqJrvqRd3bXmVriyOGGkoNZhAQoJ77PBfvFms0zyhAvSf4o1inxOpOLiBPyOoEITtD0wTB
BwmvXMV9E2bOGM9MMExr7d04mIFH5M5/3J7ZRhimrMMY8llOjXs1swRpo9iczcrv3QZyLlywhyBF
k2yxSceOYK9Q6Eom1CfvFidK/sX2Jf0lQtB9kpK6l2tYCKuJzMkm3xZB+4QR23AcoiGYjoUxaXdW
VC7Wzv7dWEiyCNnJpNbODl5PtxvA4Img8h0bknkFRBk6qz3+DoztT7VFKeAQDor+61uVowmCEdY9
tX1jddlkg7qowL+Zpg15J09d5003LsUHmGvO19vLuREQSJSAIgqpQs+3vfyiomq1Sklt8kcBUaqq
Uw32d648arHkrFplsZMxbNyjhu1qpqkZZEsQmy/HY63sxHGy1tex/MKWhYPBY3S2j1jzWUDJy/Gp
gTLERdMFmCnOs71Ty9r+AQ6vGkqG7KPVhM3BRgLV5Af0S1B8Qy6sf4J0j0Aa1JenChXqgznh4oYS
Q/k1afQvv/65HaAMuM3S3iSfuJx+0meJOvZtC1SLFhGOh3V0aPETBEKLuikBfw9Ndl1vkX1N6WBB
gYe/ceT3eBXx7ZwKm2lmrufgKHmOU2Sow2lC20OZPmHwJ+6HqJ+OM/af4I7z5LcZiyB03pABrBVn
eHt7+lchih9DTxc6iWoALVkXoNV0rJEz6VzwmWP33EywZMFNGadfH4VnImEQhRZezKs9FrhpMaej
haGSnS2npEvQlByavd6UyYe7CLe4I3CP0iulcSDU9X1SMkd9AebqTTCS4dI2+b3WmKPUgwjPtyd0
PRSGHVRQVDxP5Jdbhb0qtAltFpZkqFMXv4+cjM/O3GL/ViPG+8tDke3hui0zbRWYyOV2cae8o+Q2
6yi9hNjMVkrcdweRhAACERZDefv2cHK/X35ElghIMdmIhZ2LvXqsmY0DX2I0hAfO+Q8AbINvjnN1
agabBkg+Kjsf8urwMxLdM/lap4RCBLqcnZbOocAISqfrEkVeXFg1ZpK42KmjOTwj99c+APwBL4dc
5oKYYqMYd7fne11rlHOV1jWg6AGDS1zVxXGsSok77XVvIMC2x1ALAMra6IJ+QUC2R9bYaMQXA7ov
nbC8HlLAQMlMUgy8GOZwilzwzgUnL7DVCtB1A7yiotBFZ3O14GNVL6mW5cJzWsX45qDVB2cvrN/p
YfZhVlpEOqu2+xlNmrmz0zaWnlQUa3cgvPxljUbKW6tVupo+VIaqJzJ1ApNaNeweE0sop2RprZ3Y
s/XpqUpQmqBvggLW2o3c7RfRTz2OA5TRKJg0GmiZY740nN4s6wETt2bF83KCpTJ4Mz2eFqlSLByO
ahI0fw2qTnXv9m7YONf8IpAggs4VBr6rcw3CUcfpMFcREpmTe5x4q2Olzq7PKe92hrrOwyWchmue
Zab8zv13ufF0vdCaUHVmT9Cd8xMnGnykR4bHeTCKU47q/WFQhsKXNlpePKAwGcxt++tLTnbq8tKR
6KyrFRggR+MqLWavt7X6vgxgC+hQn/wKcQ5/RJtwJ7psHHcqibTsoVygQLdGEcVthlpwaqqeMKIO
o8KoftagnTy0DrILWitE7RuKW78HKDKNSK4PirHz2Tc2OaAFme5QkaY8Jy6/ehLEVFNR3vKoiSF7
rXZIpmOE+hkl0eUnpqqQOG9vqY3jjLoaFWkUFfDHWZ+qMdfT2Q0CSHoKvk4Pkqr3IJASMo8QO+vm
SCMIZ07gvTBQegNe3c6ENz45Tw9uEJUchynL3/cq3YgSE5QAFmSegqTMSc2WDoob/I27Cj0J8xCY
dvMxq/TgrtaH5ZjN0b+4K0kwDD64owMrWH8AI0sakInN4o0jalIJ1u2HUgvhVAqkhW9/643cylAp
+UrMGOmkWOeSE76GqQtzy5tQKg+9tIJUPrL3EczGPiNMUvv3FjM/z4GUesaXMjPIsTQTIwtMGUaz
i3YoOteLz5UmqDuCoidbWJc+Z8p8GlBy08OYuXoOkZo6k9E2h35YsoeiAALeQxWEYbLrlnad2FGZ
kjYngBIJLuuaY4p8hglH2IRjasRn0PzDg8KR3MHKXp8mUqAXxgm7y1TNVQxD/LkVVWyYHsdK/+iE
tX6X1JHhJQJ18DSV4qa3V/g6QDOcJAFI3I2prxuzSoSIuS5CCxm4NPeKYFp8IZDyZ6Wr078YikaZ
CxTFglazugvGrHcUJyssj8tYOzq9w7lpMcR0JlRcbg+1+RklDZMSBSYwL+yaV2d0CZtY0TCO9yAI
PE19Ep5ikQl/cILhWMVJvDPc1q4ktwMKTLNMVg0uQ4KqI+9oabzu9LmuPgEIzk4c3erYQXr7UC3o
nueaCO6wu0l2guHmRG1qXRxNDFnX+MOFbioyEiPfNNaa41BJf/IxUp8LjMLP9Ev2ujGb49GPwTcK
Bs9VM11zymAOqYMhrJ+MkLcg57qhybsuC4p7jIObP28v5HWwpbAmDzuoHvh4axufJA/jTEsZb7T4
gHqIPFA0m83TuOQGUtqphRRDZaFB5qb3HYSynS27NV0an5S5JB3U1FfHEbl/XBEzPq9eze45CExx
B6QppCjvGg/LFO71x+URuExVYfuoFr55pgRsrTsA1TymqNw1FmJHSfOc0cP+qLSWIHfsAk+0nX0K
rXAvP94clKccPAf4pJQsLnevQGAqM5HS80BcGg9uKMpjlJA8Vc4cYOQx1HdjhSrVry+szbOSNzsv
P9h2l4NqUyLceixMr0XpvDn2yGidWjApxkGLBuuvVA3z4ahqcQo4Ji6QT2rs6NPtn7C1uAAAKZVy
i3KXy733Kkh00TwuOH+anhp05kM5icFfNCXwKmXpvL7v9l5GW+NRh+JVxjVCMXwVJdzJybKc0qKn
6GL+oaLNdALtWf6ugawXhzYt0z9uT3AjtlP2AicgawQW6LHLCSLNVJV5LwR6BRrCs9Ecn0xSXj+0
+x+3R9qYGqUC3Js5J1hurlsbSYecA+RzZMiAWScInpSLGftxjC5DUiPi88ujgbkGcU1WAmhr7V1X
ppkyLbFqozaFcH2PcNHBRnoUzihCjS0q4TtJx/XsiEBQZMDpy7rBWr8ae/Aot5Q4xIdXy042F/Rx
TBTlmCf45+HWMuwkAS940MswYIHWocNLbs9TZi0fXOHpi146j4UGR/ofkxE7P5ylzd9jBKS+URdh
fMuRiXoXQeW+j6u+Tu8C241Oah6PT7QiVBoNRYsYUuB8IYHlvXv7+1+nQtyo7CtoUyTirMTlvnKF
Qk+8iALP0jPrzMmsjvqMtsjtUba+OifFIPZzkZPvX47SIoABFwPdwDgZkXlsS/xhcvtTbrvtfad0
Ozv4OgjSkuOCccEMaWCGVmdF0Psjc2wDL0WEF7qs4h7doBQYjxfTKTJt1GWjYg9Hen1AKQmRN7DK
XHCcnsspGgKCb2RJdVtUvLAtwYYoSUPjRJrxy+0aUjuyZlIUkHCy0HY5FFJ56CZgPuInWTQ9dKGN
YbxVl/6SYT+Rjmr9uJTIqt1ewo35mbwNCT+QIyQg+HJQvMgmum4WVvSzCbZFxeEhHO3+Y9513U7/
eGsoeos2xFYOjrN+htZYG0ZpoEcU1DWBO7yFqZsFV4CjYEzp3e15bR1QkxuacXgJ8jerE8DLzxrH
scDPsZjKn5U1NG/HcelRfqZHdafmouKiNuboODl68wOHuNJvi7DEQgNP10PXcdUg4NN/xvckepbS
y/7tH7hylwWnQQZBMQQQLadUpdR5+eXLLEMPEMMdfxrmDPMjTcQPsV4pb5PYlLziMcMcB5/pd2gE
VW+CZoyfW6Sk7mrEAp9rUc5vkT8MwVeASZ3UBkOnpGj6t7oSFb/rpiJ0dMAEvcxamXb2zEv0XgU/
2fyCDEEpnQbY6iSi/FUijdlFfq8WH8tKze4RlY4kTSo6FginHKK8xVm8r3BKstPuTuFShZzQO2+y
Qg99MCPVzte8ikTEOriE9ALppPO/qwRJYsQKPEkMxDhR+wmLtEVJ0KCCiPms+GDiD3+6vXxbA3Jc
uABoXMnCzuXqBV1RYjqCAholeIzaolY8VL0+IbBTlPfVEO3t56vDA9eNYcDnUjyziLeX46HK3hsm
8u1HNC6RGIKuAjwBPMICX9u7PbWrp5Js+MlRoCMIEHCrb0nSqyTIkxrHYaxNzCmoEv2laTALKYz2
9OxT9ezmmIIXpdvuDL0xS4QreEXw4AUPus6/FB5jbV7VBi45veND00IJnL710TD6/sPtWV49WxiB
80cZ0Jb98XUXV3RJQykKwoUV44SlBLVNhSKYvCq3F0QORoRN8rn8gAb9gHZ5vgcsvy4EMz4mCBwh
GAP0iVYbKGJEcEMJ40PpQeBZ7WN0p4bkXNlWgoUP/fPY4xwF7SnWRu0Tcv7zc2pX9TlMg3EnXZOD
XRxo+WMA9UCppDZNW/tyd1WgIDQ7hP0S6i5afahLekVb7FnSbJwZkgW2lSMkQ23N2VLraNADuzSO
YPmHU++iTawAWjwgKe56yJvuPQ03Z8VbTZdsUfkevpzVDEHEnoAxHwUdhfuxCIunvh6ynW93lZbI
b8ejQYLciIjr1FMbc2AiSNwjmCuCPxFg5xkYW8UfOPsl+Cp1uvEOOVh7h+C89S0liUejsgBHfe3u
g3cmHR6pqB5rnfVVisQjTGhV6mkxai3xO9Hs1Ya2R+SwUNujmL2G2TV6PWA2Dm+nRqL0kBtIhqsh
Ike5WECoJwj03T6g16snuBZ5i1FEhvaxbm3mup0uesF4eq8rdyYe3fe0G83T7VGuV49R6DGCVMFm
3l4TaRDNDiPK05ChkJ9+i1594ovGnd+MVZ8B3EQ4BnF9tTV3cITXH5OkCw8Tg5NAAFpb//AK4kz3
HAUDOuG5D5rkbCC94cdOoD6aTjbtTPM6pjOeQYXG1m0ubnN1fdB1RzildQFNoyznG/ZU3Peubvuu
hnAvnT/KcCae6CUyYHvJgsxjLmMLQ0MqQczEscHrrWLLHBrKCI5aHE09RVu6G+3j1Jm637R27s1g
kg+hNjSnvJ9Gz8z16aRYivigmmB3by/19eUikOOimkH3ibO6jrgoCwYVFtxIOWhD6gd1jbma1tkP
lon8yO2htpaXfUVZnuwOAYdV5EFseFT0ANWIsO9Mz67EdGy0WTnrpj0ctLYbd7LdzfFMvi37GDzA
mpDVZkIbwYyyndhYfqjkfMDeyp4wFHRgyLbzzvN361MCHOFkmlIzZ40s663R4rmAiEPq4HSpqUnm
zbiG+72m7zXnt8KA5G1T+oYJCtbhMojHrZJaomCoxg57H+HIwRMF8nK/vmBgFyggktJSHV6dj3Cc
wyioEY0a4fiiIJ5ZhwhBfGQ6kz/sAavr28NtRR0ASOCraBDxEeV6vqpr4bua6pWtQWxt25oMK9Hu
srRQYHs27UMLs/vYaoW1s0muMx7KeMyNUwBVhK7U5aBaNdP8tTsDPWANdLSSuP27aZ76s2qPPECK
cmreOUqd/2Ygffgwper09fast4IQxGFSDO5L2Nvyq7yaNWous5uCATvivxJ5mdpDiu/r+E5TXPcT
792Kx0zheopVje9vj7x1PqjVkuBwXdpM/3JkMSGSbY18byer6lNrdDXqoiUyZ2HXHfoWbejb472w
7NdBj5YvMg6awy22FpMqMoylLTXkQGLHFB10tGphS4a98+fo8PD19DzTCwRCAiv3LCTp1MOcx8Ub
dRrKr1pQJNPByKsKO+ap0EKsByubR1WMGdBh6ssBefgok7bYIPO+tLGl/ZVRdO6ORY1Y8RnEf9rC
UCwqqiSWlfwUdjd9T62pQGUpwE3mYCZLXxyqZah24A0bW0xyg8C0ERdIu1b7ukN4uxwWCOI1/kan
KLWsg8BSxI+RpT1GNR57s2vVRww98wOaYnu4oes3NQkR5Xl8xaQwEH2Jy3V2RetWZuDgE7GgMjsL
LBmxHWjUH2OmtQhTJ03/sdMApR4MM+Vz5LHQP9XabGEN08XG19JBChk7xqZGLRaPr3dm3NfBQae8
PR3isSfxBs2FzXZI6wXuUZSPewnJRmilNQzm6UXcgKfB5RSSecnNqCGxsxVj8vAJzT6i+BYeeJDP
/u1dujWUSccYVAI9P3A3l0MhNlpVGgeSfQPskqWjVaO1C7dG1u3UZzcCnuQG/Weo1YVYIC2oIWdG
EmD22uOgV9nXRT6NDrwCsXoB0TqdJ7NcTrdnuDksEseQUKhTkN9dztAwQuRUYmbo1NZQHAyjlUrD
Y1/GB7Xqq6+uGyt+YDTOzrgbX5buqVRwA15IQWI1buS0xRTxe45qI/JzKqURq86pnwJd/XF7hpsj
IZrFU4boTay5nGGWly0OZykv5sguAARP9sk16kbHPdaqv90ea+Mq5mb871iritVUlEMRoql8jNpM
/TighfOtkn3p26NszggHVGoqJI3mWuLVUEtnzPQKZQ8trEFx1+6HvtQLpOuDPa7U1lCalNnjQSrZ
F6tdGZeulQYgCo+iwnEGtaL8BFQnPWPVE+2Uyjd2InkFjRBaeDwT16DTIbenUY8CXjNzA+gJLYuT
4ozUdashvEuTWvswT7n5++1PubVgYNvkxqCpxRv4cnPEqPrb5cCCZXPOXowHaLw6qPnbo2x9RZ7X
JBQUNFm0VRihfNrjxcfU2qbRfw+b4mdV6PYHq07/xV5nKiQpiE9R4Votl7AHAKrDJPB3GOLn0qy5
RfQwrLxlCZSd9dqaFOk0VDpiMe+X1ViVVIxAjVtgQjh2nqkCu+t6iprlPO+ReLdWiWQaWRcB75t+
zeUqYfAwIp9PbNTQ3z0tOOrd2V3wy0hHanmSswvTmq/Epr8cpUIqfLRQxDjaXfMHWV/t56m+nHQm
dBysITjf3hSbk5K1USkyzLNzNSlLcWejcnrqE5RKnzB84bUVZHagerfH2TpXMPj/M45cx1c5pbxx
dBzPxFGM8LSQM60OuoGUto3bA5IYbvaAUYW7UzvcSCd5+PCMprWgo9CwGhRWCyaPxcKgLUTTQxC0
8Zchnjv8vWz7Oeucstp5n2x9Tt4nVHtMF71bsUqsEi1tk15l6zfIxt53S/W9CFV951W3PQibRLJb
IP+vbq3ZGfJRt1oqPPnQPbh1AlRfxyju11dMEsxUymbUra7aXBrujVhoiSNApvgJ5Rn8HrK48Qqs
IOAIO4+jG/x1e8jriVFp0SnugH9EMXhNP0i0Tq+0kb2f8T7wXLOyPmiDcD7dHuX6eSPrObgZQ86U
JZZVHMTlQY8iiLawSOzsbkza5VFPYudNgV/pEUPw+lCiO3HErqf3b498fQgYGZFMCsoEK5hjl4cA
tYhqBFbOwjlF/k4oIv4CqLl/RIi1uRdGUCC0D6j59qDXh4BCkqw8SgwtRCz50V+dPKqbmKhw+KBf
jfIpYzrw6Gw04M3ua8Etevo3wwHnlLbBsm52OZwWhxaqPXK40mqOwo3dY8AF6k1J92PGZ2Hnk27N
jmiJkDbBEniR/OevZofxDV3RhSOeDj1sK2B5nhVhyqJB9P+c9rmyU8/d2qIymkheJInIGhmNlDKc
nJCXC2+rENMJczyrkWPstGC3Ngp4DApTL4WbdQksaRDDg4II0sRt4zc8fMc7ZUwSxJbHDo+72vGg
zhXe7ZXbmBpdJARFJOERpMRqdwLSdTsI2dJEMxwfcQiMfHcgytweRcbcyxc32C+enqCcpSL3OhE2
atvKu4xR+nwGaGsX0SE2rPYtgl/pLz9myHNkCYV/l2rquhc3UogarJyDridq4CliSg5OhFOLu1Tl
UTOK/jhhVLRzA2xsSIs2vexWsUWuGoBFvcRGVXDRRUb/u5aGzgNNreKLoozosQd5upP/yEW5/JyS
LwvSgh4VPc41itc2c5q2y4wWGEZf74xknHxIx/YRZZjwmNXVeMSJK3/AUzj/4OD9sLNnrlcTcgS5
g0qPBgqrucpWsmjAe3W2gebn4fjNsQK19hABz/2lnMN+59NuDiaLFiyoBf169a7Jx2VS+6WAEVyn
zV2NoeBTs8zWHa9U7e72Lr1mQKBAYzgvFHrKp1ei8YWCuQAmSLkXjRmW18Uw+SpHwneTfn4Muwk3
3AkNpCkyIQYr05MxOM2727/h+jwyLt0qeUuhHbMGHoCiwZpuQQsHLd7pXsVw2w/jJdqJ15ujyLuW
hJP0z5Af/VUA5TXOHs2c3Bv1vjtj9gt/nRbfzqm/PhUyUYFKI4t7zEq/HEV0zYS5NkU00VLuFvEy
3OvdED7E1jjnB63s2p0F3JoWMUzQ+TfhTq7R36HRIpQMnMBbatF86LTUeh4qDDxvL9HWtGwwIeBX
dKlvufp4eWKjb4sTKHi5FIuWCQmAbEHe3FWn/NBp4d541/cCX/DVePL3vFosvG8QDTEZz56V5ww8
1BeEWedzbJYJlE3nW+dGex4kV1OEUkzvSwLoKNddUSTUAEn/PETtddIbA0vv3j2Oht2cDYk81+Jy
D7Z/dcgZD0oAVSgH1dArOTU7Kpa2S/AiEkoUn6KmovEjgDfwK7ud4LV2hkBukLGEbCOwSeBOr3KV
ifBYIuSbe20zzO4RR6fwK3tpemsv/YB0XZwXNN3m7DjnvevXlSu+qzGuWYcmVZOnbon0zxg3ois6
J0jiYqlJHWka6CsbRf4d1Q9+f56XX3jUt2fNaub3VLAHJNtEPR2UstlJ9Da/HDGLBgw3LN3Sy81R
VMg8TxwnL84n62lU7d43se07OW2r7ETiq30oPxzDAMiQKqNrHEI/2WIaeXp7mTV/M0en+I5v8HxX
JB0OTbirJsPRyOI95butUSVCDFAa/70iARZuRE4pptwrFW323WWq4D9gcxKgmHPKO0UFpq9r/u0j
vvVVKZZAQEa9EbDfKnItadIHtaXgQmuiQ9Yk+uy1CHBSJyz2gNybQ9HwAWuGliDvu8sFHJd2xkKV
+60DEXbAeaTGKmUMvIjK96/GYxYQRT0E3sEIyMLT5VAIXY7G6Bi4kY1YYtt01bzB7PDmSaPoJPCV
+u32V7y+T+WAwBYNKAhIQqzRF8pEqQ3LTC6zKcRPWzNK9wTQOXvoG6V8GsOlfVSmpEWTNy3/jN1G
x0g0KXdu1I0NxChAP+Ct0XhYC7i4OejBsvhf0s6jSW4jyMK/CBHw5opGd4+hEWdIUeIFIcrAe6Bg
fv1+xcMugUY0YrgRki4MMbtQVVlpXr7nZgFcDE6A8GMVLJNZ+8i1zh+80Gt8uzDLA6M7u4rrJCak
rM7Dt0W3dEXPsKJroo6CIvM5hIro86I5Ha0XkBL3v/KuKepTkA4z30Fctt7VpiS5nEdMRa0aXbsu
jy7C1YcPndXmb3c2IHYkq6gcd7pp0sM+KEyjVDAlGk9Ki7sXBUKlU1W2R+WOmxCX6Edy2QHrhdyZ
FG69qqhIJUwpzCCCKbxAjTLriuhye7KE5/1tW810FhrUqa1ELEAqdZQW7X1UgNmSqotUgsLE2nxD
RGSrIbLcrdR8F4MCc2ut6ietDoeDws7OWwvMFOCD7BDgBDYefHHSuCmsIQ8WQ6hMkLX1ax7CVFWF
bfmgFUZ+vX9e9u4DhVOiPxtoC6WX9dKMgSKJnU05Io16/VQ4VnOuar28wPuznDKtKNCGTpsD1yMX
scpY5Hb+ZHTz6CZzsQiU3fJgCg0BhXKRz68MddvXqsycx8ww4ouXORrCD6ae/Xl/wbu2KWeBveDt
Bza5XrCrTXMv9IV0ZeqN56VUe5/IEMRkZ8Snthz+yhDUehom+wi4t3eIqBxLOlwYW8GbrA17c1m6
SpLkgdov0cNM7vslVSkg4K6OYKG7pojWfjyTkrZpbYrKVl5KnSdGCrRPS6E6r5VwGFge1PCgSrFn
yfDo5JKbSNr+zaL4aJPJtF4WgK1LTku3KOdxKvNzOjnt5e0bx9AoY+8EeyASNzejpC6Y2iruBorQ
8nEu0hb1z7x4aZpWuRo1E8s8kgpNgHb6ct/y3stFLZJ+C+YdJueke/op5gZ2CkHhaOHpFkULdC81
Lk2rdo/ubCPa1k4I5TqJ+1U0MXrUumylC2psB6Hq3k2lWc6EFW6BV3uz/jlMMlk3yYLeTL3HQY/h
6kN69NTk5V+aC182rZwjWrebFIqLKpEmdIuI+1n5euF1oqOFWM/YTBj/nMxu+ATvj3tQUNu7kgyl
QF0k6xjMfK6t9EU0T3HnZbjXYfpYmuyni07whdfymxNa9XJqeqf+MNvQWRx81L2HRco+MDcHWNLZ
opjHUkBj1BZ5YAq9rU9mn4znqcuiB8vK2q9pX7t/uV40ofDsIkbdLa56pMyw5/DlBD44DOg9iEo2
ix+yJoZ8NAtsHrkT6TPYEGRXg1GlepOW5tHA/96NlS8o0TuAair7a3tJbmtRr2DPSq0c0TZvCbTG
Ti8xqokHN3ZvaYz/kPRTHeLabkyl7eR0SWUQ9iBo7nuVazPKH3YPuV3O57FbzINzdLs0/Ksk8aRr
RnVx28q3zVZbwihC6HcaX6K2G556lUAzB8Xz5oAOCAYlGemL6I1s45Fcknx5SJQGRVoP11HlsgOV
F5eiFebBCb0lDZBwD/6hGy2f6a3f87rSpBhcELEqyfSn3mWi8c0hgXgK5vrldaap98845dOp84aE
prg1fBJVafs6bB2XYhyrA29464f4MZInFZfI9OUWUJirimP2S4YfVpL8c1VaY3bKrc58sEfKVX5Y
1N2XaKjL6CBo2LVLhQWmYReswbbNO+hR0fYCiUF4UP9Gvjw5Az1w3g0WpXCybcQKB8t4ve/5904U
0xxUCSQJ4A3Y3qP3ZRZNlQXmqKF+uIzZxUlH9f1soKfxC6Z41eDKwwuQJ63v5TIOEX8p29yCbrxY
brJwYxobIZP2SH/q9l7qYDU4wLzYEty/cTldF/fWYGJqNPXKFxmz7j0xbtBEkfoA3kx/fPvS5KsF
wgZYKNDN9dLaxB70Mm+4LaX1MXbb6sRbXl7cPl4OLO2tjESB0yHBmjfv1VwmhquMrCy3E8lNxNjC
0hSRPyVJ99rnY3kAort9HyVEhKiZgQyyyu2mmfocKQ6yqYGtNc1FOEr3sXFb/QASuXcKgb1Iun85
y75t0Gt6RY2/qNMAalMkuxXNPlsZra4Bn3O+v1V7C/rZlPwpP0U6ZWL2Zdxjyq0y7WPWh+kVAm/x
C1eZPIpGJHh+JtY3MfjEU6hFiN9AGpZNz17Zu+/DFmpRS0zhd4eO5KnuD/vyO2dDyoxI9hX8Ftd5
vbSoK1HRFiio0EX7Jwwp3RSL4aCBwfzZzEzP27/kD45tIKUk/dDLrM2FsFIhHm4m8AA03QU14ek3
ZqTepnvGZCJgsh+FMKJ9mhXbA9h6qG3GDVaGohYtQOGwOjVtnX6b0A//ALz0qCOxcxaZS6CuQCTK
TdvWwmDgc7FoyLM4tSdGwKyTHcdwKqeHtCN7pnjwKCxQz+T127ipYVDrifZHEqhGUvtRiDKLiLQe
X0zh6P6x33tkZR2TiSpiFaLdTcZkxBnT3jjdIB9D1Ue6RPtbCxWz9MNEsqvk6KG5iBME8eSp1wjW
pBMMKPm1HMryNBb28Nf937O3dAlLUDmmpFZbFlGTWfPRUtoEUnYl+agtefgepwdHkRod4R93nlWH
FindSlqVjIhurkWH+JVdLHUSoJWC1rXTtJesHsBax0kroCjSUG3NvOXhrQvk9QEcANwI5gEYzda3
I9Zp47lqxtBVm3hnfRpaP5twCFaapAcp6u29NxgtBh7G7DudYHtT4QDS79RqliRBMY25n3SNOANY
Q6ulYqrf0+DWvb+0WxcKek9WVin2schtnsakMCixHkL9Baq4r9R6izNzg8r1vpXbEwJ1kkOuxOWg
xbyFdAzZZOfMtcfB1I9GUDRpA1dWh8QO4i/+fVN7C2KWlcQMzqpb0vaxhGyu1JQoIGJXAL0xqTxS
5g/uW5G3eV0TwgJVYfQ/OIWc5vWJgHOUtqCIp6CEkuqT2nrpxbbgnWrJDa8Z/5vvREr5qWtm9+0H
hEec6iLRkGw5bdIUJs+dyUM5NuAFRsql94ZLZ3Tzv+WSohZRZvPB2d85kERDcrpBdlAYOlivFNGl
sLN67IVtMQOhqnJUlIfo0dOb+WrnzPQebODtFSd5INKj/wpzI3u4NpjXPfxCBRFylzbhtWZoF5LT
RT+FSK8/0awyn4xkSA+Clj2jzKjiw8jsIRmTB/inSEJkBpH5NE0Bk/PlWc8G5+x0aFxp9qC8s/Wo
+pSgbXYQWOzcCsDB/2dUfvqfjKp6C0YCAASdUDs8Vc3iPtOEGk9tn0cv98/r7voI0yH552bcDCX3
Wd6Ooua8Io47f9e0EdkMN1HKS6LPStAVHKWyct48PUYeCKCKK08tGorXzVaakApVU5xPQWYxpULX
bQ4mOMmfiEE96nuW+3Y3gz1CNMQEZCK/2cV6WDxEs8opSJ25ORHq9GcTBsrT6KTOwRu84wBI7X4Q
AdL34i1a710YKp1AOH0KOno3zwt8C+c2NBgyStNU0x7gwlGuoaaW7ysDxfP7m7nj4mjvyW4YZRiK
Iptzk+lTOjTeMvLeja8dSkofp8ZMP983snM40VFm8hh+JmKNbTmEqEkr0XAdgyE2JL3ikFx53usg
S+bmIC/ZOZwM+9GzlI4NGoJNOOMlWTZXHt7TLenOt5lYqEiq5VNh0e/L67T7XSlEfmB0Z32QHlDC
k35U48Fdb+CsKgulmWQMbG/y/LjM1QCu9e4hdcbOv/8p5X6sHwsmuRkTZ0Cd8gtMC2tTttWFmjcy
7s+JTL4pAOFOJiNSL1TxiiCl8H9QWdq1B2oTJA7gI6ofa3sziIt6bImHzNlyn4p8St7HeVQzbzxF
xffGG4oDg7cHkgXSm5U8bSTN245T58bNOGmLCLQWjZSoEf1z0k39wUu0YwXmOQkwkpRAUGSslxXH
S2bojTIEHFhGm4FBPKFPVB445Z2PR9GGUUagOJzKbcFoEUY3aLyqgYiN0SCiHsU1HKPsq9IOyfOi
teFBFWBnWXJMSjJFUJ/inV0vq7LGKqGpOwReZarX2hHKOT4esr+9Y4StNCKgJZd2tkjlxdWzxrOX
IeitLvktavvwSWnnBM88apSTB+c3qE3agx3b+5YwUBCmQOYkU8v10pJEGYhXrAFMU+F+h/c3P0Xp
ND3EM7TbqZiOqG9u7zQZGHVHSdLJeMAWqtl5DTNfdSHQgSoQyomT5qk1OTBUb49gvDu7Rn8FZBP1
NkYxt9PD85B6S9eXHPlSNE9NamjXLCYlue85dhbELQYOxiWmhrh90BYrVVpXY0FTmOe/6Wnbn1Oz
Ql0wPiJXvbUEXgS8NQP1wGTMrc+gWRU7fVoRi7hq+9HsVOuzVxSLznBi48UHy/oxNr72iFj7sUsQ
JeOCN68ndFsiQTRvCoYkrgRc4KWE6C+J6/jwWpBeLXRZHoaomMXVIqaB/WdOLBikylQlha1VK/dD
lIn/7hfF6k6Z11dfxnGe/1bcLvk8x6b4m7jVA6jXwIT2MFNiNvx81I0luL9Bt9eKGUAKDFBlSM6M
LUpEMNiQGVHSB0lEvcaPp6L6ktE2ihiTcw0fknWGsLzx4F7dcrwQklMdYqgAglaO/Obx8vC4XRHX
fSAY8Po6hYsC67GwFu1cD8PcX5NhtC+m1Ni9tCPD5/YcGv8pTlvb/pLFpnfgwm7vObTb5I4SwgHH
+lave4qjvBvpMMA93iXPHZnyeY5y9KtE1j9niRMdvDd79uhJgxqhNc6ZlZfzp8DZROo909Ke4Kuw
9FMBN+7Za5i9jcFO+gP6WQdvwu1lp8yNHjlZCQ7m5kHtBG2VvCKuTJykAevQcgPL7Cha3rMiXSUd
W3ruuOr1qhAABaYNGDMQZepdKyRwL7Sk2oMTe3vRJS2RJDXkwSYe2QQHYmm1KkJeNoh0NzlTd2s/
mWGT+Sp38M3oEGmKGJVhcBrBWwxBOgNmz72G8B95Md9aivFb4SDGSkg+PdhhFf1+/zLuLQ2aCuiX
4LuUzOjrD1jDvcYkE3FxbU7uqYWUPPX1soK/zLDzv99uSwYiHD+K95Rs1rY6pR44MJBVzZ0ZP/P6
hWeKT9l7oczlkcrUjpPhQBCrSu0mAoXNutppKvEEEcmbOqgPyuQ5Pmx3lV8DQnpsZms66aTp5/sL
lAtYu2jITIiNUeTgXQBYvl5gqDWT16vSRU/NAFgxiV+LbBykmID7OsMY9liHwrl0s9D+uG9Z/s1b
yzA3gysC6EfTd3NCJy/yliVnG4eGoipsa1CP4P9H9/t9O3vHhegYri45kgZZ3nqFbu44AxRdpB0L
FeKCPqKf126NXmw9HXzMPYcF0RB2eFvJTTemaCDMozKHUJtx+fwUVrlLnUJfkLrts52N4s/7K9vZ
O0JJeGJktGeAH1yvbJmyBK1YmZyWloZOKAjNIfHqxhfLoj3MPXrEcTx4vjCWI6K1nbMqAy/SDq49
K96EfKAzNL1oM+KIaMmYkzRypAkSsAKG3it/0CIs/cmpp+v9Be9s5crq5vsaeTQvy0ihwYD8B5nC
fH7Womg61d5wROiyv0BZfpaUoRyb9bdl0Uqjzji1SY2Sy2TaM1CWiprGwBuMZvr47Gbakb6F/Es3
V0I2FSArlsTb1hYn6YTVBBGHBgtgpkIQHbXRh3Bc3o7H5kmlEykjKjKELSVpPo0qBLIJz5wX/dHn
qfOSL054aY1BPxo7/TE5uF0R9T2K3QRQCCLKz/zTEw5xQbj0FQgZu3OLj1acD48iCk2gw0n1QZsm
5Z9+bvtA75zuCT7o6sUYs3454Ryyl8Wy8Ox9blsIbNj/RLEZnog0uv/otVJ9za0ZabhoOOo27t0q
JulI0Wh8I/K1qYSG0bhUec3LqceLJJiCGjxvAVdWgIwCeJyrczSUy5m+vnLwkN6eOUrMuEQVd0zn
Y3vmRru3+sxxoLFS62T2GzerP6ml2ow+BfvkN22ZXe1xYNwnOjB8e68ox6hkb5REUYLYohiEMICM
zBR/+9m2L0vfeM9k97m/iDB8s4vElJzjg9SZLtKWsNru1dCeJnxWOislM7yOqAOlHe2PllI1nZ91
xhFt0e7iZJ4IOARwzJaGXFWaFsqWgWe1t8YgSTz7UiCj4Sd6qz3c90+3R4fF0VeFuQdIOYdnc9rD
QU9NeJCConfMS68v2b+ZUrofEeztzrVg2M/qGQRV1ewIon/78mAZT0VzjuIJtZO1ZSMymsb2uNNz
vUwnL5vCd1XBSxeHIyQHZVa3r/eXumsQsSVa11S8gKyuDRK6NrOXyFjZdZpnhxE+P6/S6lS0k36J
E8DB9+3Jt2ztSFy4ROlg0aSQGezm00amhtBLjT8ukEF/SlpjfPI0GHhmlJ8C+Jny1wowx7US9eKb
S/vXm62bjqynG/wAOiSbRDbS82agJ0j+Z5v0laOEoq1vFC4+zGv7U8Z8x4URs/J9mgz9WdObI9Ta
ziFe/YDtezs2ilaMTh/0DU082iNgSPpCvOus6WjQ6fYRIqigdcXvBdBK93m9s5OWOV7hlUOA3nUX
QAdpnlQX4tb7X3RvQXg7LiSVRLhitwd2HC27Fs0QNDYt+3DG0czhgBJ86r1ZQIMiBFV0WhOEK5Js
fb2ghD+sNXMYAjVDMjXUzMwvR3gK67lQT7FyyCK1tzRGCQkcWBkx3yYsE2U71VatDoGVReWDq+BI
475a3tcgNU/3v6K2cw1lzQ1uDvqAiFJtz4Uhu6CtPoD5Y2SZ6Isetp/NivOdlpa3+GgBWxdUl+fy
OuuM+Z9juHc+ukNsFXTaBhiGQEtow5kKc/WazaH9zqmSNIaCwJqPaJ93v4tUcISEz6BGLv/8p1iA
vhvVoLwfAj3p24dBQE81tfHnJMq9A+e0UzghTkQqDIIBMIGUqtemJuFGXqPxWdSq7i5tVyFSp1DS
rdu0Pjdt/JoyL3VFNmfi7qruyfWW/omRrfZgf3a2h99BEEG9jYRg+/Y0M2O4A0R1QTXkHiqryWL5
ELfZJ1Jbg3nFyHlzssM7Z/OByQYIXbdd1Rg1uLpIozGY4mR4dFxBvVIIim5WqBysbccjMzgA/hx3
Qd64bXeoRQUobx5FUNoGSgTMiD0uaZEGSI30AaOFQGR6VTw0S7wERpEcIS93ThN1bqpx2JZZ3ebk
DzajtEnl0m1JIvXJzY3vBeI7v4v28JLtOETSOUCQ3DIqwVs4dgNFS6kmITTOZW2chz6rPy9hkxyQ
AuyuB6A5RWb0k+gIr4+s1eRmTG4qAliklqd0GcdznCcaRVOlPti5nTCFWg1UGMy7APLexmCN45UF
HRgRWHZcfBmWrnzKQ8940fRM90WNNFWZaJNf9Obbq1KAvCmlUJfSgNp5GxfgKJwoEOciKPJGCxi5
IdZtqvQ8x71xEDDs+gDJ5kcvDjgPnn/9QSE3hm/JovPX9l5zUbUiuhZlWp2nLH7tKyv7TVh6/w5f
VATCXjJ/8NzqOpAbHXztPR9AWM2AObPKYCU3vkgbXLdxq3wMqhl2PD9fOvpNqpZPX+PSBDAdz1Cl
338WdhIJ0NDMDzNFSW93y3VizrqdLylNXa/pEzr+wkCYynae3RmZnQkFspMSwhd13+jeNZEbSyMc
ulUS5/X3nhklHHRr4HuTP/m5PSkvxlylv923sndNiKzlASIUY5J8bcVJjcQyW1TwjD6yzmEoKn+Z
s+bDpFdHE+a7X5FzwzNC4Qhgw9qUF83pgLKXCFA4hkBRCxmxTQZRneGC/LefCvElV82jEsDe+niv
QFJwYlzerrVRs9Cswa6qMYCYY+JQDl0VqIOtfxhy6+hB3lsghW6V0ym7DNu+Xd4uoT7GMy5HE7H7
aFt9krw0MEhbX4xJvlJRBVuupY/5UWdo706APqUsgEvj9djEmOMym2YP0UJQq/DTRwTxQS264TIk
2ngGU3jE0HFkbxO/h1o4GXWKvaTu00BtRHzOm7a6qLPnXiJhHLGK7e2ihbK87JSD7N2SV0g+ITHM
lQgUMGxfkdxDIXsIzeGMKnhy0CU5srU5psbE+H+mAwMAgqKfx9nynsqZelg1x0cY/V1TFItpLUNS
RQtxfTij3mhgiAQAYNSF9aUf+uQUi0I9g4h9+wwfHV4QG7TdZE69LUlkwlPGSudsVkrrXWG3c696
CwrA43pc7ruUPccFHw4CiRL7RmNhvSoeILe0dCECBqlM7VzyPYWcQjjyynuHkGyA0w49E+DrjeuK
s4RSu+kSlJp28slUcpuugpU+1Y4ZdbAIL0f3e2+7pHArs5Dkrgw8rRfmIhIPYU0EYJYI7aLag3lp
SvTYwmnQDyofu6YkvgHB1p1BETq7UakvIYGuOpfnDNHQzxyMgZqAlR6Y2tsu0Lm0SCiSkjluPmMb
ujoawIkIvFB0jyW53auiHKoV7C4ILLnNM0rXdwtWgqFrcWNohIKKKYprahcIYNliqPykqrODN23P
D4My+19bm33qjcpwUwcAA2wD+ZVRJvfZUSb3rz5nsFNRYydIGS37hVNPvw6WBeDl1DtlkPhTNpan
dd8MKS6K0kb1b6G1THBFvRseRAW73/HHGK4cbAZuszZj5Xk6lCOHngnnNH3U8sh8iqOua69qBsb0
/k3eNcYclsRqSAzy5llpgXhV0VyTE4jODH2jtuKnuW8VUj0NL+//gjUAAfBTwlGEJPd6aRoEVqrI
0h8wlOqDHY6og0zGU5QfcnftrYtvh6wOmCc5ErC2FGqpoynM2IEdyqNAXcL2EUmQL7GolAPY8V5q
QO5BCkmWjojPJvywl6a1y4QvWCN19VWZYBZwKj2TzNfJWfS96peTkp+WKf96/2PuVTKQaYSFGv4W
qTy6uQSR7SlZMZJlwaO9PNsjIt+VNVfXdBAwvA+Kdc0Lc/qtqUXyB/xJ4XMLOeJygq07O1dx1V3t
NDK+qeFQ2O9yOy7/HQwx/3f/R+7ug+wN4MOhCtkeZvjH61TzeP88dbRe03gEXZsr0T+eSI/US/Ye
C3o0oCwATMpexHrLrZLB1MbhUSpDD4Ja/MPF7mYY/nWwD6h6HQ1V7y1NQluIdEEmADld2+tLLeEp
mXjasxk2sdJOv5qSA73q3V9JApkopIUmc0+oGNemuLoxrUqWZjcpkgzIQLVfodQW9impkRP5BZ8g
nwoXOiDGu7bpVyUFBpnCIPTT0vABEoL+odQT44SwYXy+fzz29gwUnMy7QK2AN10vTAgnjsyRKrGQ
DfxIR8N6Kk3qaEWUIaztifzbfYN7m0Zlk6oBcC0Sho2/E2bTu0aSDrCXmcpjlOsQQpciXrikfXjw
SO09u1DPwXJA4UCmJuvFkcw71WxiqxKmeMkyu1cC0kHhHOzXjh3ZcWV0jBFGelKbd8nRu7ksIKsN
rNGIH61ibs552BR/3v9yu1bABADDIc+66bQy0VMIhIepRRZdV11EFeuPUaKP3vX/Z2dz1qnggEzk
CQyAZk3+7E410K04Oejf3cpFgACABu3HGaehu803LNNLhIYQbFDrRjw/2Xk1aX5V57gl0eTZH2qf
VH+Nc9UOD0aVayQjQ8y0vQmq5C90rXTjrM5W96ipkRIHBT3nwS+T3MG96U7/rS01TfFVI05e+6TM
9SCsS4oLrQah6QfRZqV0g7MhfBGWxnIamKPNKDOk5qPbkUqc2ypbPrdz3h6RRO9cODnuB0sMCQlV
s02JZ7RHoGMmUr6R60IbUCTzq2FX4sGs0hKa/vlovmnv1BAOcm5+wMm3nYQsLE2vhg8igBw3Lfxx
VFvf6ev6KD3eCQgpzTFZSyhNQWxbedC7pkhFrdLtaVsG0XRQ/0RralDVhXZd2hIOP9Kig6O640zk
VAUNaAqQ5HebF2Chs7gYPR9ThdPjYUyn7KXDns98gPn2EJ5yuCcbPzAiEIWufcmQU1VBBbvnuGYW
BbAi+2rQFz6IZfZ2S7YAJC+nnOaTp+enCLdWdKErUUnTrlGVP0CWjqk/Uh0P7l/xvUKjDFto3Us+
bx7RtR3L6zOz090eBupkUAPbnaLfRI6q+aksE/vvphuZhWnaLhrfj23ZvyLePn9PbVvRzqaWoXNy
//fs7SPhG2Ud1I6YQ9hcChCLdQpsFJdjULtaIk1/ABH7X6n1R+DoPUvwwQHekrMVzMitF96M6qSG
CwrpLhWxP4VGtwuK2WzyQ4RGD4LtvSsh95IcgtIY08VrW9kUZXlnKF2gdYqjvdcjxwHMKFKlOplQ
22YvXqq4uQ/53/T9/vfcczKUUPEydFR4LDaB6dzlbaehchvElorUyNznSO6gz/NR8yL7xGT6/Asb
SEOUIVuH5ijj8uulxpbimooiCCNyPfMVR3GgVobZv7b1+uDs7q6NAFMO8FON25Iu5Ghem9lo9UHV
m/0jMk72KbRicRV2PTxakgP5/rfcPTEAeWGCAzlAq2O9tJaqMJEtPsbsRPgcV4qBhI6nPRmxdtTk
2FsaDWYpjk4RCTjN2pSAq6gXMAcwQtxZ10HM6SmuneTidGH/u4L9g7jlx73aIBSY6KVWIEsGRJTy
B/3kboj+RlhOmYIoaPKcCjG4nt9P03M9lUvkj0U3fSkXc/7bUBoeVhq38YttZOXRRdn7xD//jM2l
pD7XmRF1+EDwWWDGZ3ATvmALNpQ4+oUXA3cH0uUHbcIWAxLHhkAWhxkaCNuGU2KWGijOtLs07WSe
7x+cPV8OFbC8f1L4a/vSa+qYwpFGBhzPSnbKdH18R+lV/eO+lR8ea7uHiABTFaGgIhFRmz10zbab
lGlgCrZy7HM6avPFSNwmAPXPqLHtju8sI63exSX4vKqYzEcji/org6Zt4VP+mvpLmw0OMw0UXa5g
v6vPZWhZjz3580E8/gP9fvNbLUkvD/snB33zXuuwKJbQjQ2MlrX9v1nkiGu3lJpKv6c3Gajt0Ewu
MqcTV13P2s/g870/YtPILmjzpn8ltaEV6FO6XR209Vge7NfeKaSJSTqpsV0klesPWdbwBmnUwIGm
tk5yasbQfQCzaX3rGLc9cCo7NQsMAEKiowD9w5ZOvaKm2UXhzMVzDBLkqYjOGVolpyUBmgNh0j89
89kP9ZQcec+dRTLuBKwYggIG425ufFstCwEcBV3RRtW5byYuupUS1AWaMbnZgYfZWSfM0Yx742Fo
225nUU34XkfhMouUhq7p2wPk6qU5Ov7Y1OV7YL/6JcnUP/Vp7A7Si911Soo36vC89lusjtNVzI/m
jCdRphxBmljFuYHa8qoK94iCYc+LUoWXGGqSMwjO5W/5yYuWTC7NhtZw0UsjeWjmQfdLpx58L0Xq
WOld56SF3fgpUnAxypggPWDMb5Z1wjItTKZ+IX8jgdh68hAEVNzT+kKMrn5e3L55p9O59svhsN23
v15SNhAbUpZiq8PruGkDKp8yrFg05aNVRtYLM2DukzeinqLGbeYvy+wEBVTyvmPMztlNw6MnYye2
Iqr639+wRby6DHCQjkAnX+td+8ek0pS20Rx5he+gfBqnxPvUpUX29hyA2JTmNPeGPGd7a7vQi5Wi
AD4iOjH6MG7ozyFh64GVnShAjjbQsqKYIDVc1scpgqQVADFWNFQdPkdxWqWnxuydD8s4q+cwplJz
4I12Xipmf2VbldqW7PevLapq0g1hp/IxzXhe/MJr1crXY8/89/5btXcpf7aziW8YGYwRVKYWSQek
voxTEZ6bGuTNWIzNAQvY7pJ0UD6ImZAcbgPSXIuWSLUG7gOsiEGKhMKJmeujCuTeKYR/FXYZjiIi
I5sCk23AXlmnbNVgEuZHeihjX3M6D3PbBDG+9qGY7aNhrN2vCJOP5Djjv9s2j2tXsHUOPyq6Vfmk
zhBa9xZSZIgoxAfue/coysIBuGfIK7f5tbYAm+h7+lZ2BRd6iZqy5i8u/o2BuzyIyq57/YUTIimK
DOZRAPxvTuLowiMdTcRMRmMUMMsK85QWU/9iIJ/5+CumiM9IWIAgb0eytHlxlVn25LQO+bt4nqug
cVP37FTG0eD23o4hYAXTOv9Sqpav5E8PhNnCJK8p0lk1VfP70CzRNyQ9rHdjqYWf769q79zLSF7O
iENQsn1wyeN7ZxhlO0lN3c+MUOe/K3AXHJyL3QVRBiOrhRyOvH29oF5VGDXpefGo4ikX1D0af8za
+mEs1fDAN+0dQaZLQDHD9QB/4+ZERKiUTJrLQ17nQ3SBa115yNs0+7wYQ3uBpis8cBx7VxqYAIuS
HDZ8xvXSWkbRI9QKSBDMqQnqQfU+xtE0+S5Vj3MSGzFavUv4/f6u7X1P9otqKCgkIpZNXGynSl1P
aKQEUZG5nxnzHxEIH+rncIRR/b6pvYjsJ1PbrITcOWuymlKL6sbFdEniRPmQV45S+/YYeyent4r3
k1MCj8TdecF943ubybsJlSmxAyXzzblZ6jQxawWcttQOek+2+TG3WjVQ9Xl5n+jxkQ773mUA1MWU
gaz0gG9f76WOWiKssCOwcFNlWMi0povSqW+ndUJkjfROzpbhKbfhXx8KQvdR6YMhirVHza0RtckO
aZ32ziXnUVLTUYYASrZeSxzC4YT2F+dyGWYwOvN8TnNKxn1r6RcjM1D1iKGmvr9fux8Q4BqdEmBP
gGbXRjO90NOoo0wIdC+71j0yFIyEHDXX9qzggjn2lCRBfWxORQgBiGEnOY2NqaiBEaAvM/dhcb6/
lr07RrgKZwnoc1JleTZ/csLTwgyuJTj4KRydX5O0nHyGeubIdzL7VwIqOabGpCgvi3YDjIV8Px9s
ChpO7VqX1KoKJmvco6mvvdtELIpnNBhjJgBZr0iquqfxoDIgpPQ9TOumDASs4loXWfHoOFV0cHv3
qsZEASBmJFgBm5t3jHaeCvCCCUpkk8FoJot3zZXEfmcqS3weQ2D8xlJbl2ZJFb/P7BK1OjO8Lvp8
pCW/t3I6zVLeA4o4WkjrlfejGPXcGceAttLwj2Hm6akA6oL6GTIUWpSaf7797MBnJpVEUDhmHmBt
b3KQ2Bh67JV6Xz04ZlydbbNuvwpjHg8w1XuXgc6ohE7AoHCrop6Es+uNzLXFU+tdIq/LvoyIqF7f
viBIqIiyIA4kkNwsSMvz2NAmRqHqUFf8UkujYFZcolfF+4VZNkZzmGXj5Ejyk40PqdoxBnkHv1dq
96GfWmHlN1ooPufzOB90T3Z8JC0E+ubAdqDx3Bbcu6yjPOZJKrHYsi9G2pX+nNfjBZa0lnEGxz3R
lj2iKdx5UKW0J+kTrP1SlmB9NkQ4JLmr9SPkC0r6TU9d46FqxXAyujb7bzbahUnR5JMXDsbBSdlx
aLT1QBrS3Sb133bSa+APdPOYDxRKol/o3P/TidZ6UNPoIDq5OZIUi+Two5zWMeWo3nqFtkA0PUli
im5x3p3mDqBARdP15f6RvLnT0gqvGxsHNIlm0NpKnDUl1fscK2IYn2yQNR9KpEIuBIcvsVDezHEu
zUHIwAw654X0bW0uyo2xFTX1tSp23auiDm2gCDNFnFUz3nrZaBwSGkBChQPhTdiGITMdzLDq66Dx
puHJ9Iol6Oa0eIZt6ygwl3/VqsCKKWJ/GpUQ80otmfWq1D4qnCKqG2AOo9SSqC3fae3sMpeK9xCC
8PVhb2kea4rf/uhNb+byk+bJCSFBZZiMAuPafAG9V5V0gH8KCI/OVMqal7qQs6WEYkFbNjS+2vko
SLm5B9IozVKJ3+cp2K65VltkxYqoCaTe0aljIv1SKWh7GkkYXe6f0V1T5NwA2iiEc3zW67MXntzO
MurAWZzl2qU6vsUmWK9bZz54bG98GasieIBrklK5FOVZm5L6VTbgjjpQvUi27I2w+1OPy2Hyo9pU
PlVGb31iLCP+cn+FO3cd0JHEC8gsEmTs2mzDT2nHSKuDSaugK5gF0UVU9b/wHeWySHZ4voFLr62M
SPOS+nJOStGXV8NS9MBNXM3vx8g7/8KCJEYAF0aJdCtqG82O4pkhC9JVp34xCi4p1TQbuqH7dvaO
BvUmMJw8dvCmb5fUU+qOc7OG4Cspzm6T/jcNHsAU4R31lfYsyeE8SPtYELX89ceDZ9hTKJNUga0t
7oMLaMVvUk99J1KrfusTwyGkf8UegXuQoNG1qYhDoowOlRGrTkaknEf16i4Tb2ln5o/3v9+O+6ch
wsA7h4IZme2kJUcgEZCYl0FU2UPjd3Ou/g9l17UbOa5tv0iAcniVVFV2OWe7X4ieDhQpimIQJUpf
f1fNyz12G20MMBgM0D2Wq8Sw99or8KsYNd55jxEma1RRqrf//kgMB8D4OlkA/zGfR0BcwvABkYFq
F7aDfDStufVbHSE7+yDL8qsh+Wdb+n+f96FS8ILgZc6IB81clDajmoKG+3g9Lx1J4NfQdQel+6+c
jk6v6OONACgDiz/CjfdHTInEdZ3ZUMs2DqTcARMPGwFE5cKIzcDoNFaXFI4UTeLz+Iud9+fHhY70
FB+C9hEq+OLDxy1YZnJlcIJJWI2dC7ol7TJB8zFTMT2E/aLPixhb5e/v9M/NcRKvAmJAiwwd3Ufz
uyoGcUXPMGjAvxPMIWRw9Ogj6hgOEf/5EMNqxT+AM2CyhMe93xxuRGWGtYxBq/DZs539WvuMDA+D
KdQXm+Nfk/v3bxFGoNCWYG4HkgWkyO+fxbNcBBs+GRiZ28QQNWFLXstg7N+ElyMUgQgKbrQd6NQ4
H9kr0M1x2faQnsW4qyh7y0kPU4UyBTX2i4PvzxsDTTXKQhwUkL6UHzeunkc99GmOryFI+AMHONeE
iFp5+vt7/fN4wKQJ3AgYWwMigKfU+y8AeZGT6EoUNjyMoRZnQVZjelw9ul69xstUfjE+/OxD4YHo
04EUgDZ9Wmb/AxZsa25SDYSzLfMp3RtIwPUNssnzr7wNP/tYJwEttJ4wMfkD3QS+LTcsHA3xsYbx
2NSJvgbPlNaysvTauuArRP9Pf0OoeNDEw6Mb3CAs3Q+rFrZOISA3rNqSd/TcUz9ep+M6nuVYXrs1
zYK+jn0cXEE9kj4WK4GKEGZa9oq4yr31eWVb0lfjC5dlfmEnWl5Mlue/02HMnpTuUqTpcnovVMQw
vtJfknH+PM3w2yNA9wTOwubhowKkIGiZk5QZ6HAnWdRB1Yd3eovFMUH45nVVTOGlzNbkdY2C6ovm
8rNXBeLCiZ2G4g82r++XxAr/LV/OCUrrKf3tPK2uq03LHSvTZwP+71eo4mePA+UI8ltMHE8E5veP
SySrSGiYbVckFf2UQebPHFIw4AWRlLUb0q/AnU8Ozn9NzQqcmihiPkL6TOapnObAwKgjnq+7yUQ1
0NP0XJXLV6bDn1wMeNSpy0MHgN7rw+YK024Ke4TltDYz87YvtVM7GaJHOFKQw48isWVrKWNfIPuf
rB3Qa4Bi4hQFpvlxChMtQBwwrbUtF5Q82RRKvQOEetZfZMlaKuCntn9jhk+HSIEhuP/7AXZ6Xx9O
cFSYwIhPAyDcCx9ATmmJKO0YmzZcnHvlLoWZejn4SxMtHRzXXPIMTwKJjIh4Yfer7L96/mefHroF
UPMAs2K2dlpv/3OiVXYjEF5b2xq69q8KeRt10bHuXBcBbUrGt8dVueVMjcVXE4dPVtYpdR3tKL56
3MwfWgoICLNo8s62qgyKVucLvY1D2l2AsiDu/v4lf/oooDEYYp8Qyo8UngnKaMxNRljASCQYDxtN
awf6XjMwcLz//qhP9iewnpPfTHmCRD+ORkcXQaMP943WhYijOWyBWSbcyBkontG0Djsbd181un9/
JAhU719hyROkMcHiE8nJBaajeUkYusEsDxq2BevlbDP/X3W6cMr7/w8JNsL7J+oiX3kQEAOy+ra1
NDeYCk3rdpn1yVeHwqcf7rQ3MfX91/nq/aOWwEaMpD2MWvs5eWGVE5fbrAJEU68MDClR5bd/f4Gf
bQgEiwDMRhOKk+jDZ1NdrsKNwcS0ix2rySjH82pmv1jMzC0k0OuxsFl1DReEr9Q9n9QWgCrAJD3l
c2A69aEuhseBtQkzpiWuzyEpHEwDc63/3iVClQYE5sQGOo3SPxyyqx5ckqPNbmmovo9SbFdJFBHI
Nddp9/cv8pNNh/Q+jEqBcMGe4yMAaq0aNzqjjcoJEibhzafbZUFWBGxvv2L9fHKIovrBx8IsD5Lk
jzP7dI1iC1bl0JokcbbxEdcXxkH+B2OgwB5LOGk9d/MijzKV/SV3INj9/bP+yX06jajwfABc6Iix
+d8v060s5kKeuAn44R6RvsvPeQaKp4MxPZgEQE3U5eWOov6p5ZRXB1TrXwUZfrJTIKdEy4oiBL/D
H7ZiPFz9xBDdng6L2Oc8XW4WXYGe7HdsqMTZ3z/xJ6v1X9QSYnNsFXAj339g2KFbT3p8YJhXdBdi
zLun2Vn2xVM+2Yx4yr+gU5ih0f5wRwgXdQVKDnwmRAi/zWGf11Uy6KuqUOqiR/DBPWoWhapv++rc
+WxJoaSD3hyHAayvPpZ1vly7xYQAAWiUnXVGla3kGCVRxpczy2yAmVoUt35Lxn1RevH896/3s5cJ
qTGGWad5GgDM919vzHtBVApMgEfJhiOneNUoK/Zwsv0dBl38Ra/22VbFuAfnHciKKGM/vEwwedJO
MhwKG5aNr0cr7TGWPbvegPp/sVX+fKWYuuMpmLjEqLs+imPHsjJ81rBjqxay3nV5RpoBURo1WHvZ
AdbtqqWMQAFF8Iv8/TuN/vyYp44KbX0KsyDwTj+8U02odR1Vti0yiqC/vsvYLnaBwUGLHHBRh2uc
nhXbku2KYC71LizW/mBnSfp9P3ZpHU7a8DrIhwQOgQE0P3O6TN+/+CVP3/X7ghC8XwAUCEIHYojy
6P2bL3PKR7bASNR4ul7E2+kmcv1Yu8lLGGCV0+WW32Ok31Y0Xbo69Hl2xhLznylsaDDA44HF0UmD
jlHI+18D1hK5otTB/mpM8vMpmN+oRZTXOqdiH8EGdcfJ9hVW+ueih1T7pBY5+VNBiHP68/+pRekW
j4wSC5UTEmn4Ltj8HNUCPprhAex1OEJWk1n54e9f+J+LArVvijEdaD2Ymn3s30AqKxLh0Go7JJA0
GD7Sxs85ubFcZF+gB/8yFt6/2wLNaYrjEhcwJiEf3q1bsSWqAVZUJJhSJBlpMmy1JUkV15HqluPE
4Ep+QD6kHutkARemmWXu/9lMMCe7KuEwdwm3rLwqnTFDExRufltig2SKoFzLZ7jhqnWP8GE61VaG
9macBTL9/v51/fmO8G4yfGEwkjhNNj9UKWD2jkRwLErHRdikS140YEUFv+nYCcgl5+Hx78/75PWg
O0EJAZALuMvH7gzJyfjxRW/agqc0hx+mqu42WB4+mmzB1/bFw/48nEBaQy+IGQ4OXvzH+xWoes6z
1RRIORfhqK/6OCHZ29IvyK+HhcZQXoP1ki11gDzeqQ1EgOTJbHCc7AvMzfleLCej6tUI9RJjfmjr
cczjri7DsbuiAwNC7uaOAC4JtuvEDTPiFypVPWkFFXcNHA0hDGQpi1u+ye5xc5uK67CAAf2e8Ky7
KUjpLpcyCGk7jqiHai06jJF7kcAuEQxCO+7AMsqQXkzA7WuWwGUZ0ssR+3c2Q/m1Nl4tK9tvneSI
e4SAlh6HXrik7keYlzeV8CE0YfCDqy6Q70I5wrIZn/dToEt3MaPC614N+J5ILognGsN7sIL3bUJD
cpv4PlJncClDJoaMhCkAiuXlt03BBOk/91cgQQBqAdsaaBXmD+/fEAimcRfnwK1pwaqaIpe9yWY6
wD65qnZi7YrdF0sCP+/9loUCCU7C/xIiTpKF989DYEoeWdC7QRgW3atNtdpNMF66lQuc5f/+qD+3
FnpT9KjwUUIDgI74/aOQA0A1RJ66jRc9HEgZdRfFijxO9I7rBWQnXzXg/8643n82DPKwqnDwnW6a
j9hOMq0JuE9g8K4kQ5rpGpvtJeaOuUOP/+FSJgn5x8KJl7aoYAm9FeuYDs0IYGZripxU5Gks/fKE
q5qNdY/pL7lIjYl+jkobXeNy0S9uSvkt8yNwlI7RrbyG5TMafT3T5XwIOOzj0G3FvjF9rsN6ilnV
wdWuyp4Lm9DXDDnbjzoyktRZPmRqN1Dhab05nj2bbnBjA1KM+iGTZXgIuQzephkMOXhKLOVzB/xx
qA2j9hyTW7G1TDpzR3kQ/gLXHDbeqiJ8q4tVomA/vY2X2KXuGcZv+VHYPv61zogsafN0Y/+gvjNq
F3lkvNRKILr3ZuvKAdMRrou7bhb2GRFFG3D0gNihURbS8ouhj8qnDQI7ei1tF2b1gHWqHjbXLd1t
QZJ0gsGB5ZtoYxrK7JYM8BFvKpRd2HjwCziKsvLPydRlUxMken4NzMAslFmGrfsRWwAenLAPgi8D
oir71oFMNgDVIP2d6E+x02lE3PUCn6awdhLudXU0AyPdj8AmHl3A0b5K5IZMTU7SldcOsp+LzVXj
cuv8FuwoxRTsi/X98Sg/GaejksWUHHsXIo0P63vBNgMbGKQvnxt1jKZKXEIZwovGrPiDLx52Ogf+
d22fHlbgqkXxAukLqJHvN9M0QS+xuixCAGooGi9csS+J+4rk8wf17TTZOOX24WY6AXhZ8v4xGL+n
Gmq+sIm47IKdLKm/ANJEdhnFuVubuPIPhGbuIp+1hXmuKNOlFmUY8CaSkf6K2Yps19MT339wlG1I
SsG3efII/8jNhINgzPxaIH9Coqx7LJwIZvDFssrApzxn2ctCkXGb2vQkBYw0bBToksntDE4qHBan
UvsJVII4QN67mox69oh+T8CXWjqQKKhcujauTF/UVjnDzwhiG4BsqSmMGxBKJnKnMt4nu9HGQ1cT
z0i064ccqRsWgotd1BF3a2ZL8bdFdzpyKmHrcilHugdRcZsbxEmusnbZXPxeQqbloUpmJnY8qKI7
nBSF3InJVzcmtv7bQGi61ZqRjB30SKfXjCl1WzpdfZ/TAFu8IxZf+kJz65suH9PvWs0gdTJt3TUR
UNTX1CaRezRzvz2SWAVv/Ujz6wKmYiFUaYYuTZRRmJbqQfWXQVXBhq4XEvngqY7HC951fr5MQ1e+
jkanKxJpzHBuu83Spt86He5DU/o3DP6m89V4DkJIT6JHl5ZTVgduhNVjT8cbDJFG3nq6IR5Ol2VP
aufKMWloXPArSMGxujBMWx8hhi+OiA5AeQd/acxQhpG4skZoEhIdJgha3AGtFRw4e7FuF1QMEpRx
BKI0BTx3vmE/4DeMQQY4utBlFHraAbFDSgTjstc0XSFMKz1/yKGPidq5zzR6sg6xjbUpTK9aMg/d
LZWoWu5dqc23jodwg6ZIJHzChE+WtSfx8iZhNRmADunlzzC0W342wrp4a/pgKF89oyZAxWNp34D+
kL0CrF0fZjGV112JHNhmDabqx4Zf/sEbhQAHeHDkb9MY8aEJg7R6Cv1Gup3NO6LaVW5RAdoQiWHT
yxKFPIOFkqlZC0JvXCS7uPETVEQ1kospBycn8awe8rWyz+NQ2p9zIMJ1B0a8uga/DEOHhEXZ5bDp
uG8rp4ekNhriXxATgzBoKzvyvRkC+EUZeEEke8wWi59yEusvNPEFfrSOXTKdizKDOHsTkfuNpkKa
XVf67SmDamV9KhKKCFOEsQe2YdIsweWymkw3RVdy3s6syO/g38IeHNSQ2UXW49ur0T+fZHPGMtiQ
ypwNB+wjem+SuUSemDTbxHEnTvMlvJmH6pjRdFyamfnc705au65eJi7kTuocv3kn1zk5l9bLV8Th
Wl/roggOHZ+QIACfmu4f5iW5HpdSC0QfqfA1A621qIckoXduQdoyxA5x2mJDoC0MlszepkEm4ibv
1uTXbEQx1amDUqf2cGu5jrvSYIn2s3igkCLHBxhNiYt+JmV2WUQExEi6pio8R1JGmjWc9yzjNZWF
jJsMEbOXSaURvhT4GPvV9/xekhO85vvNPxIkqBGQemmu6oH0y9xUHrwrn8RKow6JUgTkjNCUXedo
iOgZmZm6gSo//67kUph62hDn0pzSqsweXjZurhODRXVMedLf0iClKMsTp4oX29P4MCwMTVRGh6Tp
WE7djSOxYHcxAn51Y7kZBaxpMcKt0RpFZRtMs78vktiULRxoygmWrso/FBg8yGZKOgJSDi3FWOcI
NZ/ryHMm9oGRHQRNJem2C5suRhyHLeU/AoK29VxwOq47BP504V6X8C9tQGQuqpbgK9vq0nuKtKg1
WO6Rf3pS7qasv4Y3OZgkMTxt9BGS01yxAydq7OqRbtVwNdOc/sakoih2IPKvyT5IHYwFCrGG3/2C
qW4NR5Mla03UJz/RcaMWGleeHDYH2LE5GRnewpFkII1WZAInp1gKULxjLoA0ptkUHoNgrCi24pYs
Dd8g07mKsewU/rSs7lUXFzdzEaXfKKsWdrYpteS3kAM7sddj1Q17KXR4t/bZtp68K+VNsXR4J0gH
6hCTwsSGZR0Ldc7jbPgenuxlGiSUurt0HsrugDRb6Y/r7KWrg3GInrfBTDiaY98dZ1h8ZphXxOMr
MLt0hrmUXJ77Febm9bIV04QQOARFLybBdhmhQdH7Ie3Lu9lEiG/x0VRkLYjEW7kTDsScWrDM4+FW
lr+Nd5kB90DLZ2zLcK6R+xKI8yUm4Q+eblodNzdEd0jVSNyO2zE/9nDYUwclhC3xJY3mnuQ5qsfQ
xPl2txhOLwKUqKgsCF4LtfDSPi+oEo8BC0KLC9EO35mfx7hWWoX/QF/L4pqQdboyBMu8XTz8vY4w
tbIjmP9pxvZZV1VnuZ83CJaQVmtqK0KE5XTLNFeNAvGndRL6kRa8OJNeVJ2ZYCnPlddgeOn+BI9V
6zc9n/jgVTRNL+AHTDeii1bclcbA37F3JFTHMVK4MZE0xt5QZaYIno+qcWyKGWTl48LmjjUp8sAV
qoMoOKJMzSCjwqrfxAERfGMPwS5zKfwB1xEO8xlXKSKgp+TZGI2zkG2O/QRvl8Z1oFNBz7Vja1yP
ySzkLdEWesBxm2N9xUvYmzxtKL3Z5YiJSldjurJVCL6U/ER+6aKbfouGqs6Tgbjdim09N3SORILO
YCqh4xXbaup8XjH8cUs87kBF2yzQDmvXM5LytWtFMQ7PoeCc1L0e1Y0N+uK7Swf8NZ7TDH5A3qw3
ikMd0VCKk2qvWMWrGjwC/sICru4wUU6n3dxHhd/DT3WJEVnTT7zB5URgel8oiEXGfIl5g1bc7IWi
K0AIGndhPZceq8PYbLlSkd5msHh8tFxGkUeneJKfpE2mNLlHaDdg84gqch8EkZMNBaPmu6e8StpZ
hwQ+8CrEa1pDY64jPYbFYWGGmaPKIJ54YYyhkiu4y14sD4OpQbZl8VpuQD/aOBPwjipiR+DTxgS9
gtc7KWuAyG65yrrUFfWGnwqK4Aj8opriQNR+jBMAH5QF6dq6sVxwraiQo3lHeifuUYNP3tAh9jeF
Wzliv0iY36KxKs9t7JagkXjaT6SXUtgeUzh02EQkYp/yGDtRM0RAH3rqYrYPgZxXNVGG/ACFAGJf
lHBh91D0yiY7lSfqhUeFGGqeztFllc8bXssQJc8dAAbYmwV9cAZLoqBsXTynyQFnub4sTiYJtV6j
8BcAgwz5lN6hFFhK0movUDaFCenImS8XFjZcZ51pVLZkvIV3RfQTCoXg9DZohKUbJX3bk6R0e3i6
yPtkzCgyRNd4VXVSMb3VMRTr36CIxb3R2xTs6Egg/QC3hBy7ZqS8XC4SHFD8opy5H7GXLbgmsNAr
jtsAJna9LtqQPbak0c2QT9tVKm1M2tJRsdYMJDncq0VqAGyAYLY0YnaqOzjIlB10GBqzcm4z5AhT
V85nLA6iYh+NMn7JJGDgAwx/sAm0D8M7tEes3xWRLKvLrkcmYx0SsVyJJOv7cxHhsqpVwuA+SzA1
eQitiaZd57bwOzLXTLgnNDbmwMWiX4rQY5SEHoLeZgsaqUZ3MIKrs2pRCFa1K0YGU4igJZrL8ojK
OoEYHVDpcABwFeStxsQ0hFl7gr0rO9w3e8xrgq7OT2ZtCPhBZjaauTFHtqKObZ2i5wBahTwEgyIP
IpQG0Rr2kVQZvh8Li6FXS+Hwg8XZrWUTuq5EQSmzb72NJ90IpAThMMKyxlUO+OTSeA3vNBtakLRi
DKsCoBSFXus+nuyV9KKfaz0UGzh6uRWqKQ3WbZNvIkv2KQWCUJOsAmMc7x7CLTyZzrValPvHcpZL
HD1D9cxzV0aoIE1KWI3cnJwfSL6A8IfJjipRhiGPs+5Ba35C4ZyiUEvzuaz1QpMfSsI/rI6RH2X3
ZaAVfyylrzDRgCNaUWfZ7Gco+BSg/aEqxM4VSW93I7iFWQ0iulLNABkPjrOqQvyI2YLBHgRj6XFL
PMfHgN9UdBiyfkibZOSILdoS2W8NlIk+ahLp5tts6xa4zIFv8UtTmgt0BKy4NKNGckosS1ngCoQl
1S3BMf7msgk3CMe63Op+y7dLnAwoq5PRoDRBwm/8S/YduTOD1K92G4LhMunnNYC7XOZ3S5fAuuak
WCENr4r+KZzXVTczWeIcU6WyuuB0ze7wRqKkMWgD9tBcxMWOydk/U76C59KDsRY16UwS3viMFhcx
DFdybK5QXWXLisvdsFIyaNkwGW3JkqcCxZYKWm4CtzaVNfnvPNuy6iJTU/fcIXgEb9/N/tU5TKfa
fgrMzzGtAGtFc1qcR2M6x01pk+TWJ9Eqgfhpcen70ILM2XfqMR0pysyZcrzmZUJ4UpNrZNDXJomH
qZFekYtYw4iuWSAwTVrmu0E0M9XdwwwfYQ2+qwHlhVXMdReqcwtBbk2+jDVwzenBjD7bdrPt0vEI
b/nsV1ewtG/ZpNCO59FCi7MVQrCxtSyfltr0VfC0ydiMTQbAcDzEg3L7PHZDWWcyh4wWfwOo2BCi
E7DzMLp6K2bPse0qxVosz/QfXH3kexdwmEcZrxziw3GeDwh7J9PPTE8uviqGTdhdUk35L48pCZJD
NyXQSaMwrW3PGW+XigNx65EMpHBtD/grW4JYsp9RsMU/nKZYxiHnJ2MCaAAsJiRs/bUS1h0pn3IF
exLYwDQzMLEXE6SgVyINfsBGC2WAg9G69AkmkeXvIloz5FpEU9m1fPa2uFyGdLqTLu/eYNaWi5bN
oe1rALd2O27I2vuFLIDpvETFVSF5NBQ/orAPF9y/DJiCM6V7iNXC6NkUQmx3VpJkwQYMvfw9LPHC
dz0Ksx5AqExevRTzd1fwMWgQcRIqgDBDBRBGLMafnbRuqs7Uluo6m9NZN650xV1gMkxJ4BidgghL
YGaHm5uMlwJ1FQ6X0cQHqFiQxio1TYoaHkTst0CkQFdDJQBfbgn2+c8JwUb/OG67Hm1UL0UL0pTr
0c5w3EVY/sif88up4+l8N+sWVZngwBWdvl4KkuJtIAgPmFAxxxgn4Ctf9qGes9dQzRgS5BWfpzph
YzHWHOeM3BkfZr91nqOfmNlp5AnPBfTdnIHWjPWF33uQdnmG8ISyhqKAegi8CiYUBj440xjQlDU0
bwaX8+wwne1hWlEnZEGmrUWJ/6wHnSC63c/uZyCpvhaa0R9DP5IXvzL2zaFaBlYNF+gnHcGuuSGS
bk8rMszx+dIASlaRlmudwDeENrEAN7BAb8bqiNH4yqzocSA2hWxzt/qIHmZkLt+bdZzu15IBbrHK
8h7NtMa1aABAuzbocEM0cPZWj2WBiNU6paO/w3kNDIH7YPmugnT8rdUyKsiVWGGaeUt7WW+w7ruD
oVfyQBzpz9ENuN/ZNiX3HXbQL69GEPcEoJMRLX8I6LbqkhzyIB3mS03goVvWIXpQ5Nqna/mk0RnO
dQe44XsU2bFrwWop+E6rHOU3/I4tJivZZm6B46wCtfXE5wZDGWnuMrSg7JhUG7QBPB6SN9Pl8tbF
8fy96lU/X+pVlAtGk0uR1aHOqbpkpivlDu03/LB9tYwts7oaz3uMDn4yQP0XFbIg5RGmksUdvMpO
BnMYO6oG1l+l3aF+Ga43r+Y70s/8H6jMlwt435GuSacueWJTX621lBIAssMo96qw20iR3pTDOhgE
rt7W1snsZRi8IzhBcxw5y5rPN2slgP5HaSDNGY5itZ/SoQvqPCY4zD3uM4zIwjEImwFn9t0W4dqG
snkCNglmXAZPpzAaAZRyKu+j3Lj1CHQjfdhQLWPqN6Nx3vkIyUo1BQS/AXEU/nwegJk2goUWy8cE
gPGHARF4NTerjJquDCqxW6fED41xAr5nMUh2N8IkcPyiVdWX1ylGiL8FEnGfRo2GF3vxVEl3a1+e
UzIsHCVbqJc77AaAQ4jLcdeWcmngRZ0vQyMq+OQ2fW+SpywdMb2YkBVxmr8EMrrUXTIdOwAZpF4M
5LqH1dBN7wiThUBLHXkMPZdN/VhWz55Ayh11Cz8+ylvSZUgSsMalKAwwR/9NlsVfrnrefooeZ+pV
OEYLdii039MBpfB8zLYxtmerFsFZvobUYTCUO7IflqqSB4v65XvlPXrZRG3xXpFED+2Qan6HHNng
Ji1U+mAxS2W103lxB8Xy8KbZErCd7ItM1TaI8SP9ilzyJs9midZwSQmgAL/i6jDoG7MmwUHet91E
TlxjO51SJeU6fUNRy186V+JiLEigKPZ/iTkWqL/uDNjI5qBxTbBB+p6j2yrWUMGGMZQwyOg1CoUq
Yz9IMme2nmYQtOAr5qnARCa2Qw3N+uhrUOnjJ5Qn+X0qfGEbJ0p/pKOKqloVWXAu5nVKL5ZcL+ez
Gxw7E2vcPQ0bgKTLDj6Pek9h0ctQ689oUdJEZW8bGpdulwHoxvXAAVidTUVJqmbF6P8JdkAZ30N9
NmatE6vu9hji0jswpgRyVSKAU2qMqgO48+4t0764Mj7oMWTr4/Ac5H4+YsJksBH6oeovI8yzpjqe
e3YbxBHuduNmy3dykuQ7Bf9P1Xo2OBiR5AxNWCm2dKhDlFMPZJ0jlJFC9tMun4l92YQEB9YonBo1
LBfNE4SLwQ+OBfBjArOhazCzIK9pH/MbO6GCaLZFJ5iPw9Tl4DYDjK9jSrrdnFOL1MN5EEchXUD3
UWiDY4mDL9/BISWVrZ0LIs96K7ahyRGeMNSK5bh4rM2iyzSdXLGDOwFqL3TBkDDHBev2lYnp2HRG
R+cbgHrMF0btDhyTsax2nUfpmg/zUgJk15MEfpanuKhx2qLaoGD3VTh+VgyLK35VmLFCeZRt8c8B
nIx/xhTGr00fiQg1wQRHi4oyHNoOzvENxm+2qKuRmJtl2FjUYmcMBVw8VkT9pZVb00MeiZCiiei2
lynJlrDp13xM2ikA5oNqInK8KUafvowCnO6LDvFLcW1ANLlag7WKGl0N0c28ndpMHD5ZdwGu6fhI
EA1yIpXE0X2GQtrWGKlhrDuI/jifip4GpmPBQ6FhJAKjLB7fCHQ78o7Ew/ZzAOmhPB9T6Z5Kxuht
rss9oyq0Zz6IOgO03cTABdK1T0E3qKqrqVqXV4wsSnUGjdRwgYZI/wwExclgfIz/ox+C+HZbNluh
tpwncEXRDtwoXEVIqio3YLcERQRAnSIVaDn7pNudGu65paovWxystAJ4szh9NoLsBfRICZhfrMiE
F5dGJB0Oy3Th12tK/JvGtX2f4OUwcLmm+PdYdqh6T255l1NSjf6AzzjepJwrlLHcEyDlCf4sZAjP
qmFFDPrXJiqBdrTAMq8RdZFCFzvM4ATixd4lCwG2D2g/+5b7AhVEbAj7AW4E7J4mOH/yuoBFR3WF
AS9Av1KmAKiQb5OF7YoVmuH4FgEETeCZmJtO0iGsxxyeYUh+zye6G6WeHtMKmWEXDoMNu1sF5HNo
h3Ooc1W+KSSGIBn7O9gkvdqvAXrsXbhwXDax6eh2qAC6P0EenZxg4wydyzr/H2dnth23cmzbX/HY
7/BB35xx7IdCoapIihQpqn/BUEOhbzPRJL7+Tsi+1yJUg3V1/LZNSUkA2URGrDWDktNJkbUadlIU
eMnS3kjQGCVeZe+K3PfJAWmcHRwPblJH9lIDFSToM8pDthRIISPdHwK921ndpJzDaMlKu6vIPdPY
ti1K2T61ad+nd3PiT/QuEFlBwEMfS0uxi2ZmYUZlOWsIUMYESWd/N2SUp1XoCqsb3nVD1y1HApg2
0XZ5bKFtCmbEm4DpzFR7NOVs+9DozQKJ1C6pXPbByOuMOn9jJW43xjsdvGgJQlR11lub5rv1XVdr
s04ihkPHPgndxVZFW02TKLvWNe2DnlZTdZXPU+etf6/KmpsUXsXw6BrjQqil+YvfPNFg1CS0oezH
GLINcDLshkZzJq75y6QbJ2cuzOm2s0miUzFox/oHIOtxaULKyVzEDn3rJvGPOFg8+kfbuShvRE17
3A8FnVfkd9/g7LzT/SZ2wxnw/Pyeckuvv61Gl1gojAO3Mj41Wuvo7qEsqRGeYmMcKSoLa/GX79rc
rIIewrn0S410tjgyTE81MVnbcSuORJoTfLRsTWdxG15iki8rQAoDyPd7W4B6ahAokIGhogLloeDt
YJ4Qg+ecRmcZtMfKMRsijWFqHYol8dgrJM5S71hSDroL/6vbWa73dXD9wpPHjDppku7s2c1bQQYq
s6uPrc8p8z3g6hpHsz9b2c2cZaV87agOOHaI7w3kd+rNsXcz91g2jpk1jtUrnRu6ffTpsDFFJanz
5cFt+f2bne5TKgDhTwe/70mWzOVbN9W1+XOsZo4NaiUqOPXMbx7NNYrgSFp8GK8MOXJkprpJKYX0
2tRfK20A6uwKrxhPoproJSLrMps4KgeR3yGISrtDM3lDc90v+pJHo1NZxWfIHnHHPVf4fUTW09ZP
PVKTZZfXajH2lqYqj1oGyZZQOXbtfyxYMW9gAubzK6EcbjOLzvkayVmCRYD3rD4NyZw+9fNi9Fcu
m0Cxn+0i/qQlfaPvEm2c3kHZTMzDrAfFm6yprGGHe76kyRLHnx1BMSuaz4koYo+7lhXMp6TlD4Wc
Gyq+Slgu3weny529jtZZHRFmGu8wIJFjcsjZB7shIA+3w1Sj3VNJTcp94efLZ9V5zRv80MZb5Se6
x4VJZJHo0qymiECMuEs77LY7Sijpbc3d+96H3oGQ2RaVs4vdOP0sRSKMcHR6Oe6qtlUfK3NRE4Hs
qOt7YzC7bwoo+cdpKOZrjWC/RBbTuFeDAHjPJc2NNIt1QZPL4srK8w7NgFxeUQYay6hJRvumYfVM
u8UcKN+0KqZBr51NxavSo0nmxLWBa6TVttVuTM2WHgEUxqnMkwT6Wi3G/LZtWo/0qVeO9b4rkbfv
l5TK75ucHfGtrvWCnDQMU5pDOF6qqGtYiBBKw0X0kfJ232adg2i6aMb+I7oj/01cVEZxSOrY8940
dP7+0NHQEsGOPTvfg2YsFMkYR6h9rJyqDp1pLqI+CeaV7VB4kJqBhpXhNNMF95WQxgSuo+yqq1Gf
0tOEmLm5dbAyZVypHY7voK/JZYCTo14DbJLcz2Tq6StM604ZtkOcJ+SeBf17OfhrCp9d7Nm7zvH6
z13C2RTNqkLPkXN15zQuAjrfDkusTqS1EnsvfFGlN6iptIrOhllVRlm8DO8WZAIi4hqpvlaukX4D
ZO/7uyl15psK8NN4UF2Xfe7lhFzZT9P8XrZ2RunS9Bt0i2qRVFmk2d9wX+L6CoY/uF3tDUloVG4q
Q5Q+1GEorlLtlWNN54O2ou/qjoajgsNqLG1t18WLfExTbsY7enEBz/eIdPq9Pav5XubW2PJKZkff
pexAyy7pvZIdzwgQXCWjYDsPAtDqR4OU5gcK+ygfxgIodci0JHGdL1l7k8yEWNGIdWdkc1ubEjpL
1n0qOst+qwdzXO7Y9pk3plDSfKW1fZ/tdCpBH5NEuCV3PIGkuxF97h/YjPz0QDPV9DDorTaEHsUr
41AagXhwRLKs2j/HvG2S3r0HrQPmtWrYxHfaUvgqSjOl7jOkuY9W1nXVTR+4TRrF9pgnYYfoQEax
Eyc+tR6CjIPfUxVfUwik9UdnSFpymYbTHQyzyqvD0NoB+R8ugCRh5TyGgzKGzzVnrx2WBhycD1gs
6mXf6WjfyLulXhLpaZBBSfcscUMlRTUfjXzxs2ixNf+L1wjfCruunseIxQ09Ia/qiv7uswjsq05v
5O040+UqhIRElt2vqvrabDRS2KnBTe5AgGC+75yxf2IPpbhVZPqaLCKzrXP9nA0/7HOaQb/L8345
5UgpSnKwGqVZ5EHFuz7tnbfGDJj4xuC8e1gqwyUeeFmk+ZuuDLU4WCUf6pFOTLeFHtWlVANBFXnY
Nu8P1Zw6V2N+cZStFRbIL7gjCOCQ6QKYRxslPJeUzq2W2g/blhy0V/L1ncZA+1Sg6ZiVlYQZNPIL
j/abPm8d9KccFEcmGcX157/I74fE4CSKwVLbdBm+gZPcPDa0GDhWlPD/fCi6JiPWhR7FqbI1bEHg
MUpVtF7YGugKLD+Tx8QthmNqdPUFVslWVbvyktcu7T+bQkCi2yj00qmtWXajH8Z5W++KmG4JhVdl
R5Xn7q4dlksmhjMTZBUM05MavBnKwM2nK1S7xEhIAvQDyrwql3G+8tlIL7zAc0+FohlPqwn+9LcJ
gpm98oo5D0IkfDScnVCAW7FR7MvRoeyb984FOeWZuWHQx90kkMctQaX++dwwUYgLgcM/DNzua2br
xT6Z0JhnQ3MJD3Lu/YFGhFbFxs5s3KhEsch1badlQUgGpH9EEODdloS9F97fb4a9dVoE+PSYES58
ha1Pt3V6h9shn0mTJPGbojVvUW0Y+97XrNdj549hXqbxm86djfdUFofIRCPz+Md7CR4fNN82ZyaO
mvVV/LLguNp52DR4qaJHOh9mAVIVVFqW9ae9SgzMXeuU9Mnc0f3Z2gxk5ilObhqe4tL1RntHiwH0
ZJPemh+Wqb2E7fx9qlhAIKlpIb1lnww2C05LDUHphCu8lhbzV+onFDcVTISPGO2ySz2mt4aN9clW
r65rrdh5nvD5K8xzYcSUOUh4eYZ/23r1l44q9YGo5hvZryrEX2Hvi2ScLlh5ft+gGXcldLD+Vknz
Zlx39nuNgJ714IzOoaVdV9gNtneogrbda4mrQt2ojMPL8+Xsw9KxmDmD2BgDzvOHRUwy211BXUmS
zMDLjtQdjZ86zDQc3Em76CLT6FCSAvf/4+XP466NRFZ/rYcD6PnItd3RIKiagzC2lup9qVX1G2WV
pFKneapev/yUv28AWHghHq/nH+fRFhyTWSJvxy5grDrxj/qkuqOxUEd4eZRzs9ThRou1iPVvbOkD
XMtj0qgeG+js9DiGG+pWQ13dKPTxF06gc3PFMXF+YSb11lrQ85e3FIHoPAhMYYBa626WKr6z0f58
MuAx6NFS2/G0IwjInejlRzz3IuHf0QWNjorYaNdX8Mv2ouU6+c+Bm+0ymdXn0kycal8G0pr2L4+z
tcquaxBjpYeh04E9Zm3OBqEZ9D5QboCVAKsgCFhWXC6NPRUJ7JMIGGg+Mzjfe0SQd5Pl/2mrynV4
tnHHo3IJF3Xb+n0YTcqzFJfDGEh2aANr3+WmR8O5KYdtqMtLBL5zMwdm48pitcjbb/maKRCOXGFj
Df1BHw/0gHmIaRq0pz+af+GQujTS5sVCEF0y1fFiE7dxorIyaPiQF/G+6lr76uVveHaotUerCbYC
3NhmgZPOipM+toPQ1jL7K6AKOqFbWfu+zdJLPcp/D13W1tr/GWpzGBFguAOFpiAc0wBYtUk/0YT8
WUSPbwdBJr0lX3607a5pOgQuK9FB/0l4djbjcbkB5jYUQzRpk3HEfTQjzVLBoVh7B1jWPB68hBSO
pUpxYSfbvtSfIwMGwlO4nrpb72JuDngaTXOIfFH4P6qmCa4Kqr+A8Y3mwho8NxTERJ29GdqgY2/2
GBfwfqmkPmCaHf0fSOrtEFvEWzn22qVrwvb7rU+FXWzlA6/dGLbrrSyH3swSVKyaNd9ScTHe99XU
7yhOuG9Kv7zkitvungy3mnMhxaBZBHi5eTJDDjQ+8YMxmrUMjaTrH52fpgk8FBRNm4bfg+rdhS+3
3dLWQdlOiMvs9aIXbILQzBk76TUoM32KnGvHnOI0giJ51+MVPhBxOBFJnuY6HTr/S6rm6fGPpywh
DV+R65HFM28W/phQROtVJaNK9fIoi0PTvLGqZLivUt+JKLU2SEaaSw99Zg7hzA9AmwVwD3FNPT8v
xoFgnkFkVPQ5dRrX1JaQCNX9kfQZWoKXH/HcZ13d+La/AnCZTM8H6waEIcRmEqOUlYVB5U53TZ+K
+9hQ6UF2iM20ttEvfFbjzNzFMgWmFfwgzT22pPIy8xI9KVqJEr0370zStlRdfFd+LWUTnLpxmt56
6VJc51KYD9zwyg8kha2ow7Hb0f+GUlkcVBmZKewaUdzE1s6gufilCPrsb4lCbQUIojHdTvmZSzpd
pXNEyToGvU76y45Z4pz6UhOn3nXKby9/i3Oz3cPqgiEd7YK+je4we9aV5U5DZKGK1tAgamUcWSia
EMvM9Q29VLM97qX4pshKcYphXoyHl3+Dn9SHX11r64IjNnLpdA8UGQnF8+nQk+Q01w5GUdG61Q1p
t+rg0f/85CVZsW+FWsJGSOdW6EsbOWWDjJsvHHXDUFBKQeD08q9zbnLSasYnzgYWYW9RPAj4k7gx
KTEvU1rdVEqqh1HHXKGlzteiTTxqTHN3YW6eGxPkA7EvkFhOq80xNZW6vmhTIiOcQXloK3NcS1HS
e8iVPxY7indkE6rY9i6cHGfHpVnASqpElrDtiGZQBV9S0mw0L7dc6geyXsGxA31Iqaak2GY1PT3k
RWdf+ORnxwVuuO5yGLm3X7yR6ZwNTi0j3Sytk5cXrousWOY3Ma7v/dgog6IIZrIL+876GrcTjaXF
EQYQG4DjuhZ+CYon5L2DaeH0AJg5vsuyWezNwXXevTyBzqwoGvtgG2cBw4vccgTQkpaODBYRuX2T
RwHUoStsAYgoRPID2/IYCnM2Q0IDC57/YF29PPqZV4tbU6eBp22g2tvGHcQJqi+MlKlU5u5N7qKa
9+nJdCRCFZGsTfgBnbgEzDmzaTEo2RSigtXFvpm/nGSQZgPOrGGghgw5hdNZkVQvvDgLPWca/3yN
gjoy10Oarsv69oz0xQpcdn0Z2aXSboQr+ocUZW9z0PFGZqFeyuSgAk/d//m75eZPSMeLNWnF/Hz+
SBwTDmp6GWnDIo+qMaqTdFo9wmXr35vo1TEI9urhfzGoTXrDBI2yxs7PB20rkemlw8nsFmlzM9vk
vXvf0b4lbTsf9dq8o7GuKi6slDPhAGEAU9jkPZoQ+J8PquLcc0s7llETV4IktzU8SnpslpwPPRbU
l5/wTJBOYwvc1MxaBtte+keJgnAYJwIuhbfYwj527UyL9ahRx9xJ3NuhBaP7IIul//jyyL81H+Xo
oRBKB9kVnLW2vH3+nHq9cMSrAD0RmQLqE6q76yhC/sCAoQ5pa9Ee1Wp755vfxi3edTTKiDk0U78u
afz9jmoMgkRzqtM9qib8Ai//dudWFecyC4skJZeIzUdwxknX2Lk5F33Eaj690jEPJe4tlXF9Fyfj
n5L9fr4MctdkYInJ6JXx/GWo1De8ruPKkg7krB0JvcAkOXnMTGn++QGw8oHRjTorvXjbDIdakSVS
/GBRjMb8SMj7vmaVH9lguLsEvfM6MKsi+vPXSUNcuHcg9Om/s1lIWNoaFxH3EDlVQ67AqIfXU1ar
KIgRltj0envz8njndmIYe35gEcz5dIF6/jr9WqfvpqrHaLRj/TSng4GHXsh3uB8N2NNVfOc2TXEp
b3Bu0gAypY8LyMuVmvh81DFLgynBUxDVg2OFbtChLCszbY8wUFuRBNaFL3lmp7BQCNsW35NmINvx
Wp8dmLLzFDkqKW5bJ+s/9KatjuTTik8vv9Azj0amHBQcz0fK111//svx7SzkOpclnyhDIr/0/M7D
RuxiQNQGxN+g4pcLYdmZAW1c1hzi1PpWtt/zAevGxoGCWSIquiQ+1O70VNmZeaJVWgv9qGkvTNAz
rxKcJlxfKrwwJbbXIgrpA3VffYoEm1aEsq84omuwUZe7l+DhP6lum1BojYPogAbmi2zyZuNzU6Rj
bjbPkcxTdXIsqAVdpg0P+ZAbe3eSguunXt9ng9CvRYu/xhHB8lqfhuRzBgn7K65uG8KB1Z/GtSGL
ZznxYxL3w53Ppe+a+ZCfakwspyQp5CU82bkLAz4FLqkkHZ3fm1wthkULTfRvkdOLBolQjBHLMWfn
hhZ19YcGJQdRrJqTjwHn8VXTZXBHkAppT9JqMkwhAAHE/uW5eeYMoxpAmcwg1vEoYD2fKrrWAEbt
mSqGKzXERpW/0pdGqCwoulrDLk6LFgjMlY114QJ3bmRy8ySyqUVAKtpuM85AP/g0maNc977TcMIm
YF/kHY5yJzKkWX5wxZjtJhEMFyLNM9OVEgh1Ja5sTFfTfP7ICe6vWrbGHAFFT5GXucWOHoFW5HTj
pTbcZ7ZSKNvrOOTC4ZtsntGSZWJxHM4wG+JVnG9P1RGlzkwNd0bcqJb+5HXmeOEBzyz/daehBQWB
gW5uc+jKcIa+aDC2twrCiY4iFq02uI7TMs01OwBojzZ8eRr99k6ZzQSYzlqbIJ23vaFQ+m+M2R8U
qy8Td8JI66PZ2NMRKeWf1gVNhmLCQqggivF/60fX5uXo5h4cjFV0eY33LtsVo4/OiIz2hUDm3FNB
mrL4gj7Qmu1pXxutyn1XUxFWYDL0VW8PoYNoJUWmNJXRy69wPcaf7WxABElMQkknwYrwdrMSfWwy
KGHBJmTIpe9QYFPqX5YGAMvL45x5KPYeLjwm74//Bc+nv5EAPUg6S0XlCAfBxvOF/4U+v0nQdF9e
Huq36b9yEV1CY3Zsrh4/2Za/HHxuEYAgWBPm2Fa7kxxEGwnclXs5aOpA6lt90I1yOrw86LnnIz1n
rThZbgLbZlgpjDzMqgaiI+RrcDPM7E2tyNl5EnHs/2YoixYE68MRKz1/lS6+NwPV4qpvknSpdQSq
JfhzSOID71/1uP/6Nv938tTc/2siiH/+D//9rWkViK9Ubv7zn6/bp/pR9k9P8vZL+z/rX/1/f/T5
X/znbfatb0TzQ27/1LO/xL//7/H3X+SXZ/+BBQJf0MPw1Ks3TwLnzs8B+E3XP/n/+8O/Pf38V4Ct
P/3jr2/NUMv1X0uypv7r3z+6+v6Pv4xV5vBfv/77//7h3ZeKv3f17an8Un//7W88fRHyH39phvV3
7sxQYHUu1uuUZjpMTz9/ZNp/d+AhItdhOnhEp5xAddPL9B9/ud7fyc0jFyJuQc3L0ffX30Qz/PyR
9XcTor4X8Heo6qwQ3f/7uz37Sv/5an+DH3TfZLUU//jr+QogEU8LUP6nE18GRO7bFsaqVw5X+2ak
E3P6um8aYKR5Nx87nxROoJYSZgK64l/ez79/h1/HfL79r2PSsZ7rrweOlAjJ2MxKEkNpHKetiHAe
Z184feqDMRkPNAEa77maXcJ3PV9v/xqOENrhssdS5zM8XwRSl3FTWJ2IatqdHIXdtoTrEOL0vHUv
BCtnh1pDFZYaiaptjjkeylYfDFzeiaHp8w7fg7OzScoHO52QN3r5Na774H/2438/F8k2Mpvc9zBg
Pn8uUfXkSYwGS7nVF3ep1XOhBFv5mWpm9Si1yd33Ja7YHZXB/pYT8RL0/NxnJM6lszAxEmf5JkxB
Vhy7c6n1UeL61U07CNSnRd+/kpAE91On/Zk661/PS/2G8JT0PaHK5nmDeGpNzJF9tMRx98Zfuu7W
na3xRp98/yYoL+U0zz4ew5CQ8ihbbeHjIN2DCfRTH7XkgfZk7zHntY0ZCqbaaQr8S+zvc+NxhyYs
cknaY6fafE7VZnUGvCpS/uweZOIa97gfg9vKTLrXk2ldAlVu5+qqmQAZTYdjdiDS8pvPVzr+gAeW
KK/OF/u+EGl+EGYJfqWts08vz9QN0A+5xGasTeiAch3irNX1EZ0wBD3GVl5KKVYUP14tDSLySl+5
Dwx3fKD5q36DLwzfjyewQ7/8m5x7aCYsyFEdKRxNtZ+/5CnHwleV/CIqqOo97eqwJQZpdjMO3fT1
5aGeXx9+PjP3Fqr+bPpr5nbzzJRBWuy+aYePEDNtRvIFcbMxk+5rUFYJOX3DG+JURAFdfHh56O3O
QPIfiR8BDXVOAvtgk99qMWF0qkuqqHqfRdqdbYbDR+1IJ+vl8eWBfntGdjoON56F5MEaFT5/nUuq
jGmkgociWWQo7jPnNVcywk/P06yoChIPmSYuPndIG3XhU54Zm5fMBQl9DHqmbaljzFwr05o+IVU9
ZjdW6uqnxRnmV34KCa9LjO9TasurZKkvwWt/e7tobKFNr7VzIjhqe88feihtGJMiLSNsdP2JQTAV
BH5+DfBK32e+qAELauORyxo5ziTuTi+/898XE9kn3aDQwnm2Ar3X3++XoLULiFrzWMDsW5zlQJqV
Qia309BqpWtEZukaIbUKB4SKlP4pBjv/KlfgcYz0YpPq37+BTe9RdF5Uf1lT3mZLFmWd6amE3juL
Fm6bn3/PbBiLncv1CqV7s++COjhMht5fmOHnB/Z11OIG6qRtRrXN0FW7TdtGLg0q4JI0AYyHsj4u
ulXfJflgv5vV+AYXZvaHJzxwOKoULooJ4rI1m/v85YNRMoxM+U3k5b7Y439uD7pfiVBmvX6hFnPm
GX3abnAxR65OBL/dq1wtR2miGkCDc/JqSgPnIFzu4jSmgkAtS/dh8oX/WGORvhBZ/D4ysSewZM5Z
GvaysJ8/pDVN3iz0qYqsysFC0+TNJ1VY71tlWyer0ZJrWzLL07gOHl6e29sz0Eb4tRa0uNPCu/ut
YD2ZnVby7yekOnrgNZNvRKDZrRtfWQ9GEmhXLw+3SdaxfawnLfWY9TRA8b1tYZQ1mhl0udD2Vm4s
X8YMi7BnQorfedmk0+0z7l/Fk1a+wxQ37Fuuiq98VcowQXu+K5sWbiXBx9GqKolxG3bITg641LoM
t9BoK/p5Ta14q9n9CnsKpgtfiaDyt62IxM1aXVmDIsLArd4aU3onE1xS+9ibayh3mDyWz4bVWOUP
u5BVd+cFTT2/qmbqzTeJRK5Mh4F8cY+jk1rlsUXDmB9nbFDlo8iapXfw4Nq6vdfhtkHxiAddvyML
bxuPcQoKk8yMAPJodQ0QPNqHpugWbDpJfx5N1dQnRCBLsVdC9YBE8kZP9Kjyyni5xj1elaeB2sEU
KrMV8gAquazuLISLX0S3VO6HWIo0uW3tsQeK2lgqC4skA4U6SXf4Ggihm9damozvFyVMPWy1vm12
3JpRuehAet4k1oxoIZ0t6FOVWRQ2QrvSBt0nmvi+s9Iywe5D9HaoA8h6bwd/sp8KuDKn2qnVR5XM
AB181ddOOIxB8o4bjE59tZL+vhlbfOk9Sf76fkmtabiCgRno+7as3JEtuNVewQHNk4MmK/ElsEer
PaROPx05FgN1BU0Ncwl9B8VAJi9VH+kmpz/0nQfFol+c+LOapm68huE6Y52be+8Ox6aW7CcuK9VO
kWtsj0UAcI29JoVNk9qW1uwxY8Fg0Ef+bATVoTj2psqsUGSm+FL3VW9EtqfJ9/j+ufH3eaUsFPl9
Ml/lmK6/zJjU7obGc6fDpMl4fD2Oc1dgO1jNs4DpDC1URjtMOwJ7+Akyc14ZSwcbhn+vC00/9+7q
JW1+UGGjoTBQzsC5Uq4myT31U9aijE0XAKF+Zl55cb/UkEl1IJMDxYXuOk10LdIreEfH3nEoJxu0
04LIRHdSPBZSufYeKjq4YMh1duj2ssv2rWvQuSLwRxqaphO4YiBmqW8eJkzgxXVmwwgIU02JAyez
FUc5UVeyrsp52iN8aopIF9QTZzsZ0kjr8kRewYSsMWYZnY1RHZ3ycAVLws0OkOLipyDQpjtX6LqE
dVX0U+Qj2wkwuCzjW4qWCkpq2xIpwxZKQaPCCqj2sTs2H1ZGeBbZvTRqGl1ZNKMwp2UC61n1cdj3
MNiAXcTyYC2ZbN6YQ66VezLJSf6gT5aITKeYqxuSrhBpQYhK/7VsFn+8srjk3U1TbCU3HY0wHmfX
0kD+wkHwSNHqsf/Yyrp/1S5zR0OL1KODNH2llb+HMENtzKgUoM86pZ/JsSdgo7Y95M1xcOz43gaA
U5043MFSlG0OCk/vREekWrUAuWrOJtT+c47cN6ZF8DtDBPF7Dh0Mj8hbwJr4qRzeW6LxSqIN1613
VVlaVMdac9B3q3DgKzgJDhJCSM3eeVNAq4Raz7vxPjXiHM4d/R+6iCxE+WCbiasdrUZvD1ii6yoq
QSlIXoc+BPeqdbvgnptJ0IWtyKz2Flvg/Ni0plFcB5U+AMSBjhCZqqi/ofMrppAueGO8d/B5X9UZ
zJRwJqzKwyAzPP7vwgQbPJakx8ABdIMWxrE1N/s6qNYcMZTSCRTKNGq7GiDG91ya+hJB2jdvNcAf
wR7mZXoaFSkVEni+/lrSiDXORXafwriwVpVoSgt2h9tNWtkeeMeyxmEwVLnRf0i0DCyBbEU9HkZk
c/g3O0+mrwf6WGWR0adtel1UUyuvmmZimacNHeAP1DuhxCVmOU0HR7WGvodb5eDXZUN7V1A0pzDJ
ZtMcc0k68I3t4Pjb26UO9lIpx3+q9BFgS+Zyh40yt0Nk58KI2s35ygKRYGEeMf0BIXVrYz4shdDq
3YwX2zx0/aT7u4LaTE0DlGCJwapAaLkyYcK+rlULyqosg8R6Pej28N7Te4/ilD5MD0GQpG9jX7kf
sStyBRpRy+g7ri3xCVwHBGK4JZAE07loA2AQ2In3k2fZXeR681Ts1Fwv7n6sNGMOV9jwwrkzQdxx
VVa/K5LYIREd1/m92+d1sGu6FNa2X0mPC3vnV490R1BsoMo1Hr26Tr6JYIS4R+xGYsvtyQgWilAP
Yb1o1FXBOk8OdRLQmmgZ5CiggxT+YWpSWgK5Ihs4jvwseaqSouvp1aBnybGThvcumLNU7s0JagYb
o4rjnVfF4xJWWPkHuhqo40yzi2tQPPVCDiiWj+3cwHOh+cV0swgbHrfK41KwDYAqPyooyFVYN572
sRfL8gMF4ZxHEEJc44Rl2A+FGPCHZHUKSAcZ64xwoZ2q7MCUYltKzCW/XYJ+EjucGNqTQZuDh6qt
VHulxhiNH04KXLNGq1c7GBzGyqrjYLUXyx73UJ3ick93Cr+jM0rMwpiE5cwhERQn0VA3ChLebHjp
Hroo6L107aBJen4E7ZZkBB2sD2V+ndJSvKK7Z/DVSZ2iO6RwXHy62pbdweyMadgHs5Oz6IJs+ZoY
I0jCptWLGX7wtDT7QvPc152Jf5kctTvSM0ovgMRh/WllKONpoa9VKq5RKH9PbMKKyPIa7w6xr3gr
56r4AoczvRZOWuv7ZQINExKd1F+dEa98qI12csspCGKjGJUHOaYT5i7oDPh/M3BT2E1BietcFZWc
d/PiF/qrTHYOWGDVi1vbyJa3iTd3n35qwncA6f3+kSYLcXBsfd+FOQ6/5Ls2JL571AYajbyr+qV4
3SxNOYVI1ummtpK9CQ21svhG1w91BfVjAKuDxaM6jk0SvAV6qex9mVOJ2UFUYP9YYEvte3csvsVx
3sHaMei2tRO+W0zXzThbX+VgEfrgqu3QMxLC3dAxZiivKnsW5WFaguJal8b8aWqVeWrx2BrAWWeC
hZIPXu1bVddaNBp+8i6ZvfGAMUu14B5j4ymW+qTCRpPttCf7FdxDkXDSE9xBgyxRqfszXKgUVkFb
e6rcEzH5102tST1cIEI9tHbJ1xIobJhDxtIbtyiXhaDbWuvzWL0VJBHGiXyANGDUydFwtdQDxWBZ
7Y1miDpjkx3NL40DEwg/0czuVbo9XJEOzWUdBSxoHbXHiLLZxIKtrvHaB+8RD+yC2P9KNGlbdGF0
aKKypAHgK6nBcASHGUKX/jBCuXhfY5inWUHfJAWpPQ8u5Cjt+R1cviayx8x/Wy951wMij9V0nRJ/
f59ml26jqZuab2ttTN6qqaZOrs1l9QFK4dR+18nUHgNbLtYhEBSrb2uAouBXkI5kEOzNuSC6TTr5
Sixp/op2f077GmRDd53H9FM8YLVr2cW01pquFn/KkZhUqqLCXeF2bwqSOrtyhMS5U87oQndbGrC1
rtdy+9embm2QMGdlf0hjqVV3/aiPKWBSWieEE7Xq4dRO3QxRSpRFelJJPgGVB9hTXZWtD8spocOh
EZIhmz6ViQPdYk7r3r8h5JXZKe8D8Fy4E2mftZi+/BLglWX5x2NdAfMqyxuEMzrCxKSviGz8ODlR
zrC8/YLIIUynObVO2mQ1HOuTKAbw1Yb4qlmD8a2VyUhclIBjWTKnp2/9UC+rj8WGpkbqBzxEnmUK
mqCmaWEpU5boAjAoCVnP5RzO3oCs2ekmCCJI8Hdz7zNhPUD3AdylhV8vNUGshqOOPAHUPVFuaMrC
x/ug6P1EvrPNH/KOlg47Nqj6ZAoOxhNY9HbccT1kzFqZ/neZ2Z5ieqr5mwaDWRDrdux8nj3JbJ9S
h513VT41RJxp1mUnmaydY+B66/bOLr0JTAGxC2cnvWy+0m86/zIWJGyOAHixb5ZDUN9mZRz00Qya
wwJ2Z5VgAtBS7WXRs0IzOJSASoyy+9TR1BU2kTCAVJI3GJDy9RUle3qPdMFBE/5Uh7Q6XAFswUxP
J9infX7lL4Z31MUKyrbswpGvFbAdJNGtzNqTbQuN+GOaiK8dePx7Kg6tipTSdGffyab4MHJq0fqj
BwMJY8NtQs0AXgKPPc+G/8PcmS3HjaRZ+lXmBVCGfbkFEBsjKO4UpRsYqQX76oC7A0/fX6hrplMq
m0rrnpu5yaq0NCoUBOD4l3POR4YBFeaNbkw0NTZFHsEf1K2xdOrxHqBQ8JxrU9wEs56Mfa2gAnJY
aLUHUWCYu4WHemJJUS4mZRkItxT8drdDD9kcO0PYEqXHAkKIkUXAXJGAs6QaDF8eesv1uJRBBW54
C1aC+AO9Df5uyG35vVIMB28IIhTmuQJN4nwPgekeXRnhbSFBvfsAyICkY8l0+w2yqOYZcRe8rUYX
OMTyKLZysWvwjktRDnR1LNygIbPJmbdDEM2zvUO/lBuHrsitNtGdrvZkaJPePai5Pxmr32xHGbTG
N36ncou9gKykGBwi2dgEkEY3a6/XR/rXhVf3VlEWuT7Pl2XYuroztkieJsKJYYWM+Xbmgq/XZD7H
UEdDBiTNN4RTP9ZymOlalRcVsYcaBmxDKRRMt9bd7npCXcU1XlK9yIoKgR9fr8iyQC73FiXHq+GT
xJ9ItjiEYFl29rC4ZgZ2jnAwkALb6GwpmZ0UvYXO2gs0tspJEMUFLzUZtNwmQDGO1/HrEtPBlHZs
Nw19meaBnY4EeM1AldRMMVcMnUMkrNlRq1ihtDWFuR/uBZ7p/UQzt6RBA/ohmbyyePLakWKB3DPz
pQEFlcox78Pdsgq5HdxMuPzfEfSsKNFansiebY992JpjknsaG9NMGNaecJ/BiE0926h0HI0qYoIx
JhIDKcqXUOZDGPeM0m4qAq3Ay+duE6ZF1Fkf/qILmC1wFJ5C8JSXa1RQ+2BiDsoS8lU0pV2/Rjq2
SeyzUycoed2BuBjyOzZF/rO7kLaTGFPu3LpiCVxONHsm7ScP22DnG0wszkYL6yt2CVQx47IxCrUj
638iklrOw6ciCpb1NCB6zffXac+4K4Xfccd3dpgTRFygF+W0Jz2463Tvkh/ho5pp8sjf8QvNsqcQ
RNC1M+29Mlmq1gWiR7zvdLf4hih/NGWVe4SmLhzSULTbgg2M7dBlLe16ZdLUOOZPI9nBa0z8eYVy
bZunMpkr1xx3Dcjx7ZD31NUMxYbwGQH+sj2TAWaVVMPL+hqaNSn7npWpE3DnoiAGi0ou0eR0ft1A
AB21VXAggeHkZWSWw/ID+vR2ydF7c4oQGKUu5eaTDy0K+5q5WvfCSon99PSlt612SRjjo9Q2LcFK
ug85f4nw6TPjNISw1XYkVY8PmanFkgBTy8VdZ/Dqjj1nccpPsxEU0T7kDWYQSGQH+bEj+JwIQlIx
xz1Z4YFMfQQRZQpXnCCvTNQtNZmbO3u5rIRGYclrf7qNEdwOkU18ppNfL4k5uTmvejn6qU9vVRBG
zNQ4cXImiDG3gfgSMAcLdyEUv5VkEUUOAtHLyr5Zs238SvAepZl2C8N/0RuZkvTctnWjly2HXMH2
+CEgkaR40oULZNBbojJI0bciUu/Cnnlw5Gv7W4/ih7hryDBTwpSgJaPTQtGV8DOTvsxeWaGt7nmL
x5EyIoI/SeWm7Z2zilZiHvIXk9KLIOROTiitZzFUhFSFM+uxTUH9QGNcECrWwhGK89GA5EkKPhT2
bc1AAtYNzSM9BdGOR1XXISAqas5T7fCjaYU7+ZYhAoGhHCCqTDuoYjq1hm4CaBPaLbovnLi0eYFR
vmsbdlRBNUuIDYaZjnJZOlDhftlmihaKRmytW/5qkdXap5mlNcmDee0ng1kEF1Jy5ho2xJD9LDl4
P9rZD18mg6DipB0zomNLV7IO2cJherrG6q03WzT2r05fgCK65uB8L1Yico9DRKbfsaCF5IUiPHi5
3TAGd5SG23r0Zdnqe4GJSZOaw+qB7K02XJM66yaOni2cAo7lWXyqRE4QJ36U6SOwyqBMWkqyH8ba
BB8mTKo7dxML4wodhpTxnT9jH28Yt5x7JjYkLxaed6kIc7eOs29v5WkcB/N14o3z2ZUtWU/rrOoX
EZTm9zGwtP1pGDtmY/A/iCg3XX7wtDUov/thzH1SSsfq6Hokie5nhmSk/mzuN5Z5yN6orQkzd4hN
JuyrPCzCoXntJyr6mKDJ7d5XlXtaq7X+7pDbHvFiMKwPjo9lfKR4LvyjyNYAKkVA/ZAyYKi53+nD
CoL7PIqRRWcrI0WWQ99zYWRgB2ar7hJGYyaKV4dRjQg2LrS7+cZXofuWTjkK+SexVG5/LjdoNbFr
Srw8kaJ6GpiUiJT3+EZYohCGe1wRK++GpRwqABGNZo7oTOveK1uGDAwdpdgNJNBf09s3OSdBGcxv
xMkR525A9qz20pLmx4KTsoqZXbKq8tCIPFU+ZJpzNhHFHdvuPBCRBUWBOzaigzz7KOD3+QjQJQ3m
HDyHSXSsTCcYkyGcrUne8F5qa/KhgvDYsx/QpEQ79V3jAN0lw3CeiOfOAUYcbAgUzr6oooXoRden
fZLMib9y1NXd9X7IP5ETlv8IjLxAVktk/bBjAF1xycZgQbXINsiMWxJ7dbK4GPsSY1wN4p/9Fp+Z
pMDAmI2ffldzGZN+MdrxaJFjNbIkbLNmN8qZDPd6ImiS3nocSYxrCMUmYLj/YpSQdfZ+JtVjF7Ry
RTazYVQVOXnSYLW0JtmPeSYHgt+21xjYduQTCEeP664eXnNT2NYpkhz6T0xqpmgHdsmn6mF+6e7l
tnhEGudzwYg66ut+j6VqLQ+MQGjZOSmsifK074nWA4d65SguIx0LEZUOcVRSQrMJwvkOjGwbk8cc
0ROW1riPYIiENCODFOm6FYKRbbj1UVIaOasZJrvtp2JYCmZQhbe9MsRhtQU/FnTgljHQMINKvQl3
ZMRg+8XnJVqkR96PL4tkpgEZ49wxqo6keLFytRkXM/iUK+nwQz443ysOLKZJAdr8bKvgZwReOB6A
Mo4v/HasIbmG9p0HI8ija4LafCZQllQDYXfegQOBFkaqTS/J0ALBJBweCAzgm3Uods0Q8Tgagw9r
I3PtoD9SWZiUFtu4WHsNIHBJOqpnWpmwCqHx5Ru7fiL3gbixlZTLZa7L9c4osyzar43liT0Hvewv
Zs+hfiD1FHaRliS5xnY+h/QXuAzmvW0N4xcGuTWtz4Z9Ks1lNwKi5XaBSkGOIpWWWt9nYD3t0QPl
cCwQ5hCKT9/3pWaM6yYZNKUH35k8eH542G/53c86rcLMuMs8os9jwt1Ulgx1YVK/kKfN4Flk7qVc
QZfEvlfSdtnuCAOF8RbhcjO++TEmJcOHFAMky92DEnZI90EG/xjlbUETQkT6e0FeoxeXxAIacaMc
+arL0NjSbRMbb1nWQOkwh9Obkff02SsDh2yXsyTs0jCAwQLLURUk4WEGXo4zJe5XIMy8WsjSVofw
mml3O1cbt2IfgUPASwq9cQW08c2vR/vZ3SKU2tdJL4ZPW0cDz7pNRuFaOD8CQURtsnbL+NmfnPDg
j9D+kigzDLYbwZXDQQhyVu7LgsSFHUtmRyM0Um/ID+SHVoopCVDIPjWEGptDO24ru5Eh44jOGIA4
pDw2dP9L1DQ+MbZ9Qd4lodP9oTfa8gaIbO0lUb6NIUmjq/cICQ7WwygWX9wX9MlsT6bevaPFjLLd
4BY9QV4Yfuxbqj8aloZJHBBap5fZY8liQqRkTZvq52jUEYmGYOJE8MKeJfJSYGfwbfqR5/VsrLoq
Huw2aJ1Pi9ZyvQPJN0SPPeik4OLWfkk6OCFeZH+TdocStqzEvQXvxInZOA7+3wme/mW5jEwanQJW
SgKbiHP4Q/Dkklrp0zNCV4aecNKz49+Z2o52HHKgBzduyn+/Xb6KH/6qz2MuiknVRPxDRg2+1T9U
OPVKRn+VeQyQh4IDmj1C6pLUf/TdpmJmVMgEFcl8+PWh/5TB/lNc+Yfu9o9//b+La38T5P5bse7/
hzJcLFd/+f1fZb6/yXBf4AT8+P6/zmWXf+/bv6pxf/3gf6pxrX8gHLxyyNHjXqVLV8H3P8W44T98
onZIw+AG4db+JQ3732Jc8x8kY9rB1UCO3pJ76P+Icd2I/0RZj7/ex/yGFui/ocX95WX56x2DCA+M
b4is96otYcv1u+4C51rvhmXbJvvqqb0d4k/J8fxwTn9G6fHvRPb2LzDw7x+Ghv8qMkZv+OvL/fFh
9Vxs1mIVxMAG60hiQ0/VslccJCz+BqJPDmvdROeJxALm8lNhUX2PJfNEYnIaRgXlp03l4c+s7q2f
WnT9DTuI/LQ2a7DXbVA+h7m66oL6Znratk0fgm4c7vFd+md/td23DpLWoSesgqZ0HrIs6b3V/Frq
ufzqWxVls2LI8xmDSgdey+1sZr1aj5Lw2HpawdOG0jngwXafoPMs0V0ddeBe562iVdkCrbM0J6BU
nng3+Na+JWv7jbeT0aX9bEt0iFfyAEVOG/0YCIJWzOs8ogiyzHBZoa6mpQ9TbUJRXgWo4mSyhAL4
KccBWsBIuNXJCFwZPtpRAXYiK2lITm7WBkFSStEycQ8MKpV6ycdUscI5dLCzoxfwMSXLJwhrxzny
Vz4i0u2XghTAOzWGngtdLDTksQtJzWfGumYp0dfEPnNwydvWC7MqUVve1AkSRh0cWsfNdhnR4wVM
qDy4VDileoJdAbAlOpM+/bh0RQ2C3l2/z5vpZax4/ZXiX/bBdF+ozJqp8E2goS5qgykuaVKeehX5
d7Y96HKnu76+tVeq99gr2JKzwIkMGRNF1X2RDljgG2D1yqMc2ay9EKvzQWXohw9NhIx1P3P4VYkn
BGZyIpjtPYWA6ogWLYY7aC/d8rz1ul8Swt26cRcFbSRO8zCbH4TuE5ucFbCg4L7SzTK+DNR5qqbw
C5xecBtVlrPF3kgyOPK6dMjKncoxIVpzfpBqcCYIeH75HNHIXYsSo/tGlrb6Lgt/fOtXZd4yyiuP
QEKC82KQjs+QRgawHSMZMiw2/e1EtW88kzDWPkZajkuqVrpvpy3Gs7tAJ2F6E9hPKECmfTba67ZD
0wlnVai8fu2tabyfUOD4pEYrcQwrGZpUzxURu8hAsnePov1bzxgrTKJQbIel702C5YOpJRRXR/64
W6pgLJKxtbIkNNbuvSXZ+OhXhvOKhfr6kg2z/seUecJNgBf7rOJw5gEtVMF7Xng2i1Ir6x/KCekI
hnZ73FlFENwhxbMhdtYka8eyRO4QL7Qv+a5r6ReTxcmq99CwbOJCIRLtJ6UVCxvPub+qdRGKeMgA
4skqu9tQAI+Lm1UscFjNfPBOBGk1t4auV3Pf8dh++KtV53AHJMXvX870f77d/moduApK/+vQImHm
ajG+mtWu3iCyF/+Q35H5PJvu7Fsx8TA9wen+lB//B5+AHNpxbfRhzp9mZiHY8AK2tGJUENMWIGqq
/h8/4Q/9aISyxmmRtMQ0TiXfIZjF/+QTrrp1HisyQLw/ZJkE+wluF8+Kl4BhOhuzavqbT/hVvPzX
hcAcT8IIgjO0v7wQUd/+8arKGbyMTkXGHhk/rr4toF0+baINP5e5a1gMx8ah45vRwtl12N2yast2
9hA0t5aXM1ILySP096Ne2s96ZA+PgRvdy9tEU94eiceZrAP8cVNfTMOs2tRq6uHvzK6/l4N8A+4e
dJUBkSUIpQkU+/39N/a1Hn1mKHG0WRcTLgDjOLc3d0jP/+amvV7Q335XfJJN7emwobgG8fxxwQ3X
EoXZGHjT1wFBxFSdGeI/dEW7/bfEqf/5lRBER0R3kMLIhf/9K4GAof8H0o3nxE/bkpmg6l/BAb/9
+0fkX39z6K1Re5PBxrX/l4cQWgvaCmtFgEbIK3i4Pmm68IvufDZ89d981u9F9PUrYRIlN+v6Dxzq
zh8PfBnUs2uWnRMvoT4xthkRKmm0ILY4F8H+33+vP5TVvz6ML4UDgxaB//0VdPUXZXXtd8INGbjG
mjz/xn+FhcE7IjL6mESyQD5O+U0IFlH8XR4F+vHfD7ZfH00ICWZElxb2ygT4/dIpd5hyZqMO3a23
PAfYEn08nFETXOfr+V2nIu0kPUPE73ZjNDf53G2PjpKgqQU73NSd6HyPvOjLu6p3fTup/aErSHLL
mMX7bIfe6KMbZJ9IP0jIMbpzZS3DyxrZ3C3eUs3P2VpaXzIgMV+z0L8qVEICEWPbY4CaWn6zjLHR
LjBKSsdXa+rmw2SgjjOdC2RKlEoh1V08+kp+NIPqfNL/bPXiD6EOkmm0/F3jifDRW1olHvM5cNk+
jO6mb1ozM51zPijzYx6G8r4hSnqLDfTsgLh8Y7sx2cu7xPBH5aOz5D94P7Ch0CjYgKnRYodxvoJU
TEPftp6U8Ev7vISD7d9EOh+fxk1N/UkP3rRfB0N8L9d8vve6oj+1dtEd2yBvdu5M2HNcMMuAxThI
ezrIhcQSx1VkWo8UJ8CQgrA3mfj0hpsyDwpMsmGt4aMqDay927IxgZwRjei7YRtFOmT22N620yrf
WS/35xEva1qMwLcj8tfvrclGv4lc40I65K+2sHRZvS/Q6tFT9nc29IJ2LyWxg0+gNgIAduNVp+LX
ote3whC5Ouds8w3y0jKh/aQSMxnfwi5YIbR1wJLaqXr1hCgjL1CEhvWXCEBzxXl39GBB7iHIOw8U
htET8Sqjc7BIYGjagokRs0huOydgN2hlF2OKGIhBcc4vQ1l36oaLae8JXQVUGGbyhkgFBFYmqlIW
OEPVPSueGuSVta9ZhXJ8XJaoltBkIRt7lzlXzWHDq/w6oNlAo7EsYodPmlDdfvWn4p7iIaAhrsAd
+YzyK8YB/XS7zHLbCcOA9zc7U3myByIJHpcZTNieCXO0nFt+lXdREY4nhDi8PIgtVOsz0XKbc1D8
cZBjC6aq1CoNe9ToGZQ7KFabteo0Y9DAuKBYdomeezku7T5kXtPjkKVCVCwpzaC5QQZYVAdvlIrA
bNg0pn2n6lxU36TpYLjIyK4xjqsXNeoJu3H1Lnoj6s8OeJVT020dU7Wob/xkRa737NfdVIJCQjYS
R+wv2a6jX/s6bnMFNIO1VgRPj7f6AbHByKq0mhuHSecUGKduMn2w1dSXn7saXO0esa9iluHMe2hQ
0RN6iRploCtFjOdrfrcbt9i7xsLOeFXTvSYwjPLZHX7aFuaqymztfVkZIcqOaXkPR9IxvLwUPFy6
CSWrpiaa2MCNyIDLJQPYsobGi8gq22aU2yJ1B7BVfO/hhTwSGFEaCFC67fPkOApOBCCP96iobGim
mdntAyW9G2GD5ebRtfy9RAT75jtF+A5EFlkhwGfnYGBXuQc2yd/D8CBZ2NPY3hCRaBnvsHYc6wAR
xdgtOVAClkmZbtLB1rmxw0LLvqXgkJOHmkD1C/Pwz303FLCQ2+4Cr2j7Bu43Cw+qhfSJQCEc1wQu
oakO2iDFG2haVr4wrWGw1wpjOnhtxpLrihIod2Zjtj/VPIZpjSgnepTMDPyDCQ/GO5tLp+07wK7C
YtU8lGtaexPQFM8tTTsGXsoysfVAxR6NctqIUwEZ+UCHqcbbibXC8srWT2UIDMyGUWfKIgXlfcfU
KF44ohHhFaZOSm3rZ/7eXcr2Xb2bMDeHLzPdEmpSl6OD8BTCZGdZkdflVAH6qMKgGIuntpKHDsXd
wc6UNR6CKxPI78n1Al5qTzftOBkqWVZj2yG1Lt1Ykjr6iJyrzfdm1JUvW9Z6L92iPRzB3XATDVZB
xNmS5+mIkuI1HBwYwhYZWrfGyvj6eZzM2k7KsuvuZ6OCes026EMtVoj2IBoKe+/X2wDQrS9Ch+3+
XILYhZzRTPkUHK9YSus0Elo07ep+ZZIKk34d1BO9X7XdNGZZ9vsAr7x7H8wwb97mbFTjntCYpXzw
Tb9FUr6YN+y9e+trsxToZsLSG917Rf14GaF8P9CBbS5bEGVnR5bsiAqlnX9CSuY/Irqy3WTzkcgl
oZXJjNCb2eBlR9aJn7/7E9f1U4CRt4sZHOhwXy2blR/hWK3261yzDDyQUKLPwSSRPYkhym/B88GT
oA2fTqtt9E/tIBkId4iFmnPuLWhz2T9E9yB1mEBqe22Hm1W32BTcIEIOb805WhQwnWIEYm2gsoFu
6jd7YFYmYBcz3Oqz4W34TCrmF48y4mk5ytq3/SPvhunoMXhBAQZYGkJU7n1uc5v1e8XQQe3BWc0k
bVgtSmS1vW0cAME+d8tuL4xwrVJOW3kasZHxlPieKKBtF9YhN6flft5KGVzaodBXkjOmsn0tNDRH
hBHOI6o31FP0jYdB8PTlV0tUnJFI+gT32qQlyDACVna22xYWffFKVXEI2gppi1VpypF48nxa/sLj
BAs2qz8U21bquIGvdZpMaVmXOvIJ0GGfk3WPbo9EaVcv0nxqC88Achlx3WNhTlHwyXPW/NGgSen2
Cpjvy1YUjxzTVgVhVC7jccz0Ur3VdR6pT63RAAMRHQFlUGLDC4wtkzHR1EzLuSeklrGHXzEkmNGx
rDS808rLFGMgY5kK2TjCrxtpgiDsN0orXc9N+xVBYMNzJ3GZxKtQdbPriH1uUFlod+ewP5w/DGD1
u1Zt5KDlzmCypG2W+tJmJFIeS/wGdQo3xMKdOmJ7GiCqjSsjGzY4gGezdzp5lIAW2L1XNcNuSvXU
ROEn39oq2DU6jLokDEPExZq491OVmfwRE/Cety0CWBeH+dwfpGXaNWctoYbHHLmlh1dyqbsbAYkz
DUc1s4xuYb49WuCIZMqErx4TdIJT2oL83ZNhvFFBDeszjkchn1Csoq4uq5swRzPZMZtJYaQfR9Mr
PiHZqw+Ziop9PrODzCzimnOefgRyiMa5wlofNWkI4Ai9aUt7fCcXJOKmYMUgof9IlDpqLL2DaAyj
411LEjo0UdHKB3biY73LpF1HR9BRMzqazvzSonOsOUiW4RrdvJ5hxGo3DucIDC3TXL1iHRFu8wZu
BnfO2Leg69GBWxd7FhNVL4KBi7nOvX0bYelQsWaz8lHxcqUwMKL81MF9qxBkKv+spfLvq2xr7/Ua
9OG7qmWev0ZmN6S22KKKV5offMmIcNoXqOx3Ta8UxYRhfjE0klJU45F40I6NxKxthX9mkRYydAir
fhdFqjUIJ79aXdicIetYi02DlKdcJLx40B3SbSP7wPB0xTrZnfGFNmrZErckWArZexHCpMZNAr44
Kq4Lu6xev2OfycYPi/CAcr+gUFtSE6dF++TVBUcIZs4+WSY80SebMS4Mj9BqU2Z90c52eiT2QuoC
K4Vwnpe1pU9A47HeIBTMTobF8i0O3cwIL7wxZNIUUQ6R0R3Hn51bU0Ez2cRwUJ/Wuj6jtcPA1Tnu
DpdJcV3bTsYJlGC9J4kih0NUZXeagMbnQexnSnnBZAjYuuQBMDUcxLvNm5lUY3VGK04duW0pa3gU
bFO9BQ/42kaEAki0P4Vj1e3oMvBKmPig0ActP5vSa1545MJDAOPyLKLB3huhMH5aOU9WwtG8npRJ
4sCNlxWjeQaV7FA1rvgIfHdYDuOG7+tlcWoHpnYfZnbSV1ZnXWtUEyECJoMUursnXwfCROnCogoH
hZ6b3eQZyIxps9B0z3V9EQ2Z4Dt2ArCK2QXbB6QH2XYqt23NT0jE3DKxRGseWoUwL1GNVNXJ8FVg
n6ZqzLtL2EArjT1u2rdyCroG+q0e1I4Ihr671Mumzj1GpPXEsVicaKrQtDTCMbGZVGr9xtug6pJ6
ax0IswVOgHy89l0l7EwE2DNkW2AOR/xSKsGW44vjUKFteQy1CzR08u3qfq2a8WMMhLxl6eYdsqCO
EDhHCwvlsSZBeDFK9WbKWeKR7rRa7BTI+8yxmc862KmtqUYEXniWbuYMWNzz3IWMJ2euZ7AbnaF+
c2iK64RaRD5q2TgPhs7E11BYpt6xMd3OeWHOZ+k17rsmKGFKcrc1u9tNKbPmMZ6n4tHPTNvnNemi
BHcWYz0j3F7VbnRN/QmCYncUmA7VtTep9VXUwPp4kNM3vEbLnWFM5BUwdaw/3Bx9QIyjaPY6wNbb
amX1rTcW2xf2f1OQ2vPkVDSqBi3hKqrP1WzZMnF47TYJS/cCdjRQYdoY3j8zvkQ7Sg1/mlCe+SOv
ABEMF6dSyj9VVwUJwnBqhmhp0rWp+dcokvuylvOenWrzOFg635nmGOwWJ3S6WHVmeIhkkX8FRuo9
D+tAPlqXoQjAJlw+oOpBQmTRsnabWd95zKJ2jfYF5Layz77Y0xAwoLPGc2iX06di6/lYPeTYut1C
yc+RP8Czx8RATa4jjeatWD/5cqUvn5FKH1zs3Wvasc69w9RgH2rPt8QL4t71phAFqjrITtueR87L
k4ZgqaRV/jdf2MYtqj3yBdvc7B4oSfsvi7Rc1Fp8+bhFJdUmrpMhMO3WHLCmnD06TZZC9gk7unfw
pRYXnF7NhTvaSnF7VHv+6uODY/fWs3Kbp6yjTPCYbkCPLE2ADxgNRKrNcfvJQWPdVJGK3H3mF+q0
Ur/DsQJC+llMKMQP/GnuJ6IL6iFtiakhwYt8udAM6p2axv6ktsBSyMOEwk4x0YvAxom+hGNrHHs9
MKMy0CIWiYNQCYOhk216F4D7HCjsemRMnAevBttz/IF1/uYXs9ufbGGMDM1HdP2lPYRp1GRTFANX
rx+MMtRfkJa2j/6I7t0zcn1uWNZc1IQ5O3aswPrUh357lKtTP07ZHOxMFkoJmPH+bhZldPTriKw6
fGZ4Nuj32hS3nvq6LMBL5sAW/rHSXK+Um8Bb9kVh1sFuMI3oQCwK2eUKFQWdyNhlL6Ovw8Nm2UaK
KMVi+7dSf492dS5KsR0RC1enSUcLUrLImdNOSXHTEt71HLHKeYBHx4ZFeTrzd/hMUVe1HuoMyRz+
aWmUf9ik0IiIfQmzcSzX+tjbGRMLnDrJmC3Cj/vFUoQFGbx4UHxnJYzCRdZpW0BIcCdzDRKFzJk2
XeBlRGlt6QfDRo7IQGm6uIucU0SAa5xdNUee4lzzrBUUMeNbfkhELRieFXjGoeb8WK8Ko3zvDGuU
Kn4RYYJlXV46K5pEIufJ+wEEtN/xpu++XlVNcxlWj5mwHHk7IHNKr8XzyzV59wkxINJMqw+W+tsW
RsNnHNKu3Bs4B5t7fh08PnrAkhRbGmLOvIQN/9xa487afJ+l33U2SB2gQ/Pg2n2wHstqNtdLl1ve
e1+6aKbQ7Pbp5NBYYOA1JoWSrwEevNZmlEbWGKAvmbIadbPkdTSP8pvM/GUXuf69axG2loiBTgr5
OYHSi+TRCfCFIUvq3XvRYR70VyZTa2srJ5ntYnuLusx9yzDVPjIEo5eMKq87hzxdFuNKsYRxh7h2
SovFZhm3sbDZKagrTyB5q/3kkPIfWR1ql4G9dBXrhptgN7FPcmJwJaOXGHg0L55kiUqSxZQ/4NdD
ez+wiaf65c6LacS0fMo2KMivxoVFXtUeTGxtJ9Gz5N/XNY0aLrRmKHdRa3yHLohYb6If/5Ehh7Z2
OHatpLNUsfcwKJ/VFPRsJkmagP7ZTeI9IHXuYAa9m45LX67Hdbb4aCUgM8aGKacH2xisO91w4aL6
mq8ftSo12xJEcWvNkIiuZo94HJGHJGZHTsftUIpnNEfvQTjJW3yk6yNWhPKCjmfjlMVsN914h+Kh
5vY7rtlMyADy4m05BJO3vG1lFwTYuHBBHdx+7G+ZyROvG/U0TdrOixOhCm5H/zT6r/SG6kaFndrZ
NYjdY0522veBonKOPQSWqRy4NWJLmUsaMp1Kt8xyZ8YntXydqYM/EPtwHSaf1nFXzzjn0yLsI8pt
pLzWLdrjDtgvSPolLgYctjFl53hbqJDTl5LNdZJqW7uXqLUKBNysSe4QukR9PC1o8Q+jO/d5XEWj
vJr2mn4fyjkQUAjoLRAdeOrDXlRZHhoRLCe8wSI6ZNT67/VS+QcMOfW7Qdz0kAYKqTRiO23uaR5W
dSjH6I7H8qEumBwUjov1p9RedoqmxfWwYpUNDmjq5GgfUA/dDmSn4vzKhiithnx6G0rpJpMQLMGx
nWefJ1qeKLGXUOm455K9+gxhMWNtlXAeHbihaSbRXvktf/+9qYw2S2GQUjY5ElRpWhYZFsy5cRkM
OsqfbrN8vTqI+h+wQB6yoi6hSevQvluxp1n7jVV8s8uDrHlyZpcUL1AwP50G6CF1QkbhGRrgwrsA
QenV0Rq1l7WqK7C/JCIgYxdex54C+vA75oYWvme/6Fc3Q28RQwWtzpbTSUZKS2M5J3sjoOywbMYi
cY6Iqd25rb/UeHqWud41eTtV+8ooVmi5Vst+cjaBSD9rsprmNCjzTe5ZMGdrzEIwuw3zKMAYUw41
vq+ucS5GOdsOlrUcIDS+501/Kgj7WLHYeXpko7DCamc4DisSWdqlcrvRS8E6rsHRWdfKOKBT8d+R
OFgYiKic/DTK/4Oz81qS20rS8AstIuDNLYDy1d6x+wZBC+89nn4/cHZD3ajaqtAqOKQ0opg4wDF5
Mn+TtJsiz6b4wZdK8xkbCxHaPjP72GLCRSmr8MV4Z/UxeMEKFHUHLTYo9OgeaRNUu6jZt5T+eWVA
reuy/w55tJedUinL7x1luulXw0Urue/Ie3cZeyCCEAAGGrtGagzFkVyHrxdn0rMwZ7tbX1Wkemvl
iuc0TYZfuyCkd5Wn10+IvmnUzUtR+j2FSrAeYFELtqVlKTX4QSlaR9Qh/CW89/WgVDoVaElck5uE
Nypw/GmTYD/9UPtyu+2BEnCNgm9313hieE9a19+ivwsYFcA3fOFaNPhd+uD9ysZWrBwhArrs0Kv1
a7vKIg3x+jzt1YOiZYIb6LX3mgF2dVOA6uYR2AxKTGZDFf6xlVnYDkjQ7hVbVFJGfwoEUgMs6l+r
doxH5JnbJFhNnQDwvPWpn8LF8qPXsKIcwN6sQxJPEs+ddLU++o3HxmzEJcIciUkHKB++Eyz2VoB+
yicBcsVLkhZoZyecWL/VNIruE0yI3Iy9otl0mKCtEl1vuAebNQYhWLMXiGVNau8k6PfJxxASBCZM
3FyxM26lyQ28uu43ijghKmAZvorh7VTAO/MbK9kOGZQWJx+MYIdgtopENwR66Ikx0FZt1G68Vih2
InyMJ1FBFqBEtTWx0X4oCuEhFepqHVm/QhyrLa2SXBqdVA4GEtDE0TMRvXg9lsTftdSjR9ANkYnE
RwZD6gDrLniLEDesVmGbcDUTK+YzPWXrhargXRckzx4Qx9ydaQfYSPt1wVfMQZAgV8BFo4gOKVDZ
bZ3rBjCVemwPY0Yh5ChiI+avVWssq33R9E2xa6Mso2XAp75VmxI19KztImjTXtzJNgKHAhQVQEr5
Ks2m5qh6HgU+vjh0CLrpcXInZuBSiozGkAumJfB4yNnl/S8pEkRJVWxFeoaP5XzoAg5m5ulWEUM4
Y3V/0OjDN63OZAyZmanqCvmFgQQT2f9nDMWzuw6M/a6KqTvyqri9rQdqo/EmMhLOhayEL2T3YTVG
e0nqjG9SLIcHoQecigZl00q2Niil7GSBtPdnsCpSG3kp2zH9iB8xbrbhuqqgObwVBT0Lu7T6INxU
hcJhW4VGvuoEr6dVR9Xmoei76RBY0RA/ZLTnOLVMFHPupUYzH0L097N9Ak5ecNPMEF6muhDvRB+g
rC2CfD/AX8eyDbl5kUudrMskOtBuoLVMxpsizqVwX4ClsVKyRD8yl7w1eZS4tsamhQ7ZSOoPMk7e
EGJtRbWl1/WS1+1EPwd+nGHXKRSIjZxCTHRhfETyM9IkpeQgXCflFBanlnitMDg0jnydLoFuwoI1
cV2DCN0Jr7k3lFs4ok0O8S8Zf8BmlW5CaMzxR8ywbTkNZeGJpmhCc6WLcZ1JBUN56htTmIuOXu3G
EpT/2di2j+beU7drkGxDUNsvimrj19r0HGmI8LhJPwwvzYhhUTH6ynGkXP1AFz36yJqy2iKnmlY7
I22KeBtUGSiwQZNhBzFX7RSSSIVCWx09ZdJYYmBexPmE/XlvPUHcU5ubBKXK5LHJPQOJHjOZuBt3
pjSugTAUyRp5EmsWw/ETkWzE0P8IgF6SXYM6Bs2alP3RUayk3gUtOcSPgibO+CIgYRE81hgX9kxZ
X0kQwFAp6Wtm1b90XZSGrjeE2UvdDxY5cm1SRae7jqQKOiF1vp46UPcPjQfIHdm+uH5XfD/dFeIU
bIFGg+9Xo2R6DWtFBfc4xE+BVlBXwm/SA7OO2w/VtlYWSxtazYAJJhpQ4rHpfSm8jTX48o8BShXc
GplbxkHjyN6l6SiF+4guM3dSpHPY4025/Y4rW3MrxX0JoKu29IdQZh92+rJJ703fqJ8Urv0qGv1d
Ee69Ri8efB+ZqmMvy9kaAp3/rpMI1YgKedQaIxFWcW3V4/cyNrGIhgEXdo5fcbg4Muf2cBAmP2wd
SfURyMiHNrxXfHgru0TzyvytxB3gNgl1kdu4HydvmQgCwRalunluNL16HnUDvpaqQ/pQ4jDfo84J
o2yyBDm1LfQJNHucuEPAx8IjFMWHNj1S0EseeHZBcoF7N+rPeGyrQ5dp1b2kk5gA/59ei3IMbnKU
jV2FlrsrTUm31ymbiHxOOgf4xVfC6G9GXYPEiHmqWWV2mUTG8BhFDZ1PQ6zkhyhr5V+qWFiBiwhO
t44TQJ3vITkgtc8RXATaNY2xrVkvu0qLZnKWbHyggAT53VQ1yuqVWLpWVnrxpq/EMOUiGAIZVxGw
wXy028ihXiYswlF9wf+UHbZr2ZCMpmyDbcudmK5lWktbuVW5ZIWZ1ZQrsLPWSqM58YcjC8FpmJqm
62lR8r1uq+oGaGFwnw8xqEKmVYaWH/U/5GkEkJB2BmC2fSzlUr6fpUnWYYpjCf7q8jcJftURc2Wc
9JAh/17SvfecLKyRmQyx8HUTuS/WY52PzBIVZjxqu4hYKZ0QmXtaP8MblaJsTeYsTsiLFM2hUlDl
MrTCeBVbHfZ8Jbe3Rd9a29CHWeIm9KC5r0g+BXwaYxk5KY3/X6wlb9UVtXUfVS2VqmS29vN1Ze2n
kninhC0QygI7RRdlIuWtFUnuRabmCkwjohKNF8jpH88n9zuGPVjHvQ/hPUCBiP14S5IOAjboI3GX
9F76FEl1/wGhHokjCqM1Wb1vVcp9EHpFvQXHl2E7p+rbATO81taSIWdGi0L6OIJvoJ0ZldFvUfam
d7nW6IyIdNqqLeXK8aWcxEa8wYdQ511AHvB2vdKCuO2tUPmtsAw3nqh6las0EZTGTIiTR983qToA
ZJEe0S2LyKSousGOl7tsHQi0PXFySmTHDxXzJZ087Ef1rjXKFW6ugNy6NG3dFDZ7tvMsX0BfqjUK
YU1GUVROQo9wmyX+lDyP4TSgIZL2R5m8zkKvhF1unXOkHcD9tdImmdLsHs64djMTSUwqrxLkED6t
R94yf7i1V5NU31HnNP2PbiplFkqlzc0tugiun3YQdkIUgFxlzJruVc9Jsyx/rKGzlZDzd608qVSd
TQppLHEkBiZhghLHNimgUKMjWURLd0qaboVuy4b9Ir73UOqCieI38WOACOyR0spw0DRjeqHbjide
KKIHRf1Q8bf0P/3nQghZV30b3foS2rEOQD0fRAl5erQ2MoErLJd61sXEC2sdgezZHSahHJANCqqf
VRfPSkF5031okcam5ZVBel/njTW4Mf2txKHwna9MuhLZY0vUR3XEpthjG7vlCqPftc1QPSAWBJtO
FvEZG7u0XkPX4b5iNnHnTG1hzTl9gilEXqvGKpC1dIvsRaM7+DqIjzTOKPyW/Fm57aO0tRs5bLo9
GlmY45Qd+EZUaBV/XWlmGtsDlQVkNDw9lkFetPm9EqnyzZAJgXIAW5cPO0UPKXGZlZjfC00W09zp
WCp0+kPuGmV151eqxtroM/Sf/OQgecH03avi/gnVMY0O/KT1x8pqMU8rUh/3Ys0gwVoXs4vkzB9G
ZCwU5FedzPsNyPlIhV5TaDuopfS9zb0p4exIvPx+KIZ4pWr4GZCijeq+x1LTeksGsTpm2MjEdsBn
UdaVmpZ4djVCUdpGG9H1EpP4Lup4QXDHYsmktpTVOj1TU88e6EIEIwKEYlJ9I+2p0MlJy2CrVUH8
pxZFU0BLT+mCe67yZrdpyWdcpU509A473Exs+KImUre0cTW7nPlpQBm06JFtIAa5JOacH2ORbqqp
kbEIage6hX2+4o2L70D7CnZBjfNPhnbpkfBzcvdcYieNcgQ904RtOe0ij/5QTU/XymnXKEMj6JTW
SQBiCn3HKJTVI2yBMnJSgHEvSuGrryoKl24MF/yXKfMo20odipoGRG5G3BYlKlM88RAcMP8a3qwp
DvV1aOmVCAOYjq/dcRj6b5ZZmb/8cZLjXdbnlJFAJ1bZigR+iB2tyKWb0apIbSSzH781mRr9CIdM
+V7CVRMAg2XmRwCyqUE5q0gruvm++SugfWGxxdN/oYTaG6UjgKlm64L7vkMEOr1D7Q0qhAQuAwdt
YyymLewJ64ESJjAQ2TfDpy6txOI29sS+ZxlGGgmL2hfdXaoG0z6QuuGnyLn6W5lFuZwOS2CBcjC+
UzT/zOGbjETwEzoOcE/zKgy97ZyeGXQLKS2tqWfro93LkJqPYNGQP/NSE7Ez9DObbxW3yUM0BDHe
M3XnGW7LRj3aUUczGaKFPO/Ufkf1IG38WaJRLZEClvEFiVcTRM/Bjn2hflXaQf0RZCT4jpIEHocJ
R2uzD70m13f0zocHlNDafPNfzTBlLexKtvAwViDfdWr3x2xrmGIBFejHuM3MjaS30RFLnP47in0l
NVhRfL8MSz2FDxs434D7QHXSAEO8gIbmvdTVQTsqtlw/jqF8k7JwIbxe0UI9A7SlFymaNEKx1lLV
BaBbLCJPGJF7sBM5cEThMURVxMpv6eUW6v3lAZ3BulqwVS0w9pqGc8liQOCziqROqeiiIeigIv8c
597D5RBn3hk+RjpVHoXx4If5FU6rKYWAICghlOKhMBByQvD7Ctj6FAVtiphYzRYNGvyvv2Suz2Bh
WJId1WqVpnTvzmr3YbwRgckiEnqFSGjysF/x46aI/D2nuWWYEvT8r4PJSowUvDAHS1J4dkRZrw9F
rghbffiZmvsQmZjLL2/2tzgJCK0JzyMTFPmJK1BeTDEKXqMKp3ZCIiYg0d9n1Sa0bqLwBnXejnbv
NQPz0y82w57BsMkaCsDiErsu+zQ1LbBxSB89ynm77TJULNvV5ZH9hYt/fZWWSAVc53NJUP3UWVD3
00cbDCEHSEIOXbi9g5HopnMHV7CRprHDVe6QZLqWQ93RKd3OaVaDg56Tw0u3KZU4gkv7YWW4mnvN
jvt0RfBYWD5JoL8NHYPsr4+F11sbVjqPJVl3Q/vamFekpBWokosvSgDerIw6DaxHa7HkhMSnSm1C
2ylX87g7t3NxSnWoBdmT/c+44a85dEgd8DHuf0YN1tLxXc+hluoUV1aQ9FW+GND7DLaH02PoIqYJ
f3mVn7+G1BeJZ6bSYJvjLqQp4bt0PKPa0Z/qtXTrbQUkF+yWL/AS2E+/rr10+WQFL8LP6+7TZOjE
qMu9iPCQ7OG4yQ8m+ke7j7vcaWD84+5qhztvXWx/AmWxMxs+5mj/6e3Iia4QRKSZxfBlWrKu2agg
pABg19npvz4JVh5cWStdt1UUbEpJREH+LdJ0pxqDEB0KYOJoGindd7l+ramnUJLehdH/OPhA+j1v
BXOyzUBOgcnDGYPDq3Qivi3lKWwAa6LmqWh3eVAgE9Q8jpFeO70g3cslOhtNent5QS68w+cpQFA8
YHRkQf562X4duZ5YQHYDid5KZN1W5VvRk0TWav9QC/lxzORV2+u39HEpbWsV8Fi1uR9MlI6V+JiV
07b2EY32h8crT3Xme/BU+BhDPJkJLgvWSVWPNDthf2Hc/CMv1INI6q5Faml3+Y2pt44/mLaQtS+W
nNwJ2JOi0/kDM4gr3JezH8QSqfPMPoJoa319N4ZMkxflNMMuU5C6muBaFoLYJbJYprSNqdwBGvt5
eeQnWcD8OT6FXCwJGWFUv8Qx1K6Y+BqFMjGwe3q0bdVv8+AK3+Zk11sEW27GGo5eSU+wDlAVeR79
b4Nb6OURnZwrBGFlGZqscpjxMb++RHC0Y9RmimGLo7ai17QpYrDZXCEuhzndS2B/GxDA2b+RZNcX
K9hHbrsRGgVZFM28HzPxDz7olNTS+mWajPz1crCTF4ebF5aElFIMA3ygOO/2nzYuWau6GrUvy87y
d0XFi/rKYM79+WROTH9eGzvCYvoXFtBSPwezNk75j4aSxtQbV4Zw8r4YwucQ8yN8GoKAmAt4FkIg
neVyFbWj3nCM1m0ASlx+WacTwMIuQzTJnnTsRtXFBChSpRQaDa1KIRQ3iM04vtK9suSvJLWni5Uw
FnRjbI/RhDHmAX8aUN74ctdMFipx0msTrZEsQ6RULGEAtN+MQnMuD+p0nZKsIytBYx/xZw7Pr9F6
oQsaq8ReNyOqrYbtrsO1E/nwh9iaVl02XYl38rkM4iGkILNP8+tyK0LrjnI6KoG2mv/odOk2GZrH
bExsNfMPl0d2EokzgQXEoLA20S19sQMJcyc4ixBfDGrjgd+Zb31MDewyUtDpa8QrM/0kAyEjkhVj
TuLRdoAG+vU9itVQtaBd2e9ap1afJO1PD9cqE+mwG6u0+5Z111wbTqbjHFE1mCIWGY+23I/aMk1j
XyRiHqF3HyJFoP1GKuvfTnqUJLiXMN/Z9+CDLsZFKXeUrUwHyDHcDsW7VnnUvf7j+Pd/5gtnvhQx
TL6Vyk1BXBoc0SwuTOj4XHyEo0mhTK32RvI2tq+XJ8TClJbpwJVAJUOkW4lLna4tbqZdo4wmeuHc
5WpBOsL3b9zSKIddMijRYWy1P56CQlfpU88tumwbj1AaKzqkKznyhiuz82TdmVxXdfoR865Lsr7Y
tvq6TJC7kTTkqTAPNYDab8xUVZ4R0E52UyNT7FPb7Er2zvpiGn7JDwk7G7gbiBGKzNPFhlyChuyU
Ekqo67oH171xDzf83Xr+sV7b693OtvnlZr1e83f2zt409m6zsR83/PS/f6Gnk/2wH+0N/3rHr4/8
Pn7vav73/OTMPxz+cuefHMd2nYcHd8uPw5ZY7vwT/3P4Mf+W+bfO/+D+Orw+vB5+HQq34J8OB378
Osz/Cc95uLJaT2ecouIkZmoGmiQY0yxeg9pSOqatCsIHZc24+oko/9qLj57+fHnKnX5lRVV01g7s
Y2DLS8K2j+jjVDWghnNmXYcOMBYYhxRwVxE6hfXncrBzg2KRqqKuGipxF4NKla4PJdQd7Tgp7iGK
7+BXAzLuj50sbC+HOp1GuNygnYA9ta6TQczj/nRGxb4SdZOPqGiaxG7uvdZl6VIgdKA/rLLmJwiE
y/FO9zpFI89Bp2E2iWLhfI0XoIpfKFFg2FOnVgfRS2eZuynfD0LarS6HOt3ICWVZGN6Tr2iksF9D
oZXqq1odQ0vszHgn0WzAt3xM3QHNp8Cm+6nvfWPELFAPXg1QOFf227+v7usKBcs3pxls6sp8gn2N
j59OJiIDTlnczu2P/9yqlTtAUzY2BXa46dbwUN3U+Y3ELKDGlfcEq23TH7CZsF8LV7T//DIdlF/d
cS9cWTXznrR8NIWLNiWPec3Ii1xhAqEZGXVu2i0eI4GMKoByLcc6DYG3svlXEsKQ1ZMFM3RjDCCs
NbijWnSkoQWX+8vf97QmxXXsc4jFXCok1MmkqmPuhoh0550wutqIb0sFwNYpR3AuipT9Qt+xdPos
uVNasfy3OdD8BBaKGrM0E/fjxROkCaalascTSLTkHMRNjjk62Cr+QYlRXvlmZzYFyMgaMlDUY7mK
L64TMDJG2iZcjdA7dyVhL+IDiWcDEnWXX+u1OIubRCUgjDpgYsjZCshZusEcyg5RpimTK8nCuRmC
ZZ2GH6HI8Sku1kfpJbHfSqBeUNN+QB7uZ2Rcm+dndhuIzaQ7EiWUeap/XYJ9EIMpTiglVAB/7Vrp
HE0eajvQyiuLXZrf/tcVxYf5FGkxEwYkBMwg5621KgzH8H5i4gW/GxxuJA0F8YqacPu9BuevXzMl
lc5s4YTWOP9oBPA3i0FGLXoHQBjZVqTn0L8DaqGK27K+7+WNCJBBDY95txcHBF7XTfUYVEeAVa21
Rvp5yr9fnjt/686nr+GfZ1m8BjVqQqSveA08y5hv/OY2Fz88NGEU7QjhW9c24fCUeAcv6gCkrPR4
PY5XUqMz04rMUJdB9FLeVJYZgdTpSq5XvI6iEiW6awXnNXi1ywM9s0h0SeXARASOEt3SabIFkI/2
BP0yuIZ/5Fxbw5X4DUl5hc/hvw81S8kpbDOYPFOL+TqHS78v1SJWdJuG/FsXjg9FrR3A1v704uLa
pn26XrghIDlHs4dTwVj2lYReLks0lJjFirApS/OnEsuoOljv//btEYYLMTaz7GPS3/T+U9IxdoAy
MZmm29h0x2BIQfvA/sBGntrDlWriuVN4vunr9Esol/1HZeVTLEsV6rLoAopzlBPMh4IO6w6Zc6F/
S5qijNZKRL96RSfSfFOVBs1+NHg4rQT8okaHjke4gxSvvyaIYBg3+BT0v1G6s6YjNC+4RwZAiNRF
YJTLTjPRvF2DXEj+jB40UlfHvOJVhpR+L1aJtWfKDLNqcd89o0oPZXBAJZb6LnZJG1WJBkCAQVi9
GPrkP+MAEb3TOG52UTa0vz0janbww4boX2/2c9vjn0RgsV6bqet7iIQI7PsYj6XxgPZzLvbbCfmI
VZ2Lw/PlL39mg6DLLUskZtSpDLpkX2dzngHcbk3cmYBN2rpS7Is4tmc3HPSWSROkA7iqZ0Q2HtVo
cMwAblKeHXKo+QasF0mOHi4/z2lar9NwREgAv0eqJtriULWqCeMHQ0AwPVMfVdWHpVyhR1BvMYz7
hj/Glez3dG9i3JB8aGpxb2NKfh29Hxe6ILeiACgh9I5Rbfzpp2a6MuVPFjF9nfmiYlrYr5L5LsZU
Dg1mbgqaeFyJXKndTw3z1Bz/7cxZRFlsSyMSWRMC1bHTjXCN6Ee0aJOMdM0M8coGuBwPVfL52oVR
CwUg/WRT6tKosswSZ00Pu8XJjcuH9lqIk7bT3xjox83XEvrPy34quDyh6MQaKPfHgFySXZKdr6nt
b/2NgTOzO61WvQuswEnda3vu+dhs7KjQquh8LgszJoRJKTSbxInBA9vDU7a2nMDpVzUf0IHs7Vq/
J4xwbvz1MNn14VrP62RJ/h37P/GNxT0JK51CUWEiOwgKPxg7hL1Vx3QnJ9/0qx0eKGSbztPlZSct
190y5mKOhkMXtYHK+w6QP9+Fdrw3vqGp9QOb5p+QyXs3WAHKeSturvbV5nn5OUOhRANMiSopNRNk
8PTFhbegkVyYIyCQPHwzPIwndmW3HfyNZvp2LkDNj3G3sTNdtKGwXB71MmlYhl7sfUUzSE2ozPgT
Y9gN0qpHBGvoHqfmytI86R0uA803409nXhPKEuZyBIJA/KtaT9/SvbpTbjAkpN+xDmHCbS+PTJ7n
yIW3upxDUVODgMbs1RFRCPnItwh73403/mO3BQR7MziSA/X0QVyHLxIMnX1x5c2emU9fvurycpRF
ErhvnfjBTriznvzXZFe+Rm58NJ9HfzVtISUBGHyWb6dr6ffp7vQ18mIflJKmp/4UQEhHyUCP34Ks
WDfClfEtSxmLD7q0mK5Qp45mKVEHmq2dtShTyMVjjfNM3oivs4lDWvV23VtXrrcnrdhl3Pk8+zSR
cGiJY2+eseIG9Ytoi9K6E/4e8bDpbSSv3GEvH8y15SrPl+fT2ZeKJB7LFOk7cwmkKfADEyeVl+ph
BYMfcZW/etqVd3p2NYIGoq8AzMRabrty6Xegt4hRWnq37TXrdzxJd40wwnIxpPX/Y0D/BFuujw5J
89k5hfmp/NbE1YSQra9eGdBJPeTv1/oUZLGpGoGmkRgQRBWOnup2+jEy4AClgC/lPYJUU/FTFr5d
HtiVt2gspn8QTRayB8S0QjlzqyS60TpQQrGVC6tckbsrW9vZifFpiMvKqIhelpFHTEjlIfDuEcBo
8ytlpWshFnMeYlAwGX7IpzJ/mHQYJsTIrinKnl9Ycw8SUUlofcsOpDapmtrTr3U060aQnKm8AcvV
cPorWy/ZaeEzNh+OL9rAgUvtTk1cCv1ycyVRPCla/J0wn55i/riflreVQWQ3ep5iqHYiYELSbbla
GfH3YLib7Yd6z9WD1Wyq+P+YNJ/iGl/jBhXX6gJSkjNGT7KOHOx2KkIXfebLYc4uCMLQVSPfQNx1
/tSfxldPbaTBwYsdQW1DW2Uc0Ei2HqYJEFYHHBJSB3qmK9TKPqjuLwefp8nyREQrmCvOrFFq/NVa
/xQbJdxQV8ScaeSPt4pQwn7yrmzP82s6CUG3jTv0DMtbWr2XWAqPXIliJy7NPe7eLta+Tj8oH3pu
7PxrZ/zZ2TI39/4TDpzj17c5IJKXjxipA8vFRu53MUiuT/e3fixmR7UMbn++TrN+R8J4+VWe22M+
B17sa3oo1qPsEzjDZ6JU9J0fVmtDRuPMv1ZsOekszkuCtjYABwlltJP0MGnroc1CYkHdxhZLmWyz
naDXoLqCqrZWDKv5/69q5RY1qi2Tz53MK3XR8y/60zMs8kT0FZsswT7LEYzIe64MfIFTHeIufRKs
3sQCZRMBZ2AQR+MegnJ1lw7VpjHN/kol7f94GXMTRVK4Ry7bBFKQpJKm8CAil2+vcfELjYyfQrOO
NdTh7FwHYs1LqkBxX9shz35zTZwRYAaaV8ubsjzimtTjX4vww4eJ+Ibyy0Kh5hpm4txeT8PdUsgx
KJwum6iRAMcvL1ATgki0b/V8G6AM048/Ls9f6dxeoM8gCUpebAXLvcBAdELCIJ3Ev2OLHTzzFWpp
OpscYC3XJvKLpyjrqEk9xzP7H0ORf6tBOpQqpAwpVV68Rr0GTTm7NeozCkYReSiASl8Xc4d1nSRX
KXtHjbOdgouLMW2bCeg/zlqxFz6obbrShnTlJ1cyhrO5+lwGAVphAVg5+bQYmXf4HxG6uK/0AW0D
9UcC3CFtHiepcSU/+G3GXAutl65v6bW+N/garvpK3tVaTKIGffhaQXJeUcudlO9izoVWfizBlqNB
2xPBftzJhmgfdw/0Wja4AKKrN9zmeLJ76NxdnhPn5vfniIu8qeisZARKxRUtglqskK7VYvIeag1S
PvmV/fPcLP8ca5E0SUIzDXJPrJhs2qJnbRSvRb+9PKBzh9HnIPMa+HTeoWIW1BL2XYjaIueB0yJ+
6IK197jI/9vG7rxHfw61ONbzpGkDwKgxfoXglfF9Rl42/PBi35W5543IQxXtlT353AWM9gqOPRTV
QF4ubtRRj95xpzM60SuJFCEpJ+9G9IFb3bpF7cHW0rtYmO4uv1Pl3LUaOJ8yl0rJ3ZdlqWSWppET
9id1E75h8mVzjT3mN4qdOAdhNTqomRwHV3UaF28Yd7K952+lo+6GffjsfSt/qVe+8bl9zKBeSj8d
QAotgq/fWEhhBAYSmzL1Ils0zNvQv5qznZ2sgGxpd9Cepkr8NQbE8UnTEnQavAf1UVrD9Fx1Fvhz
rEs2/jp2YWA7yZXFeG7uzh8V8xuT7sbfesqnuYvbfEgdH1evTIfcdJ/id526Mbum5oZolzvI3WmP
dY1FypVE+NxggWVBRwEjSFFqMdiqSDnrxS520vEuVtZNBrT2WpZ4bqeBVsM5SvODRuFi6orN0KPk
2cdO234Xpls/eAmtF+x2L0/VsyNBWY5PhncCP339bJMxjAnHKQsEMljbdq8RmsVmP60uhzmbkoAT
NRAmYoZwe/oap7E8z0eskyTUutECGoiHPluP1QYlWlFb5dKKRpmsH6Xu+XLgs+P7FHexX6Nu2wZ9
MM17KPXZONop5WOeClfe4rlz6PPoFgss8nGfT4G7oy+vFk6lGL/noFu0mPHvRr59HRat5JZZ9nF5
dOfjatyUTHYZQKRf36qGlKRSN4wOZdBZ/eXQGTrymzjzIeeSScJa1/9cjnhuK2EH+d+IS26Z16Rh
p2QiW0nuO2Z0a7XXKFJnU5zPIRZThRueitQ7IUzsmmmV9t4q8O99JEJ0J5O3claT015Z0OfOCYsE
z5BmO7mTc8LTCq2eEN9xEAdcmdp7n+UIAKPJ3jW3YTXsGzU9iv24u/wyr0RdvkxUloe464hqDndT
cRe193LwWgn3tbqtkMlTr8yWc2vh0yCXXWLcRtpYgEEJY/opTw5IStjtNSLAuRn5OcZiveVDleu+
TAxMoW1QFJoa2DLib8irjc0Kc6nLb/DakBYLb0xN5B9FwhnB9yTDlmlYVdegb+fK8hjJcY4z7ekC
LjH0ClT3EjUYduIxScI1YqD+O9YB+k8ciK010m3Z05Cb8a0xNNgNj5Uv3KUZ6DT8av3+GJRJckCj
hrb0vx47x/ncjOeaJdIY+br4acaGBdpnLP5y5/n7GlKs2XlXFsa51QgcA6ymThOfDHuxxeDXjANW
R6Gw70vtiPyTfO+n2iFBARa/AWszdjIEs9i/oTU0Yr6RX8Orn/nEAIXNWZVxhjouS7CVYdTYqXKZ
9cwnU73PzS1ynZff5AkUh8z0S4zFlqN0xZRZ1MwRfoycOEbHDyUeFL1dw6tWDaBoGbhT0KFkL5VO
rFgOhli2iEpwHA1bVJ3cQZHtRvwwqAlefjSdj7i44Xx5ssV6MhHh8uB9xxjtrizltW9ZQ3v/Wofr
zK7O5IZLCWMMvtiy4KZ3SU0ZgVulXP2Jq+egerk8inN/vgJXkfdMy55Czdepqufc4XWDP3/iPY19
5nDgX45wdp5CBJ3RXCS6JykZQk9egwQP/UH9YDXboV6ZmBkZ7yrEZOBLA6Yn4RUE+bn6APWmf2LO
m+Gn/LMKNF3qrIzD8AkP5nGjwcFU3/ONdTvRc36tj5arXqn9nlsNcJ8MMFIyzOslMg44S4rC7Hxd
E46JvhG4tCEddvldnjmW9M8x5jn5eVgSTj6I4jGs0pVEakTulN7gqwHwB8JVey0FPbv6kGXVoSqS
GFLa+BoPjTVDwvqI/dXpXPEF8bHOpg3iwChah0fzTqSDLxyaNSDbK7vb2bepAKSZ3TNn2MXXyBgd
+nqrcE8Lpb0a7Ivhwwyv3AXPnh7KpxiLSZJnMTQC5GXpxRl2uPVX8rt3bNfWBjenR9+VrtSvzw9J
Z8embmWc0KLTUg2DYGJIpsSp8LNPb8bmSgjlXClIn+/TM2GJ696S9t9E6NzGoRA5iRCWLygRaD80
EdlR1UyLbYtt0gcm4NbOw5XmFvW4Zh+lUrqKEHveerkY7Hx0dt5V1Ky+I3brbUXJn9Cq1HyqD3qu
bPIOI6MBBcU9Do4d4gJGNr3HY4NRMj5KTI8BCShbKE0MDKAE3uDEwRyp9cIJ61a+qUdDuKswhmhs
0RynTSmVPpIOUnKjp23xgJrQcFSjsLlPhKqlKhUUuATFqTWsw7ZGCE6Uf2DK0UarTK09Ge3xonlu
2zDkVOjCWw19ndoNQY5NTqGAArGzwKhNQJlj/drosbrhxfWPHCn+TtKwhkB7HtvrtjXxcylQBaY1
hYJxqCjzk3nRrgM97MpYSSB7pQaRm1k5yHIdpysRr7B0g/Vou6VV0O8wOQ19B/Uy5cVPJnPf61h2
oKGPJcXKww6msJFMV49yIXpbH5sx/K9rsa6RjOnUNeJYiosng/A+SDri1l2bhE5raJ21xh493KQ4
tXxLmwDMgSgKzxFH3Mfkmd4dtkrqSpACxHlCSi0Jqt7GqLpK4qvdahRj6U2ZkEAf/EE/JGmLykxS
yb/RzRXveyOJVjlWk9wpPRnOAPpXyVsa633pzIzRX5mnDftIEdLXSOq6XZ5JE+aXY3rDf97eBKaZ
OU1iKDcIWkg0YJVgh3NVdCNjCONW+RRiVEZb6M0qZf0BaTkrwo2qUgq7UM0Ee5QU5akNGuDy7r9J
O68euZFgS/8iAvTmlSzbvtVWeiEk9Yjee/76/ah7d1TN4hahWWgESBCmg5kZmRkZceKcTK7qxyhU
ih2UAlBlhooCPL9Lu29G64tbA8qUBInOzNt3kooui4qswIMZQ2cUu0WYT6QnhDlIkT15UZJ+gcdU
zyCc9SFvzIriq6fqPkV2qey+q20owD0rDaN2Be9t/R5GhrALxzi/chtReU6bXHGPKnQ7hyaSx0ep
U1JUbQe4kl3BeNSMwj3WUqVRulep4W+LBi0dSMMonjhqGA0tlLpV/xjDMt1CuGy5N50mJAfdFZqD
G+RoExp9kf1IAeo8040JrrXwS+EJgukq3aRGGz/TrtY/yV4tfbNyK3S82BJrWPXR/UqVtviuxWQe
bTnVa9P2UZJ4y7rYeoTHCtLuNFeUfSOoybXZQVyPmki/i+GUepbRzyltmGeyX33b9VsJxMOzrAdJ
5cQmRWXIhWFT3yZwkUAr54Y3SaD5sFHyfn2WkdXZZW6jwE6RIbpu+27fvcIW3R1d2NPoje10/brL
ZffOU2o2cCZqPbtoUI8+PLHXXReJX2F+QpUxgocQpTtaHDf0ERh3aLf5ki3hZSgSTYT+LQpAwz7I
x/JKLYUI1QP0FWx48ItjgWzADkI28ura6JdkKbX+RiD2+pCRZ3nJDQtaTzO2ALRRLLhPSWOkHnLL
m7zMyu+e6fp3nIbNRiiT4YeRyMUOai2BJ2TaI2ZjTFTy4zB410Eb8LqzBt2FRDlMnnqO650YVjI8
jzTrHlFSLnb0wEa3ap6FXwR38A/w/2lshyhnI8Exv/WUFN74ARLfbNSjrwjuCrY6+M02oYfiQCN2
29u6p7WbshwmXiBJroqd0VCWVgfDvG/VotsGYapuszbSUPmBiM9yaH/TYB2FGNeyuywo6o3sV7FP
3qIEvqLlIEPtVlXSbWMEteIY6PdudSmKn81QIZWaVr0wcoRp5eCMlTrmjiVW0S9fTy24SLOifi0y
ROkHpcy/GqpbH6BQBUcOoyS0jEJ9KDREl0uhqbelUeYbCBa6Fz8VxjdVasRfnRpBf2ZE2SMwMQOK
Wqu6prFsPEo44kuTCCDSLodBi6H3lBgTdWVC+M2DA02s3KHiJk2sbVHYNURlA3KnqbAS4i/d2DRT
kJuFLoU4ZBb+oG/C2zIiclXcK1n4p2j35lrLxpqJKT4/iehEbSjCDh0dpzGfJvWABk20Nfz+mo3p
309sZFHZIs5KZGpmv9DxibL7Pv/yX1bkz0ydBaYwNuXQjnLvcqppb2b2zU2crlxL7y49V05XZLby
gST7nq5hJ22uNOUlbP8+EQMTxZ9xzEJCxCE6y1WZqiLZFn7sVNqrZL5enqu15Zi928NIVto4Zwx1
dRU2b6X1FK0xM61M0+8n2cmKW25qQIuICVl99+MCr/p7SA+BLFKq5Dd4oM9rCoPYICUJz6iTSFdB
v4VpHLrotUfctL3OXtgnRmaL0SpxZ4g1RvTH5Htx592NBwHeoGYH727j5N/Fw+WFWXw1no5qtjJR
DGRVnkbVORJ328N4eGivgV49KPsXayPerD1yJm89GyCH4tSVSpV0XiyHdE8urJpzDJEnuqkfTOGx
0W498x508uWh/e6bm5s6fRfMshWKGvclBO7gVW0grLvyvT7ed1vPdPR9+KBvDAftnO69vtJta5//
Sh2uiBdVsg+w864mBKacwqVvmR2rfiAMkWKiW98qX8ZgJwIHkYyvsvUmghpk6OioRXATt7vLc7C0
KYAoWyDfqQ6dPWbLBk1aaUIMCtW+oDckLsuVWV58np9YmB3mXpPDQjjBBa1m+JZLHzFINwvdeV2h
4hX8tOL4Qa37lctwMb9C9w/9aiAiNGle8qqQS6ik8PfSyk4MpIbEw8Fs7Nqhde3H5TlcNTbbk0Vl
hE2PeKETmeTWgqPW7ho2v4kkin/ogzdX/QiLXytGJ+ecO8zpCGf7MitDkv8JRiFqUg7lR3JFWtlR
f4qbcNvv05cVc9MYzs3x2JgYbajzzS4ZVSwKzxUmcMljeaNs4uOPwPFuUeeAPdSRHyAgP1KEMO+8
+7Vq1ZIDgcv61/Jsdmme8T2kksgpxrv8GP/ybsSf5Wu4N1ZwSPLSFjw1NJvR1IoCF70sigGabT1l
r7txj6qKDbu0rX8kt9oX/wfPvTv4fvW78sVc2SeLWQogByYJx6kvTpllHSsedbKas6C32Zf63nxQ
cxvdEsIsx3Lol/qWPQzXPKqtTfL2X9b2xPLsHNQsdOL8yZXqd1Oz7wmLpb2+gbko+4m+wLAr7WBT
XQc/wn2bOmvNSku1Vljx/ox7dvIFgiKkBM4oIbx2vMkO9xLNx6/dJr8S9ggFrkzz0vUCwAJWy6nV
kSwafn4SBQSVH8v6hCTO3LsgsDu6VXPkmm/dtdLSUkRzamh27tGvNFjtBPAVyuemfFe8YyOujGXp
8D41MYthwwJ3RfODPLVx7BOAC5LyH0IayuzUkyCpMY05S01GY7UqTzhFC8KAgSalraWtpIinKHh+
sJwUTOYAeUQGKxHReeZpNG86M76qAyRIM+j1Q3lz2dGX1h6qu39Di9mSFDxD/dSfQgvkrPyDV5oQ
xz+iEJqtUXQuXglgaVR1IiWAm2l2loRxoqElhin3Mbw3JBSubTiYnQDJhg/3y+VhLXnaia15YCtL
uVukIbZaaWOqd6O6a7vHyyaWPA1iZrL4FBAgi5wNp+x1OZbopHfq/FZDVKlOVsaw6AV/DMypduIU
ClzTn0o67Uva7XT/OnP3urISzC7OFBBmekOnHvY5Ht4Qg7SomqlUYOw7b4dkPOxfK5tyaSTQHpny
hHKwztBLUJiaSBsAHfH9FFLgXQSrcAyrcbi9vCSL5+apoZk3i0JYqkk9Garq/IaEcHSVkpDcGnVV
PRglXWclio+kkGg2FJEf1EdtFyMf4DQq4saXP2ZpZ/2mb8QPQWT9vlpPTtW4VsZsRHjTMaKdKNOI
5X/xxOuazrteWqlQLLniqanZZZXmckGwgKmpaSdQHjt/Dcq0bEEHTE+gQ/P9NNiTwShxnBjhVGap
KySg7pR2ZTMteggF6v/78+cBTWqZEvRfvKfTj7AJN15KptMytkqwxnO61DBHnYqwfuqBVtnBn4eC
IwLZKDFltvqGxh2iUWGnIX+ck2+uRwOsNcTjXrD1ouyGpqS7gbz9CBVoyXMyVBLSlqIddCgcS3eN
a5G0XpmLpeDu9ANnTlwjkzU201w0wpupP/j6VeJv/QyO86siPyhrAMvFqT+Zj9mNSb2AYCeguhWB
96D73dbzwZFheiO5e3lHLB01pwObvuTEiVIr1IR4YGAhHQvKSy3cieLKCbDopxM1DOH4xJk889NO
SGE/EMEThvKNH0nU3FfBTcvz9cfEzFUHPVMpYDBfDd0fjo8w/F2687ZI5G6QKjgKm/RX8Nw8mSsx
wWLSQT8Z2uy+aUfDFxAuJKUFhdFd/SALNoUX+0O8kTcCjcK5s8Zbt3iC/bF4RuOUxhakOliMAxGl
4ufK2KXxe1zdwBi1uewa06SdRjwgFydKbdkC2SkRHsxcQ8vjQSkCJImS4kdARSM0P4qgAhdzF4ZH
Q17BFM8H9tuaanIsyyDwYVH87IgknQHAqRRHBHM8KIr7iGqELTXtrQqvjzKuHZ5zj5nMGVNrO9lh
mBvN2YYWKQRSDrKoxVSSTYZfU7qdMTp0Cq/cs/MNxrkMowQcaRTx2NHzDmtYut3MQzCJhqvvQSYi
wGjsBCV7vrxW57OHFR0YKDsMg/Nif5RTrOwD33PySvpZ5+neRXe+Fwz0cUuAIVJl7i8bXBqWAmkJ
XQukY+hQ+7xcY5MOrSAhq25kz2mOqnxgOJK+NnlnnYETGbehTkyC8CcSd02fcXI8xXJfJpkQ+871
ewLc27Oh5/v55mydx7WE5fyUwhIdTpxQBjp6FCbmVxC8Ni7KD74j78sNRIH7/U21iW04/C5P3O+Z
+bytPhuaeV6nyD2awK7P0cD9Bst6ye/Q0bcKf1MY5PQ74df1+/vm1tre3u/sYz8NfP/wU7VvVLvY
aNt8q21/2g+0SfLsj+23/fbJOTx+fFyvHTjnG+Xz585WAG3gyCs95kUw2tAJaAfbp1KebYHIfTG0
TlrJbpw78mTOpONM1yG2VGYneS9pstTRQuuQqrpCrGonFsaV2RW3fV9TbO9Wlv3cjSEJho6OlicT
sgt5Zi5v5BQZcz9w0MK7qgoRieuhu85lYQXcMY8f/se7/gxrGvapH1ODrs2CYfmmS3/LOyJ326iC
WabpDwo8xTrlYSAT2uays50Nj17uidUXFQmOcm1ebBs9tVLMCQPkASDUIfXTIt02lZVQd8mKxbLx
7AK6wrvl8+Bk17egE+1JvVc3WpnbMtBpIVjZN2f7k4KhRL2QYh7HwRmkvoiKXFRSgPtG0xw0tOg4
Cg9/PVsMgT7U6bTWEUv+PI5m9BolLhnH6LavaHzvKoh8xdj4e5/jeiOtQwlmyu/Mjk7V1SogDXDE
hGZka+g/N+JNtNZXdn55T3foHyOz5wfS4cMQQ7/l9AFzJnkgKnjlqB33N2RWsfvL78uny9N31qmJ
k9OeSHMOx+jEUjObvzbIOyTq+gBaueDR7+Sdiqx2X4o/Jcl7JMBHQ1J8Q7oRKtpiE6jRioecHR0W
Tk5HB14CrPLMDZuGHH3rq4HTiS2F5c74aaWG9r1QGsmRIKHfxEU6vFwe84Lrs7FEbijgl5Pvf3aZ
vkMWONTJApWhXGx1LYsO8CXxTunY1JdNnT2SJMY3ZWlAJoMaRg3hsy0/NDWEbqTAGbzdKMGWmSK9
Ob66cXuootcmhmXEu2kN4dqPp6l2EpTQ+r2ehLs8Eo9Cc1e6/xjGUeuOKx+2sDWRZQDCTUONxkfO
JmEshw6EiB44YwpVMQymIVGUlVYoQXqAom6jIQt0BzAE4qiBoDf1Ictk7YEMp7AVg7JxD0lgev5V
yc0w2MR+IKqiQn7sUM0Da9EOubiThF64NkmMqA7YiFpwsg6EAsT/hfIOcAJ9N9QHwmbl/Dx3aQ7Q
iS9REkUouNhQn+e81Fxk7lMSiyHypIq0kXxn1I9i6rQjPdfppmhy2yq3frpieMGvsEuCnXgYAZB5
Y89Y+Kkr5CSyUG53lEjbZJWw8UjQrSzddNZ8CkYYH3cDxKfEwnAvzHwKpJulJSWZpjZmscDBCMGj
Zb6o5Ra4dgkpYh1sC/dK8fZt9krDQW8+laLjt9/z/Fqd9OG2fXMPZd3lz1pwKOJylE+mTQVZ/GzW
kVovtGBCJETZHllfW+LYumzhLPHJZvpkYvqEkwu56QtyxhUm8p/QjNNQFGRkPod3Go6/ruFEFg4m
0k0i/gMahULu7Cy2xqIv4gxbZoM8OQKk1X0t0zBebao1yvElv4HpDJaH6c0BNvzzsDxD173A4sJH
JPWAbPbGi7Sjma1l9M+CQn48MRPNwbgnd/JZOCO3vSDCoJRDxHoDNeJIJ6KbA6JsxYMUePrKzbxo
j5oXFxr0xWeXf1SOrVTpyMdZfnwl11+9QN55xIbqyiN0YfoAQE1NGaDAcYDZuIIYaWgvqBjXUNxx
Y/2s3WLvCebzZe9bGg6BDHEutR1UfWarxDk4+oTOAH3Db5L20bY7XfnI/ff/YoWiMq3l4IrnWeQg
ECW/CWSgiOKxHj9GnM/rH4L247KZpTnjqKJHlYoFszY7QsK4Jrh1rcAJiaT3QqAlVxNcOrCtIMxW
Ei5ntc/JryfVDaJ1nu5nd2AI8XhmBHQcy34nvvaJYbUAhUPpsR9ExC4HtDZlWxRk8UeVdqRGEFt8
iQNvvEnQQzUeyj7OE85uXsp7asci4ovA0T4qt+yfKd/GP2mL0Q6GmSIHOrSm8VUNM+n7388X/KUi
oQqZVZSdPm/RouGe6kQXlLA6bFyfsq2VHSx3rbSz5GOnZmZRZiq7EfkyzCAbuBv6g1eLjhZFm9F9
vTyeRUNT/YguIs7rOYTBUgs5H1Xi/SYxEMNJe1V9k8yo+ELSRvk56j6BwWWLCx5HQYFcCucPcgfz
90YuJtJg5kGMynB0FFAsVcdw59bB/rKZsxCaFwdkGNPJzfBwvM8LpZSyq9Y1QDJXLZGGbtAEleWr
wWosuCqQUgDJ2TS//otNJAzoCeM5Or/3a7d0B8/AphVAi97itsdceiwzHo3JQ7TGPLRwMZG9nJ4J
gOEnfuDPI4T0XKMxIIodAPfXIkFi0hobvfkV1NRjjDUMz9KykVkhOqfgBNHYzCML2DwSRGBjxwNk
L2qwjJraVq5WjogFd4S9cSKPpO+F19VsTA293YIlpLEjZsCjSCKESW53iQ+Stlu5LRambyJSmuQC
kKQ7c5DKovrSx33owOIKs5jYCrccIj/6tAL4jXDutoOteCU/sjC8/9E0gjQWZPDvgPUkbhFcUyhg
I4B6s1NuwqJzElFA6jA5uF2ykrNYMzULW8wRFt4iIvEbZa85AAu0c1EMfvfVzWWfX/CLT0Oa7bNA
FGtNoRDhIEO78aqKyiAg/lH9+1ODRwq/SGjLvA9nd7sYiKVa0hnCzJmbRirv3Cwnb1/uLo9mChxn
EbVq8VbQ0Qjl4JijK5W2zMKwIUGfhW8dbSya8nTZwMJ0TSxaJokD+jdh/P+8aXM3j3w9a0BW+h07
NdllSmijv/v3zj2JylCj5JYVzxT3RK0yfWHikDTi7AbqZljvxasm/UBDwg6Cv+265V7/tGsnXzxx
60AVQuJndq1SWs9xmdMPk2vjsCn1oVyBCS8sEKY4HhQGxRzO5i9os4DzA1NaIRzNwbgfpLV61JqJ
2WgGzW+93MVEmffWl9ErQ9KKnvflsiMs7M9PA5k5tD/Q+TdaWDE7wR45e1QqGF8UYe2ttHDMYWdS
nTJoZ0Uf5fPadKUhjimKtE5QqE+TvENruYdR9rfFEN0qgrmWx1m6d0/szVuTB1PxY8/NuANpKbOr
kjIrrWuG7cnFV9c1dx5cOn4WrezbRasAiKbEMw+b+Zuziz2t8oIidsYsvqIulMf/yChfou2bKBII
/xVzSw9Qgpc/9iYfOvF4uUuNSiiw57Uy3e30YlY0uqqi4w1PnXafkCfWhq3113CM3zvtxO7M/VUp
90SR7nlKXeNe8Xdq8Tgoz526rxktIgVZRZ9JkO6a6qivpRsWPenE9mxf0EyVNF6CbapKeI6u0WUn
PAyxdytpHYriyd8npj/N8WyHqL3FxZ9NY5VvPCmxi8rf6V24kphb3Icno5o862Qlxzz0mnLyHFja
tr1Wf+uqBpFejz7BYNxc3vPnBbHpoCTDiv4v+QsIBD4bi+vYa6uJKrrWgFr7TWnnhfEznXJ9gfsc
HrKGjqWbtARsKx5Fbe+H311dd1rvvc1Wzp8zZA8iPryWqTBMnEzUGGYHg2hmTRi7HcyYpaV8SUcJ
luih0657bSyRgbJqu8lGiLxdmVskBTDRNG5jAyWBzVsJzP+y2CZIJpKkaCnN78VWlmqjySHu7oPq
n8QM6M+oPDs2vZWLcXG5T+zMnFgxCyoQFisgyFAPjrIjwLuVjt/og1uJWBavEQh5qVDBXE8Z/vNa
ewWRXt43bBcBkmElswo7sbIVIwvhBG+pCS4HiGhBIEQR+0T0O/jOe2oqXn6jxTRS12uNM0uzxpMG
NhQgbaTAZmMx8lbwqebjDaGePuviEB9L12tufHilXrUkelvZJwuJTTjyoV3AFcCCz33TbwNKIMEQ
00sdbdr6SBoka7/qPOaGq0aI7cK4jbtN5e4u251cfhb9TfyJ06uKNYOa9/OSZV2qt40nclcK9NjX
ubqPqkG0xUyrHsz6yo9f+yYrbWNVamb6wZ8No7okkaSGDG7KU88MF9Y4wKYOS61XWaSkx9q4Efz+
HTJXeRuRabeTxnwTUDd7q7t82NThoDpVFHzxFOVbJ3mvillGd4JOX3eE7LPtode6UvY692a+b4ry
qK/BrTLPrcWCWAmTsq5dKM91/tal75en/vwC//zzZ8dwmlS+mvgSeVVpHwmvhvzcx49xApX9JvfW
4Nnnu+azsdnRp9LkOeakw2w33ojwrsZTD6gur8Cal05Yehf5jxc6Kck5eITu6paCF7li5PFs1XjV
om+K8iKkvQ1rTCS/FN111e5E91aOVqEXC+s15XiBoE966CT2PrsyPc1ZXCi1RvvsVynaxC6bpt0a
6i9DcwDMlFXnaFq3tboXN6p2rnW7Wlf+DdedOTWfAMyE6jzFtbnLCDpg277FqeGh20o5TJyFXQTQ
RqHShtCgcN/4kd2GbGPd6QvJSbNdL9M+vRXGTac+yLlT+YeCCHxw4djonJrOAOM57Z+6cqOIviMK
gBs1f9eZsAm6LoqjT2oJ80xg9yYEBNV31Fs3kXBb598S9Z+qfLLMe9Xah+CyPZAvJBjj5KkxwLOu
PfIWwsPpCPkz9Jk3B4HhjmnM0Asv2vh6bPc8wTyogNT7vtkoTb4Zwi9aswaLWthEn8zOFj3s6Q+K
O8y2w67pKN4yj0/k4HA274YU20rodH5cfhrlb8bH09CJHnOz8jCXDaldD4MtxldR39t168gSTB7D
h2iugU0Xtu7pEOfld2gnWl1IW83Wet3x8hEiLXqDRm9laLJ8fiJjB+qzCUkwiUl+3j/uMLh61GBn
GHv4+RIUw5/S+B9Lu5KaR8MQYIXfjDA4Dm9dGW10aScrH6Qt7E6Dsy/poPmy7Fy57fp9JUa2IOTb
y+fl7yv3fHf9+cDpADiZfGgcVC2TmHyNVqHavApHfF5NMMeeN4Cm/BMPkl3G8tbwHsbgW5YjtJXY
tQgMuLecAeUM0XpEMxExw3uzhQfauJMrfSVdfibIMo8yZzcbeUhxGCrm0RsBVRqOFb0E/rEAqAUe
KbS8jWp8MSnBkkm3ijfqsU3/oWbmymwtes1JrDvbjzK8J0bk8hUinFWq+1EAG0ybZCUYWwjv2RBw
DlomoFzkTueDFa0xT6Ves+PiMZF3fnmk+9P2g8Q2rE1jvRvZV5EJ52XM7+9an21F62tXgh95XvGO
hYDi05fMBgzIFPqdii+p2tEOi0MDHDONimtTvrJcgt5yIylTDHwvVl9EceeNd/3wogruxgsPDQXI
EN4yqGZK6teVuU2g8g0Dxe4hkkjid0MPeGuu6p6cB33T7KHpTCSrIqg6bckTjxYimo6tbtAAdb67
8t4wvgq0tJeVuu/BDbjt6NTgCdBzk9aYDhfdgyUzRFSIwajN1s0Dt561wajZTdxldlNX2SYR2g+1
pmZ+eWHOA+lpjH8szdYFQgxXVUosUfHjYYCaor+DUuOoN/rKCbZmaXYXyAmL5kZY8hRx43JVjill
CNpgm5Wg+TfK7uwk+jOm+TWgpoVpDD7HTlC4GxNmIpk/xld5M26S4LERwq3M2eShDCHcSeJeVq68
4FpFF6p5ja13JX81zJG/fOuGW9LuSJXfp1bihMU2k18JNQfr8fIaLJ9JUwYRSVdSvb+38Ymj6Urs
Uinkg3XBvet9VGxL49GTDJ7lvbKLZHXXiyOZHGOTWNa3yP1ZlihY5G6wH612k9VrHNALOBW84uSD
Zv43+mrRA6HVkGoad9mQOwDubd+6qXzZsYScjM51BXFQrcMNvbk8GQuuD4SEBqIpCwDV58xNEjkR
uiDhoEhr1DFC4dZt420d5yuFj6UhYgeKNhgLAeTMUUZCFU1cBpzAvUYTpjC1QoSDn8NVVYOZdSth
x//r7l1ElB0QqzQ1wepjpy29zv9hwBPgiRwMx/S8wuRCrmOlVKJhbAqPsdHtgjHdZvUaCOasuYBL
QCOZ8a+dWQARK+4Q+gl2wrL63nvKhjbHV6XWN3KfOVamPblQ+ZhidGOJrZOo/qPeSfeBqu60Nlop
qi1P/sm3zGKFJrJiRI1Z5GZKdmj7FokU/TYbDdvy7umQL8XkytBummRlp00/d3YywK89zQLHA1ig
mV/HlDqkYLIbhVe65DlWvVINWB7ZiYXZeSq16hCIKbOcWHee8dYrxyo5RN2b0j8m2RXoNVW+6dY4
6JfC+0/jmm0aavOer5qMSzNepPHNFdx9LF4J6UMZ/IprUBRgW9bSSYsbFc52mTvKmEqwn29HrebV
qg+MVEW7I3XVQwIhVZZaK4/WacLOluzEzGxCS7H0B2My03uJk3d7P9q66Vbpv2SKDvppJavwe9tf
MjebSaJsuRZybqkoe5CSnRDeAhoPvH/iiTlM2SYpN6OTpR8SjBhJt/8PR8G/Y4WF//OUxmESS3XM
satUaDJY4n2rZLdtbK7sgssrd6aeM8YROa6YMeYQr9f3of4+rjXnLm60k5HMQido5Xyx6Vm1CE04
ESK5Vvjy/zdXs+MsQpxNA93AEeL7e6Xncdl7V1ZWbS+bmbx47g+g0sDaQasxYZE/L4lX9EIChQhx
a6lsgyK0XfNWKmqAjdeCvoaD+x3XzawRA0xIA5Ik9EpNK3cSCHiqCcV1yMoU0lU7/NJ8+ZDCuZX1
jh6GXMD34tg4RU9MYsRIFu9Fo9qb/ZPVHBrtw1LvROUjMz4EZaPKD1adbqos26jdtWB8hwLRiWp5
JaZbOu4+ffAU9J18cBZS+cwnV4LKqLqXQ/pyi6z+qVhQgvMPKI0USfDqeWF67Q9jgACKeG/6Tbz2
HdNqn00cHLy/X8dAMWfLZDSZ5Kq+pNl1nydb37SKjayU4o3kZr7dap5lx2nXOaoVPvlxkjh6N9Ix
E2gyVz1ANslY2wBLRzKwMkvk6TWBU37P3MnMCCxaadSKZo/xVysWbS199yK0NArkAY5Fj8iT8SSo
wt+766f1mM0DKTbetxnr4RekQGS9FnlsNe0xSigaAynJba9G5+nyHpnOxLPJP/Ha2RHtJbIZ1AJG
k3GbkkLr0sEug3QLPsxpQtUWlRfTSNeWfOF1xrXD63bK5snSHPWoZr2S6j07U4M/A/qs2OSQAdG5
Me9i4z4dyl+qnnwpdeF4ebRLWdRTw+bslPYgo4qZ5elR/dx0XyX5l2eJm9x8zspj/ZvR4TE3roum
txtt5TJcOLkx/cfNZzPty01FAhPTOrr3Sfu1ozWmTVdO1gVUpPnJyuwOBJlftO6AFRgD7Ral1mB4
RX6d23ajmN+hj5Do8SdHamRouYrOGPmbEVr3bHjKQ/SNgl1Wv8sWmdLYHsf3ldlfXvapoD/pjsNz
+PnEqdI0T/KBnZ41L/1wHStHJd61tL3048EbwF5eJ6oTpSuLvpR+Y07+mJU/m41G+lyslIdkZ5FM
nJjzfN6UwbamdaisNqZkQq3yvQ33kl8iuU01yHBAjyKYs4+FL4mMeg6t+05IGrI2r6u175sW/mwL
0nJGKCZO19V83yNJXfgCs6Kr3SYcYMqtW1hWH1zjWEVfh3HFRc7YoHlMTKDZf+3NHBEK1jgLKqYj
DPoDORwp6Gxf2uUwFQlXQf7Smk+adlt3B79vSD3eDmgHhd4/Yb8JpEc9L9YOg2n6L41/5rL6qCew
qUzLo72nzXiEEX8nceQ1wYssOFHzOqiQYsfPxcAXrZy5/4+j/t/JmCNMVEDZvaRgXCACzrWb2M13
unvrUvhKeD7lH5b/MzRWshzzo0CeHnK0NILbo/cAauzPDpnJptn6CmKBRTltxsLRlLc6WmscmfvV
3Mrsfo/LVBWjHiti+BOR06rZFP5PLdoOUYEO1co9chZNzK3NvFgTaM81IprChbayB8PR6gfR2ARt
s2kqBBA3jZbvjPo18NaS12uTOXNnuSlEQQPU6dTNXg6v+/if3l9Dca1N5cxFa2XIpKTAhiWjWvDe
Jcdk3Ju8ZUpD3o36Sn5j+mmnG2I2lb+7v07CD20og6adFi4xt0KzDZqNmH4IEFmPcguy5LpfU1E+
uzXmFmcHc27mQhCULF58dJE6vUrA3N3U19YWLurbahfaleJ8GXYv8b696myKcCveM39yzO3PTmjN
Gl1kyxixEEG9C0ttna5sucn9zudUo0IKRSO4rtmTo20EQA/wQkCe+tr4R8O6rotXP94ayspQ1gxN
Qz1dvJ7oMXExlA+7wv8YxauUmk+3afRm5eCc9u+lIc1OEb0F0dSrWBKzn1ln64ZDBGlna7K/y2tj
Tq09vGrQ5f08oCGkxSjWo8oJqXMgB+OY6soFvby7/liY7eBB9OXR1Cc+CSm0h6CwuyBzXEO9aaG1
Boy3qTpjJdfzuwH1fPL+2JztaFPzfasQsQm/0lskGxm1iLSghBInB/RQVIVsFhB1O4AQ/GvQqMmk
B1lc6zGio3YKA9wPuRmrn02fCTcl6RvEi/r8m0qPwJdWCNVbqrZkGUy4gA/JWNUwmeslLYK1+Sum
4+O1GcThhyorvpMXvbqBSFOgjFYLNPzrnkeHhuHuErDQmW3mVnRrtF57SybFOwai3r+GdX1b1dML
aIDtZFNYSvCzNYf8aEaWdhiNSv3HF2mRkrsoKRxd0FAG6J/E3Ej2UaE9Kb1gHVT6LrelEDxkVrAW
Zi/uAfpa2Gd06ABP/+wyQiobJe30leNJX9WCVhyUFRVbjW56Y7sSUk4B+9k6npiaeadedpYpCJCg
W6F81AUe2uYht74KauhIxnXk57aobuM1HtalExoUxtS2rULWP+cKQIg2FFIEmJwBAtKyinc0hjpd
1hxLLd37lL2GhI6+Wny7PNqleTUJE8nvk+FX520oKYjbZjBj5LkqNrvx2CKUjYNUP0IwF6K0xvew
dLOempsdZaiGaILYYy4SH7u42lbmS1j/LcxgOvpPjcxOMaM0LdR7MeJl/9C2BZNeGz8WpQQD2bXs
6iun89kD8Lc5rgCDHiVaXbWZuSAeO4DYeeXoEVAd93sHvLe0NgqokO65Yf/RsGHxBraG2nalH5fX
b3FCEVqarMMsMEfxxYKah2ZWkz+QP0D1OwEQrGLlZFs6TGEt+dfGbNGKBBqBqC9ZNF8GywBpnLwx
QiKIr3LzoVYrOdflEdG9SIs/cPD5Q95UosxDJK9yUkWxRd/Yqj96LVuJh5ZuIJNUzP8amT/ao04V
VSHKCJez6tVPtV1aWtv/sjJ/TMwCID0fhbQRGAcyZKSgBLsYakdf64/8fwTJ/94685EM7miUesWt
k3pbId+r/WgnYUP4/16ItiXcjNmLAdK7XdtkS8s0XeD/e4fP5WRSNBrkJiNUSF2YUkF3uhyJkbES
kKxZmUVxghGnCPdyKhbDVtMaquw73/3n8kItT6HC/gE/yB6ZY3u9wlKjdMBIEz6h9S12L6O2j3ia
u94+CXZC9aNEyHONG21pV9FA9q/V2Y2mCnJWQQcynbzfg+I1kMKN2l4L7VGJniIt+S8TeWJtdqnF
RgCmQcGaIHwNlJ8qBBLj6s05T8b8jrlPjMyjrj4LPdfCSIjgR3MvW3e9CF4huxr8TeWRHcqcDshb
vqbGsHSJwWT7b3AwedFJgJz7cHOMNTe2Ubr7se+dJPDvms67K43hu1El/yHwJ5VLywp8goCaZ+Ys
pbaCgLIpVKOvEM/JCLYHY7ghWW8j1bJyvSy5yamxmZsokErK6DQQjbRPrv4ggVjrtB9mnG004+jX
fwlzn1aQeaRPhVCAM392aP0f0q5sOW4kSX4RzIDE/Zq4qsjiJVI89AITKRH3fePr15Oz06rKwlZa
a9katWxk1oG8IiMjPNzDoazNUBk6RyV1EJktTWfdKzPBpcW+mY+wjq1wpzqVUx2QZVxaFQSdM/AP
mkFG7tNcYGYrpDo2wz3QhmmG3MwKM9Fa7vJeC7pxoK1qgbEE2R+koMv5ToYK+mV3suWyjq1yt6Wd
hZE9AaPjROTNHj5Jf0Xsp8smRPPHbcDEtNUODQlwWP0MgRN7iWltkTfAkK475dtlW5vDMQFyZylW
IKg5x1GaedGP2tg5E3YCuNquJk1/a9GAf9nM5pBskHGwKx+NtZyZuq/SBQj+ztHxdAMRiH0/1Nqn
GlVBMc/BZVsb7gJVAlAx4ZIHozMPsWjTRGvKDBz/urW7I23tTOOtmoiKUGyduU1+YoU7uOWiVahA
da2Tt7t67WkrCss2tjcMIL0LijwTNEHc9l6MJVmyEAb0rHOL1KSrovnV8LS2wBGG0kfcFbSzQkGD
yoY/QiMAdAzRXIa2dT61bIexoUZt3zqNiagJEgazoT2Y4HZJy0N/qPX04fJibWyME3v8nRJBAzOU
YE8afXWgaVft8gLsrCJukzNADFzfiSHu+V7GhpF3MQwpzb7W9jpxegP9FV5mPwOFQ5C8z7PdnAb6
CgGFATqH2io4AxtH7fgL+MQxHkY6BLPwBctykwOuTKxdVu4uT+dZdpobJs8BUEQDXkds/TJp8cK5
gD6ZTZO5O3QAtWVm6g3wJrEyPVZ48ggG+H8YB7MvSFZAdi9zZyJbzXWZyNCCz3+loLMCHaefJy+l
9thJFUV1ArVwmkoCs5sHxf5jlfMtYDoiTF2rdczBVyK3JOAj6nwZ3CsVrYvMB+HH5UneXsg/Brk9
O4VqWUgrhtl2N411Z88o0gseMJtTCR4ChdFWohOcx/IumhnWUT1hu8pJfzvb8ezKzRJ6oaIW7myX
kCw0yEDtmKRU11ZU7rRK/YtxAtkCeB64QdGjyN1DhdEvUjahHS/C8zaMiEPW21jUfLTlrY+NcHtG
ytGZtEJIwCmbCPrerzkJ5NC1TWhICe6FLzIR3mUfm+I2Si/bbRtCPNkxZi9C00f9kOgvcf0494E9
o5Bde3l2E+fvqhysww5dbauKbnXU8t4u758tn3f8Hdz+6RN0Y+UtvgNSsU6tPpfy4iK2pqktoizf
2qloAcJTWwdfDLrhTiPnDGUjPW4IRqzqzgIqF5TH6sq/PBxlczxHVriQKLbrONdyWEn1wgUJ+7y8
W/LVKF/HTRDq16NZ+CE5JNmNYjrz8KZnn+H6jm7ay5/BZu1sdY++gtut4HmTpx7UDA6UN80Fy1k5
QwOISGxSo0Xesv+b0wFEAoglNdCt8LIRaLQNc8mEvXW1axdqzajvmOSn3uuiV7K6FWsAtg3KIphR
sY6ny5inTQyZQUww8CVu480uAEp0AQdsdotC636ljQftwKshpfknWpCg0Ju+/Iay4x25TVwlwGX2
kjvxQd7923YYdtscfRiPvUYuFcCHCR/WWNAyi0G1vM9EBKFbDgIaJqAPAGQWrzFuXVd1gsR7qbZO
0T43MnxEuuuXK331FCIqLG/N87EpttGPHprJYisz5LBbp+88GXULCLYJ7iqRBc4FFU2fT9kKC1Wx
0E5paCaqJm3eHMeD4LwLurCKRBthIkn3ensda95U/IzlXap5g3QVdgdl/pc4FbYLIDODAjWoSyxk
Sk+nbWhLSP4qbBdokHL1muRgi0x8VTD50w1hDrzIbbSvgzHz1AbgXng5gDLHAcbsqvO7wLbd7iMJ
XhbIwtW0cEMnpKhEFibtdpUnCe7jLRd3bJ7bGVJV6OhnYpNat44MP43I2NSukvVv7CDWt2QbTV/Y
76fDtIwJqqMJhrnMd4nhaum7Ud3p5PGyq9y6FtiL4r9WOIctE2liTHlw2KmMLoSdEaHZUdSYcQau
ZdtCRWc4ACpgh8KfT8cykXxgbaBIbVjFrSQHLXrzrOcweobsm6pX15l9X8C+Zvl27tmik7ZlnqCV
mdFx4wkFTZdT8/liRLECAWiHzHcdcDKz+WDGL/r8QconqaHx6nbGFTgoB/WOiHRKN445Sx8Bqgac
CMjmuBPRmXh/gjm+A7Rd+mXVDZiJ9PHfuxJC0FSmo1UcXG0aN74hG7t+sQ3kTmsA/ZRF93UzE7zO
Nu5UwGCRRUfogOoDj/qWJ8XI2jHuHT2GmnbiratGW+tzSLwOKteJiNdk45SdmONclxEvhZysMCdN
4GSTLNB8zLQdEdPr8+7yEfi6mjiHQkDPBiJF0PgYSH2cbo/Y0sY2tPPema4qii5eJ3Qrqsc0c4er
KkB34Eor791yG6p/G52Ymg4a292Pws0OqiNT803E/bQ110cfxN+lkp1r06rhgwD6JcnvxYxduOwY
ErdjdFO3i+Chv/UgxgRAlAyk/yC94GPDMdIrzSxhT1GoTSU0gYB81/noXuOdndG3qaCVCUoOQdSk
slN/Pu9/zHK+h7Qj0pMdzD4X3ixDbZoOATpSKPS375PDurP98RoNyxQqXD+Qoi/oT3v/s9uFEVVp
5Hfvt9Xq9v7ihN7lDbEVxWI+THQI4emqAuB6uiGiPpFRq8SHhd8lvz5Ebv8BZSHLDQ+Rp4AphQLm
6hR7EQHMlqs4NktOzYZRLimrCrNRp1JFHan1cnlgZ626WN6TgXF+WJUnfWxMWJg/RlfdaV5yW92m
r933xAkfdeSAafSovTK1EcAR3KvYy+jn//MTuEUv6kyP8qjoncXp6OD178pBc6vv98XNxxvEtoLp
JXSw0pJrUd1drkWyg1topZMp4KIHm0QRaquYAml3M98Vn4Bv7nRjZ+0/XqsAwL2wpNIP9Ko/2oH5
sNBfl4e/9fA8Mc9FD3MLHJGWYPj63R0TXh3fFXem4Ex++GAyL72nOu1MBYXWsz7Dr3WHnAf0LyBS
gJze6c6yszqpizXrnSH0utoHrzqy42C4McAH7cj9jRRdoXQop47VO/KPJPZmUSFg8w5m7D4G6xsC
2QQ370tt1oY5Yd7XHo9rtacZWC/glB2tCVQVsup3VkejASih8na1bmvR+3frQgGNC/QD0WBhyvwd
Kc1krbQB9kEsZEGEKt1D+Bz54OfLCywyw53hCaoApJOxviGIW9amOhDF+JDa+JvSh4JY+6xp5GtV
gUwGPxsaVDSZc1PQ9usVne0l+y50ejcOwgfLy/fzk/WkBOpuvJ6/STfl56P+C1EHlCWJ37kLnZ3u
RXSqtj3m0adww27TzpwiCbObLTi2I97AeJqmfuGgcWYG/YMDbfpA9tcrc395vrfeOCzmAcOIAsZ+
JC9Ot/a8KDLIWlJMQg/CMXMOQA7j9C2Wdi5WdLwvd0iw/ux7FRShIu27LYf9pdmMTlJw9PCljFxq
1Qbkdb1DIoB+f4+iXhL27fwFaUBOhPHdyHhMcbGjvOj2FLELksTLMoNXvTIjf1aiHL3wRdR4l6eS
/dc4awB3I75DalpBypebSXCFxaUpo6ZbdDntJfuxaS0n0XNqJT/GWpSFZy7nkjXOEbah0oJinGGv
ysgp85uidcLQdCvjWzZ1NOtuNFWwVbYtIvECpDwrxnPjA2ZHK7MODs9Mcq9r8U7UXlKIQg2F+jgN
n3kYOWMmKqptxVZMTQmxJYqtwHtxV26qpWNv6ACHKD2U5EFsEVFCSgpmfHnakxwUM5DTkFA0/6kP
FW2zfSNSgdxYV8iz/9lFXCidRk23NDN2Ud73+7KFAmyneos1og1Ko0v8dnkXbZ4JGAPaE7SigHye
nsfOVKJpmKoeV0kCaGJ3mOVc8DLemlOChmkmEoMsHzLjpzaitFpkWa17p6oWCiJOCoZoyCdYXhZW
12NZXoVThOaDZGe2IAGAvF+l5Egiqw7RRY05ZMvhA9tqop4JnuWz2hwZi0gdh7Z3Ssny6rlHqxk6
UZY8mMN5p+TEL8vcN6dHpTLAsasG+bDsS6LQxqppq6cHdAM6sVTtB9DkDOGPtPyZoVipD+CUzfKb
JbHA4NLnKJybgvB703Oi3xDvHlUHMTWfR8k0EkuRjC9XmldzOkDtnvRvtRUM8b1e07m8NtD7f3lz
bCHoGBHUPza5U2+EeivLHWxGjP4VqINSlZxo8gpV8uXqbrZvlDxH/wrQif7wF2nhE+PctonzkMzp
AuPDJH3vO3SCW0+d0ntQr6UzKKG05V0w3K2jdzxc/uiVlt7NPRtuDawlcnxx+ZYhIW1orhEZdGpc
td3JYHhUNaRdeprLQSLBG/6elmvT/i34mq331vHXMAd5lNNEXSyP5BlfY6IT0J4hgAnEsA4aAG8N
M88M75vyVQaJUZm9NPlvyXoU2N+A2xITyVtwkmsaivGcK9QzpW3QyYb5J08tolwtfkb2hZC9bqCv
1bczYA1Ftfmtp/SxTe65oSWKUs/aCN+bP8ajDzrHRTKorfrjXNMqEnimDed34uw5a/EyqVJk41JT
zeq17NAVZfekFcR9G5vqxAh3j2nJJEUgCAT6fIz2UZQ4hv7QghwflSS/1/4CvAZrKPsxQR52fLhN
k/ZmMa+4Ne1E9kyyOlbyoiTJU19Z/pIiQFDq/eV9wr7/LDL4Y5HXRkbYpqTjwBCbwPPWJN+FUFHI
8r/I8GNgwO9oiHrQpst5AwlU7FOVAswr4UlGa2n9Ics/L49kY/OdmOCOf0jUeiIMeyqn5Q6JUWrM
PoMdgA1uhlYckV4v29vcGaDxg4aGgUoxn8dR5wQAsqrBkEo6SqrfhXdtElhgwy4X97KprTsYbP9/
bHFbfSztBdR9sGWulXy/QCjbToyHYbWDegQ6WiXSI9GSjirIKNO5y5f7EPkeDzR5V0NepHe9VRTf
Bd+04eBOvok7GfZYT6Od4JvCIn1Wq+5HIde3eZ59hNNzgQJgFobuBIoMPUvpqqFzNYw+iBGJfM5G
SGDbSMfitQuuRdBAnx6ZOlIBE28ArQOD5NT8HHrXzl4KkK8JhsuOHn9Qju1w7z/kMZpQ7qBp1Lug
h4q8ZBe6A4rZVKN68FO6WdzubvUKN3qUDoZ32fjWIT22zT34RntMF7NitkkW6HkKFSt7X4Bu/bKZ
rak83mVcvFBV+pBaDHHflbcjo7zrQJU5P5vD7m/sQHQMrKugdOc7vNaurFDyg50kciw5MKNsX6GF
TQgo/fIq/JqhFPCPIe7YaPo4J+qALTpaH3I8BMbSI7scmt+juNyp+RuU1neKNVN16d2ie+nIeD/o
9kuNzaqU2W26yG5iFwKPu+mnjj6KOzcVsBAzuLzhpxhj30FDaAah18IEVBlNP/MiWNStvXM8B9yi
SpI0SC3BZA8Lygi9C3G2CtCkv1lRrCaQjGgR4SuRkzyX7ZwCOdnUTmzWfliVVAeOLVME1/H25P0x
xP7+KKqqUiMcl7RDz0T5S9PXexNMY5YPmcBh+VBDkUje9oH4Y427jtsp7hKgdnEgVBVJACrbXSBB
hAJEBJfnb8u5gD79v/PH38IVRHh0SLp1Tpy8dShA5LJb9IXT6y9N7JpWdj2LSHC2spSIMhAiWngw
Q4meu5GzECDQrz6KtZh3czNTBciQMqlprlW3mTo7klH7lv4Lajl6+ZugExmPLyqXtmsMRXB5+Ft7
9PhbuFVdddKApBJXdzelYF0BFMOdGjV2tSTOdpdNbS3psSluSWu9yq1Ug6lsivb5qNAoGfbpWjjr
TJzLpgSj4puDl6GeyYxuBEdXpJuqQfFEJTvDfLhsZTM2OBrRVw7+6Ehg1+SVGcJMKOXBkGgvUgXw
vN57UqTSHMxfmQJQ4GQEs4ny9ph6JgjuO02jySTi29w6nXC2BMxfuoGsM3dHWvI0SI2ObdxFk5OD
MtvoTaez9cPUvycKGHzLVXRnbUVhoH8BSMVCUlLlq80TAr42tuBN1UX9brdDQrsqzWG0bNxGJdCm
iRTBYT0bpQJsIErATGMS8Av+ZTXKE6SNJQvaFvJeTxdngk6BflCV53b8JuzpPV9eVBCYjiVgwTLy
MHwXDVPwGlepip1X/93f/77/8G4fI1dEjX1GNcEKFejcAtk7k6iBFuupY42kWh3itUicZ51CSJvS
A6SrqePtBNUR++wAsooIm0EkP5H4tLk7mYQkr0hUJ457A8Xu15v//Pj+jX9DYRa/8OP97//wh4Du
KX5BTvt//456HvVKejg47u7hYff5sHOvH54fnn89C1zFFwniSfiA4iwTf0eZECQoiPNP5wSgIV0L
qwHatE7n+L6fOF8/u1hwe56DbJghQOYBakPuGfvq1JA8VUVWLJh899p1fdfHoD0q8EZbKwyOe0g/
QIfZwNOSc/itahdFkzQJ6o3X18/X7s0PP3j50OiLJ1ji88YvNpwjS+wAHXkkuYyU0I5h6frmBssG
4XeByzu7LmGA1SAIUoEqfA03lKSy0SGXgOjq+sZ1X2/83zTAdnB2goP+lYTnN8CxHW4gylhUcVbB
zs2PH+9PT08RXekTVN0RRAKmwP55gmnv4Dm7x8/aefx8nCj753NB0Tpm/xI4+6/a4fkXAY1nW+jm
AOXJ6dQC3KKXMZMTdtlx2d/tMb1M7t7Z7RxHMPyv/9glY1zoOJkloPMNM+Zi91P/W4CTCUvuzhWY
Mph7OTOlQbEO6SP0R/EFQ3nuoqW3O2bqhp0Af8+OPXMEGB7G57Jfl3fR9lwe2SSncxnZ2Tx0TQ+b
BTAO+A2FePz+jNFmTuL8Dl6C+8P94eAJFvE89GLb98gwe1kfnY+hGUksZzAMD1hR338K3pxbkVPZ
PO/HVrRTK2akEIhpsOG5N2D8hPe8D7BTv4u2yXmamRsOtyeNJG8ZWB6GXl1/H9BbkYVz7AqzYGga
uKigDALt1dOhqGlVShmkMthKXZv0dfQHz/WD+4/a+/hylc6OnQHBW2P7+B+Z5Y5/poYF0mMwy/ZH
Rl8H5/W58yZcBwuyAJ03uq6JU0FxU2q0xz85/vgCEA2QBWASoQZFLxxOpyu4mOyz3C43H9x9YZUx
JGy0/ywtu0bdm6/fcHDY4WE3Kq5RdljZb/gdPwf8++sw4Tjhx2XH+PJ5Mth5OTvDf6aLf8RITdgM
8slXfX2b7/7n9mZfwb4Fv3AjsB/RF5zjtTEvgOACeQ8RTsQx3LxUFQhvtRYqE8wwIoqvH7jIb/QF
o791rpibdB98UVBzFtOAnxUcE2jnY4W4M4Fbte1idbRgdxyWlg4Geoxs9IhkuqfmIgG5r06ik2nm
jHFeuU9LKY0tFZdfRe8iGlFw1Dkj/Y0/rcBvsf8HkZuH8VIMOzjcO9/234K952H4n58PvzAte58d
pOeH692D+/D8fP2wG+hn5E70lyhtdhaeIz5mk4KAAH1JUOc9Pbl6NhUlKDLwIEFPG0DECzKm3qqo
SKg3cziYAVqXkn3UlrnAyW4sCWgjdKA2ALJDvZBzSuhta5ZVmzJnVsBNDrQo2K2q9VVf9PQqK0Fa
Idj8/N4HzgaxM3Y/9L0UjX+EtUNltuM6gycQeKYGiuy2R2wmlupdtnOO/WCGUPkELbhuohWKG1c0
JTKavGBIQTuiYqC6M4MYJ6YrlD5UP5Zeo/B7V/pz+ULMAFoZC3nMJc8yAsF3sNuD24Un38Hvwmy2
5SHEdxhpSC0S+rntm8U98L5ajeYsILsOJhyn4jUloHVApksCdmvmfC99ALezuhX9ZwvBB2hKDPyJ
FVFdhrqDDkn4Us68Igq9Frw5l4e9sZ1PRs3dCKFaD3o6wWg/x15aX7UglcljXxp30vz2F6aANoJI
EPpPCN9+0YX2QCB3n4EJvgJxelATL2/RFDW6oQjbxPbM2VQihWBACdxU8HzH3x/FI1ZWmVrUQu9t
tu/WHnrCL6uIsXvbBASS8YoFwIZHT6WyNpYNAY9mvDTA2LuL8plHr5dn7DwQYWcD2s//NcIFdHEb
hyu0RzNH7qAQDsEPufMkNRpeixFIdwN5n12UrfJjOSOFntf1dOhrMLl68yAl+yxPdNFDaPOQHH0Q
F+ih/rrWCaj9nBjMLrLTxsinW64eXpsgHYgf7GTf2H4yIKVm3iS60yqiD2AGzlfWRC0RaEALD8zT
lSV9pq0miiGsCO30ilNInqrtDflGR71ET2gluTb6NycIMX1o+l6wHmdhytd6/LHOrYe0aIu+NNjC
lRzE/e1qhpQk79biTtOLjA7V1u9awYi399kfk9yM21PWjGWLAavhjzz7ttQ3hfZ5eVibPgBcWf+d
Uy6urhp5VWpmAuo6cvuBIndh3Y0rRKpESt+iwbC/PzqXWlGhylxh/tR0ua2GH5It+yT+1+ST3Cpx
ntzOwF/SjswKYH0xULFaMFmOCepbs/VMW+C2WQh2aUdybruyy0wHLAW+Zr2fJqrZt4ZxmMsggVBY
fwW1kMuLdV4C4kbHeewGeqXpIMFeCWaW1/Czo+pufc/fo321T78BFRRkT9iQ77ogGt5aOxXtL5CB
Q2If7B+na2eoTd6GlZ05Nbpdp59RCpUNES+4wMYX5uhofwwkUwrUYEEGnoWQOMooQfcsZC0uT+FW
JHU0kq9sz5EVAp2ayWhgpcjVJzKpHkqs8jhlAM0LDu/WlY74HZJxQHdB2Z47vFDU0lo7hmYNRKui
1i8gjLG8DslAB/16CoPLw9qcvCNj3DFWct2YRwXGpnDyjOgh1SBcPb5fNrI5d0dG2EcczV0ID4io
EEZMXHtkvCkMP0fmXQ5FrnZzNBBPYh3HaFrnXz5WX0br0uEKrwHvqT7mcaKLXri64rUN8az4MYcc
kFLhiVA6Q+su6l08/2wHwWdsDvfPV3zlOY+GC7jBmEg1vqJMD8X0c9av1PwxlARHa8sKa8+HHKUB
bt6vbMGRFdvGHW5kkJru11stc23rVppdS6QSsDWjCK8ZzTN0qYDIOV06ox7jbgI4F7WMGeLZbx30
R6dUwAt0nmKDe7JQS4DKDUjuzl6Oy6RAQp1ZUWTo4wx5k2tQa6rAUEEaaFLB/4PHB3q8rRdl1nBj
WWuNzoFpqW5mw+zQc23lVvN7kpArhaZiFdnEWdN4cK0oJ7/lLtdTKNhF0Fes9FJu/G6BgJenWUXf
H8ZRneUgL/QZkUmr1ZqrqWUkqmxuLRYaqAHFVZHaO8M550BfSkMCgd9GIW4ZeoUCOTGLDsu/BYOx
idSBUwXUTUGkz90rda2ojWRiIps2QmNqan7mtS4i2mA+gb+8LJAEQGiASQjxkJ9w0GIJQrl49FTd
dQIF0aiMBT5wc75sKIUxOVimh8ZtuzEemnVNoEULrIc7zz9a9EAZsw6mgkYEK9oaDur16NVkcAQ0
apzaClF3aBZQTaCPoKBW9TDm95fd36YBZOwUoKMI0F/cYMCpqkt5jsGgOR+X0z7tP/7GALSGwK4F
X8CzrthROke2FoMxYjJ/2bnsWNCxETztvy44ftXRFYwOa6y9Drnl02mqWlI0bYqi4tyFgZJ4NsGL
tnAlw1X15yid3EY6lBZjBRRY3p6+P4bZ3x85urGOwM+RZ7ljNuVPMIo6WkQEx2Zrux2PjbuglC63
ICSNsYFVC53Jrjp7kqX7iy64bZm3PJtDhjLQDFPBQ5PbCWgjNy1U2XOnNZXQiZuPmTWNTC/tmN7b
M0hBtDI/yMDHXt4fm8OD2Bs6TTXsEb6qWaD82IcjzC6jEQN6rbpZar7nFbg/pF+XTW1vE9wTjCwe
dTy+KCUjWVwaTLd+rFXHCA9mdbcYt3GyJ+rvqtnp+oNEnsxxd9ksO6NnE2vg4kA5Wtbwfj/dI1pS
LQgKMEKjje8JGjrLXw3ER60s0Cb/sqnNGxHsNl9sABoog05NNbFG0NYNVy419u2UEEeZ1EMfZd5l
M1trhkT/P2a4iD3vtKHq0akKcV91pOoE2kFwPieQLEuHXDB7IlvcJa9l4NEGCz7WrHyz8usyu8nr
20Ekcn0O/meXE6quQChCRP1MRCUqkqVTcRs7eIz8HrrUaeSBmnmMVLFGi7i9z8rcrZr3pBUJQm+6
EONLvABZSaixna5ZpY2x2RBsj6bH865TWjT0CmHfIiPcOz+VzRI7A0aSKXueQvnJBCv95U2xuc1x
V6GlksWXfJOwtJj2vEq4SRZp+N1Eyb6eFmCJ7Z01/WjaUbDTtx4iAEf9Y40bkCrjkQ+4cu4MyopA
Wh48pFxpNP20YuklHO1bRX+5PL5zmAe2CPr8IeyLvn/IlHOHSzdVqUgkmKzi+mECHkmpk+8mKPBB
UkQnCJbrpeL2ZV3TUH1V7cUlg+YOVu2ZrYhEYXuu/3wKdwBDgE3zvMG1Y+uT00g4erd94w1AFOWi
PtGNiYYwmoKkOW4GvJS57dm1ZG2KL+3HGYLvXZCabqwDIwUYrfVDEnUQiqxxy5oMVj+uRYljiPey
sX5votc5IqjT4MlkXxkiTrgN5wLKFEAtACEBfs/gnEtXt/pKpgHXt24GyPsN0i+9/2atjeCS27hb
TURxeEAw5OVZU5Q2gxu+LcbcyaDK0j4Z006XrkoN/VAdbcFVNtSCwujWPIKdjICtECPDvXrqVKxi
gOJxiJsuX+/nxonL+Zp4+yH1xr4TsCVs7EW0CyADjq4vm2CIp6ZkyWgjucad0w3W9Yy4gs4DpNV1
QBHDzLw3tH+rtwhAFwyi2U1V0UQIgPupwTWq5jCT4KrTiQSDZNEeJY0J5+zyed/aG0dmviq8R6Fd
25Fa75mZEM+itLsBPjesiT8TgSfbikpA6w8IGeSs0An09fdHhhpbH/p6ZZxqdQtVWbQNZ7QvSXO9
5NqDNHfJg5Us6kfYGMAnllXmx6kxxOgWMsrGuTzmrWsQZVkb5UAmJQZQ1encSrFFit5Cd+CaHmo0
oOsTGtRDFrtTVfUlGQ4N9RS7+XnZ7uZ2PTLLrq+jKYAOXjGPMUH8PksPTYWDGBvPVWwFkr3eN2YK
JTWhVCgbCheWnQyVi6v1cA7VrlRzpya/59qbx4Bo+8g+mPbe1O7s/vtQ+A26ffV0P4WCJ+SWPzie
Zs6poqlMMUEHiet4/pHIPybi5yvTV77SZSeyO5qIkqyiCeb86tqFTVIZMFgtEuSfXpr1ewHeEFKl
zlT8UOLd5fXc9AmWYQCwqNqMZuh0PYepX6uINZn2MhpPu11vosHMcuQxolMnSFefMykwf4CcAhrC
0a6NVspTY1k0h6OUYGyqUcvIjScAgEwLFMkKDc3MSvihRWntZfFErsAE+CiBJ9KdzN5wkAC2cYnH
ovaBrdEDZABlHBS18bTmHJQ91U2qlxp2Vmh5pl5fa2mQdr4lZUEDqaPLU03Y0vH7+Mgan9GrUjXq
a7Slo43qblDA1tG0II7pH+C8nLjS3KlI3bIlN03s14pLHHNvJE91eoCTlopvMlhH72dXcpVU8GEb
IaeJlUEdHOkztK/xrkTtJKTUMAsz6qJZU9/hathfHvuWiwYrErqukF+w0El5uvIgnI5BXsi8VZaY
mbug0aqFXBb6yNu1SfxktvvHf28R4FuAGkG2hpQMt9fGBhUzq4R+3Zq06d0QdciTyWt204xK4oZR
39HL9tgI+MXFawTQFWAkQNvMTSIeH7oEJDMe5Z3khsN+xY6Nf1+2sXkBHRvhvC+EEzp5imFklGyb
znXqzJHk5brq9ulEq3EOVmRSytR+mE07AdnVL8EHbFQhwdT1Zx3ZOh+5f23oM4J4HsG8nTpV83Mc
vhurNykAS7zM5KaI8ZB4u2xzc3fCMWEH4pBqPP1KIUtRlrbYOvkEgqWiO0yhqBV+c3cC+orEKtJS
APSejkoJlWwFsAad9t1Bzq9NsI+QwJ4eLg9k09mggxhofgWMHyZ3BqxKbRujYs4mKu8zVbpq4uZx
sRIvGobbOGrdy+Y2581EVAnSOvTC8Fh3uY+mvoBossOatq47o7IPxmo9XzayteuxHf4xwu0H6LpA
zGmEEV2f0SvYUCnN3Ib8vGxlM9j5YnYH3sEkZ+SMOYLZMs0M7HuteGgnxUntep9M8U4Ka7gUbTfU
9vWk/zbtv4qzkG414SGx+VSLO9cgwIjtMLHx8BhwypI3BU3YcUv8MQ7BA1sEhf5jquYAKG2BVz7H
nILQ7Msm67lD3MnO4tFZU+YB7Ir6ykIPe1eVIBeYTTdKntWF7CTJuOrqpzaKr1FacW0NzJFEg5YW
ugxTBCi9+V1L4502aID0fFxeDfUsRPn6MKS6FZbDRYXg9MPaKB0rwJlziMpJnSsNUXYV65VMnNxO
0mcSyuubZef2Hu2CExg7l8xthx71afCGZ07UryFtIMD6Ura1fF+GJA1dkN7qrFs6GzRaTXMP8Ti0
BEOe1VBdk8T1ryEdo8klUjH/yssUOl9hm/idNoNbZkoM8g6GAH1fTkt2vUTWMDth1K7fBrtVnupe
zt7CrmHAuLjzoe3cFQeo3tg3mTxWghz91swoyB6aeB1sAcoA2RyLDvvUhPhXIBkr8VDt3dd12+5V
tSrcxbJCpl42Cl6RZ4ed0VszkirNROcJAG2nSzJbsZmuK+Tm+/opLJFmUEXgw7OTzlng7tMJtDtL
WsQFEpY1ot6DMVyFIr2eMw/JbGioVyPJhiZ2nuemWIBnt6cUo1AO8uwO49to+mq2XyaB2/raoie3
9ZclFNHALyODWIvz+IOamtESIjoYQCjXuwyqbvpwX5Q8JvvVqR/ANSV4SZxnpTibbPMcnWerJP1o
4M3ozL72mV1PnuWuQXXIb5s9aDZ8fS9asrO3C2eQi25zvW8Nc4RBOYi+Fd+TQ7afvdqRv132Bxub
Hqv2z1zyYa1eJ7ExtSwo8U0f9M2dr2M4oyAMEFnh9l9axsjNs/hq/ljd6CE8gO9Ucv8109LplH2F
8MdrFJEQ5Mawkh5CMDrGL507eolvCipF5xcaZ4e7VQZF61Fugx3tQfHHXX/devALr3kgCjo2j+3R
4jDHcTSglZgF4gMYMuTdGrpRuw/J98vrfx6VIuBF1VDBExJeD0f41AYqDKPcrwnSrPlbDXZmhDLV
6C3Gt9D0LRuyOZ+m7FemIJt1FrR9WWWPSXZ+bb57R4+H0ICseeGETN466WkS7hpcApXo3LKdxfkK
DA/0u4z7D3ksbucp+ZB3BD1lTmcMXqU2gB2+VPIrbn0KHSLPGsEZ3klDAISDG61C+sGNFUTQY4Hq
AwIq4MnlzNdamNpahRALimmTV/vlrjqoqVNfhzuWbw3AeFQGymP0cnlVN6b3xCyXh8jTXtHimj1W
u6t1dCT1F3ASkIkWPJvOMWUIJtBhgEYDNjjwmZxuHiR9xx7VMCTIxxbK7HEcjzcID6bPZEA6QtYG
gJGNrJ7frVIbbst5qqG4N2ZIE0CX7Goy5/Zbjr7VCLxva/G9TbTsvsml4b22pVVwu5/nL/CtyGMq
eFCCie2scJIUtc7QJ7lDHoZnmxaeSmjsyvv1qvKrkcpP3e7yImxc6ycGuUWAAhVLG8Og3T2oICQ0
RWQYW6t8PCLOD/Va1FvS/5D2ZcuN48CyX4QIggS3Vy5abHmV7bb9wujN3HcSXL7+JDvOnZYgXiFm
TsT0PLoEsFAoVGVlIllzqeaDxrokaInEipsw7/pC1pwYRWCgSkzUnS+GSUjN6z6myE8sA92PPr0v
NNTSeSOBAK3sF57HSNMXFkDQKgrXepHzOhkwJuH21uDFBInn6F5fyFqKgsle8Gxoy+yn+IgbwNg4
8AYLUSdAjH218HmvOi1w+Q2VSZesfBzUShbUFEU3C3X786PBFVZlHIPoKA45vPhsxoeu9JNU5tWr
SzoxI1wRfBhqkIshF5q29hGUMqpbPpu32UPwGLvdVxE6aeyoEMMmXi0JrZcVMVyDFsTgAc3B2x6U
eOcrZFraBWmKFdKjfmQ3zCd+8oM9/dDvUX8Ezd/eKpweqrKOG+81d9ol0PWUBKAVlzn7CcIRS3U7
Vq1p2eTiw7DuEplg0trteGZA+IqJEnM9tmFA/6nFThc4scMd5sUqhEP9/ochK7KuJUqneyp8zijO
Ip5E8NBo39+VGJsD+fO8Zb0z3xQOfSLb6Rskqtw37aWTpGirGe6p6SUKnCQbhGRaxlQstXkHSe0+
tjz+jTl16dDFkdzuOd38+wB5trnLETqxGAERyrN4iStj4SjED8d/3fQXXFQIKdABNLp8WVOhpnuD
J7uykqxh/Zj/PQTLBz1ZQw3hmXqesIa6CDe2Bjq98ZuBCUi6uR66Vu2AAH+Z6FuUrQRH1DkK6KAd
wYQbfZp1tOCt7512byeRJESuxHqIBvy1IzigAXFNaJDgpRiSx4nftcM30ss8bQkMQk52ZkPwtNQI
1BZ9KDCNhM9JgC5c7hdoPoXDrpvv1OYpLvaK/X36D9flmVnB3VA+t0lsLcGCuT3GPvpagRTRrSb7
VLItFJ0uKjHA3WN5gXXUq4cGqFkt9a67g8yG4HZTOQe52sFGEz7P1q4EiSeTzk2vRlcMc4LwAU/3
iyJkjznOkAHt69agrO51zwbTFyjos8I1lVfIx7H4rcmOLajLAwoV1uyFyDKP1acWpgaAFwL9BPi7
Bbcv2zpveQm37+uNBvHwfFNQcBHXoFqzQUI0OMp4yKRyUmu7i0Yx0Pc4Ccvz4fxQd3pkNNNSNmy8
0Qv21Y8ZI/G1Y2OSOXzQ3epOeYYesUzKaC1DXfrT/5gVPmpCtAS7AN48Y2viXTluQsdpbke3f6+P
9a3sGbsWUU6tCQ8/00jnqaEmKpT5rmJ3mEm1WuD+/euOuvxm8ayfWBFJ6Ro7t0AXDit6815UHpvv
LGiFgO25HTdB/n7d2GpKcmpNSEkoqce5VmENnO7b0QvxyZIH8x4pUOLkW7x/1PcQ9aLo+ajdQDcz
8SBvx2V6Cmu139Pv+Gc8/OROKMe+6gJIBrvzw2fspHfzDnRWR9v/re7bTYBBmwqdw9tb2ZzkutcC
N2UANA1ecMFr54qmpaUgFcwar2kalJFdkzxf3+H/j4/+NSL46DAD9N1MWFu34Z6+6+9RU/yeHwYv
ANP6sOtlGd5qBoYY9M+qBDftQfShthQG1S3NNsF2fAmfyvdxdqnhKI6siLm6h8DoU6TuIIYRywUY
J2B2veR7cYHk+dAlu0H2zFk38U+1V5SfL4cmGeIRIY3liQPA9piGTssl1/hK6D4rewiJMU9ThVgx
yh5lPDqFdU9l2f9K9ED5dWm+q4AOQwrgPERmJrR/BgsFnBZBOCVfI9pu0V0kuwBWNuvMjLCOLtK6
uLFhRgsPYXLg0U4PNtddenWrTlYiXDGzSqw6TPPchVSDN7SKU4Uv1y3IFrH8gpN4QJqwQT0Ci0Df
Bfi6r4h3jl59XjeydjKNheeY4o1uLZJP51ZmIJ0xcQQrScgcCG84QZSB59opinuUZmBv1L259avy
dexfA9mE5nIMhTh/Zl1IrlKi8QTDhchPebJtbfOocCCrIIEdaoYPYjYvAaCpsNrt9VUvMe2aWSHm
xVkS4vWNRc/acxscMv1upB9a86nNkgN1+Q1RODBBPAYKafQwRQhjDs5Zo1VMCLGXCiSa+vo+NwiI
syNJYfRyH4HjACaMQbADRYOLPL/r666YDMwYFpjb7u8qcMXVYFbT9kqHwdrHYpA0n9YWhon3ZSiA
4RSIML+xyg0MgJupmwHOTl/T6Jm0H9c/ksSECPHTe6OwgxImKr3fNuxd6w2vlY3wrLxfLQP8d6CC
gkIlcA6C/wfU7vBEwkjSDDGXL6ty8y/bqW6hadQ1jvlJ7oxj6pW760u7DB7nRgW3n0hlDsMIo7WJ
2Unwmw+ySL6S08CEtUAWoW6AWWsh0tZdF0ZxHcCEX7zwTebmm2Rb7O1Dtm8B13XB31q8mdvKfRoc
+5Bs7YNsfP0y1p//AiEI54wYhRLjF5gchNV7XfW5xnFnvV3fyxUzYKpZCowQcFiCyXkAw/ECO0Ef
Y4H9q27fauPGVF56GUTvDyzsPGSAKg0eYkOQFvOhf7K3k2istKpd51mOjNTJn9M3yp3QT6iLso4T
38TbwMscLXSTO+6Hm/xoS7PDldNwZl9IaOpsVlsoQaF7eTNvqJdt2Ae9nzaqk71ad7/M7fdf17d1
5WI4W7DY4gNwqskTCwaDT506g+Kmb/wWimu+ftePG/oF2KcjMXkZltHwsAEYA6R9qX0Kd2qiTKTR
AR/GA4ock8f6nh8BaDcORoXy2by1P6kLpEngQhNY1tBc8yJroXhAK3+p9AphQCeTQVNommFIO8ic
uQ6eM6W/H2bS7ilE6yXnf22hp9aWX3PiTKmpJzPRMDhYxHXqsOr7WGQvavhhzepu6r6ub+uK50DR
BbMYuCB0TESKu5pUUVDX+JB2CRFa5fs49Y5RHa8bWYlo1nIEKQgYoVkl1shHOnalaffISxc0lIPm
oPmEFNCSeOWaGUNDtgJGIuDLLz5TbOWJSQY8sVHohyBMZf37VN5C4QI0zCBHxKiiiBKI7Zjkagqg
y1y0nmq+YbjYiWRjdWufBBShQKEutjAKdv79mZnF1WCh0UasJ95ust4DnO/6B1nJCCwGCgCwumJ6
6aJBO0V2TmveAZYSbNL5PWoGJ8HUD9q0dIPZMTQXctnx/aMOJMRI3DjokmBYC6sS+3rRTHI7CjEf
ogGdPjsKCyY3D5TgcdRM+LkZoZKGzayYa1q89+whGpyaWsCuoPQFcQ3sPGldNhBU/OO5HfbDQNhb
HrR4jcQKr3ZJpaWzxzUkVApU3qNtP2TgOuZIrg5tM/QHtBub+5pOYX9bmTF7NGYDN888zRu1m6Jb
Q82VT3UqMQoRW+2+x0GMXUoxwemwmdEagy0paZw6tI2vXCnHzcys6UdMJv2pbIP8GJE2/VZhkPyW
gfxwo8PGU2WFxm1VFGrk5aPNb1hmGO8cOL+tmk7RMm8xdJNHQ1Lcl7HFvVnJoBAxNQr/jrwbyGM1
pBDUMeBvTjOAAmoomm6+BTZtCB5tomgPyWhD/2iwNbuD0E1U7k09mt6qvok2Zszt0ClphyGIITW2
UazNMZrVZQXi3n4CQHSGbs5DBvaw97Seg6eya2Pgxky9Bk0RSTyzmobmhjPwiaEcHRW3RZWWN/iM
Wuhrdjr9Vmu1zJ15SPOXuFcrlM90RdkUbRt/tV0NxSBiNgWKQKbZpyi3gSxIZUP3Uc4hjxweWckP
Gjaaj6FyBuXAItMOLGpRVe+MQDbuuxQRRPeDcYrKIwb1MEF6fqpi5KoRqUu8+fPZZVBMUUm3nROo
1HSViynW3wmR1RnUtYCE4Rq06pDgI2AINnle11HYIe6RIwpUxeG9hMSEk98xkJ3e81vInRz1+9Sv
vf4x/xH5FtIwdVEEvX7YV38FhtBBTguiYwzQnq9cD0KTFTkOu5ZuDLBW96M0/1i5IC0wsfxjQriy
tCEYS6uDCTvY6L2j3k3uD9SRTUd9tAtPe6r38aFx7L3sYpYtTUjvqiIzy26A3VAD+CfDLF+x/79t
nlCb6ibag2VkiZQ4X218P6pP1w2spVJIKZBXAAD8B5h+/nk6vD/KopuQO5Yq+TS5aX4UUYgiYm0V
6PrYc5tt8sAGHwLLDT47XRTEqgfYdf6rCbUE/hu3t1U8cNnk29rmnl6nQmqQhcE4hAzX6dC/EqS0
RiRpzq95zamB5QecJDpW06WlCjk3tx7Ut1QttrUNOvepuinU/2Dp9EoVXht2XiCiJIBhtuNnqhte
0ldeUwwAscioCmWXt7BpStmX1UBwebfTjjY3LZ7aMub7lfwQAxMM+SjGJvSLsfuYTypHNEM2mhab
XC83+dY4gl3cZwHdXndOmSlh38ZSydOJoPYdVPEOlP5FBlhi53XKXfSv544YUquTVQkbN1Iz5GmA
RgVGBL3OgOAe87LyjSm1VxDDvb6utcsAgnsQioYsqwEV1XPPq8OS962NLRwqN25jp4pcje3sRnP0
cT8kMqdYc/RTc4KjtzRlUwEpbHfK0e3n3qR8Bdzh2dv1Va00CRa5CTS2IA/ADF0cW4CqTBMNFccz
0O99c2cff6OH/BNXToNeU+xoW2U33Nq76n2wPRm2dM3xkeSjbLso814Aeox+7PVMh+2IdA6w3RZw
InQu/etLlFgR350TKHSMeMKNmkSFY0UYUX02+s11G2tf62QlYnEknzGBlE5YiV7pxnYAfxsahPQO
vKoUbeUgOf7fzAlnLJ5YnbUZzGnaz8z8CY1FDJ+NTpR8u27nT7FWzIBO1yU4fVLnFiXLKyz+br8o
qDU68wFFM1yeB9NHQwu8K/fWJv4hMbsgzS/MIu1AGgR0FHhVz89agxDSBD1maThu0FzH3Ptzrx7p
hDJu7EXlppvkyIa1870AJPWlUoBJamGpdkSjIVwma7SyqNxq1m7Lvj/2Q5VD9Pyeo8lMbAlqai1U
QnvBwBIV2wRE63yZyIQHzVzmQsnAehBjPuppD+7WuFD2lVW/QwFB1ktftbhg+9FKh/CbKPRk9B1r
6xRXTTllJvAANJ536RDTTzUNSOTWrA6ybY6RFElXYCUvwPwJJiTB/otnhYjuxScuUgOkCW4R6fuy
vzODenvdZ1ZOOZR7AR6GzAH6dOLoHAHg2mI98MNKmua+PiuRZzTtCCSi+fu6pYs9BHsSELSofyxU
Avjv/KthQG6ig90XLus6R4XKaf+rYU96/NOQkdteRJXF0qLYjfcvpofEr9UnfWfSkhcuB4VqonSe
Fu8MVMwCySVw4fqCHWFFSWv3qIhiRZoJsdY+/WlhshZEaJs0sz/0gN1UqQwwKDO5fM6TPM4sBlSs
ZpjEIwOEaF4UPbcTFIhLcCb8jKBpe/2bre8kcIIgAlIvyTwmTG5mqjkUaEqhW8LvqyFxePykp/86
0Vq2UodnLKUetHyEQswMMSxVyWGozb7p+R3JNg1qC4Xt10MsWdPqFp6YEi6Bohptc9RgaiIgalId
Ne/9LLsJwTmUpgf9X2PYhJUJ8VGLtUixm2ULQVuXRsFtOAy761/pMhkRbAiOmEPbLWb9snvTZ2E8
TxTkK6NjTTddctPMm3QAjZOTVTv0w4k+uUb8OtjPRveIRhXQ8y+SX7Ns4NktJPwawUcTtS9LheHX
NBwUjbcQr3NQkXQ4cOKVcWsHjaMqG4xFRoUvFeu9xBssxlGTxOwjptzRTD0/IMSo09BqpwLoLfUj
RRoB+sF7AiIIi6bbyYbocwFUUPNZ2Bly0SCXfYrl718sHoSOqO+qUDkSr0O8FqYhJgs5JTUwdgZo
MugWi/5VMdChyLUdAc6L58F3ZjTvTJFcjJdNNKweqvKovOCqUjHqer76Uuu5kVlYPR++DYXhBSoo
Mq3c1cP6LbDVvVmafjVCVHga/VBP34eh8AOjOzQ5dO6uu8Fa6Dj9KcIx0wNdg3o4NgJ8tVUY+Yr9
W4vulDr8Lzt+akg4YFAEVfAkh6HarNwsfdOsrapUUM96MVDbJHjq8tZJqkctkupSX+Rbf7Z7uTrB
162gpHC+3TaoanltY7uXmohW+brxS1OewBWfjLqfJg/RdJ+r/n/Z1782l/B2cgPMDCerr2ETVBVz
7asgPck8I8mHbZPF4we3q+H5usW1ixsL/d9VXlDe8bnpM4YkEnTn0EQPatzc5l0RH3O7cFHS9a5b
uyQ//7OpGECEAAWyHlFDKgPhStkrCv52ZDnR7CrKk84ypzJfLONHssixQb2dvZfBQ/+viY7OTYtT
v+1I9NSaYLqrxw3oRvK+93INNfBUFiNXPWeRlzOgd48kQfAcsxnJ3KiwlJdvUbBpJlcN71BpBhfx
DXBt5uzOMoK91dCIBtQ/NgXPMec5K2gJmwaUdlNzkynMJcHBSjZEvzXq7Rz4BvFi+l3yQZcDKIbE
U7tCxzTmFukzCrsYEXEbe99097qBQOh2wyHvgRzvvCDb4HmCYY7AkM0ArMYhvMXQowJxKwhQzs8L
bZMptXNWLDJ+r/2QgMQawjfRW0ZkQvHLX7pY54ml5ZecnMxu5JkyDrBUguWsiiJP4/GmIv+axhpO
uqTsIAxeREEuAGiUj+BxoVgQQYndTJLQsULEnIKxz5T2kpGGte1DjUODMjT+MdFRrbrJKVFI4RK1
cMEF5NhdBPb9+ilgMum+tf07NSX4p4YuTKihPYOyRt54qQaqVUhcGl5lyEg8L9/nyx6erEpwSRPE
ApznMFUWt636qdqPBugS60NU/URfS4OoN32jwU7l38r0mY4A6m+vH4q1mHryA8TiSjECjoTpL6QJ
5a88v1GsA2WJa6mPeSzr5i/bJrrlqSkhJ+B1wFo7DEu3nc2vNHpLCwz3G9yr0ISxqmjDWSZZ3JpF
bPA/16Kwu9EcVzlfLgyd/UrIbVo5JCidaHQ15S7JZAd8zW3+WkM8PT92Aa2nRK1w/5tFeROX7a5q
AyScv69/sDUr0LXFicMwqg7cybkVkhgkbXkA5yz0vd32r30VeTUP/OtmVo/biRkha9KsKIspgxlk
kbddyTYzTMSjvmtyVQJVW/lKGL/HVCXAi4aBsRRhRXH2vy5o2kPrZwGzvUHJG4wkmI9JRxRPb8bI
AVC0keQTy2tEcEgdIkrguFZh3xBJZYqqN6I8j0p0YWLyrPW5CWJUi0uccHEy0QpUnPGeRNi3MC54
vry51oIy1/Awzus3aCYp8WGanTb4tOzJweSyQ2XA4MsWJFjWUecGxB+8uQvJ1rnFuuQg+auV0o2t
ytEwRJf13Oln0516lOIGfWersx+rzEl1std66phm6OtdvO1mkJuHw31cAIdtDP5smC9KSR3LyraZ
nW4SO/WqwnZTEGlfd7cVHzDwDTR4NZIQ5AbnP3lOUU/ICIUuj4k0OXNqyzcCv+4/Qq2GnoDE2uU4
yAJLAbQVvQAUrsHjd26usVBQUBdzZo65mh8D5rnRjjL0J3Pe0cEf+i3R3esrXAm0iEMmSEDR3MOc
o/A60EvLYtnMSheMDF4cosln+mV431iHmsWS9a0cXjiAjWsSbEYL+uZ8edM4ZPVYYXnoyntVgHw1
cbLkV949XV/TylfTMQyPrgPGtjHzvKz5JNEweUHilGNNY7fVVdTqon04vKgpXpjdzkSk/7+ZW37O
ibmSNrNiLls4hq+lHTnUvk/4QxS8FgN38v/yqMLqMJS+tDaglijsYl7V8dgqRumCdCazIKLdOUlK
vVZ9iy2n1fdzeVcGzvUlrn05E58NZwBHAbS150sM1V4fo2woXd54HcgOi+x3Mb0MSiPZyhVvBJnB
XztCeA9zGwokFEFJt3YcTK2GoxOG3o2bVVIU0OLZYgDEPQVeLRUgIHTeztc0hWPTsBi2TPo4skcy
uirKEdD26zvu6PbGpF5ZbRoAtxJta/Hf13d07azDOWEabMD4TxTMyw0zMfJp/OOknfIzrT9NfaPy
XWW7ig4gS7/NRsm5WKLVxYpPTAqOGnXBWLQGvqIBQYl5to+5JhugWf2AJyaECBYZ2jToHCZIHR1q
vdmQsN7wJr7T0+wbjyYJunvtzXa6iyL2WjWytrI67KJZD7+a6MHMFOi0hQ+oKN5A6PpIQmtjo+zb
sffWkmVWa0/xM+vCsbBLu5sqG6uN2n1a+3UCxqfqmfS/gvDNig5ldYQuYKO9VEzy6rhEauAuPfEe
WzgoMVHVYrJguakTjzTon3XRQTeSh8YoX9sq20zD86RFWxJyMOEfJw1A4EwSzqWbL9wdqWZM5VBh
89P6VxY89fXgdbabJw+8djO+L2a81r+1MuDjaixausoIRQBRiYnLNIXKWDBYjahXdEezfQyGTVJI
krC1OwQMTP/PChOy5jQJ+pLosKIzZEg9cpXNTHeq/qku6LeX68FgJRdD2QjKKQuJC8YvhFMTm1PB
KBi/XNt6JUW6Naq3ySbHRgEPZ2kcEh3oaV0mQCIxKhZzwGBDydDBKC9BifMKsboEJYcI+h3KwQxj
x5Dpjy0BVQg/GHFFIxRseeAhE58IGLKyQ7VB/ocZ76pTHbXZT8DeXd/KFe84MyIcDD038qADr7s7
j48d6jhguoT0CbZPclPJFiP4fkwsWprVYsf6AcwqOgvosMp4O1eiKdJPTK6gioEBZdHVixqTiCla
dS46qyx7s0vfmn0Im6JcK/s4q/t2kukK67FVDECUCkxVwcPMf9fD0QyPeid5U635HIh08PEBsVkQ
7Od3rtVGpRpYSJXKPHLKdG/T16h8t8bR0bufM9CXiBn/3h+QugPQgysekEPhaE21kUG5BRaBuHVI
F0BLIDxQsE2p2b+G1iB7PzEl1izQc0j1Ol1MgdAeDEA7on4DR6Izl9bj9UVdisP+MYUn1CI4h56g
kOG2oAKrxlAv3alrsl9FEJY/rIqS90Ftq2NrqoHuT2UWgnYyyg7ZPJsHYwIl95ZSO9qnvVmWjjXG
rHsEupr2fjxHNfcULeeSjGMliqKRrUKsHvhutJuE3a/0cWz7ySyRU0FUS90Y7aMOMqIMM6FaGTlD
83F9Y9YODFAPgAKoyFLRsD/3r9DoK161sBd1tZOWQAZ/jEggDeXRiiPJ9be6NrR90bRHJf6iuUFY
U/basra5bigIZqPJV83qrgkrzFnO1X2alfEOi5dAHtae0dCkRAtvkfq8fLFFmVbHKGpWGDk3gjcL
shHPZsjocY5Hlboaz7qPwdDSncpy/avWe/u7PUbcbzmIBZ0RPZ89QNT6Ox4s4eSAP8R6tpJUT7ek
ZMPgGTWPIr/hRvpNjyC3lhta6yWkoV/hrKHeQWlIpan4SrUfDM+YaYPeFtSjREB0UIFHZUgBfq7K
D5XdqTZUMIynSn1S1dGLxpuW+WhJXneVlc93ZnMJiCevNmbODWdWW7kkQ9Mzm718+r7UVfUsczrA
dzu0869bXOs+npkUTu04DeFossVk4ytg5WJb8HgvPVhq7ioKkrhqb4d3qDN19aaonir77foPWF8y
yMygkoSYIaYZuGzB2ZT1YFlU7qrSa7tnq0NfDhzJ6D3AGa5bW8tRsdx/zIkJRoqRoSqg+KqJAkyj
uivt+4nv+9olmE5bBAAC460C8x+aPMavsZFpuK29sM7sC5cNNFXBzhBiueG8TyAfHX8DJ3WouFP8
Gmm7UX+vwkSy5pWs4MykEH+g2Y2mxLLDqvoU8d8KdAv7r+vbunKFnpkQLuqK82weFexqBJHhEvgM
hW50tFftfJfPXrN8Wf+6xZWgCvYrUIVoYEgDHZ6wj2Sg9jBrM8iM7ZvJgiSo5djNjzjYmtJvtmYK
738InDBQraIHcX4o7SbHKE4IJOxIPsvC0yHGY6VgssudcZZBalYyHkz+YLYJeRW1L2oarAObDoh6
oIObo4tZHJCb+knyk9e769u35oeYKsFbArFtQRYLx55yxQh4RiuX9Trwy4XJ+sxhGYu8oe3K2Zla
RY0cyKwXB4NY3eDlCcaFvDoccwn2fM09KchrIVAAqcuLEVQeRoFVTAl8p8aQTwh+VwzQB5YpyY1X
viI0MSh0GzDuSuHy519RYYrV0Tmt0Eh1MjAqK+oRjVM7/aHJGETXDgMIMjQFk2Mo0Yv8ObzAlBED
9aFrgfmyeKumxFHaGxDr5WTc5mW0x8Un+ZqLtwuvmIXyDqyeNoQbUbo5X5xFmqaqaYnrV/lS0i1S
Wof2sYMZfT6mm9T+KMu3UHtLChkt6+qu/jVsCi/SsepTpdNgmBHu1j3IDoiX2I968F3NuFMPmzi4
seutPu9i223ZY2O+x+HHXN63UiaflULS6R6IEWHsppz3Bn4KIY2rw3kHCiARVGiV74nZulqzU/ND
OHvF5IQE2GU3KMb/EGnxUmYYV8FldjF5YGqBFjKtxp+2bD/RH6IIfCnlh+RjryUmwPUtNK4mchCR
PUA1OzUPDFjh6EYMm0z9HuRba3HkZpNMN03CXcPsJUu7rKssghf0r1zDcoxPUpMS0skky8HSEpJ8
w4qtOX+EwT2btl0b+n3zpCovlvYFjfDrq734qoLZJWCemG2bTrNyDWBaPSk3BDVPY/y3KfNiAbgr
SCWAVRVg6HMLTUhDrW0xX7TACzXqU/6akC0juz5N3CyWTZtdRHiYQ6sB07s4rMAfCReXPoN23ooA
96b0gDvMTTrmtslnSWJJUFjbuVNDwrXfVnoRtiZmcVlVHPu5eNGk79iL0L2sBaT2JnqRYHL7M9J6
8nFiFmSaxYHpjrp3CwKrNagyJGH7Ij0UTCyrPDGhK11W53/khIZXqGaYMSgZme72IeA+j7UM9rL6
cU4WJDi5ndpKHQf4OFN6Q4GEJGblDBZeKDIogcyQ4NYjAeCSp9i5JLih1ivP7pr22Yz21w/P2veB
bipm55ZIwUTM/ZjM1mwsM0NhZoERlXxUVY0xpeLpupk1T1ugJuCQVfFPrKEFkaLPzERosNKE3SoB
7Z2wo8nrdSuXLxW4AoDoNlrfDIT3IihI6RKzAF4W8xk9+exrbasSzSEg35301BnG6DC0iIGWV0/N
xu5DP8SRsqrQzXrrvwRDDIhraJEgabmgyNMqY8CUEV4Mzdwxp4j56KSYGm1YCQmG0h2IDRIokNdV
sdMms1vOhuQXLEHp7ML/sxd/f4BwLAy7znJzGYUxIB9S9JvUvC3AUwL59TBXfGB5IUYlOYlrLnu6
ZuFs6MGA930I9JLdjJu4+9HG23LQvLn7IfnOS2C6tjbhbOiFPcUmxdomHZIWBXhKqwFEFmZzE4ID
3sET0jO7H9qcbhckbKIiz9FkQNjV6+50tUJ+zFKuWsOywS1G0jJ1y4bcYdbvWf9ZGz+m6K4DrDJl
27aXNI/W4h1qRChMgeUXKAhhly1tilIooSOk0mQXmrZjl2DuT46d5SVAUnLv+mZf5G9//OivOWGv
6xLqLATqx24Yzd+KqfY5M26qHu2EReSQ2l/Xza36kI68ZaGbxjyvkIRjFDexUd6AWGRveVONXub9
rGyTSZYMri4L45IgJFlQ3WKyH8Vz2bMYdur8uBwKXm9HGnpWfWfJNNpWTdmgcgIqRwF8QLjPqyaP
jCapEQoU6irhTiNeXm6m4HusSQqsa66xjKfruopOO3KW86swnqyx6yHJ7dLO73TPoE88fVCMAb3i
Q9tJTvva1XFqbPkxJ/cujVPgv00YK3hbbHlCFQczR91e7bVO4oMyU0IClqZzzXIKU9pwb04/M/II
2TGJjTXHA4ELMjzgZTAZLHwl2gJwXiZwiKpHDbZHtxksHpVKgIyUWFpdzYmlJbqdbFwC7aHZLmEp
xMQU0YBZCu45/7h+jtbC/+lyhHOU1JwpmNxDVsxipwYNWx07VEcl/SWfaqcdH+rav25xdQNtBoAg
KGjwWBecD5dN2BcT5vzH6J6Vm0rZxyDdSSReJ7MieB1ecHY/1rACShDbAe3HJ4qgNzFVH7JIBh+5
bJRDCRQnFo81rAcBafmSJ18qAm6QJhbm93MkC00BSia7cow6c3r2ZWZkD7J1FdePfhP2HCIgFPiP
RnKNrxzpZexEWeAlaLaKR3qs0Aaslp9gsi/V9AFkqfQ9LxtHMX+CyF7imiuhahkHA7gOqoVo0QgH
DXWlEnBSBQvWOQqOZIMC1Aszxp1Nyts8xLTddZ9h2EDhIl82luE+g5z1xZjiTJux1zR8zVkx/MGw
fMhyXrewctgsVWXQNFnqgCAPPf+EgGxlU4PuAtDHn1V4D+iKk2QSzn2ZDcEnWRYrZg6cHZRiG7Ap
fqYmOVBr3FxfyYrnn61E+DZDnOpaWMETmgTV79bNQAmiHWlnSnbsuh2Ma5zvGIhlUB8DBbyrMO6U
ykMUQzoZ1WgZ5dsf7hbx46MmANgg/mebIqmiCgnnWmvwrJ4b0L46fTNVqRMxansBHdH3sq0yKv28
r20/ANXTPhrGYT+24IQIY63YsbgHdnIyUJvMhij1ZqsetnMUJRtY638XSqrEToOS4aPV2UHup00C
IcJ4nEPTyac0GPwOp87c9ZDBVaC71mp+mlUqoFvz+C0YZuUjCdvwYMfV9DmGmRk8pb2qfTD0xrwy
IhDbHBQz3FoZNX4FcTo/mpmaqx6xeLGtqqoYHGMMhwQd/aYPtk3QmfxgNykBZXab0mhLwzD61gB1
9I00taa5RVlGH9Vk0dghYZAXrtUBVwXV5WIzJE1iS476WmABinahcACEAaMHwmeucA3mFAPeQQE6
Cn3bIH2t2G6sDxXz0V277rxrR+TUmnpuLUz6GHBuWAPgyQHGGj1tzO6huHHdzJrvnpoRbr02BcuU
PcEM1X7R/CkNnnn/s5aqJy97I3ouOlFgfEOOaiPfOl9NE+iRrUUGUv/6Z6V5ar7V2EMaJSDmuiXJ
1iwf7PrRMJ6uL27txQEK2b9ml9WfXEdDF4UZ3gPgAdB+ca47Zf6ctaljcF/HMKbCHlrid7FL+r3E
8MrXs5e6OMInqIUBhD43bNVzR2zWge/djH+y8nPmIOfSn0L+2kMwyAgn38KDIEz1/djdzymAvwYA
nVF5M2nm9vpvWbmhzn6KsAddY2UQvcVPYQM10I3XPaKDwFzrwIUPZAbItCTnZCWRwsJxQ1EgwBWM
Gp2vPTCCImb5kGPQyDiWGbAsVpW6eh7c96T8gs7orp3aY8VkVHx/mFEFJzs1LOoP6jlNB5AGoUBf
zvtAyZDsWMDUd4R1dxg7HQekQGlym8wADtykEQluFfDexS6QBNFXMGkKcbvUoBDZzPmjok7JLgF9
RekwkmaqM/XB/5D2Zc1t88Cyv4hVXMDtFdy0WJa8xs4LK7Fj7vvOX3+bvnVOJIglVL6T11R5NOAA
GMz0dLfvYaKOr30AMW4ak7DahUOv7iZRTE9ijAs5D3hijmshjKwUXRZQioLFkEWvxsHctGE/QtdM
6HsUwbuDaDQqTgXyDqx/4tR18oyKzElNPVCIKBSKnV+3A+h6qhoTVng2g7VGxOcEDcPlB9UDVW9G
s8ssbXpRS9ENpezVHHLax+mTibZIYIiYweotqampFI6nCJD/Vo2eWvmJdPHBl55HTKQKCo/PdWVt
oNcF1kUd+wyshezaQFlZIbVYQeQjB+lcpbSyFenzEbUl6hehU84ijaffI9QW0ubDr9Sn2wuztsnB
fAOlTdCDinjwX64LCXVwZkYiRG6E7IcCEKbZ6K+alP57egGSj6UqhjIM3grsvTPEo6ZWCOtpmKkG
0ddF8yP0Msxy3/Zn5UMvFUcQTYKVAkMCbLunkdABlowJBD7y+4iXN3kDZLCW7Gze9eIL6Vy/oyBh
UqqRplADARNgGm3DYCMqFji1OL/menWXSj7KGhB3xaWrMTmimIKRFBsL5TgV9O8hEDaY9OMpaa2c
GfhyOFzR5jJQ0tWWfPvshhBSEwluCH1b2z0cn5d/jx6l1s56mugmpJsNJ/O9vm+hpaZiBgOsgNjX
LLtzF/a6Mla4kQII5EIEfATQVH4dWw7o5fqZcGmGOfSRPipVs+j1gYuFDuR+MnncS9fXymIB756F
ykpEt/ty4dR0iqRMhQXM2juT+JLPdpJjTGd2/H/mw/s+f/CsRAcQCCy2m6Rps49QwPmTmHF7avMI
8ttt9u/gJJg5P02YNQOzh9prbQ3h18p0+wqt1kmYQHET3s/+V91E7gRIIZ3xnhh5Nby1xUT/Ctcl
Lk0c8syVWRS+pIBuEycsnsxRf0CLdUmO/HE/J/8MlFzc/GuLRS9GA9BmIfSHLWVuQc5ggPxsr0R7
g/daWfVJVVBZA2aOyGxdMgk11LYBOwNDS0slsaDghumm+7T9mQse5+C6Ti/h05ktZhePPWlAnQpb
eLwiJ/8jSsjJN5pfWET/PaPAHRG3UNx+fL5teMVHPMVMcGxAPwIuMmmebBpRo5Mit4bsKwBrrJzj
ZiZUjHe6GTv/wRbKDAvBFOBz35fh+Uk11FkODsHcMoFMl4gny55YqphI6Gj77w1VCbMd6E0j5wA0
nk1fy3aq5GCqYKvxNNCQJSYKYBJmVTjrt9J/ujTE7LlSmWotHWGoy/ZJeJhLb1Q+ZcMBQWOOfnuf
79FzEeXXotgajdMlnAfCdaoK8wS9PNx6GFRja0W5aqYBklGQpKiDLWSN1UaaNSz9UP0pB35PVj4T
3sz1yg1wYZO51xScZnJGYHMmqWvGrpT5G13ZqS2vo8ZzjjlUyqpV43Ks0YAHHhTM+HBqoiBnklSQ
HZLeikQ3Mt5vB+n1G/liQdlpCtzlEBeX4Vyuo+a2axt7Jj/nhuCRb41xvf13a0hLRRCC4YkFhqvL
O2gaxb5GGR0P/yJylKmykvpOQKUvAWtF1Q0UUBpOUrK24c8tMh9PVTvMpuqgcBCk0mtGAEkTazA0
NwozcMHyspNVazJesGi3SCBWYTI/AFXiMKnhHwaf7CnXqQqtjmgqbDl4zQXeI/3q2wEeB/1LDKot
SSaSrsvV9Ad56LtOEtButcB6LYHtMNRkgDoPRvyAF9vtb3eVoSzWIO8CSQikd1fXQxipeZP6sCaY
v5ossAbCSYG+L7KL5yBjgbkU/JC0VRGjH6F580e0SbfuvPmjeMKufI2s3z1NLCCJbCyu+8/iJ7Cs
6ThSgDlEcvQthXF2VPdFo0dVqgs0F/ESQvWhvW+K1xigtQQTEBkm84d/1q1hTDIfL81AXd7LCI9g
+pmiy4mJoiKmeeqW0q/ewNi1z9l7V+k5Y5BZXbmb2z5H3ZaO470huwqU0KXIux0jV0clY4O5Xv05
mDM9hI0QR7IPXcqho4CqV4Tjy1os4nGFSg0KnYhG5hwB7L8J5Qh26vI5VUAizRM1Wl+svwaYY0NL
2mnOisXA+ISKhCQ9hCMnPeD5YF7u3ladlDhpYcIIwZcLGsiZ8GKMY4KdwSwkkCtlyzI1wOCR4FU0
Od9hfZnAGAA+BAi/ESYb8EdZ6zFECx/iZoHh1fWjrD3ejqnvY4w9FjQMN6M6YoDEks1tBi3UBK2H
F9qL7L1havI1Ba2/J3nJNveaDRcVvBrEZ/YYp6pc7US5hL3elZ6kt/5Nth4Ty4eWw+luuJPvdFv0
dJvjpIyvfctJJqJJOychAGZYySCxg0q16tqezX3fQVVbp5p+DBdVAcBZk8YWeVSaq3ECnDXAeCrq
gCwlsBQkWqLX8Fj3D1V2NJp/fUMvx8LZ32d2U9D3fQyyDFwdk2YRpXcmg4rzIeWJYvD8YLZUpSmB
Oi1HXFGnNJM2vshDBFzPd126wmJ9a9IJ8RDABOocemD/jB7mu37zAYLc8Cvfp1RzM7d84Ynecc0y
iUXkm9E8DjBrytb0+JB9iVZEM2SE++H9x2Rn2xfTzlRO7vT9ir0KSnw6CaqSSDPYF0wndoKIXpJA
Z5NWO/VD9ibPOFRfrf18ilM6HUPshcCuafwi7nmqudfo/GWpz6wvW+bsUgbPOzARPrbEpNI5dIpX
qBvXdPQdwZN/hJyb65sO6tpX0Lug1AMEC4s5KrJIKuYlBYjvqq/qVbZQDt9rW8kbH6H6uKspcDT7
RKS8mF11c0EUQ0sd/yCBfOmmEc/jPIxwc0wKqql2iTZDfF8rljJtS9WO/fuK1/9cdRY8szjkQDGC
eixjs0n8visFOJtlIAEXnbyjlZfv1UfMAt5NLibzH4bN6MXOP2Mb8E3PDTNnq9ZUbdWLMJyY961I
J+mZALdYqZvbx+naQXBuhjlN8S3RJ5BhRpTfMb+G/tGf2wZWc9VzC8yRJui+L/vAe2JAzaqovCtd
cmopDe6awNaoQV+aTe49KFv1xNsXK9eTgnamSMANg0IGO7Qij2WozvUk0Kp5kdCrqUCCvx15E2kr
Nzus4DJYoBKYSWMOHCXOTDWtZ5xzxMnRPAnrBO1rnuj3yndC0QJj4SKqkkChMAe26Ne60uWQNI7N
F1N/EEPOYN/32PLFrkYFEhzAmN2HVtKiLHS5uXqpUjHZnIXWfrQNK9iYR4UaXmz7bkVbN9onTrvP
HogVOKPVWvPrafDUew0vjZxmp+aIs2bvO+T+fvbAuLaVaWC/pNbtULpaaeYnLmt0dsyFRtQKAPSG
mB65T4Z9ojmK/6/bASbwDfHgBpUQhtaZZe4DTBeDyDe0yvhOTB+Jwvn7y3ZiV1lDT0cDME/TAUO5
dEHoxSDKhiK0WuVLqp+GdjeELiihwohj6Cr2F0fODDFrFZg+9kUAIQYZ01mDv4v0nyR1uGQ38rJ7
WYe+cyFFQVZ7tcfSGWVJpejgkK29jhTUs3cYdrv/WdoAVliB195Fu97KtiGN79WH9NHcZjYyAE94
Lhxe0+xqjwCyLqIDhqo9pvPRhbhcXCXLwW2WD6ElyV9tZHcYeLkdgCuLemFgWYyzAMzaWNKmCAZU
/Tj7bphtSyBSebiFlRhB1w2xp6ItAEl3JgYTP5N8tV2sVIfUb2gubxaKCyNFR8W+7dDKjjo3xUp/
S6NZKNIIU+N8IoXXNbve4GS0a96gGvKtGIlRb/bSTouQDF2r4KOQD1JCx2LvN1AfQ0s14YT82uc/
t8TcmLmszcAXwVIBTbw4RxebO4579fZAhJ2bYCLMzA1RLEqC9XJ1mUYNlR3fLp0m8CYwM+DcnD9v
f6DrJx1jkQm5wATGKR1hsRbcRWaBEquy8n1wVyHVIh+qYfHA0NeFa8YkE3+tMOOKIDDZ7XLhUKJl
av0xrdES3yAhoE5UymzBnrzbjq5EIirViHegGgEuYZuH7TD0CWlU8I6iQpe8EM2Jaw4g+ruZxpxV
sIHJI/AOEBWn1uX2VQRt7vNRC63eru4DqlNjpx+zR+jdWWDf+dJsqLtZLU3u8vsvxRnoPWBvEPHI
6K+BBr9v+3v9YsAE6fmPYaLVqLNGhYxjaE1WDJ1TM7QJBvbt+Y5Y4e/W8d2cjpVV2L4lU62gPue+
XznKLswzkYz5LN9ofaxFqvwxCA1KlVbxYwH+9tt+XnehGT+ZAI4XTapmhqHJUWhGm/valZ30GQw6
j+1G2szeS28RF4KuDrHbe9Mzd90GzRnO5Omquwp4GfBKQiavM/euYQwmqG7MENOedqxA6sDWjOPM
47pZOYHQLQbeGcRAYEVjR3m7SJEjbe4iS22BaXmOspfbi3n9GsFinhtYfsDZBVQHqOdFLQy0Hw0O
OZOm22gfOMY2/D3fi0fVC6wsdBxzK205ltf257nlq70TVXLVw3LjFCnt38hX581HyHUC53wQflZ3
TYR7nZfB8xaU2SS93OUhyF0iq0zcJju15ddtt67DYhnuRmv6u5h9le5FIYQemzoA6jSW243pt/cG
mZttWwBIW40hDz52/RZCQ2DpCaBnjBMIeKPL75emc5l0PQoioWINDtD+mIJr7eHXTA27zZyaTm5M
X5NnlAwC61NEl4ezHZez+/IIxA/AEA/Ob8ywEsJ8RmKMAnQ48QP6CIfNctqRY3AaKLdIcP3lLg0x
nlYkTlM5giH1Kb0DKnemQMqX+2ibWT/kD9k1TMojVfvGRN1yjjnTkiyf1UaDTYBXn8WdaJH3Duv5
xzhGFgC6NPvNE/5YW85vaVmIMWHrsaQvvS5DIneZPVMrlZLYyUN7NE+AQIqxDSVF6vOAuqsRhGvS
BAEZEGtXxLri1GuxMIeYBL1T7HibOYNjOrg50B2BIFn8FTzrh96wJqrb40cHziJOAK1cogtc7+8P
YD5sZGqYr9bxAzKquMIGCqjSnfHV3r19Gu60G+1gP+4xneAAw13QfJ88E+AJLXF3385W5VPgMji/
aHUPn/0g5qvjDTTOZhyhuDA5WgMWxdqNkCpjaP/2WbH8HTa6AMdDr9JAFiuznZQmnTu/6yCYHY1H
KWwA93WH8tTJjVsOv26bWgsrcMyCmAlPUTA3M7dVUqlAYBKYMorOfEhycXwY0mY/T0m9KfomsuRp
+K0007hPovHjtu3VjStqpg4GbGibsGMuQ6CMQm1gOVWcTb6eOw1vanq58dmFBBXg8pjHKAvgl5eH
YBCDzyzXYsCrVMjqCch99BYE4tGPVp+sHsgdHezl/8Gps3OXOfZipYvCssXJEFWnGMzN7T8jkYGw
O+dHYbKcJm2J2Csi5A/D8aGZP4rorYW6w5SA337mZehXEb8YMxWM0mMsUsSI2uUCoi8b1HEHMha8
vpEZ6gLBdF/+Vpj6m5ACjnp77VasLWq7YM1Z8ifgSS6tiZEOnrIirqzRyH4YZdtv5MionRBX2UPv
Tzzgw1WiAQpF8JEthS6AJK+2WRj0kVGZSWWJGEenXZVAvUaSEzq2eJH8u2cgJ19mwxfgEctAF6VB
b4ZiXWFAoPTCOnfyvt+Okb5pu4aTf17tKni1jB3h4kXEI/IvF7EbBpCsNzBlxO0m00cv1Bv7tjdr
C4eZJhwXaM0vPfpLE34oiGjr5BUoIkAL2AfNpx4KnS3P+p/bhq7r8HAGWTTWDJsYF9FyfJ1loRWy
37Kshwr6JVB6E7s9RDEcs/e3pah7YlvfJ3K1k5LSlXweEP7qZMSEGGYscP0QMBTgDceYNpUpmAsQ
Homdci+khiMV7+b4qMuv8txlVO3A6VT9+3Q3HMb0D0GaKCJe2GseZM5dDER0Zcn+5LT+7BRtupWy
3tWq+oCuKyjPGpoJip1lqpdPYcz5tFdXz2If7QdAhgE5VNiqZN3lrVIpYmWVgwZ88jjpGH7t78H+
HDokFjLM/3WSc/srr4XTmU2W+awTeuwEVIXB0WVDA++nCCKkPIWe9m0za6eLDo+WOhdAhoQ5ODO9
T9EhkCsrikxPHMaPSlI3qNpvUFFyb5u6xtRjGYGoQmMchyZegkymENVmSmagh60CIsLLxCjpiR1A
QkuKWjuBLr3RVXbWvyYgWOv7wPs/mmdcNUbIDAUVzDfdqDtZBoZzEg1IIghESaB7b+EGOSJvmfAS
D37ranznG/Vvzo9YYQMCGhyoMuwdtBPYRmWETgW0IFTUkML4pKkQrR/Az2D61S9pknexr3gdFPK6
EEMHOLM4uKW1jw21RhUIBQmq8SKze3Ojnoza1CsLnEiHoRkfy2B+FALxrZrN99uOroXvmanvM+zs
jFrmZCGCYsBUW3Z2MeXZMe5RhdBqwpM8WDvb0S/A5Bdq4CoeV5dnkjy1hgIRRdxY0B1QqvJ9IOrH
bW++KwcXORNC1wQQcJlFR4eGPdwzzJwg+5NLsCtvKwJcA5LBzy7ZpKlC8+YtbLW9FrxM5dYfnyrp
MzZLq0oPQulm80bPPTJBxcspA08t3UHZ3v5x118VU7sA7GGQB3kxxjku/W9GNSBFH5WWVNmyNNMO
kLdJ/ojNx/9g57s3AwJCsF0wF9xo9koPqvDSKlKfquAqjoGZSpUdyXl61qsewaUlCQaElm36hkJZ
+0OUltaESYZ2ftTJ2+Qfx4yT5l8HDqRSUUoFyyuYXoElv1w4c1TJYPjgmGuHVLMqodUs30fW/+/L
hp2AFjYmXMBdzYRn0wlqU4cgW+zLMd2DoU84FLWs2TIEsjDt1XDoka833kKVi/n0pbsFClvmK0lA
koyzD7qxWveRtHWe2umWVvAS7rW1AxAA6SiartcwbmTzSpIuOOZR32T+p5y+3V615TC+3HBwA0RV
8AUz8EipL7+NnoT9pGV9ieF3Wympj5kMEu4lWUVbYUu6P7etrXvz19ry/2enlST5kZImsBYNqjOL
wZ2W8nBTyy68cuh/M6crCSUlNSoNXaUSbEObpnND1ZtESxgzL9IgFwG4FOD3t51aiQRZQcV1mWKT
UB1hzgVjDGOzHxUw4qLhY86uMIs2OHBuG7ku+mDjmCCRWhhiFnpsJt78cSgmcE2ArV/NbK0YLd0Q
MIEU440c/5hi7bkvXvGUtRP/AdQKH5NY7iGOWZuKXcm8cbZrjgjmx8iX37EZQE7pLzm4aT4IM07c
1gkgy53gNqKt8SPvin0PkQVzFpx0OIzjxDlRVpYcD0KA03APQRmZbS/LI+oGcYG+QRYYz3i3BRZ4
wxoraVJeMrWcGkw4Eaj7QFJogVYgpbj0tCilKMLMUA21bIIxU6FFAM3iqdKDD1XrjkkFiqnbX/ob
WsyaRA6ugtULw4Ko2F6aRGM+Nwa9ra38Tv65VEwj5+M9tsE57CRW6NYO6DecbvMyUJU+/PsAoYFJ
TAkTI4CrI31hk0diCKEqD11tNRNtahrc56cZZm3VCQ69pbwqKcWr7j573iRU4GWuS9wwroMtCMN8
S4cd9SBmtQOk/YJSQPFEPpR3wGXsjG1i/Sjeim3i8uTJ1oIY9EQgY8B+wBOP7WKMig8ypBbrLDw1
1ryBGoYHMtLt7ADYsYk51wXXGnP0hakezJoJ1ypH2wU7AKKPqR1BuuH4TvY57yW18nbFxjhzjgki
3UwrSerh3PQA9hQMwlGAFlJb92J+PXq5I66+2pmtJc04O9U1KcZW7WBr2HXObxTrvO4N0vUU3Eju
eOSlYWsn4YVrzEUvkQ6zoItr7RvGFn/p+572OwxwEVrS4Kn16peHjLcnr58Tl8vJvGlyyI4NUgGb
xkO2CW0QgdmTFd6Z1EVzo7Jbh7ij9w5lYDf3Xm+fB9etcYxWoACxFMDwlgHo+XJ5h9QUmqmGbenD
/Ex+uf5BRj+jc1EdmHfFltteWDnyLuwxkapGnZiUy+ckBzy5j1CpRee2fauAcpkDKh+hHGOlB8PK
OVfcys19YZcJ2XaYTIhxwm5nlS7YJX8/qp4o8sN13T9IHADevEBYmfhJJbkMJbPHCbeTve5PdlDs
0Abw0TKt2ul/Rdtf4a7bT9zh1JXkB/79tcvEkJljiIvEA1QJ35JfqDIE1L+rf9eOZI1OntKXB54I
6apB1NUhVGeiDfYdWGf7Um0VNZeXwBmE+Q7j4vs25/FfKasn9pkNJlj6GQPZeYTrYrIIutmNc5S2
k3V8fPOBqEOXhOr38vYQvfzR6PQO/BcNXC/cRza5N59fjH/PxFSMchIDhCAomrEFuyFSIyOWZeyU
4rmcHtPcm3i7Y+XJhLIfsj0T+NxFpeRyM86qkVR+otZWSkYbHIySDFYO/xD0vKtw1dD3QCpewXhm
MLtBKGKpSHJSo9FtTbtoM1P5nVD1QYMYy0Abu7oT0fuaT53IWcTVqwMpJl66igHsBNs7DUnVVc0E
CN3o9samPAVIOxztKHiYNrx9tK36eGZp+f+zAAXvAgbQR1haCBYtQL8olCH/gwkI86CmaAC1yu6B
qEv7YEjxvar+JQSfiK9sqmhr8DKXVU8WXg20R5FMsLlEnaNg3U+IvEC40/JHuULD0Jp4mt7XXVFc
BagoYTdLoHrF1rpcsMTA1Kmva7j6PkYbDIc08XQnoNrWuAtTOjvtLqT3Ay02/kHf8kRWl4hjr3m8
O2R0s1CdAZ/FpXFzCsux0hGRutGdJs3YdK3pRgPhfLF1J//aURgurmyWIOI1ws60wxB9r1jgpxIs
ycMZ+Th4pjOrNBQAWyqccGm5mtBysXueOsR3c+naWxBSo5YgIydVLr3t8iiUkgKBox2aX8ZjgEfX
HYhz7elDd+tN+EuZqfKzdoJncQNevo8I0nWchViNKbw4FtVBIJZZLE8SkAxCNfgF2bwdxgfdrzAM
4BgQWPgPW+TMDnOET1llTEUIO36muCE4jRBhL12cYfxw4rSH1q74haXjf1xiDrWFzS02OpiahPqg
Sb47qKZdVIUlS/1rrX2kdYlpR07ytppAnVtldo3Q5src17A6L1woCSZm/kwSrTBrjLaiTrbgmUFb
oQX1jCFv5ca5vbwrtzDG4EwwbSwQVIz9XwZSjZw/j3MfgaTHFgTPINz77x9QR4cZSGCUBtCyYkIV
MFrQvy/0/rkU0gn6gvo7aH2i2b7tyNo6ohIF3pHlYliIXS89KeUAkIkuaqwMvExueSRb31UP4mfr
9A50KqAFxLO4knZfWGS+nC5PndmALARorBQoHvk0nMyGAuzRbGoeYcLadzr3jkkLeznpymKxFVXA
RurWgLre7QVcOUAvvGESQLlv5jYLYKE0typYLoQGooi8JVvCiTm3Lowwp3RWjlpXm8BtiJ72ENqd
A83J1Bnsp8nTP2/7s5YpYBYEBBPQt1riggm8OWtSsS5iDJp/4Ktg8iWjuIhGWnvaYX7nGFvJNJHV
GcBRYCpbJmxzcoyg7RCoaWPJnnkUnXnvu6ZVYtLsFzT2PC7ifzUczswxoVcppTKoWQ7KyV6xG4hH
SAbvU63UXi88YiIu8Uk+Qy+nAROYPTwQLyxo7NY6lTzD7kzaOsrD8iQpaXEXfanPnPXkOchEI2ga
K23OYb2ziqW0dP+7d0XLP0E16Kn4rK3wz22DK8+uC2+ZwBTGThyrEgs6mKcodYScygrUkH2aKxzM
75olMIEAXgH0IRQ6F8/P0kplHHHai0VjTdm+Bim0jxLoZxHZLW+K5hrcjGmrc0vMiSgLcjULMixp
h1igw07zVOd4OoolLTcjDbyU7iD61FHf6XgN5ZUu76VtJkDnutbl1oTt4qGnEjUt/5h4vfPVAdK5
uf3p1gL13E0mUKskkME2WjYW+Znfhcd2IxyEh4ZjhPfVmHhsuyyM6gL+mLjFBmkZRFQqCJ9BoI/H
S7aW3OG7LXNm4JQHjJlxqIVWTCQl1eLQ7IIyJkCtClr2zritN++hW7yZB/k5fJz2MYoEye9k4qR2
azWsix/AOAuC1qY2B/wAwwfmvn6rivtlrLX4UCc7B33V8EHIx9zco4mrqDWFYDhXreF6pOk7eP8u
ArMh62zuIGS1LMIh3k4PmiftDW/EhKv4mW17CuiT29MRCH0Js66Rq2PgLfTGo0lf9e0/A6Avfws7
oFNldSdOE37LDIn0XnsgBUdO67uqw96L2iI+paEUAoIU5pMndVTNkVg3Vo+yBFIYL6PdfYgcJghR
FSUbzFFt5pPo8fbOWuEXjPt/DTOfOhcwWtyMMIy50Hkr4q0rAiUMqdvljI9KLiR52fe3HGU+qwAG
9KTOYK+VZDqgc1H7VJbA0Ww6t0+F5Q/dMMQOvhvCBMYuA99MnCxdshp/T6Ld0qtGn1olrhJ+3LZ3
PbCzBMnflWRbroB6xTFYwBvrZ7BrKvoHNwh27Wwh6bVF2kEmlZOw8TxcUpKzi6QoQEUaaPCwizd5
adcEfR83UzHzQMvsS+eZW8sPz/1j0ilDhSit2i6RAj4w0R7r30F74qzhWkZ9boO5G9WxyjpVgg3M
fVrdH/853Qs/Y6rdK/+hLXrxtZi7sWmVhrQSFq/tLDCuZtJ92nMi8JoEgYkI5g5MNdIG/3/FXOjH
WfIutzMPkJ4WEZFsGxdo+I38gzzeXsTvas515INeDZMFoEJgoaJqlSatpsM180nb6Xvlh4nqcUNP
PWoxoI5zS+sHTk4rRWlX3Ii29P4fyk1Y278/gPmKQxUnUR7hK0rQcqvuQNQfKt7Io6tbyxDRbQaE
WQHcUvle/bPwh+ChLsyoBYL2S4RofUZN7qDhEtJXK0l0lFIxLwKqBSbkQ3NMxc6AI5qHvpgVf4aQ
6LuPToKdOqk3bAP79qdbz5rODDIr18VG7IcmDKpIMOg00B/vMm2epk2xGTinx3qYnNlid0CFUl7t
w1bhiL6jgVchoaI1UrJt0bGnGoWw9sk/fZSPgdOieZXcKZBK4fyKlY8IxRewA6APAPHF72rb2UdM
ktpPKxnEahqa1xRtV7tXR54I0nKHMZ8R81oGUETAquCqYz4j0ZO5jU2CFlFV24Lm1ckbILlzjwGV
7hjy9M/XXDIWVUfYFJdO8eWxXKVEm+sQQDQtFecnra1eJnxSXsN25SEN9CBaCWheghWDZSIA8Xg1
40GD+zOw/dFOm8wONNqIr3L71qaOMd5B93fm0Yiu3AHnVtlLNZuhsNR0ChqNxWeZqj/kWnaMJn+7
vQ1WrAAq9XcFmZykA+9XUaQAKA4R+J6JvGs1greYtrltZiUswJKLivXCOo0WJpOKVLEvxXkfYglR
yXSrXocYZgI1kTwvjlVtGo8+qarnKOWyfaxc3ADOIckDagPQDZarvu1DvzOgEA06nG1gOJ15qpHe
xocq+QlJoCR5uO3nytPlwhxzDZEA7usE5uoJu1x0EqF04qpGfdGWEKa3ja1EP4Y7QXqgITKBOGJO
lYCYZZct7cu52vbgLkwhgn3bwkoGeWGBcUdPU7UM2xHulNC7zhMIMT6S7FA0o33b0Nq6nbvCbORw
wJ2QxDCkiQ/NgDGqoHTmai8VGSj3/kOZ+8IrJuZLrZ7GQkT7tZuF6piFyeh0QhU8lLP5IOatzPFt
ZYthgy1Ib1D5LDfo5SE1ZR0pJxXmevMhz7Z19MltEKwtHyrLOAIJTl2gbi9N9FUyZpM8o5FdnCKV
Dt1mSCCN/tTnnIRnLc8CbflfS8zajT6UOecSlibP97Kv2W33v2c0ZXRHfSRPwan0SICq3+3oWDs9
zo0yKwg2HahsJjBqxJsMx5N40nubdPYUPoY953m4tqn+2kKB8XIpjQ5ECmEBW+34FA07g9cnX3vw
41xfUhyAYEWoLV8aCHJ99qUE5/p8LAxLdLLD4I0Lxz5eS7j4BzxgTBsPGB5P2FoYntuVL+1OQTii
IAy7UbDIJ/2I/dQWBU6HZd3I/16V7MNsKFKzzAZclXhuekmJJDwtdorBE2paCwiwxC7wcIDDr5Sp
fBOiawGBL7r4VaSbIXuci4T2NQi9cS//vh19qzF/bo05BWWI8rRJBGsY6tB+GvGYbDUTUitAyvoz
mFEUxRkRnadWClQLTKjFnQ6x5S1mhRoHmsCRNaZ9sw3jTLOHujWcNik/b//EtU4pwPJQKsekByg/
WFmBqFDyKdMmBFUiO337o8PjuwtlO45Nd6g+ZB0kbeALhJ6WJYn9oVUmQocKFa/ufTZOaVhvBYns
0DU6qiL4PUyejtfqGp7/QCb6xroAab+JH6gdRjcGlVKwSfFCI63lb8hTts13ITa2h4mm2yuztp3P
7TL56BDqcuXH6AkUyY+WHDJeUWctEs///mL/LKkuSEwSQnBcyNhVCjCDbW/r4S6OT35PzYzTNV3b
XufWlv8/s5aXPXRxMSuEyd+fU73UzV9VHrvX2p1/boOJdq0z5qEqsWJC6sbJs4L6TWLL0+Pt77LW
McKwAZi9MF4GHiX25Qwpr2zMUrgyy68gTbTqaltLLS1QUVQ9rdkRwAkqXtFjzbdzo8zXakylMnwV
UTj0L2nyrKZ4LR803qtk9YjH0Q7FOmiQL1N7l5+JAMsSTVB3s2obG2+2j40X6Q6+llMefMdAzW+g
5JHXtlwLDkxr62iIYWzuakg20rs+kw2s6FAmTlShA9f0r3OucXoqaxF/bobZyUZm+GJSIT7C1psL
G3ua9jMm3cFHLooJJQrnQl6PlDO/mC0s1FoziN8BObXWCPZ6gkExPCbuMiW2h0LUwegSHqFNRM2q
52QevDVlAkYOIViviFhTX3yIuvek8+qRI2i7lrudrycTLIKsF7OYIFiiMX3sDWgTGaCu1evnOuwd
IIk4n2+tdmqe22P2NwACreGnsKc82WSXuvqbAsm5p8adrWmL/qLbTPbtvb4sElMTMHUF7GSYQ8Qs
KQtgQ2NMjRofFrVU+DPFw+88JRwTa98JMPllwg/P9CuWWiVKSTuYgEOR7DQk96n+LIq8E2vtQ53b
WDbG2eGrIMlu+hw2dNka95j3fRSsyNG2Q0znh27b76BM5I3v0iePuWjVOQO4ETDuA2zFNix6Iw2M
JEP+oc6N6/dJRIumpJnvcwod18xFKCxjJAdvLRUTDhhQvfRwUvV20sYBfARPmlc40odw9LGjreA+
jFAhsyUbQHVP3BodnSdK3gAD3hkf4kf4argR54uuDD8sPwZCnAAWgMmbrSS1kR5oEFFrAV9Q3QKv
DRCpQIFTd6V7DJTGNAB9UnOn/JG2QUpzL/a0F95Rd73wlz9hCeyzL46prqkGtT0YPOKdKTsy0HW8
p831jQQTGCTELBxYO0E6cGkia4hUicXiZfnZ1V8m6WmESlb/dXsLXsfupRkmdhP020OxgpkU4h/9
b3HY+sWhkEc6iTy+lJX+2mILLxwUy1CVZ4f8kjkZ59CHrWCMvbT7nIm2b+VfqM9b2lBSCYLMALeD
YT7502qRrU/9wVShLVEDZR4brpCexiB5vu3/yiVy+aOYU49Apdzvxaq18HaB9EjjCEB5T9spshXt
ba42hniv8ARRlvC4PPdg01hoHcB+dD2xJ9bmVCgyykyZIT4kmfaUxjonvb2+jC9NMG4pYSKMU1W3
lpwrTh1bg+SJiS2UwXYSdiGoe28v4+qGOPOIidamM1shbGAOSml0wPRemDbgpq84Zlaj9cwME62D
VkL4zv9/pF3Hktw4kP0iRtCbK135ru6udtKF0WqNQILem6/fR8XuiIXiFmJmdNClIyqZQCKRSPMe
Fk6PpS2p/ZyidKLMw3sYYNn9C5WAhAEvI2PYie1cIn0X0g70Ko6EQqJWAgu/8TCsfl/IqvlZILwC
UjYALkWWm0bPqqQZUmhUSb9CdBEhU4fAOgoc0FTZKXVC3Zbl7X2ha+ZnodsRE6nI+IN15Nq1GNOg
l6aGzSpSDNxWykPSV5xgYs17LUXI1yKEEkApZQS1hIg6AuaYwFKB1LhSvN5XZc0glnKYEDAqY6xq
ATmZESOsPeNhPaHlHvy4jcCxB54oxueXci7FtQpRsZy5oWkXlYxWbqdqjkn0dV8rmbdD83Fb3C9V
FutjKjZYvm0LKETZNk/NTvUsRz5jZtMBbizQhiVv2uzNc/j8Sp1X4mru/Y9Y8yDLpWU8CNot+lZs
ZstsMy/NvH7K/R79CJp0EIgrCD/vi1vzIEtxjAcpgbEx5ibEYcjpRZAnpPQwTVkWyFfcF7RqmnN7
B7oScQhY8CoJ2Q1FaNvGUUt/UsAgdjLJ58SzltXVW0hhPJVlRUmKgdPGidJNb3ZbAeBOUXAY6tQr
zEfS+veVWmkzw1jLQh6TCc3KsjCAz95gCNU2fxnETj8UV3xS3rXUJp1dEEd4QwvEVn4o/QbzYeRy
/wNWt09RkHbDIAU6phiL7RRNGMIR+goUnDskciLV0XmUEKvHYiGEMUky6qHwe1EDtOqJ8nvU8i6Y
lVaceTxonmudMaMltlF6ioEKMgRYx0w4l/ljRr5VZGMMX5H6s+rOOt3rxYkIm1h8+Rfrt5A7q744
8QHQIuJwPvH1RFwJdKuagYgofb4vZbYCNvBYasfsklB1aTcFkFJmD2r+lzoeZSTWUNgjRQaSkMTL
9X+Mc3K9nsyWDXlRWshOwS7qvUW/gfWQ1N803l29cqbnjl9AYaA9GxEzcw10yAJMjQwpRSA41FD8
BKWi2Dx3UsS5BVZSOBCxEMVsFAFJcG9keAqBKc+6SJ09baPTtBFO6mNV2ekOgB8H65vEacpZcSeo
giERioQYiizsjFJRC60C0vTGaYqTGQy2DqIXMMOqUo6EutfmnNTDymm+Esco2Sh9AgYEiCvkYyo8
S3QrCRxTvKWhBd7HUiXGFge96M1ShIxKewb9n1ABb+jUJm6Xgagv8qTuV6P6lXkQzaeqO2jZYx2d
wZPQwrGFnNVde1LiW0wsrYqZBYMtBku1CHb7Poa+LnlQzi12Nv9Unefo2B2bbfjc+qlgB9sZDlm3
9+FrzaO4WAkurj6AOSZZIKCSH+MDhsAPBr8I3dD61lkPRWg4910AV1fmoq1KMUoiDaIU4pZ0K2qY
MlV/hv5f8fGL+vQ9l9xoRwCEmh1bO3opNoB8vv8JPGWZu9E088EoQfIKOki3V10ViGFV6kXku0Lf
/psk5lZMjHxsMvByOUD96YJDmezH5LkeL0HEuzjmE8F41uUGst2pKhCRVFpBUiUfK/V7E3MC6pWu
JAwNqmgmA9qDOeNMXF8QtVqAOkRNGmcczlpwxozLkPil4k/ZYRxcKKeQEGSTPDqf36hjjGIYKseh
UAC6hmZo5rEQkrougLreOFajuBX82wD4c7qhjWXLvZeYwB6KHWLp27Q4kO4khAdwRI/aQVceeu1D
75/QhWbLI6j/yCYOXJp3HsCme/EQT36fu8aEl49ig42EmsGhDUY7MgevA/d5kwlODRr2sMDc1afc
bpJUd4x0tIv4MFZnoxH9IXQsPJgI8Od5HnDFRmUw+khAC0IocENciIQMWjsnDXEAPCA6ZHPrFMeO
JXqlVrn3jXTFt1+JYpxt3qtTk8izqOgY6W4dAtEOXLbA0Ac0d8Hx7KvCMK2I+gr+3QC/k6lvk1SB
sASQ2UM6+aKg2430IfTHvH2gRePfV27lZp4F/S2PcWxtPQJ6TIK8WHgTMcSiyC+k1v2p9e7L4enF
eDUJWDNFrc96aQG4F1PflL9ybaNM4aYwzJ058TpgVgQqMyzS3Ps1M1QwIYcgh2Yg62brSJUnkmIX
Td/H5iRk5TmSvH8+Uo4khIyJOiRgkStnr/80MwALR6zWkbXAGYvXEeXlUPf7jGMdK/f+lRzGFAtJ
CdUaCIpOZp2H+JRIL1HHcckrjvJKBHPtK5NiRSi2tU4TqGDe7R2dx/O4qgQQRpFghLtCF8C1p5Qn
RSdZiMVSw/a9AWN5V4TPGeXEDKt6LKTM9rEI2DvJFPRIhBRg69kKOl/zfHvfpHl6MB6fCqElo/Oo
dcr0r6IE8y1yXUiT/ich7CS1quUKwQFBBwAotRpt15sqPC+nOs1ZKxazx0zR16fm0ERstXPYyS7m
99z7eqwllzFi+Peu/0ahWOxHVcVlowFjBiP10ynSj+D0c/ocmHWj4hZRdkwbFAPCHo9xETh2hleC
cHcIJTfsMlvrxU3QX5qYVyeYt4i5PK8+inESGVqGGkvA6qbtq5lfyvGBkAPgqztykmKvazlNhivO
9krcvA+LNaCB2GVUnm0y6jddZNlC9J7ImyDmVF55+8mc4bazzLqw5jMc08e2Kg9p9nJ/O3kSmGsj
L4llDiIk9OpHkG3kRuLY/Vri9WqtGC+hR8mEIRisVaKJLyalIM+eeqAsW+Pj0AmeFZv+EOV2Uz9b
JP6vwhnnEZIJIwN9gAMhvqRBZYc45O05nR5rfT9QC2gsh0yQOVJXjRFZL1z9qDlgpO3aOurK1Ikq
hKCggscKMi9SKVp9HGMAdOSn/iw2f93fwzVr/M1kjzwz+p9UZoXNQa2LwYK81up+pVX+MiAX1kqZ
KyrcBZVXDtpSFrOgfQPMgzKOMIJ7RBN2RdAvV3wap+DyKj9XXzmnmW2laQmTzGAQ1v5XNcY1m4Ga
gJAc4rov8SF6My7xw/hXaYHVAbjtiudquzftiTuYMHcYst5kIZXFIS4MGTz2CaTider1v9A6r53U
HVA9QrvgoYNxNo+l8jOlIhezAbJQ6HQzQJ5PmRPTZ5MHWrh2yS11mjd24bJCjWJQhkJOqlg7PVEP
YQ8KopGXIOKJYRxxK4WVkjazGE10zH5PkV3jZe1XwA+urEJj3O9ojsbYzkIEAN+Zm+qDvmRHyc0O
+Yd6obodcdzw6p23XDzmRAPNRuzieZPq7I18gvH3ewPcMcGLNp2DtlHhr+Igv6D50XpK3u6fbd56
Mv4ZfjOpogqSFeWrN99kpbZL8fW+DK56jAPpxlgSxNk29JOCdsDvkt0cor2WuW0PlfKPaT88xq5W
2PLG5D23OQ5FYxwKbm09HErIRl0cHVPSWUUh3tYxaE+8byLaCgxOjLTSfqMDVV3WZgjc3+BU1ych
GNPIKhoJs7ZFhLf9OU32MfUSxcX4vxvRy1iesmDbtptydIXygcYbznLPL/lr9zJ/AJq40S2OwjT7
ogGjLLGSTMXIWl/ZcYcuzEJzRtHG3gIji2IAONS9KfDSwuNINubVvCeaOTm5ScwIDQOA59QPaPlr
qhQIQtu430XxSbDOaX6syo9c2VTGmwWyJzmyhdxTxL8k6VPHG0WzxSF+smbcFiJ6SuNF/cksg+3U
xY5RvCBLIgsfaV65VkHtGlCHTfV9CEWnac4EsMZqsVXkEAXKXadiIBDpi/pYTzEKNd9NwJMKjeoM
oy/JWwoY03SnlftcyLyy32XCJqA7PZvsBg2e5kYfN1V3iYdToJw1koGSl7hp9pOAmCoFjCOiihR9
cdNjQs+Z7Oqyj4bDAjAA2ZmmOzr6YoN4NXtL0f0dbKmxNa23vHhSGmQEQBM9PiXgspFi16y2Rnkx
Gz+NFbvojpq+p+RJz48CAKyMdwsF/+kYV4dcARNMvDPy5zTeZPVn0L+gbpJZF6Pb5rptjJtYOWc4
P2IHgKjoqwbfWnPuJx9kPl4ESPb0Q6y/5UbkoCRiIyiK9VNoOqr0mtGLkH8qY+1aGE5HwNLoBMsF
gLdS3deCa0Vfcq45Kvkmjg8pPQsFgHVRSJE79OmbPszPoflrUAKv2J+aXw2YGqyjGJyRxurqVzP+
0VcgYiqPHQgMGlAMA3DTGpy484nq1WK9E9ry2JBxo8nnROltMTc3ZvyBbiE/jbzU4tWdVqprwDpD
1yam10SUhVhgkVQjQaWF7dyM40g7Y1f5DWBTIjs51hjDtcVH5WS8Vh4s7ILpvJETuK2JxwwpiH0s
CS3caPi6dg1louVtJUM8PSau7PQOqGbPFXAP7feLfiRutv9C4ei99nijASvziUjRLyQzB1PPR92o
cKn9bg8KPHlf2tM7Ke0UoavzbHjGCZSPx3Eb7gy3cOlGGGzRBd8tx0Gs+Ierz5ivo2WU0NV5Q8Cd
6cgzFAlEB66+gTPugcPwmtm44VzjGNsf1s/7gm+joGv1mWuuK2JzFA3Uywbihun3QvbqorBbhaff
/P2M/7vSj7npxDjtS0ND/Sq10wfVUQ6hH0PP0u024D881NvW4aWUVgpZ17oxN1waAlm+MbGm6Vtp
h7vML1UAOiD/6H42p4dkozk9J2zmaclEzYlSAaZ8NmPD2ivaJhgeFGF7f8PWbtHFSmK0kLEUwEvr
cQUZVCc/RG07idmuoLVd95+oOLlWMnw2vWwD1Dy2wSnhjBJoH6LuKY55L8zfSHv//6aiaHf9KZaV
yIU1l+QRDD5ZITjCsh1144fA/RFvBnd6xq0GKrbMrn3T7sC72Ti9u9eofbm/JjdGDH4kEN0BK3kG
MtbZpvNeCMdElAOEUSMIJzFsWMK51saJ27p/s78Q9Bt2F437cOEsqaiVTEmhg8cDiTfA8emZXQie
Ivv3tbndYUYKcyblTpmSoYaUKrJNDPYgPrNzusm2wSXfKU422DmKVzx4X55uzAnNMJVgkJL2jpA/
NfSl0Pxecu5rNv/Elb0wijEHEhlLoRZbKCZQUdwlcZm+y4KiU2/Ix/xktDT5JbR04OQx16wD+OiA
mgHZN/o2GCuNKdpkuinpUQ7ciAC7EzF1UR1k5eO+crdP5t/a/ZHDPPQmVQYvBnq8HQtxnSsNvr4h
e/mbYDnkaF6y5+KgneKd5tS8TsjbZ9ksGVhP6LVUZhRvZuuIMVm9FcUAKd7h1O0M0X7HZIKnbOod
9RCl8TB1uQKZjWxJ2UZVC4H6CZzfyAxvLEd7Mr73AIAO9+YDNx1xkxhgNGQcq6CNWW+EEFhqQK7J
nQ5oLnaFSM3PHC6N7W3h/lra78za4jJusyTvRhHSBlc6m5vuCyyoNRA2nfl9Nm30c43ACCzon7Cm
ccu7t1YPIt4CIKIALb3IlupHKc8zeUp7NFahpbXb9nMWS9N5IdfqsVCA/4zBOfCFsEUEvTGNwsKy
Ithqwe8qgs9VOJb74kfwaHggL5se0kfiNzzC83XbAWwHShdzqMdeGpixaoluQi4KS1/qExrr/cBN
fsgvmCd0ynP7g3Ms52N343QW8phjqQly0oRhDqBYGZ0sTWOj/9SJNrUruj0Ac/D646zsbf/BbD4L
iUwwa7RBoqcCNDS/E/A7IU/tZ77QAdcO7FMgFDiPAFsSdhQwS79AYfG92AtHHtT+HLbeaI0xUeBh
WlhptgewSorazJXZGSVHVfpl8khM1pVcCGBcADrL+pQ08OXNoKPLO7fBAutQ0XzOWrSntoWFfheU
8qvEpqOKFHRoBwOK3H24JQUFCZ9my3oAppDy3Bf9LjYVW+qri6l1SPUJEe+BcRvmz3uy+FzGgXQx
IKtFeb7d9J3+fSbhzXU/vBTb5wI4muZX6k+9S/fKfnAk3R2c0b384w6Y60+wmMBNEdShSjSsGKBs
S/G70D6ZESie3kG0xrHA1c2fcQbnLAcec8x9QDutjGgN/zWh1pVNxcMwiBvOsVp1Hxg7kkxwZMwQ
Idex35AZeJ7OHhk4TRqA6h7aB187KICT+dbY5EXbg4MAPZJ+5d8XzJPLvNdoUMVK1ECuFck7tZiO
qFI7JB+9kAe1tb6KfzSc/fTiFujoqE0NgSTTeo+iNzXy7msynxD2iKLLBS0vaB5A0MrEJUZdhKQn
JUySaJsaSY/gEeyGfbYBx/BDymv3WNNmKY1xg6leTGGdQNpovbfEnwmL76vDE8AYhG5E2iDNAnTz
oko/QR16//fXgsff6OV4/aBRx2BOsCSPiqJ3Ve90xo9aA+Pypo58TLNYhBOlrsbfC0kmc1DzAdi/
RgxJkSJ24M4LkXGO6SklP0kQ+0RW0FyaNG7WWe99lAGuKGvexA7TDJqZPwRJzbH4245dOA4guICR
Zub6RFv3tSGORC2VLsP3xL8ARWK5DZqKauChPqBJCQmRRuS8YteOGBAhMU8IyG900DDuQ40U1QzL
undIAKAJ41goKaZrvLx27+/obZylzgDuaKnGD86tOswJCPqgiQFaBPiW3XRUDmBpcqwH4Nl60a7G
bB0esUi8IHtnPk+cN8GNsTKSmdMQYF6yL+UGnD5Rsc1pdNTVhGOvN2EcI4LZtVqRx4EGNVqq9HaT
Kz3ykJmdGAnHi9wcC0bMrOnCS5VdXKkSnCK65gRbzGwjA89N7KrdpacJZ8N4Ks1/X8gaC1EGJTlW
TW7AQpy/piDwAAQ+xyp4UmbzXEihdY8OHR0axW/WUX0aXMsPdsqp/9YA7TjZd8+jzTOH2XdcuWJm
ERmLD0QpMqwae0XQLooke1Wfxv5U6tSudDeTNpbCOdPrAg3g1SAqASsDI1Bq9WjQkjZ2po8eM53x
MX6c9ghL3zlrOdvxjWKArFE1lDvA783sWEHHuFdVyDHQeZfug+GcgFRGlt71ftuKfqSiwdpRYtDJ
m7zs0Oo2AjIPDwzAriHYv97GbJhiWlCIDut91oYgzKR2SDccBeeFulXwjxTGWDpqxFo4S6mBLDdd
NHvyo33xnhUe0Z3qMO7KC30VZswBaXdfNE8/Zgs7NRsFXcRhsMwNNTZVWtsyD7Rh1U0t1nAOIRZH
ocyiSUOLZuwMoNnMAI47tJwjzZPA3KqkL4pIECAB22gHAl7WGuc6vQ2958OFKXgAQYE1HRPW10qk
gSVPWTPESGr3m+g5cTUfr8ut/ubnYBvqTvpH5AM2xDb9+viK59GW8wG3iRnmAxgbGUCIk+sEHzC4
p8C1vqJDtUMvuL6jD4otuEjj7XPvvnGsnu+Fzoxx5EDG0PO0RxXDpC/UojPQYl8fMdSNDl9lLAHt
BWoeUn+ivM2xS666jNEocjQ0egnZqGV1tkFc64yX5yZ6yt61kxE6wka1bMkDmDHHlm4DFSw0Brox
STr3w94Sdsd9Tc15pyONPKUm4iTrpa9LL6LFsasNZC7Fp2r4MTVvhUk9VeB1rM4byToDQwZ3n4R3
D/JgzJXbC2kvVxI0T6kUU180RnGrdoL200qK+IiufOn1/jav+QAYNkDo8AiCM2dMe4h6qQk7KIzk
NzjQbT07T3jy3xey5uKWQhjzhewhKlQICZWvyPCTfAtoOrutXur27b6k1fVbqMNY7TCUI+latBUW
A0YXekyZ0smZsfmV5tt9SbyFY2wU4ZCeVCkkNdYnIVsjvhjcweM5eryxBuRDMR6NcYIb8DlVJ1ot
zMe+BEXUUUXhJz0Kf2n7/qU9hJv7+qyddxCCAPoT9EcIaee/Lxy1LJclEvbgiMyCTwPPEgPsrqij
lRgVtz4VwS/Jj/sC1xfwb4Eq80Yxk7agE0r4jpwrnj6I9qCjWg4k7fti1o/0H8XY4Qj03sjSWM5y
9lXnvNTUlX8i79ptgNje2BJ1//H7fvYhC4FzRLNYySLXpErOZhuMfT3zVNXNkovCA01Zu/aWUhhP
AUq4PG1LSFGqj5RuuoLTXcP7/fnvCy2MSJ8GkoqxEwwOBbJ+T3nh1arFzWEdMnzIlrGtch2tE4zR
SAh8jEvVjA4d3ipRndGJibCLxnexizi2sOqHwF+t6XMR5Ra9D0jIgYoRcXATHCMU2zLqZwS1xVay
8RK/b3er67eQxViBbCaCplVYvxCVPEF/ShWOq7t95M92tpDAWEBmjuCVGyCh1N2R7ovqkpPnCumy
ctPSYyo5Fd1LxO8FPLl1BxN79xVcP1iahuvKUmTzJjIP+lSXMAwUAztAwjBManTjqxoJlWVX1MyR
3ggyp1OG8jkx9PSskzjOHZQmw5OkTeqMV0t4J2/VpRiYMMUUxkzgxlxmhkzAxRAo+KLuQtEH0O8b
Hlo+T8R8AS2OhZJaYwm8IoSC1HiI2wxNuvQhq3jId6tnY6EJc4/hcunMaIKYukuag2ZgVDYQpD0F
fY5ba3RvWgkmSyk5qCVoBDkbu3qJLoQzV1sPvNgR1Z3YeUZjnXaWveAbWmiyrXhQntC468nPcJ5g
WbgvdvVwLqQyF1DftJHWFbPKylzh9Kv4koebHANz/xh6dz44fyT9xmNc7CGldWeSCpJCNGBWKmYN
eAVwjpWwMKGGkhtGlUNCouJNVfjyUKFTi4P4tOphFmowHsYapEIPLWxTJ70ZaNgaLv9iQ4B5guAQ
QxsaGxpmlGaDBoh6J0pArKI56eDS5CQEj3TY3pd0W1HDjuB5hnc2/JkI0sDrUxUnEk0wzYcr0xzB
7Xjoul9JgI6BB6FKnAaN1MrWSL+NwanQHiWeOdz2sM7S51tIBuAfIOwZy8vUOJyivMQsypPlq5v8
edoCkBTw7t4RdS4NkO5HwA1j/JnTTrpm8Qj1Ub1ES+eMrX2tdaALGRWCAhtI688qFHx9+B4WmOrS
XhSkhe+v8ZpHAZoMOlfBAaCiefVaWJ4jvwF8QYRBKsDrp0NKfwyKaWu5E2ZgeXdr3mjBqkBMMMyD
+KgNsKMMQoEQpUB61InN/DDW32oTadDhITRRcAnIy5SOLol5Faq1g4egwZyLwuCIYaljDeRrjExC
S2msmrYY7+TuMHa8wGVViI5a3PxeAsc5c/Fi6qWlSoVcW4VW1DpALSwUNzXhkencjhPPdmmg4QMl
ZgCEsyNZVS/HeowZfyeNkhPGaSfA/4dV/QCCVC/F4H1Yho+gGH0eQd1mJZ/37WXNuwD/ysQbGNOM
Mov7B4zcTC+t+e2BYqgwHLv8530Bq6tozhmGmSQUU5PXBhnLajmICsIHI5g2Gk5BIYg+ITwy4bXL
DNi6f4thLmxRSczcmOMwGU0lrSzbbeq39KKG7n11eHKYwyzlUt+hMwDxMmLYaEjtOP0spcbRdE7c
tXquFgoxt3NkBnpbTFi3XBbR1vupFraaXBr13Bpulkfb2vynA6ezGVrzoxrgC6hQMe4R6D6WWJVw
jyTej9OHqG+l6vv9xVuzBdSGFBVIXpqGSetrWxAUiky1gByoRSmGnTxwZ4UNr6thzaKXQphLRo8n
qgJVDcdJNx9FvX2yeADrPAmMY1CULM3HFN6nRClNAgZAwtmK1ZjbQmALLgukIUGKd71QsThGpK9w
KmvzXcwfLBCcyxehfaXhE2Ylw5NwQhZ84r2h12x7IZV9qYWItRNtzt/08eQE5lsDdsPCdNFaf98M
ZtNl8x1LOYwZkErshwxjAo5U6tkmksenbnivJutRn75SVPrQEvrjvsRVw/uznhprE1ms5HGOwxRj
5kivU0dpn2Meajxv+RizSOUa+NIB1OqsDRCE7Em3S8NWQs6LnSdmts5FWJsbda8MBsQUeHEmw2in
+o+m3xa84urtWCYcwnKbGM+tjlJiyD0Eacjpk/FzCrBhp6B4rjCmSOICE/AyIjleV9nK6UK5Ca2O
qAaBf1dlltGihNbyfB0mnbhvMuOh42E+rh2vuaJlzcTws7tjnHig5f2AaQmIMMqHck4LFJMdhS1Q
/oB/0ZdIh+0NJXOBmjGQD7kgnEB4ZQvBLowmH0x/AkbkN8brYgv1rgX4tIxLRMT4Z59vqPoRit+1
iHPOVqz+Ssz8GUsxqkTU2ICYpmm3QTOcG7X81WS8ee+V43wlhlnNpp3KLmogJqnpSW2pbUR2/DQY
1qnK0TiF9MD9w7xyMxp498vW3PGC/xl5FJNoJa1x1VO9fFNlEIu3v8KAbIT+ApOyh/yHhZnr+zJX
dVzInP++WEpBFXqtbOTZZbnVdKniJxsIipFNG84g4eqe4Z2AuFYHPzPb0lDUFTiHZ0H9mG9aE6SO
U7ovJ8J5k/DEMPooQ0WMXoSYodmU+iOt/STc3l+yeRsYL28AIAcoxUj9QRHmHDcB6GNjTAA4XW/Z
WeRZFbJWdoeQqeEVV1e1mQlk0QqC0/w7wl7sDth+cKRmUUPYu62+VQbMkvPyJetCAPiD+AVBJMtj
VadKZnSaiaxTnzmJ/Doqsq0Rzs2/ZmcSEFqAKoQXh8Q2qxEyyAJphdhRqbQJQlQ2wF3gluroWh1G
u4D+Y1vRP0a3gD7ojkOP3Iy7dQMpTXsdD+OCJAjGTNGxqrR0Davr/UiZOOqtOb6lJMYjTZOhT3oM
9UJLdYpWBUS8tQNCiIubZnff/Na2S0bDDrr+UFe5eQh3iRAkVowkMCi2vR4wSRXVvbGyOLfxmpXL
AIJCEQ9A2ACovXYMpdFaSR4hBWTFmR2NGxWraB50wx6pf1+htbVbSmLu/VBIAXU9QKFM8KdBtnXj
R2d5nXK5L2bt+l2Kmdd1cZYkQRYJ1IUYbTobvbXJ84LjwNc1Ac3dfJRmyqVrEUmaGCiJIqOVZr/G
Acnbd6P1eu3fGACGHP5PCuPiolhSSlADxE5bPOYtJma9YeDcCrdzRTg5GGVEZgfIVNh8ZrGKAZRe
ItWgCUYXkp/FMXoe9y+CkxyGreZXh2hn7FHPPct29kB84fAkuojX3u/v2JqlLz+COVRRmlptP39E
Mz4M2pvQRo7IowzkyWC2rBr6CjcuZJiqr5KPXhpsTG3d12PN96EgD+IDTUGvKZu6GhI5HgBWjkQk
nX4UaXjslPQQK9QHZ5qjlaZtSmhwvC9zLZZQFBRdkZ0DIwcbiWl5RXuAnkNmV7iS+EBxbZRpbtcV
cfTCa8HJy8tdzUvF3otLkcx2dQWgIwoRHqNMjQd0xDlyn351hYRhWRPjvinnGuZpyOycWhlUCXSs
6pgXudOow2dQCPUObEcfeSd+Ey2Se0FkPQCNweQs7lrp6jdhtQ52P2TqWCQ+CtjuErRquJe1xFei
aIemUUfqMq8zAOXYmMhGUncqg+euU/wQNHyA/xUFAq4jji+49TigdtMASYr+ZURWbL6wT8K0iNDU
7iRATe7UXVR8p+aHbvj3rWndgv9YE+NyBLGNh6SAvpMhDRsRcP4bzRQ7NzWEzyEPvom5dAo1XkXl
Vjk4IRUrPKd2LZRSr90pmVJ5LIT5CuoPeK0pQ2xPEXikf91Xbi1PCTnomwFhDsio2D45dSjzQc+h
XSrrJzHWnTHRXbTlbkqBHtL4W2NiIH8gnkbGLdHar/viV4/NnD9E4lpHfoq5aPWu6ypLR4wn5l9N
nOKkRL5MOkQSn6lAOZa7uqQLYcxdCzSzKKhrA7kwOXgu9DfwJeysmvia8G8eM/i5v9VibhAtLxuq
V1BrDIHSLJoHIzMQjhvbdsjPtBHdKmwAh8QjC17rvZpB2f6WO6/A4prP8CfT7CE3pMVWTiqHahiP
KEu7s5LTMI5OGEuPpMscmYpbgDBf0kI/G1Hf2EKTbMq4taVO5Kz66hYD8uJ/3QXbAxqPXVL17Xx8
UDBIQt8C6KLqBqjejT/uG9PqQV1IYrTvjcrKpRDaq8N3VbHTZJug+IUmkQBDiHrHMd3Vy3MhjXHB
+QhsPGXWC/3qtjh+BEhPS4RnszwpjPMJ+1gTtGS2JMCb956qYbIyEThbtHqbLFSZ/74wG6XR2lCa
PfrUNuAkao5hqwPx9C2oQk/VIy8KP7OMx9XF0YwlzmtKQQ+GFEIDUXYx0OyYdbQphIYTlq5Fvhgl
wCsILD4WoCSvdTOSutCANYZDb2CkmOrAGEk29+1uXZM/IuRrEV1VRQMR4FfqjgD4KEQ3f/gWTBNH
zKr7WmjC+MpcaXKzGaGJOpJdVRcnqXuWMhM9PtzhzPmnbqIZA4NBqixj+IMdklStphaU0ELwSVp7
GOxJewbdiKa8GerHMPltcNYwVw/GnLb16tC/v5xrBWX06v6RzqxniLC8VisoKiORlqtPergHKkoP
rKXKS9ofOr6ksovE6WS0CPbefemrTmQhnFnl2ujLtpoTAnlU4XXpTBijjlqXpK8Z+M8EjnWupWOv
dGXuJELCIkzxpHXC6UHrvAI9/1q3maIK4duzIjwnsjvwhjNXDWnuhZ4PhCKzHlmwkl60csgsAsBS
VJ2to2CdmcKmhYr3V3PV+YOGT8IoINBV2NPXjVo6BjJSAxpg6iKEw0KrbhI8ZCb1A7HlPw4IZWOe
5rHAdK0Dpp4562NOVE1Qc7wrFEwoVXHysymtDgSRemRPsvZ6X7fVhDPCT90QgWiOMUfGVEgOlEZR
gzg0PqoYoSuOTV3mrtaQYYfxPX3T6spXE5VAkjbb3FUGk9hFMF0wDKdxfMPtOiMU1uWZ5Q3g/EAg
vHZBfV4pLToKE0c1e08eEtCkxm5Yq3aifCODyrHaW4d3LY05oFMHmCFaQVozSW4py15iPJbDP05m
zkIssDjOlGgIga9VkkEOTQywfGD4oP/qB314NI3uNadNzkn2rGgDY0GlXgeMBwqYzNppgGwcEAYn
jiV8ry1it6CWEzkrdnvDKnMbBYCMRbQ2ANP4WhmpHfoEs2Y45vqPJNhNidvDhxuJO8SHPH8f3u6b
5ppK6PtR5ywJ8pq/8Y4WF7rYiEjDkTFx4tETzK1mXqZ/3iUFyrQ/Itg+rELuNdEoIKIqTwn5VmJ8
P+NcBLdagGAYw0NwHThiSANfL5qcNsqAgD1xaGLt1bYE+JVxSrgZihUfjNr1vFRz/9A8dHgtp6Gk
k02lQxkgejazz6J7ygcXEIkOOi/DzKsFYS753d+hWx8MmUhuY14B/PE3UymCKYdRDkZBh6aOVF8i
AK3k+i7vg/8oZ/6OhSUYckuJmKEoNgL1rb2MmW9M50p9/2/aMOZdUABEhCa00ZLODs3MTqWLKqK3
5eW+nFuLmFcNPhdTB+BaZz1uGYGVUGxmbZJL3z1l4rnk4WWueNIrEcyFHGpAhLZmEYPxgxg7qXJJ
joakXxOvjncbmOJ8iqCLxVwcGnDZBrKmbjRhnIc3huKJVNYzwHg5VadVCSae1siU43ZiW+MUiYZB
BMpYIMM5DX1XFU4P45oNm6gtGIAJAX8Bq0EbFmM9/C6fGa+14isBKGGC/yHtu5bkxoEtv4gRNKB7
Bcly7b3ULwxJraY3AD2/fg/77h1VobiFkHZmYh40E5UEkEgAmSfPuSsTma6hzI7wBtLHEqjhAclr
q/CjRY7AfolylHOJZDxr84Xi8Rd5L5BbYsGpa/EaqS3klrl7p1e/80GXnAJfmePTezVe50hMWpoD
JtMznjlLsWt17PGaq6/RE7V/1yNq+ywI35vtFBRUpa83+sHYmAE6Tmf6VqDboT9EPnIFFNkQ4LR/
hEEEpMi0lb1hVnCU+DQsIoEi5lJhWbbeUaDg6I8spxLPsc4EJcX4rHYhjW1oF0WA2VY3rvtJrPSh
NbpNlj6ofbND9fS506GBtcjLRhXCF5M9flf2InJ7hqvhqFERK4UDgHd52Ng6HlahlV+Fc3fFE21r
gINnwracZknf+eoUQGkAuxIFBni0MAVVlWfZAP5Hjzdz/X2yw8yhxexAdLbK82ZhEtHI4KUdM3el
UqBrlZDepvNoD4eIRX3gdnPuUCjLLazonQPYsJqCbTFEbvjerHoiE5BbiYY4gkEFBpgm0utiWRES
l3NrKEPuJfNuIm9qes1loKhVEwgf1qLZBcCkENhBJa/x2cYp349PKOZN2TXu05dj+trxi5abPzaE
7T2ZGoMGCmy4/Nv8TrC6QOuav/Xkvesf8ohTsyskNteHZSD0uuiZguDZqbOzuu1IhcSUZ/J9FH0m
ZkCMH5eHdf6OhNMaf0wIB28IMoUCi557TRgM4Cv+BGlEWt7ObqA3/3CBPTYlLJI7RXlMOphyHQRH
bTck76jyXR7OylY8GY6wSFk3DY2mwgYDOU6SU2K/Tk5BXe3KkEXJlXB/Ykq4jmk246FWw9RQ/dKU
Q9581uMibnN5QOdu5yAQL5c+DRUiRBfBTKLG0Pyqaqipg+4OQ2pjOkzKtZMkv7MYkF07BpuhqpYB
rk8QcrIH/nn5C86cEB+AH0Cjqgro+pkTVtOo13mLD9AY6GHxP6NkMw0/Q6Xpg8uWznzxy9Ki5owX
OGAbgoMsOf4UKCHuuSQE308PgnOWQvUHictFlYIAIUq5acvUx898RjAr+EyK0lRoaDDLADkkfZDY
PslApl6GUEzcXB7i2dkt2BJWs+QcnTUKJjMBv10OjkIQa1y2sL5c/03i2YOHo8CWwo6XOLcW0vfD
cMVliMYz1z8dhfgUdTrVhXogZiwqPxOuAL2m00qN7lrWS2LGMh8nN5HFEsAhuIRo4GgSS6SVPmV5
RzCaDAhxu4MilI3jyn2djclrkuy+4DVYmpkEKSKzuoz/6JKhWklshqSBR6SHIVf92rpGjwqdNG8E
dZNRb+K2kDjGqhMeDVTwfTUebBVlUejTQxalrjSaaN1TVjIfinToTpHdo1ZX8Mic4PNJx3sA2mEu
NydqhHurf2ANJAtkB/OqHcgmLz2E6N4TtR+AIyu1acLF3nKrqzi0PbMvAqUGIUopa7FZncEjU8KQ
wLLigl2oRZxqwCfwwxp3STaixlJ63JLlftdt4VUM3A0uyuJTvNOdoS5KbADT6Bw6VT/sOD8gwxT7
yLHtOJE2Ly3JnbN9sDzD/8egKM9j2kpXQt2Se2gx2qs1OVhJc9VE6r7svrUxu0MnCUVN6ZoVKrZJ
vv+HmLIU7BzbQWpIDMxszKswR77ZyxWQOzODhvPP0Az9y1ZWfeXIirCAVaFXXZvCihonvtL1ezVO
N11WUdBeSzb46qkKxhAAgNAMYJ/lNSBbM/CogC2lDXRQ3GegkgcRkB75NXCCEFwbI4MSGd/FamyG
chcK2TjIz85yvbNYkQ8D4soUbsYvrXsj9S2lleQkV+PXHzsiln6KlSEslB5qdZnr5cZ7A9VmSL33
oGBBR7LJf0GM/l/O7iOTQnZydPTSVAyYzLFgbuzjvO4Lr2Hv0EehqiVZv8UVzrbDkTUxs+vU6Lx2
MJFkoHr4FCmPlnsTkyekwSLZc1s2mcLrbrBKi5QqbFk9C2bFR26qnXEZeS179C1pfob37uWNILO4
XCKOjp+sVhYYIyxqwPG1Zu+nbgTZbc2PsLNRjHzJk/EODTofl82u3k2OJnXx3iOzWqklvVPBbASs
SsFyP5aqSJ5zmS3nOa6SIDYlQHKIQAq9BJjbTiB3kCjXcf8KNYe2gWKlv4gqVJSXu4JsZmj0hemD
o8YUCe7RvLK7vVF7HGLSlwe8uh2PPkaYZ54UTT9B897rrceimwIISiKjJzGyOqtHRoRZhSxBag4M
I86yg8HHgE2tf3kYq3ETHfJL6YoAvytYsLFUedvPiGWYQq3/aEi4UJw5TFZvXZ2vI0PLhxw5SEaM
sE4ZDA11S6s+9SLjVbMksevcCFHxF/LboNtF4lEIJDzX9BwAYAQSJDGUPtlWHdlUroxk+3xZTs0I
EUSxk8jIDKw9KPd6VBXVMJiSVkYFd740p1aE2KGA2KDtWwzGmXW/SF95nlAW/hzM9791gcUOkvRo
FMUtQSxBOGMN/SQLdx/SWlvNITvuQtjIGNrtYOmyTMh5eIKxpY0ZzgZSU7FYqjvZXKMShXZluEE8
PRmp59h+rBBqpgHeHti1koC4ulhHFoXFgkSBlUW5ivPMmm/thtPWjR4uz+Cq2y3oi/9JqbmCb/f2
iA7OCYNSjPxnWQ7kLSN2CMk8968hmOjExlZdGizQ+IpuxNNdlNfKPGoTAegpqw56vOtb45Y0OmXf
kWa9PKhzoNViC7IdgJeiqfKs57FrKj1zCgvXxsnTvm3Up5HqD5VXXwE7l1HmD98ir/upyXr5vlL2
p+fzqV1hwTQ8zZzJMrln02fnkF9D0C6Y7/rNg+bl+LMOukkd/tiOqEufzWD0+rdmqwSObwY8aHfp
q+ZZEBBxveq68ttgeDM+Ls/MOTGzMDPCznSqine1sXzhXbyNn+s3O4g9x3cDfMFVHQxIZs8Hh+qP
oD2LtwaVEr6dX2FOp2jx+aNgOqus6boRH5BoB87fNOtZS/ekuJ8MnBQS51657p4aE46IRNWjRcUY
fpD7GrkxzCBSEqoC8ss3Yf3Ew2CuJSHp/Il0alLYUNMAzcskgesttTajA7LBDizcDftwZ8tOwLW5
NEDijZob9q8lcgSjZSDsK8XGlqroqBgU/XV06kGfF/V+x69kmPdzMCqc59ie4N5lYhNwAMBemb20
AC+ot0X9jtef51Y3ygQk0gaKlY3rX/bZtbiLXOCiNkhQmxG7s8Z6VOIsD+Ex4x3kphToeuZRoMUu
zYCiVF8cGU5lLSZCiQzdkIBXobFp+aAjF3UTMGdNDAbbbDPwd7t6HUPJPjwHUWEqj2yI6Spm6rXe
cgUnF+dPM0R6u+5HnyXvpIgon7R7rSZXtZn7qjOgVywKsvkN7RuSO9o5REb4CuHSkeZJjM/ASIeh
9mrzJwvLh2KsNhr6BxP9dR4iPGWuFSXZ8r5DKSX/27S1YF9wqKzSzMItMQsWumoYKNFm8jZr12Z6
b8t0Pta86HjChcBXlX3N7AZDVZHt5DVHmdI3ug+j2eCynTU7u/+X4HNsUYh0lWmkdjPDYjY9p2w7
FiAiLyhqjH7bvzR2FECBjat/n2k9dSwh5I3gOiHzYnW0XypQORLZnUs2kUKAcwrNbJoaBppyjmkE
Eh5l6GkD8fbegCidEb6WSknn0ny8HAbWgt3xdAr3B6UJ69qxXYQBA1za4xPJWmq3tlfHv6HNl/x9
VmaZR+RIIN4Ksnzxajm3aHfNVbhmVHwObY9kDC1dv/hrjsivHfDHjOAkOgt7zV52QDunu7CZbkhL
AlVnktfF2oX8eDSCV5hJG6mNATNq81gOy6EENabaswG4vbxK/4+Q8mdAgnsYLJzSSIElHtfemLeB
mbxZs6/bWwPkNOZmecKb3hz7hilDM66eT0sbrwM2WQ2swkI4c8ZGq2YSNd6Qm8PvIiPjdmGm2JeL
wjfIScL+UalJ8zb3BNJivKsOxKyHgKeFsrk8DWu3AKLp6CnVoL2jq4szHx0hRm51ic3jxit64sfQ
SwK5A14JhAR2IikVfNUCxEvnsS3huApHs0+yBqO2eeeDZhI2YWxOXxjaRbj7vTAmH8O8as1sy3Tr
u13HVAXGsx+Ha7X/VJxiA/ff5+ovV4PSouZujVHZpkn4yHh61TYVxO9kjaKy+RGisRLXGUDf+GZF
/T2W+4FvauWqQhIX8oH/fyshbDDXJUYaF7DkQAqgsoOyfq7UbxGLgwq8OJdtrYbGo1UXdlmEBBbp
aqx6mW9aDu4QD03EYGauaWEmntK9acnrZYurN9zjxRe2G24vij1b2G6mvU1NCEMG6MZXUssLud93
D+6E/FInmdL1y8vROIVQ7LIw6Vobc2rUD3YHbzIh6v6Wz1rQgBSx5C3tlpThw+RQ7h6ySbK5vuiL
zj3eAuhwIaw4o79ixhTaTZs0nqld48DzBqujJN7N6S22ec3fnahBz/ujNnrW8Dy4B0tFs2slmQV9
3Yf/fIUw9SSbunrQ8RX23Z31Hc07W+6newCbVUq8Frc3OvjqvvJ+1RCo/kS5UN1kvrLJA9efv192
g9WzERzD/zshwoJobO45Ik7jjQpI9/XhHUmMhBrl5Hcq25uk8cfOlGEkV9+S5MiqEOTyKHLjRoNV
7tu03MQx/f3u3kJb/SPGMxLgf0xASy2Ktk50ce2V3Sh7cK/e1I++QAh9iV5kVR7jCzJO0XjsDbFf
1aNkoQ0dwfqCu7kCm26FBHgKaZ7GAxNZEXQ7fQsx2/1P7hc/TWp8TB60X99ChTp+si8PfdBSACK+
G4+/NCjcVHsgJfzMl29Cif+J+aiuaQ2nXz4rGjWw5/PaMjdhFmteFfHxRekd7VEDmQGkrYa4PTRd
gkbetEi630RLCQEWcHJ/gg0mheSs5t6obeFAmqd0yfQAudv2e9Vn7FrrmxDtabbZPAKi3W2mOEVD
iT5krl+5eNm2yah0tK1rt6NxzMIoKJycHaLUbHcgLTWuKpshK8sU7WFUO+sJ2YcEyVrImezCuHbe
imYIDxmPpogCXAs9ka5GxtsY5tvSdvNtqozutimbKmCKgrZgpyuvCzTq+UguA2JW8PYlr6bhEFpu
7I06gxJb6DrlTe4Q965CG+4PF+nWm6Kb6w6Sj46e+mrV29YmNEl5MOIx25ihrfolMKd0TBSCFG9j
fIeCUHdfwbUL3x2jGnXoufTntoiflbS3IO5WOPdt3k8gGiK8a6g1z9qurR0TnXvtZP1SMYFXMYvK
FhnCTo28wa1VgzI3HqFpjLKzqeQ2mGtT1h461+WvztxPz6DeY/fOOMZ3jQo6MOB1NShB2VqQD736
mTAdwOeKq9/7Vnf3fRnjF6HgWWzqyWaTN09au+coRh2ijKgPajhEho/qlPPSq317E7PJqn3G1PIj
nG1lE8ZWB2Uk4Cl2mlPUADdGOSeHDiA6i+px65YbpLJIR3kYmgWKTVk3UpSD9Ik6qQ5evLGJHkio
x0hO1nl427iWfo+HemxQiznFu82jECo0aQS+lsbmCoB3zHZ3KinJvRpm7SEuDOXGtdq89WoVfO/c
CqdPq7GIV81p2W4vB8iv9PmlPbzs8aMLGZmRKcxUbBb9JnnEXfA99e+zQ+j/AoHEVr+r9on/NlzZ
+2kTU0UWpr5e85esC9edIm4qt18ipbP92SGptoufwGcyP5RU/z4HTpA+oOnTvrbvwlt7iZuyLv/V
i4mLHmILMH0CFP3p6Kcc25pEGUbfVoS2kFK3yOwEYTf8KFLnV8a7a7vEopnVtL888et38oUSGlsO
pCAiVWXCDLuoR7DE51qzCQ0wO1aO+yOLGdlwo8fJYCm4dCpIy6o5g665hkQSJA4liYblLD5bgKOv
EM5qu+WVo6Lu5aEmdRsq45Yo+7nYQtDUvzze1aB8ZEg4iXtAVxUU1xqvYx3SvV3W0zoNr01V+d4l
kLmV8set3gABDTYWmBrkVMRHj5JnrjkS0FS2w5WBE2dyfG4/aYjNbYSnjd+PN6mMPX9tlKAmWPhy
cA3EE/nUn0g76V2+UGOq/Gdp45w33yxuUqd7M2VImvXxIRNn6YYDtkzxIR7Ftto2HDNqqc/RiE77
KxPN0krnOwCr2WSTMD/RtODyMq5dLMBirqHF3wBKQixW9G4S1X1bNghGJQCu6VXcJkGN5/k/mEH7
KwQpvjqBhH0ZdVPB+hAX6Wre8cyllnKjt5+XbSwPHNH1zSMbwgMIb18DHOOwEdk122i87fcsi0LJ
hK1tsGMry4QexddwmoyOabDSD2j+zBgd0G4y6D4fpQJsy3XrfEBIyqBkjtKf2HmWWGWdKgpMmQMP
5gHXbJwhDps91lR7EIZZtESeLeaOT2pDFsrXHAM9fIBaLyRy2tfT5GiceB1HwGG3IIUFEAJtoIlq
USOSqdmtxWvs6P+GKISrWXOzjg14SGbKNTabDyrXb+hceEmV/F0LsclzQutWVqFb32rEWgpm6FWE
/58uopnhtYAW18ar+S40aKZte5A2696se9Y8UqZRu5Cxsa9NKMAXroEmFYhjfL2yjiaUdJOC/hEM
1TUeTfhLMVHLkBxCqzYAWLPQSIi/ReWXsWCzW0EF3cut6IrpW72vd3X9+/I+Wz3pzCMrwkZLW4fn
7QArCXpOtSnGMZY9MohqNcTxIMLWewXnkF4b/IGbzy4vlX84e44/YJmGo6kMazSeVgVuGW02fbNG
pN/m5Jdi1Du1A4C4lT2AV7f80XgFJzULrR/6EOMt423bvybjW5u89p0sobj2tgV0DNk85GrAKSY4
ZVjEhVZ1uLvMXfYxq84HmFcC086o0UTXPfnVM04TcDHRzkgORC+oU2QJLVkzUNeKU1qPH7Wj3SRJ
Qkkru1dIPk4Ugyxtq02iEFM+zJQlV7Oz7SBbZTbQuoX4iYy3ZN2P0daJzgjbQTfk6QLr6PsPo2Uq
oE9B61LzuVLtSVlKksWr0WfpHv2/ZgRHHok2QKEKZtL+ra3vujn1J7Jxcgd0RuBnQNZYRqAuG5jg
uVOrhSzuYVEtZq91opw6AB1X7cgkb3mZIcFno9iqidYsM2i/ZObtCIWSGvSjlyPB6vwBXLnA+YH9
FUmdiZ3VidbgshkC9tJkb0N6G02p34Q/0KWIA4o2eIpdNrm6F8Hu72hok0a+WbiQ5XXXWaFeIfaY
G4c526GBjNfN1Gmby3ZW5w9oWBMUf9BNEunCMlz8ZpD64uwFanom+xg5PzAnBpetrF4vj6wIq1Q4
C4HWjAlkZn1dovdoE7XKd7t1Zqrr3UMVgVXwssVz1izUYY7PdcHk2LrZYFU9XmjKr7ajzL6OUTxz
QuYpGspNBsWd2uK+mgZ6/B6xEeT+tgTcubaGx58gPB1GI87zNMYn2Kzw1djcZORxIuM97ySVybPp
BYYJbSY4DcHPBWXVZZGPz4m5D8GeiL69CbRgNMxUH9Ccg5NU16PSfpRJ50km9+zG9mUQTrOgf9HT
I3gnenXsMXIWxhCFIwo30FY3umuorPr2PPmcuWDRKjYKG7ZQDpG1DS4/fnJdXIyjSZE46OEB+Fgw
DqFJNBLN4LgYe9fng7pTVHdjq9DLMc2N0hkvM0S3ExSENf25ryOJ8soSK8+sA564fAF48sVGjhLt
ATM0DtF6Hf0cYgBrGhk68cxtMD5AFdChZ+N9hAhwupp5H43M6EOwBIYBifdMuxrLoCu//cMaHpsR
EiiQqVVQDcU0qq+1HkQvxk/1++SDlIxEdNpeNnYWZYQhCefcWMZaa0aw1dt7PCBowu5cR7bjlx8R
VwYPL7x+AH0DIlfYBQ2fk5k3IGAtzXGDbpuaIp+teXarTVtEg4yW5pD5eZUBFJ+24y3EHJAJxdF4
aIruoW/nSfZFyxQKX4T0APRegWQ0oeQsfNGcDngBd+i0nFgWgHYNVVqNhl1/ZTPUc3S+s936Fj1D
28kMb2I7eojZ34KXlok3QQWJ/gD8W2xZNZJwIJD5AGuE/gm+UFo4t6Gq3HfuAEbSUXJmnV+Yv6zh
Urfw+eDJISyz0Tcgr164fGoNrw0oCV67oQE8GqvY9z6xUsiQq3dtNNu3uqHepI5i++mcSTbo1zoL
s748tfAA1xCfoMRwun9C04nHPoxBZFJbAx6SfWGoyEoV5FlxU91HKpgDrjdmZXwFpQZssiTNkLwD
bHze23bKn0cj62baKjb54fRIumaKAdV7RorsoLKpjIHdwS/RprWa58pNNL8Oa6RNm7Kdgmi2ihfd
atHh2lbas9oS5ZOVDdu6qaK/mmHIdnk7FX4aE2jZJ6QA02gYAnaBNPt9hzz/X79vUepFyXqZCdCt
IKV0OhtqYqv9pCXYevrso50CoK73cJaJxS2efDrnp1aEG2boloVZ57CSGFdx+tQBkZBN3uUgch4X
YQPnHNR/HLD/iC1YNS+qcHZhgwG5MUNAFvQ+YJ2PQWV22dD5cXpqaHkjHB2nmVu2IcD9OGB06IYp
vyJ24xrBzCmTYXvOLpZLygEUOIatLyr3YsO9EnY5ii4IWaCaM8u7PvFb+6mvbrFVMqi+F5J3wNnj
BvtzucWC3gU8GIAICwMbAY/T+zIHVhyCrbp9X5q/WlC2ZhqnnWNsRplszWpEAMmPsXT4L0BhwSKK
K2TobDyf0ZXgOg9okCi7t9J+jvsfnfuQgIgO500jgwiceyPGCU/Bk2pBjYjEAkOuT6adg7EMdbLd
qIW4oWR3FieS6VwfneO6SB2B7PksU5tCEYAPC/9VFQ6QsPnZTCDqv5pdirSmQwLdPvSQia5ld/Zz
r8HwXKQx0bEHmlTxOeKQ1g4tNEt4Vvsyd09jjfLcdavQTHlR+U6TEaecI4DgNsBeq8jYEmgXikzT
XdXVBUQ5QHbVvhS9PxqemvlhErQZtdNvRo4+m51m3Tr19vI+XLtqHdsV9mGqx6UyOBin07TbxB53
wyRTpzrf6hgaAPmYTHTxnLEV8nZo9bzECkIJvm72bNhNrFhkiADQlzwi15zy2JRw38qqCCkAcF54
TtSivd7aOWZO1SLfXJ402YiEeB+lkG/lMcyEGlKK4/2YfXOLygunj1iKmFiLJ5AmQK7PRUBBLeo0
niwslk05tDhpITnnPrqpS13zgYdPHVocLBmBpb7mDxYiCV6pYPeyxGCiMQWpIWO54EEWptWoWz/p
M1YuUNhDE75CmF0hN130Y6q8wtkZoICob2O0j2jp1umvVPLBFUaL+imfd6XlJ2Xx+PdTf/x9gr9a
rDEyM8LFA0j4VKX9tOH2g9H8bBPJFee8+IkdiXAKnXXUTxDihCeCwZ1Gi03MBMcJVSbbfALbM2Ux
GkqyB2ZNfqwh29uWQV4hsufvNer2oZezX6ZxyMbX0hmpNXqq9SBP5i/+dXoTOP00wc07Hc0I4zIJ
rLia1AKTH6BwgLKV4T6nxcZC/SrbVYqfR4Vf/gNJGjLPmBnILyDpLT7OGAMDE8rsOeCIKlATkLgH
AECVbOS18HtsZLmnHF8Pmtotoc+K00X73rbUbLd2sTHi58HcFeGdLkvin197MKFHYxKOUMYmM0rA
HuBZJvqTLEqM2xGin67s2bkWOEDuo5ooF6hLoeJ0WEjbw+UqRFsj6yHYuufzY4xnC9F+5LJuspW4
gePyS5YIYhlnBR/oCgO2QmAqSZ+siEMNF+jt6i7SaGag1VdynVtZrxNrwnoNqR7lysI3mKX7mVWQ
6I5B9ECopdOCvBsQ/YVi8+VIsBLrT0wKa5ZCx7k0e5jUuRGobecP1Y0qc4yVBTsxIoSbeUjTkC+s
kNFQUJYfcA/GtFIHOEEZ2lhfXTHsJ9SkwDsGAPWpcxRlSnIyLXOYPyXjfkhu29IAjMY3o4CUz0lK
vBgNm+VHYl2H8842uD8QFNLUpYEElPVttOEhWna6AEKNQBEDXNRvcKPICK3iu8H9+0MQlaE/nytM
DeJjV+oJfp8DhuECrqbxrc1+DooT2B+Xl/q8ExhyOce2Fvc7CgfcgeTfvNxSQvazMv1GeUvAzea2
NIv36hTwZFMb164W6NV9ax2KqfSY/uia3/Ii3tayI+gcyXnyNSiNnX5No+bhoKr4GhfTDOri6MZE
o3ym0qbfW2VEw+Fbx8etad6XhT+M/0B/iMn4j9tTLDgqyAk0qM4tk3E/us/6DABVdRhjyQG4ur/+
mBGbbZQ5VNwmgZmy+ZbwwY/qXclKySZeixvH2RshbtQQIYD2MbI3hrPvp99W/6wboHU8sOhn5WwS
dStxpCXACicn9NTwGATHn4OrvXBz6905HgfNxFuJJx5AuHnyYldBHh5GMqMT7M1ASqXFFUcyzK81
ObMLEVgkHFElRpn41GXsQpl4WFlolafNa/ejCIyfhh9/VIDO0WTPMxp9oPT51t44V5PE9so6QvEH
OjVAg0BR+Ouec7R3Mt6y0AYt68Ko5jh+0W77Mbg8rSurCMy0ho4P1YaSvSpsz7qw65ElCo5PlqAS
heagLSBtoKSjZuIjFqUyetuV8/rY4FdN/mhMll5yrR5DuA1JaZ6iBSrZz911akjy4GtzdzSwr8fp
kZ1ehfwrKVy8J5QIqEQkk0Y07fzDAh0b0QXfqDuzLBG5vRjyY27oGe7bwCVlkpVzDIK9oBxe6GDh
CcLZklnKXBgZ/A9cgddN1XkGQ5fCkATVopjYp5J5WznKTswJZ0Oi4AmhqPC5XP/IAFBLdI3mSsCc
g4O5lOkwyqwJ7sfNDmXZEtZ0y+fpD4i5UMJ3Y+ab+kPWfV729ZVjGpmrhQ0JzCw4qMXUp23mLgNK
LPOuQHi57Tf5c7WdDnzfBM7e9ZSXxCN30TXk0G6VdxDgBvU2vfYRcGgTRP7lbzl3z9NPEaZZVUOr
7GwFCrUNw2Pj0JIeMB7JOX++12AEPAFICALaddYfZM4FKkEjxquDLpJ0PkMzcGE/2sr+8mDOgwjs
LCw7EJNDHV28/qRzVKl1Ajua9pnZAdJYM3vTy5T21kNhD15sSg64c4j6krY9sihMH97VqRaGsGjc
vSee8a0JntATt+2C518unb8lj7+KJkg8wLMSAIco8ZPrmuaH6inazIERILW3lRVYzvfp6ScJrpyr
Q6VNxTLZYQCCk949NO131/RLWRf0OWzpZPAAEglRx1XroVzceAbCCEneMEw2dhtGN5qRppvELUzc
nHj1QWIreow1J95anZs9X17zc84B4SuEB5E6adEwWPiKweN4NaCt3g3an7lK7ye/BudAgm1zpexs
ycZZnWYC3Rhn6YMA19jp4EPucqNQkX1u2U0DFZBcf3Ds76PpMy6JhKtefWRp2V1HJ0hhpiovlzx3
NoB6Ea1bDFwFUJ+oyC4e3nryQFpJa9vqfj2yKIR6h4TQwzVg0bC31RDMuo1yxF1Y/0MlCr76p+oh
UjGTMS7HaalHqLaXWGgrQv8QSB+RC+DdZ0ge1eR5dG8hVXPZZ9bX7k+xRXDcMFLTyCqX8Wk+SNQp
V+4tNyjdQB0kuefV8PpngGIRXIs4BJgrWFJIAPjsMN9r07fLg1nfhkc2hMNfU5QazWAxdFYWhe4q
KJDMbucmcMMEohkvfUqVad/LFJNXRmaBjQUJfCS4kN8SfCSNgb50sgR3+/Ta1u5z81vx9zcOZA+P
TAjBNQFsMR0m5Kiy8r7V73n/wir0W9zpnSSMr6QsTy0JMXNkQN2gRIiH6LfsB/F4SXPav6J/ZBNd
G7eUDR6h8Y8D7jx3zcFI6een+p5L8h/n3XVLlclGARDnJAjbxML4BPYWZ+xQBNY0EFhQsnUO6g+W
0+y12uZXZezNh/FzbDa65PK4shtO7ArxhXVIUto97Drhfa4+pcxzHI8goKfT7u9d9cSU4DTghXbs
2sI8O/lnq3yzfscD2lgm2nQ3GnvV0psolPVrrcSyE5OCE+UKIaWTYnRIJw3at1ndcve6lNV6ll85
fZydrp3gQP2UNfPkYGCu9jH1PwzFD91HFj/myS7UJTFldUQO2EnBb73kUIUHqNoNTTwMyDQSJAp6
VOUAg4zya0OGAF3d4Ud2yOm5kw29bmQt7ETznW76Yf3cy+4qy0+I0waHRwRZ8uSmeGErWyeu9BBS
FsDQgdH105BlmtcNOCq0mVUAoMRnpeEgO2DPkNSMNAN0MPrTLOV2XDUBlvGlMgVglwiyQuOfOWDQ
S5T6qOpHC9JQl3fN2novNOb/a0CI73Gr6eNcFmDlLh5UFNP17M7OH2PZdW5tuY/NCG7FU9bjpMI4
4mY/l682o2ko2f9rkebYhOBRcdREaP3DSJzqVUm+g9nZUZCAmzKay9hZV1cFzDyOA3iWromQXScj
g9aoqK+ZCZD8tdcUMkirzIIwmAyXlapaqsotjgTkgWpTcgtbXZCjISz//ejex9saOTwXMAAlfknI
szGNXjpIVmTVBpSEFkUzJP3E0mAUziXLRpTgq/FOUXynujaKz8vuu3J9XWS2/zOxuPfRMHIeNRmp
YaKebluHdq5PgOeqb5iy62rmo99Usl/WYrHuAHGI2gX0Q8RzFOgGDWV5ZB3jacOsxtcrPLkmX7Gu
EZ+ZlD1z1amPzAnja003hro8zDn8etB2if1qG/7Ed2B3vDyR62v1Z1zC4Tn0DuuTGYa68d1Ktwx0
9kTicqtjQRFr0SVbKsXCMeYwt4DIDBLyRv081C9JvCcRoHhPaSq5cUkM2cINnHVDVxQMgV+ddn3x
jFtrXns9cFnW33Z64VKl/xmR2DEX6Q6AhQC8eVb8puSg/ORJ4MqA56sR2oVmAvTXoVojepwKJYsU
mspwcZD4QioLLVBqB5lIyQ1xNeIcmRE8TWvTVIsjmNHVB0X5xmR9LGsviUVsFkvsALmCi/3pVq1S
Ky3DBSjA5gKd3/GVk2a+keg79LNfqcPtWJbAkuglAyVPI+kUXSmJIEtgAt1uL3dgiE6dGk9LI7Gd
dkYoutWuii1Svr6qUBRuQYtCQRiX0lFi8rw9GM5xbHKJJEehCZGiA9sQTOrbcp88Ppd7EFhob67H
/PoT2YNtfKs9aO+Gp6Djgyofl/fzmteA1c1wTWig4R9htlujcI25xGYbnbsKPZVmuhsUYL72l82s
hQ3gMJb7AzKz6AY+HWTc9sbcONgBlbbVw9/9dDeh1/myjRWI1dJE9p8RU9jP6B7roPANI13tAULj
o/k/tL8Te+uaHngG5/IxBaFALtncaxvi2KqQ+okmA0XbxWpTXiXos6rJ/+Hsynbj1pXtFwmgSFHD
q6Seuz07dvIieMex5lnU9PV3Kbg46WYLLSQH+zwFcDUpsqpYtWqtt9vrmv1EBi4C7jamSuT6REUx
NzwWuBANCD6Eo2ECZwMSFFo6pRHrjcOhTJC6t23OxUsG5KQK5Dx0C+XMpWcjiAcxn+94jZYNNpQL
I9B8FUrpGGFjbnhHQdhfF+FJaTzU9oZU3dz+AbMH5s+iNelbooFcx+a06DL/SI1daX4XYn3bxLyn
ObMhfbkSA2xlMcKGqu/AZWJjMg/gk4ekeRhRIq49N1fAxrW6bXUu6GAQHrJ5iAlTi/zyJiSJYjKR
wKiGVCphqxKXzrMSW0m+0WwhsZo9OVOHEBV+VPnJtMlnroWkTLSWJdAyq0IXxAogwGxKO0go8sRF
RpjZL3ZmbPoxZ8bGPEu8voQ0DCkeBs1tutfYXPhis3tngZtxonxG60LyIgrGwZMs6fDBygyK2Ipt
mB94WDtch7pZwBf8yewd+GNNZn4p9bIBBgYLGkKQrJvfx+rdt8bHNCMHkpnIFTAloC2BDK8jEML3
RJUL7Shg1ziX1phHGK5HVpI72bDutXtMOLegVwHHj9OCJUGc4MuE+WVWlQ25VVflSy+Kq8842Yds
hTm1d1VqSfY9JYNsVdMCFkf3XfhTKx8DfyHmXINEL2xc1ewHg3tcr2CjtrRHDHXZqdCcnvyMODSs
IrplYfaj8YfvkVBsKtRdES8pT1+l59IvkK4+iKUaPTHxCyaQpQVoQ13fFUFz0Jve5cjOh3BR/32K
pBdlBphUdRA1YGtnBh7KZJoUULXcUQoA/zcKBtjfxTgRpZCha54C3haPJVF4uqa8AK+Mxw3fP6q+
Fm+NIm/ZWiQa2UeW2S09uq8iGH7ZlHGhmDMBW+XBD71v8z5nWgaSOr5RRnNdhH+dNU4mdAxhYVhj
Bv3Z6mk8GAj5GJX1dyU1HdrWCyHrytlNJkAJoKNaNOW/UiZDxFBaI1rQTpGmW1r6ttIfq5BCl+Hv
6Q4QFlUoxQKWhsfv1X7lURJDtxgsqREk5yBAlVt7nj/6S6FibkUo54DlAHkT0AhSqMDMrVYDi4Hv
kpKDSn6SstzWPYHYHVcWotLslUS2jQQK+OYJZ3HpvSkmxbXAiCc07J3XvfZ8tEmwVZPYSfN7JX/V
xUHwfdq+BvrCc2/uKp5blvLfNqNVGFRJjlfYyShParajquJwdmcEr+q4EBGvc0Sckom+Ac8LhuFH
WYw50gI/HUgOOnAACLScPg3ti9UWK9/P10XU2A3rToTER1Mx97Xqfb8d/OfWCj4Ri0IzEdjk31/h
LEaCOI+Lss9yB33jbwMPbJqztRWZTlCRdxzWQ+NrC9difsUmbh/VgVSBWO7ll1X6gQWejxX3MX/p
Kdkrg+r2aoNWnu4fdbWzh9jak4I53PtMtX8YroXbw14DrYE2pSEHFOYFqtE2uC15fTQLu6l3Zofh
Xgyxo5BkWivT2ljeOmGQCoDuBWZZlj75lCrKjhcQ8AkFjlcxlV/flRV6tSBwDF20U1MQlnGMoSpf
AXyDrmyTYad5p75z/v5LQ42FYQAJkGtke5e7DpF4sExOAQYDf9ExbqoUcm5NcUJt43kU4Z0ReaB8
tpoFfMycy7AwOQDNZOAvr4QkVFZlSQieJ0crUQUQkA/Th/uw72yi+gsdgKtkDNnBRMIC6AGHyqxM
huIVWkWMHKO0Lf9p1WKD8UW3yWvbaqqdgSb47f28TtYnc2hIQZYPRtHvvtxQyI0KEU/TCUh9nntQ
2Jk0dXISr1SzxMT7Q2sRpxXe2leXlGlm9vTCsvQplVyPyk6B5dp76LzIabIK2bq/xojI0l2l10cV
phC8NLAHTEK0l4tUBjCVWSn8QzOyvRZGNiL/MVB8lxXVKk41TCQE69x8GvXgMHb6piZLZGGzi52g
3dOgxjSuffkLshFUc0GGxY7Kj4afagUzSc0TBC7+/n4AOa6jwgcwDqTSpJUKM/Vq3EmkuarYV2a7
gqsG7E79qWTNVkn7HR4Tm4UjNHtiAV3EmxZjgUSuLGmFYWSmAptxuOP5NuR71d9UyVYj0ELZBqOb
Gm9cOWbWmkavCp69Tbflxr1YKnHNRAGQAoPUHg55GveVUmzBrD5QBvyOCNJp8UZjLwY/mZXnxMHB
Svj69rJnv+gfa3JVpO2HMoxK+P8sb52GvJV14PY95n2WXN7c9lITCd5v4iyUtC6PjodJuk6IERQo
BLR+SuhElnjK1OIQsPipt6rH2+uaS1nwFAThBep1mH6X/XpNehJCoD4HFnCAtGphF/UaJEa2Vpyy
1IGGphc+edm30AwdQDhuG9dmLuq57ekinwXyuO1UUkG7DZPAvjN60VENllgLZx5i6B5gsFxHD0ED
5PXSRFsXRWB6JgiYgUQ3I+FwMiALDHe3VzJDfgFiAgTniSEJ8odyd5ILjbegmYJ7q6x8E/qBBiL+
FDOfpm+5Le+TDYbBwCKnwzjAbPUAqGrgD0gMff6qINjs2jwdFjzhzFmamEzwf8DS4e0lNwQ0tZYO
Bh5LeVwL3cEjyDuaQQwmTosmyO2NisUHrnjREpfKdPekZAEdB6RoIPIiOpF7AnoY6yJHeQHKWyta
3XV66dJRBzCxcBLzI61B37/0AWac/oVJ6UOHIrO6todJw+zdsni1KuKQPl1pSvyA4QgMPUD+FplN
byeUbBLLcjqPLrR1rqfEEF759J86Sd4CWn552tIBSVokcJkqFtptgmIYNLRL/tmy5qCR1PFiBDzt
wwp11I6qjSYg1KZm2zB9qEx9G/PG9sDtGunhwTP1TUAVuy8WC7xzt45D7URjeOKhRCKdirYWkT9Y
uHVZayKb24v4PfJsdLq82n+NtGKnhe9qDeg7mJ8ppiWjqAIh89LI99zFxHWchmlRqeFy6MIFwIj8
iMQnZErjhJrabyueZg6rq4Wn0bwlvDNN4J3xBpROhgo4bCKmkkGk0a2pBtu6TVZ6YiwExrkIYWD0
eQK+g1tK9gA9YQoYddPCMQNUBmtIiH6Geb7WltjeZj02AEQofmKsHJQo0iHLhpBHTVQWTl56Hl0F
IUnXnFQNEjcFGDFzMN5UoarbFJOYx9qo1aOpV+pBywqoDoJ8byGCzKwbT10V8wToZ+J/kxM6c+J4
i7VVNIKoKwmH9zBBT06pTo1Cdma9NDA3m75iiA3xHjW9ieLj0lauFMBaeWhM1JXdhkcv/xTKF21W
hvbO6QblTDSHbzv268bSVL47Mzkt/2x5YSTAdhzDJGSw3OoNBZGn/8DNiLetLQ4YBbUf9sEv8Hs4
hpsuuJOZnb0wLe3sEBRVbUVt4UTZ95IAPZ9A1+a+Y83Cq2AmTFzYmTKtsyV6qUfyWsCOQhNQCClO
bPWO0tc7iIfbTAkWtnQucTvfUSlx6xjmJsIOO5o072PV22Px3IVPRHFzD8ihpcE0zDXg50vBCDUK
JDkYpoeimRwFxyiNjIwhdUNlzRBgEOz7alOXaKSt4Bn0fdXQkq18y7DWQ9pU30hR0QeFWwPbN0YK
tHdXqP1ajxkGcwTqb/5aG4fhkQ45oK5sZCx5gJMtN0BQa8Y29OL+I1b7HBjYwWerYPTh7X3Tjw91
aTWdS6tAA7GF3ubBqudKtU8IOiThdDtZRj3FSQVRP62G1Ftad/HgktRSQrcNosxw6t4z77hSRtxW
VbN4YL5GXkqqJu+cpCYB05Y54vEI9mviaKHqUTvIm2gn0o7hOTRYsasaQYXfYIq71vAYhwKV4n+o
VVi4KKZXz6xkgCajBditRNSQH+h1wqVpJNShppaC/G3Ng5Lu/S7vU7sppg4zCMh5AFp3Jd0VcC8Q
OFUTzQWKjmytkgIA3CSCjpgd79GgifqshAcmQ7vv4sCCvIMfmZ+5imGUQRjWV+wX6i5lVgjyNTK4
VgKW7T30SsDN0Qwt9i3HJtt+HYENrjSEADFCo3uOIFr6qywGcdLBU1k7ahx5Yh16IgD9dhXxr9Ty
mg81bAbTgWZG9RNIyew5D/PRs3kJvt/GVKyvhGN7n4zc8O8qtcf4qD8kObM7EMdozViu2goDrYhp
CJ0dZt/bzKO9ExTNLm1EtB+7Ltuhfkp3pOnNj7IvwMlCsyDN11WNE6ZUPcv2nA8sPWU8N1cUGpW+
WyUiO7C89U6EFkq1HTLV8KEqTBSQruPsQiOa5u+0GjwQjVnA7zrVMJYQ4DO4lT8WfRQc9GpgmoMu
XDnaWV+W6Oy3eQ1xvDjw11HQ1XcKH9VnrepDcCyW7Qg2cpZT9aHgbVasRKcKHz3Iih37jtYrhrfV
f601gEJH1zOOXizV04WX62wUQ60cvLmTN7/iKamqBqcnLRCVycTMtAnKE+2+x+EdQ0Mo2rL8qxrd
gR11MNbddulzpvFYRunQtBBGwV916e/ytrHKOkYC1IT8WLftHfc/Y7Be8rjYUJiDAN06p92hxGxv
DaBJoy1N0cy4QBDrYNoA0E8wBMntqUwhYxogRXaEotrU2fCj6DTcSuIEYba+vdwZ786AltSRYlFw
XMuVS1VJeK02CiqXwtb1uyLVnbDeDt6Lx5ZUceeWhZrZxBA7NWflYlYxdHCbJdj+vVpDlbTU8r1K
epHYwDqBAR9eRLijr8bQthJ61y1815lweZGISGEsUQByVXQkImVfbs2SQwgcnxgjuT57uL2lM+sE
YbdmocKPwWzIp1weINYPVmUOYLCK2mzlgYfJpUr+rPTdKjLSlYnZtr5fGnKcydovbEp5iAHCxqCN
YDMRnZ1VDAn78+1VzeTJoCxDRo5nAdrqMmLMK6xQq4carR8O/p4MaPW+gjzCAj/a7N79sSI/DbMg
Eu3YCVD3CwtBVfkWxhA8yXRHMZK14Wub1lc2f70wDIwDt4jLBu5++XM1bKhD6PAhjIHPoSYCiYa3
S0L179M18EmBrxQK1ajeyGXHBh0IswggvhGpzariWxCOIaN6wbDa7eXMvTIxp4ZnE64YEjfZewzg
JWaFHxaQReq697KPDdTgB8jFOU2bQHkBI1T4FUEUD6Otd5qn2wOSkB9eK9oSuo9+fMx81TgEdWtt
A18PVp5X+Icg7JSVqiUtapW1Hntu3HT5Q5/oZmnTqsVQyu1lzNUIzo6bXHjKG3AtjzHYAgDn05MH
0/ui/S6E2GvyEKTPevvrtrlZ73B27qYs8SzJjZqQYsQL5gLvZPZbAJbH6pu2NHw6e0vPrLBLKyFH
iZtNp7syUE7rIlR54mBpDnnuGYRzhtoKBYQDDmj6FWdrsdow40RU0JvUUV4NRoBRQDwz/ghYZqvB
jy6dxFpTTV1I3GccxIVZye3FdZbSKoJZwbtVkQLGPGwSsWBkbgcJBDYg4E1A8CU/8ZqE1UNL8Lpt
0djzWXAf+0szQksmJFeq5hVipQ8TaRrjbnjBI22WJOVm9gqORkUXHWRNU8vu8hNVUJ1pkxpodZMU
T1mtfPhesk69YuHxPXeJzs1Ip1qESaU3JsxMiNXkPm9SZBAnsEIl1oq1b6m+4EpnkgksC0sCSepE
kSMdgbREuyXlKOM1A3Si8uY+mhSMem0PCVSw5y3JlM2aM/E3wS86wREkc9Gol7pQ8TL10J5Sx2TF
S92lBUiXWHAqlmaO50ITQDv/syadi7LteyUaYK1S7seutin9rONTw9cBWtoQgbrtkOY+naoDIwRI
gmVcMUppcUjHoBthTf+lGSvL2PTdVxK9WJ3nluKzB7T+tsG5zeRoSaEYjplq1PQvj6TGejQa/bgE
O0y/4rkHnoRE620RR84QGIMjdPHfbYtzlwBYHQtAICA8mEwOlQZ9buVGgaZ17ttqr9/7Pt9A+Sr4
h5Xh4TNx9CF10WU2ZnMYjBB3LQM5yaodD5CoBdvoKqjw7FlCls1t4lllW06SmIfS75ggyTSq95wQ
Ow9fBx0TI952WGpwXZeeJkzzGXRO+mBVZpZaMgKoN96TwPGfMtTvkJXdWavxLnTCnf9ibaDDDTEE
FzH8Lt8tjStdOUrpB0jeJfFLhfoqfkAK/rdp9qJdGt+doUK5XKMUMA2FpEofAR7Yr9U1fw5egsBt
XW2PcsqhjOwxcIy9438HrsMG9fT69vm8+pi/1wdnj2fR1B6SNjhNQVyPrBoo0uiLjYo9djYqIlb2
ypc4YZcsSTsJ/os+qCdYpyDgPobcmeWw8LFtQZDy/V/WhCs3AQqmUbnLW96ApI41eg88HiiIjOau
Kp3WfAFLZYtbcdvU1fXG9v3mqDQYimsQF780pUPdLGTpdD55u4qhAlsKjLTRb7etXD/XJTOSWw4D
JcppBTPK1jvlH+il908aGvnHzuUQe7OBeLltcfqDFwXD3wbBK4h382+q2Mt15eioQ7RpwMCZ8RGx
rx5dvdK7r/UFlMncmZgS+N9s0QDCSadP1KLzqwBfyleOwt8Repd0B5o/Cn3hyfW7w3G1oDNL0ukj
Kc9F0ExnQi02Y2UdogZsWSxj6AMWwlVbCNHn5YaiPNjX9WfB3/9hQ7FCAopogOJkvhlRmePYWNOG
VlAUUTTXL1cNAMf+1207swfyzM4U4M/yYlNRElAAEeyoeYj4QYvWyhI+8jfl5fVe/lmLdL9SdUBq
gFTEIY/6o7oLWps+1r8wkths9efGcJVXz7dHJ3Qxgre6vbyrjGE6l3+WxyQ0f9zrBWrn2Ma+fUMF
wi77bdSjac++BtB10OGOsO1ti7M3AbzuwAZAfFCVj6hhDrRTPWxoCuoP6PDq6lcwuD5dKhzNXgVw
D5igukPXVAY9pEMoaIQmuRNDxCv6KMIXpVvVxT1fGu6eXdA0STgVxFB5k+5cIvwa0hcUNyFRdnr1
ZVrtTysBtKEqF273kiXpzlWJFw5eBUsdfbRMtAHfWG04oLFcOBSzEVQ7W5IUQTGuCAybp2JJpXka
29xmeuW0WfSK7v9TFYtjSCBjFLzQAmpbwQNqCrYSjqvO/K6htjkAEjXqoWOU0U5rg90/nJ+z3zYl
GGcXUiTI17USv00t3dpaFdqJBJi/erpt5Spvn+6FDtwE5ibQTZbHtv3S6qjagsbN7H8k4qttHQiW
k3I/FE73edvULLPDuS3pswYp4iAGwDCntMreMWt2D1ZFKJ64fuMiHYO4iQNsW/7fkv7HXCamTVhX
kMYB+m5IH1kbIrUz4+mC9Pe5el83S2Mas8f1zID0pWKmFENcwkCpJ27EjkPjJiVbt0so+VkXfWZn
+vezE2HQvE11ATs8/BGmo80xlRf/d/sjzXqTMxvTWs9sKJqCvs1kYxCpHcXvfeE7MXTZI/FkLjH6
zO4bOM+13yg0EGNd2ur8FsNyA2xVkKiGKcwhEAxhLJQWZ0/4mRUpsAVV3YERAZ4/wJXVo1UDvEa+
EgRVs7Vmvtzevtkwc2ZMinBQse2YOmlohOTkgb6zBoPo2lJfAh9t920Zfr9tbmEHZWRdhicA5cPv
5OBd5Jseo5rsxSfubSvzcRtp8SQKAiSx/HDTioGNAZvidnow1u07Wfk2iSCvaw8PmV0/8I3+LNwP
aPMuZJOzJ/6PYbngrRZ5LLIchmvF3Ixq7JZ6c/IaY8HVznqIMzNSZOMh6DG8CGYCKNWFAWRx3xZ2
8AoBPrnZMwuS6ysZS2NNwMJIvzQgBMtq21nfNO2Jlm8BKP0UdW/mS9Ft9i6fGZUcXx+0RNdiGOUF
ohnGlZGNu3EY2Hj8uMz4FFDrCrInoeMFYn3vw8BRxFtOspcWuh5lBDCV1r3e3ojZA3v2kyRXqUCN
mmP4KHHQjsHs3HNRgFf3qVrqWsx9ULCug6ARkKVJ9unSs6RFk7Y55quchrrhAOXDcVw4mbMvqzMT
V1ePh76ZYxrQ8e/iVQ8RTttbh6/jRqzjT1TKURi6vXOLBqVDquc+gAkTN2N0FF/Zztu3mNWw0WYa
v4hNga1Z3zY496nOFygdWcuP9SoNTexh+9YTtzceVeOd/3XjERfj3Ip0Rr0Ix4GVWNWQ/OqhT+XH
dtP/aKyv24uZcyQgpZlQphwSGLIH07u8jkBvhWQc88N4cHBtPf698N60lj9GZG9l0oIEQIcgD0Dz
O/WfrdK1okezsuvoUOeRW0Bc7fay5mLbuUXpTBDqW5APgUW9XGu+IyjuOLWH7Nh9xtkSl8zCHhrS
gTAt0QJfDWNK/hILt29f2UI4myMxRIkVvX18JIzJyHCjplG0ahDAxfCqfjEgUbDtB7o2yvHdytXY
jjuz2/R1Nbih39K9qSfvXV5iCj1aWeFPjnkqnnZr1o/NQg4x50nBn4E6l07gxuV+m0WFFpAcJSiz
VTByG0KgycMExkek282SuPXcNp/bkra58nOipIBZOkXZ2SBKc8bqp7ZEyDd3uc+NSNcOKZFvDgJG
MgjFdr7q5kl7lyqxPf4T99RvZd1JuwTQ3mm9Zxkl0j4zqP0eoU91eR/bQfZx+xLMfpxJuvf/DUxr
PTNAIsDEjRQGfBXEl2C9ZiK0vfZbrq3UbAlBOhdZoBdmmKYBjAaAKJfGhKkNJOy1iSnoR9H9LLv1
7cXMff3zvy8tpgyEZvgew4sU5Vuf1W5gvDT9EoJobsvOrUz/frZlGUYwvRQk+U4e7Vq+8chKU1vA
y/HCff6H9UBRCWgnRGOwR1xaSro0N82Jrhugfaes1wwDUtRY8BuzH+WPkd893/PlcK+lNYERD7Tq
prEB2GPB0c7dFwP0poziKIOaRVpGVoFOto8Qpli5HSEWnQEr9hT9C03bmZVrOV+OjgHFOqi/TtWv
Hkprt7/G9agFQhSwbdCxwJsfxNLSOoTg8C8DLOjgl8i0HWoLusB43gYqnKa3K6o33NC42QAiAZpA
l+OVefsXzG/k/36ALtXhoJweVcC0TeXUwKlM29Nf8/q9XxppmL1Gf9YpD9n6JFRztcY6VRWTC4gN
ybO1lLrMXiJ0zjBjCTwlph0vj7Y3sJq2EQo0Gf3Gq2ce7ki2y+tVtFS7nIvyACr8z5DsE2g++FGA
chiqiLQ7dd3roGy15r1Kt9oSYQedwotcoz03JrkGLbdEBegp0j5hj2vj2bJDe4hs9Okejvbb2+jY
q+NqpdtbttTnmb3FZ8uUHupdHmXJYMByBKzriAHAIlwI47MEp+eLk45/lHaR5fcwwe5F6tZPiqPc
KU658U/GqnTLXeGs7H7lP3du9qodfXfpPTv7kj77AfLxz8xKD0YFZ8b8oT77d/k3yDE2dvT8S/lR
P6iPe+FiXuS0NAG9cIDk25DTHuA0E1ZpGkARGsQlR1Mcy8bV4h+J/rcAP7gYcxJew2ghpgzk+c3R
t7RETM64j/N1SKkjDL4TY7WtVQtaU73dVMUCg9WsWzMZqPugoqwCMSKlM6zxwtBLkJrmoeMxYoMY
hWGKqFHuvXLHTTv0fiFXtqPyLqZHI3abxcnOuQf++S+YDvdZCFLMqlXDFr/Az+9oD6QmSDzWRXIK
/FOF8xU9eXjw3nal11Cmaac16MGhr0EnHMSlTTDuNU0oLDxqQHHeaeg0P4TFg1IdAh3i3zpkdvLY
hpzMgtnpz8oeAuQFiB5Q3wCQRfIQiWlmaabDrAWils8iHmu0UqzuIHqg2LN6Is4F1+imhJQFtNoj
hgcJ7fBINUeCXwbuplZ0/0IKODUDMa8HWQYAky+3QkSQBa+ojymx6qlmbwkwniEmIm6vfC52nRuZ
XOfZN6bZODSpF6SOpqzMYK+b90iXQMBx28qcGzy3In3VZBiNViFYCt4ZtlECrLrEP7q0DumsekRN
SabCAo8fuxRVQ9iA2niwBFCYC5AWtHUBnp4uppxsxCbJy6KKUkfxq2+RYT1UqnLH9P5g6mJT02Z7
e+PmYj50tlHhh0Ii9CQk516i7JpZ46SdQnI7a95L86sADOK2kdmv88eInGr2aCFqnQWJEbMWTqVh
UmQp1ZyRaJrm+oAEB9wWTV/5sZn7nednHtYRhHaZ2umXch8e+kOxzg543IRHY9UhVIwr/S7Y893t
5c22uzGLBnQ/EEGA3kmbqKJQYpY1zkYeOK1lI0Ad41PZPce72I02wCjctjd7RP7cW7lQx2NIXfpN
mKL8A9Ue/6eA5mFsfWbFw6J+wOzx+GNKLtip2mB2YYiV9X7ihtF4DPvApX230LucPSB/Dr0c4eM0
jPjoYUUtF5te7R9HhL/bmza7Ekzxgc1pQtDLOkS66vHWT2GiLn4yKCzFwarzv9+2MQegAvwSEGn0
rqGza0hePtWTClBSyIt2zri2jprj7/1f1TZ48x+L/1B4ZE+gUqGfEBCcevaAqWW7+O32b5hZ58VP
kBJCodc+L5UidUg9eBrApoQ8QGg5MlwtA8nI6ra1uQKrqXKAmfA6oRM6+NK9E5Z4rNWwYg2DQ5GC
4MWPHsBbwgBAxynG2DbFREj0wKpmjfmuhaswk6RdmJeiC2lpFOtxha+qrRW0piDK22KGq3QYuSfK
QiY8lztcWJOiTA05hjgOYY2xpwblhhGwe3CoG8E3wRDYUYA7es0/hLYLo1Lg4YOlaRgYBM62uC/8
Dkn+0vNy7vlyYWI6U2cx2mdmnioJ1qUojx5f1+aKBb6rkRP33uNpVFCxq0+WKhjtwvTvGyYqJr5d
VHUcA9Sj4aHTfxL/+1C+mO0Sadf8nuucwqtOZ0ymdoWSSFqGPX6bKL6l0HttP/i47gpzk1Yv2uji
8IF5elFcZOYWmZgsRidkaq5fsZKxkOdJYGLThz35pX0vwTq9LV3uxC/g8Tuou3LVERDLLlymGceO
ZzxBtQHwXLhD6TsEkdJkCsXd7dfDin54P+hqhBYQ5vn8X9mdvk7vLZzsXfS4FD5nl8tB3gsmNhT7
5ehJBs0rVaiNOF5vR+ybDuKIZn17cbNrw9MGvNooaRqy9F2iENZjGhY3lbKN0f/E5O/g106fbfpo
c9vUTKo28bP8z5R0Y0owZZp6DlOB6iYK6JS3VrYZjIUFzcSsCyvSx4Lk3DTVBytmvOnpfW0u8SbM
fpSzZUzLPLuVXcRzWoQwEFFH91/Ddh0sDQ3MZS4TexzaIRPu90pEIQgqpQpbEPcbIVlBicI21VUa
/4dhnFA9MghsxGsQU0FUZ4n2eu5eX1iW4pTCEqgIs0kyoHwUaIungLL8h+LgiD5F4VZo0i2Vt2ZN
YoKAgk1tAonLbzDViryEtWiUoEqT1C85xKbAVBmDPW4QdgSKMWXA+8G9fRhnvuI0tvA/o/I6iRkN
8cSIm40Puf5A1C+9/3nbxEwQvDAhpZ+V54+s7GHCNx0y2JVh6zsfdAGDuRBtf+MmpVfsuSW5WVe3
DQeDDiyxonvhotxH3sQHF4FjeMBGMrdhX1XyrqvPeE2U+jHtAxB9AXdj2iSObJMHu7DVMfVeub7+
Sj0CutKfISSiAKK0W5499B2/j6DwdnuDZhzCxc+Wk5SwDVRe42e3qGfQfN2p3yzgJbPVbTOz3wGK
tMAUWiChkWubvhZ4BeYZUbbXR+1baFnpDx/HEOLHGgvwDOHw7E2mg2SNYBL97x9ZHFpiuMPqNMoE
5ye5i6RMIagWArGVPOfkkCULq7s+yPj7BoITTHBwjk7/fuaO0hb0ol6Ev1+jUYuhW8xRx2uLvN/e
wxl0IcwAuItKCfp0sHVpZgJ88JxDOSYJn0Ax0sVrwja97+q+D27nez66ZWsb1rFxyheu2Y3jUJsX
63HJNc4tV8ecOdKOSQVARqI2QaFGA8Vyy/xXHuvHZlA2g6BLSOnrsAi+IvwPk706GmNylbFJMrVM
mhJFuMHmL2TTuuRbuveOxolXTmMbp/Qzc9JDsl/SoPvNunN5l2EZPCoELBQYr5Ix0iMhQikIHHCn
62NgK3hef6mAGx4w/j9xFicNsPzNxGAc5qx+zPsEkkFjqlbMVcMwfwDxA3JsP6lDyDBZte4y8But
urpqgZDXRZrZYPfwMcxexsGLZ4j6pRtzfDtGYnNLvWgpHk8H42o9wHqDUgz1TIzlXB6cUqSJrkUV
Ou2aj9pMYYhVYiWqYyimaZc0PQ5VghQ9gTIN8qwlOOP1jCwSN4wE4S2Ehtf1GITqJcCZV7j80Y7+
8D6YXRwV1KgtR9uBkfy9RYl6iwn0zN6n99odGFwW0pFrH3dh/3fwO7ueigqqNmLBfp58+frBCzet
98bThdRq9lb8WeXvfOLMCggL2ohPkhhm/RSD26OCJqf6etsFzF0JzOkCYQtyn4lx/fJDihpM+QVr
pyGg4oEKfgosttG9ESE6t03FWwjQ13kc8MIYoAZzNohGrzjLQJSh+KrAkjD+BCFxatNgodc+awH1
ZmRZ+hQWZM/p5ZTSYEoBDH1taZi2qxbEDGa37MyClCoOJRAmYNtG+yB/bD1wTD6T6GDFIGZZmtm/
jnHYLWvSYUW1C4wvknsWXltBCqvDMR/vMA5Ayq0XrLLO5iDDXUSaT+9p+UqfGbuickdmU2XTOFhV
uik9dcMmLVcmuEP9ra6te+bm9X0aYrp+a4LE4/YpnBHavVipJSUNnpJOM40wXt7Vj6S3lVfLGVbd
5jM5cfcEbrfANTZv6tb2d4WtYqAFjE125oDhbJUCmbvwc+Yu3vlW0MtLgbFlIL6mfSflsUJH09r6
wYIHmXOg5yak6kYRWJ6nTtN/InFFv6OAPI5u16CzuFZMp14k+J29FmBkYahX4TDJpaM+i2MtA4rU
8Yt13TyQ8Z1GW7O+HzCC1/wy2S7RfhQKeI6z2MnJR83/uuiIS48COzeAcMeDQLqWXqn7kWBYbwph
VCiB2C1d8JZzKwQ6HwBgMEdjEkmyQMaiiKk+QWQZtGHSE4gvF47FTP0Ni0AbC3xoEFdg8n2sSoWU
XoyBGSgOePohHZ5Ua6vEJ79Z5brrW7Fd1gC64b+F9uGcIzgzLN/N2Gj9pm1hGMNqlrJR2X9Rc6cO
r3WxV/8ew3+xSPkqRgNcUTEtsgDddz18FCPdK0Ho3r7xSyuSr1iZJfowDXMFjNn6eJ9kB7xEPP0/
0mwBdF6wNnehz/dPum0CsL06JtOagL0yftTNPuq+317QXFSA8AyZdOwwzC6/CIqCV1XZQEfE9DRA
VqrwV9iC4bHLx2EV9P64gsDsEsvi3CZOZTo0WIF6BwHipZ/qlYCF1gTES+PnpgEtvaOQ11y1Bwv0
Wy+31zezhSDyBys8yOHB7ChTlGuiVXNFh63GQuGXavpL0ejjOjHCYeGazbjGifwEHUY87CYinstV
+cTDwxd6kE6YhbY6hHd+/oBhpjtFLfYFuwsIW5sc6fHt9V19P5TV0ZgzkU9iDAfsppdWc+ZRgMoz
3F/gv3LxvfzNJhPuMuHvUffe3bZ29eUka9O/n6V2SI8iXZSw1pY7RX2Nqj3vgsf/I+3LdtzGuW6f
SIAkarzVYHkoV5VrTm6EVNLRTA3U/PRnqc75OzatYyL9f0C+bqCBLJPa3Nzcw1pzM4B2IXWIlQic
o2h13J7SYu7TpAFezsZNYZLHymBQLMr9pE3vxxLcg7fXdxUgX66P7xOzWjU3zQRUbb3SIs/50rDf
tflrFM2GXafUOBwubmitMEkrCpzWVr+zLI2dJqXSAUrjd2pRQGV5HA0QV49QToDkhd+q/W+prTKB
exGtlnNmLLEmRVlW20gb1fIqtMR2GOUZheTnq58RkgiwT6RDQa58aTbQTChUe8JnjKtjUW/G7ARX
7RjNeyyqwK8a6BmSdok0SKZN5xFItvqGQhIoEim6rcDq3mWWEw2iM7+6gyA8RTocPCBIR1zCadKQ
twlY7dy2BlKieAUOeDurRwNT0//BNM+glp9ydvTSJqvkigCqMpVnC6x0qY5M5GDsGl0kcHnlMxfr
PIPifApLJUrVFpuoRfYJtLLofe8+NYsJVrR+Cs5wOG+SaqjGD3HFMIDqk9mj4BFT48qjsI06f8Es
dgG5Lkxki0IF0VfjvEpmxmNXNtjKmiA5pNqlkzcdeuBLb6C6yKVcD2d+7SaYaRTIkiwbe/nh6qKs
FqpIBgme8Z+8Ulw0TD1YY7Rri+QjpAWyjaz7nYIUJLPpXWzJ6BdhXlqHHkrF7xrmZm8b0oJ38WC6
/D18Hb2XTFoN3deug5hJblxL6508NsC+spEMDxw9FRv+g6fB7YvaAfIuuPY5i5LKXCcjbfCl5RKC
FdT0tXLy5qrxcKUI3rnXKXws8ByMM6u8l0oLpNsMIykH0h/A5Kgld0PhleYrSE9z+z1G8eD2nl5n
JDlM7iMX9dxiZBCYmrKnyUPRYiMrr02fM4SJnaeVx0jeZqnPQF7XHidrqwz7uH0yE8RXhyQSdXyu
neCzLeAl9iQJwjAkx89hevR9yNgvQ82Cagz/9nX0tWp0IqJ1e5HA5tyfglCbJCVgUhMtGQb9hnzf
6fbOrl0dyIf8C8G5PTsiRojpG2xsyhymHRgu/1l6VLK3UBakYERQnJEadrtoueJgNBAMjIsTk+pN
ZYKKnuJhK9i59Q/0Z1mcjbYsDosc/UAuHBEY4b1IQjOfJpBxWQdZyMyRbkTKn1tQNtpWwiScuoyh
lyWNQesfHipCBZ9o7c4Fk+G/MNxamiQvw3pmzJ3pcWxeDIl9MHpf5u3GQEokBmG4IEpbvTjOEbnT
NkPQTE5bIHYUVLfl1v4HiyP3U+XsE8mdwRrV/z1hKZzKIqL2RdoMytJLL94iDm27EXspR+1dinYt
yRz8vL3HCHJLBNzw1123y7k6A+OimCqPaKQnWF9SEX8EYW9coJm6atyw2vSR4ig9xkreSvuEaVcI
AXeKk4s4Kdb3+Ow3cGc7onOObDEWbBiOHX4ftSeQLRYtpAtwg0GAY2gcS3tg5rfb512Iyx14CLnE
JgoEOIXoC0LlQe5PJVhF1E0FBmEpL5zKAOWT5imIDG5Drx6XsxVzx4UWvZTSCcgVqgJyv5+NMehF
L5rl0/G3L0pFcJYInJAj5SJ/aYC6gBR1zFVn2QNjAl5NbfdxeyFf8fQtEC6wH+ymNe2xBeO0/QBG
tVZ9t+2gke4K7R4sjW79bqsBa++t8mdrCzZx1RmcrY87J1KdaVJvA5rkLSgZZWcGbUqMkQbQCBv2
tpJMUVVlLZ6BCJkOSXEUVcF1enky9YqmcjQDUapepv7Y2o6ZbMJqcHJSO127FY9/X7WkL8fzDyJ/
u/aWmrOJArE3g1b1jfJxymYMxpUejRcGI8ylVqiNiaZVVu2TQLsJrZtoPOJHbTHek1F9RMmvlO7Y
eMrCI412ty1n1Tr/QPC1+6ijdbmMMrk1JJKg1OANuYjwT7AKvo2oUMJBypdV6CjnN1npRdMhjv+5
vY71GFCDZNEidQUdNs4M5UjJE8kCSp7F3/DvgdJY28as/DScwXNOgsE4UdSXEPiKOJFXT8AZNOe8
56YoZjQwAFp5q8bYsfPeGZJu14XfyPCd1SLdw1X7P8NbNvzsYVijbSEd+mVD7Tkg8xiA3d6vStUp
7P4hqo1AXrgXchHvqmiZnJ8uxn4k8gKr2tKbFH72eR2DAXPalOS70hf+oFai9+Kq6aDQ/jXXjhZd
7qN2sVbY7YydTdRpo6ojNCSrYwL2MMua71PlNVGm7QhtPseckgpxNpppbeldzmzHYmFQGqKR0tXT
shBuK+iMAms753k09Kx3qW417lyPQa52T2NMBAdyNSb9F8KQuam+vsKDdI4BQTpn0O/xeEmzwNIw
ii0ISNfexAhu/t9a8Ha4tCKp083CHk2EGBAuSNDi16F6hRGULRWW7NY/4x8o7nbCVH2ZyMtn7Ntt
b5ys4b1VRJfC/8cB/AHhbIUa7SxPLdZjFhGyedBLQBNulu+TEMUq6mO4XI3w/GWiURYhMHf8MV/Q
VZDFxOrkFhzWaIcgoJja9pjegazIZGxJfV+bghBctKWcD4AYZWalEkCp6ploXA+jwGS9IOxeBcFk
NvjE8QctmpcmQmhejNby3SiaM8akCrTJ8EHZ49723asmfwbDOZZaNSYrNQCDNLvTVZ8NZq2iEl1r
6SYMRwHYqtmfgXExn2K3ZtlMAKsn6kz5fdVr7hT9YKWolCMCWtzpmZc2IqXBGwlACX1Mh0DBokwL
8uOCipvoG3EuSa9wAWQpDEE2kf+IiudYnjZFzZ5vf6N1GDRaY3QWY2E8uVldlXHBZrglBcOAA5mQ
x34ewbbzv0PhHAXNqiZC6aNxx1bfKnb8ArnDIKW24Jm8epNhBP1/FsO5ii4x86izbPhYvPvnONBC
6uvJtsVzso68WfR6Fe0d5yAgBjloXQk4DDTGqlupvZMmolYA0Zq4s4pkTWwbI7auQNea16h2nELv
oviR5Nbst+izZJiAGohP8rl7uf3VVs+vQdCWg8488BNw62tqlreGHQJaPyA6HpXGI61HYldW/ksq
E+wH/0Jxq2Q5hk5oBSiFdHckmiCm9jQWKL/JXfTZN/mOoIA5VBAcur3E1U94hsu5KE3Oxj7NJMQ+
sI4OLEVovY7GQZDIXP2GZyicbyIZSLfJsjpL89r8qQI7ioJCOqi/q8b2ha0dqx7qDI7zUHPXd7ZS
YFF55PdIBPdVQNh3zegEmyfC4VyUkg+9VctYllq3zrhEjXWC5HP23JWpKGJcoparh/C/a1L48AmS
sEWYWMCy49dk2MXgocwgttC58xA6efY8279H+aXURBOT1+PoyxPxDJgLp0bJyI25AHDCLDSt/2ah
HW2sEbJTcGV1JgVF9dz3k2P3ljcgWK16sHdA1Usl4LTuzScQrT9OhSyq7Nw2KRTGL28h2poa6u74
xm362vYH3Tq1ZbxP8zfD+J41ImW85Ute7z7m1aFrhPlRfmCdKFNVNTmcUJPLDpRB+nJ0EsIcquxG
+mPK0SIc/5f7/GskByoHmOHjPMKYhaqaNHCueKBj5spn7TdG/qlFLMnrGZYzHM4DSN2UpizE0kxw
G9BdkYBI72febIv+NCmBou7G6lfTvdb5CWMz3m3vs54iw1tARuEUSQ++Z0PrpLgdBhhX0/p6c5g7
HwTbDinvq3Jvt15qOl3dOBEIR24DL577+nv+i/s12XgWw9Borqc+w6JnRXVydPSHo+jArqZW/iyN
n8CceqnNcwUQFkXzPVZRmVsDkSymITOIJk3dxpg2efTXffFfx/XPyrhzYVKKLuceZqNLJj5d9zY3
eXB789bvjD8QXJShG0nHZIgAuHZ5bCApmpQvJq7/2yDrJ+4PCHf3gmHYkiawMLuo8TmatGMLT4FK
HIYPZoxPbbafpe1tSJFRcCcuH+SCdiogaYgeZjPfhyX9fhti/cb4syrusBkkRFOGhaC2RisxbY40
LIPOOCZgo/ovQH/iCe4bQcxqCDUC96iZmAQv0shVqeX3I3VKS3u/jbXqis88CHe7a1attsZiciA+
yg30kGVvDBXoztp0EcbRRBOiq3t4Bsfd7kbFFChAAS6CJGFyr1VubT1QXeCaVo3hDIW72yEMamBk
Cyh9Nu90vfuldKogWr+9EJQdL6+wXE7tiiaASOrGixGdSMRppMe83tz+Pqvn1VrKMIqsaTYvEwIO
brVNC0wfqmN5lDRyNAr5zWjMp9sw6878DIczbsyQZF1I4BfI8I5SlkL8NNkQxWn1yJcbyMVtwYgX
g9lUgLvY8pUzP8Pl7E+dJMa6eblE0FLV9PU+nImDx6MX0tGhWePH9g9G458VZGaq2nRox+5ME6R2
t3/H6uc8+xmcXZJwpmRol4gk7/aVVh0YmrqKcXRUSTTCvKzo1oo54yxsvRrw+mrcrvilw3CaFI87
tBUP76BtFXhFwbKuWPFZFlI04uK4NZsoTlxg2ZMrawLPuOpElrsLnGMgybG4j6hpo5GaA4y0ngKN
/YNOnQpDkons6e1rIzPB6V69Xc7QuG9ld2bWmiO+lTx8V5tXoz+o9tsQxphZONBqM7Wd4AyKALkv
lrFQ0qDSg+XR1IkMl0pHBcMXTXlfEF83fCJKB636rz8r5BuW9TiGTJEa49BboEVApmFO25fbBr/e
KnKGwT0NQoZ2HzpiUXIun+xksBc5zx7DrWrvKfl4Xw/pg9yynw0ZZtfU5lcWzjvJCpE/TB6SZmF3
a/LUL3MSQiwd9DLDVIJR3IZIr+CXqisHZlGTXBr39EWonHO1odTKBUSM3JygrM+iAPNeGI4qq62a
YiqzzvZx3wZalYFRE54qHXZja4uSQNfEA9irRZJPB3k6+mu/QvGzqDOqoDTcLd9kckExizFQ1/zA
P9AoZt7rzGn9b/Jn68pP0h0N2lewxuQn6W4Kbu/F2m1w/iMWwzn7ES0Bk0clYStqUGGOg7IpNdcg
psAZrqGAeOp/jrO9fJAzlBBjhhAyhmmk8ryXUDfKK+0+qqHs/ferOcfh4hyIpaZVauIgI4u7JWHp
1yZmDzRREn7dO4HhyJRRnTV43iCM2pVoa8NyTOO1N2aHFV7XYjBz8sHeIhuiWfj1qxRD21DIAR8q
utovty8azDHMNFhKnrm5OTlld1egBgyZiTE+DhTyiqkjtaAw0gUnZdVtnAFz1hEltpSXaNhwJ7MO
oLgaDCLZrdX75AyBP4pxoSOUwlaOFkLgeVMZkMI0tyVkp2+bxuolCa5ATNtATg8JvMs9BK2YPZYD
TIPGT3rtJ2i4kBGVaj7mowVQq9Z+BsXtWjiqvUzpAlWfNGVwDCaD3DkV3CEiFG7noA4O9ZolVycl
dzYaAxJ0ewrJa1cvKjQ3g8PYJGj+50AgZi3VhOHzKCBTjpK7CXIbMqh82IOd+2mWOzUR3PzXjM6L
W1wmepBhNXXoKF1+qCrvsyIzAdlSJzvqT9Oj8cLu1cdwI3uLMBlm/Ptd9BtB3W0DWTvUZ7h8ZKM2
GU2VrzfSvLNMX0fjbPqoRodO8aZUUNa6Hpi9XCRfZ4ACb9YjEMZdGdhO5JuRE8H/Q0D2sdgXEGOz
Z+dddvLXegNx8taBcqokeG6snYfz5aqX24wiMkkMDeYzj5suPUwTcssvVuMZyo/b+7paODxH4k6e
XthUHSIgqekBLrmbOo/IB11HZwnZNsamhkZ2LZrnu+ZE43aYO4SW1UdqL2GHmVMeZ4T5mAp1xggS
PE783r6GT4eWOJhp8X6EfiSqbhORMXHnRp2zRO5TeGyQ5G3CF+MxfWee6Sc+qnBBhA96Sj3Lg7j8
Tn+qPel7C9aKgH1UsO7KZVuETTaoRNPdlnxrNvJJOiSid9Kaa18IDSDgqEJQhR80xrTXnEHvHnfY
eB8mI2gbRNfWmoM6j7K4797Qos3lCZcHDR0d7CpSEYTCQYXVhOU5Cvedm1xPtHm5ogo4dOjTmfkR
TBNa/It06KXIJWip+LX8OsvBYG/0SfZvW7dokcv9dhbZaKjqonER8Ep5GiSMGqJ9sKCiIutqBHC+
Sv491BYS9EBgT0g/NNaGsbt5eDMkiMvnHyx9lcutXu/q+en24tYu53NU7l0kVSP6vQssTqulfTab
hyH/DSradzZJv24jibaRc/pNL5eUgvXdNadHXXmd+uc2/P2/guCfQGmXd9SMsBg1m101UUH7Om/m
nHq3YUSfip/XnC071rth2TSwsiH7gECjs3aN+tDr/qD8SpVDqXiyUexu4wp2kA+xo3jsFTkGbKR/
NEhh98pJV99vY6x7tX/fTXwcqlvgJigqfKVkQDNpDzquQfqwrOHQ6Opnaj0zK9neRlz3Un8QudM9
2VmTayEQm/oYyghxC0iMCC7+VQwIyWJgE4PQV91XlFlMGRYPonbxfWkPSAXZWtn9vL2S1b1TNNvS
QG5m6fzeyeh2gvDGggJR5UlyJsg95ZOnSgQSRQ8REuf/Ozxu54ponjKQE8Fj1E+N9hBmm2y6S61v
RXgawcpzG2zV+M4Wt/z3My9oykmayQbAph7y6NquyRhYAATd46ve6AyEc7VZ1A8o7wMkHGofBFeu
nNjINVgPaGoRmJ3oY3Hu1ohoqmYyoMBpSmy05/jt/DmNz0Q9SK2gGr66d3/SAHwx0WzZVOUhAhUT
DNDTsFcsL6lFfAPrAecZCmcOVMMrHy2jEM87xg/Ndt6i3r4rjhWUq1IHNZTSSTyyo650LDZy4eRH
y1cF3++adGcJyc5+A2clbaeBJCbDEeh/PkD9KHpD/+KvjxdVh6Jf7fWuHpju7E7vlt+5ZD/rbrvR
BL/h68HC50rPfwNnRMgDjwWLsA8d+Cq8YnD1p/HAgn6bftY/4xMBcaePwr3i3z4g6+Ho2do5i8qp
OhmsBi5EsizJQa7l0G7VX+Gvjjiohssb1ak/0dfxUKFx3vQLUf1x9fCc4S8Wf3ZCQ03LMjsBvv58
tEHR8R7eDamPby9vIML21B3CJ/UeNDPR5+2Fi3C5iz01WKUbFN8cZOYJ8iPacZZ8obivAOXrCXK2
OjPDPMJIsLqk+UzDA8QisrR35lrwNl1+7A3j+br6z2BUnYUktZdNBClwHpv/ELwhIEvhyOT3HMt4
1sjIUYvag1ed0Z9P98WCcYaq0bmJ+wmoXfVLCjUvz0A7k4Pg7sVAjjRhm9tf7Mofgcp5SYyC/Asd
5jY/7j9XtpHJEsja05J5kFPtzKBSa8F5+KoyXWzlQhitLq0kqPbjCcI9DiBKGcXFIhAIytrJ144g
Vt4Rjx5QBMfDaIZHiL3RdUrqonZIA+/H3rX8/e2VXmesuR/BOcXEBEmEtgg9TgFYXaGJ/mkfQo8d
k125s48gzvqV/XOnOtlD5VmC0Poq6OCgOV+IIZ+4yZpFac+YnBEMk2QQ3GHX7paDWA7Nmd2QurF6
axHWBjUSMjXa9+/pxvj2U99bD/MWouin9i75XpzKl/Z+/kShNtJcxQ8Fr//Fr936zpzfM2cEpjLB
jwCJbZ0+pvJGIduiuCuhECL4mqIt5VxclMsUmk+AMp38G2aqjNGpPovXu/5N+m1tNTQJ+ObjbcxV
SKiKQ9wJtK6IIS+3OKMjnaxpYU1RwITc2W4VC8LGFdbJL3qgfyH4r5gkMpVmQJS5pzxg4KEIWk9y
zIcXtMP8xEz1b+PlvXEk2238Iqi9oXIsMFBvkk/jvjukkmCXrzwtjMoAa5EG1i4NuiRckScbUrMi
FYGyjLJXhz3V/Mn6XeqimHxl2QjFQQqI/4d42lUrkJ4X3ZTINow3TcqN3UX9lqKpYHZMqhuRZ9qx
dUzkIr6P7LgrvaYs6vthyPPnZCbJPi/UogxCqAekTl0jyasaYf6sSlZ9p6YjVLxVbaxBo6VDF5cN
AwudtATzpm8kyaSC3zPRn8Fol6JlkKnGLmUMDTtSrkiix+LVhQIZIEzP41UA9iJooHBeMJyyKGwa
rJJkuuxPAw1djTFpN7QLYN2CCFkdtECfuiFAKfuvBwMXeMsEeRJGr2S0lV2ab2EOQ5JVuMsSVa03
rZlFH9ZEKiRsGtGY6fWtAqiFPwa1LlBeGdxKRztVUppCCSPv0B1oKjTZxZVhIZc7DgITXYPCl1tk
4myiItt/uaq0IlI55OBzjqeKHUrLqE5q2lqfVkWSUYB1XcTDtKOBcWfwUKlgyeGJJEcMzw6sqnFN
ufTFfii3o6crXpdDA4mlTnaHUYlNdhcFlqf7uQ9H9E4DUeZ6ZcEXv4FzfErWtUM04Df06Z2uv8Xm
twykdLc9nQiD29Qpk6OutIAx04ewe2jiTZo834a4dqYXW8kn4JtxZq00A0Kbp42i5FvEPN7fQ4DH
CJPZ+AOGu2WVZ1eiOWi0Bts3njlg4EwM83GgmWAV1wnJr/nXPxicw+5bMG22EjBqP4/99LF4te7k
nRr5yt4OYkepnFn0cdZ27nxZ3DlmiRmD6Q2Q+dw4Nhhqe0Hge932yy2KM7EIieRSWhCaO/M5dtUG
1Qr9SfMMp9gMHsPjzXow99SVRe+15S++jB+WaeI/u8nZnQQ+K3uMG1ALnvLHpY/Atb7pB/Uxca2d
6aOjZmO/KW/9MXRFLV+ryJoK1krUvhQQUV3aiqH30EqqgWyUiaPRl/SjNDNHHz0UfOXx87ZhrlwE
IDMA0+4i4YLAmwODe7HzrmkhiqE8TP3Ck4ReucgdDWjsBVOIWUfRiMHagcbWYlwb3TWQuOcccpfG
pV2V0B2mCP3kcV+kPzC8fXtV18ECEM4wFrs9O24NaSRQ7wJDok7yu2fvcuSlsejAXbXWLnV4JO/A
RAONQhQzLlGY3lqqro3UDV/lffVsLGahbmoL1Z1J8Ixe+UwXUNyC4kENx0YCnQ9GQCQjdYr42QAh
ZWw7ioEkqFvPgirdyg7iaIE1VbdAKKfw04u53tvoEgYNflU91GRwMg2ZXbREVaKemFUgcD2ht4Ng
BJxvaYhUozZp1qNygrn6KVEcG6TSICzwmVY/3baKFW8lo7L7P1D8Yz2stFKeW0BNCwETow9TV327
DbFi3LCIRd8V/M721Ru21grEdBUghj7yipA8Zsg3xZmoeWbN16MyDpVSslDbYlWXptehP2KI8qnA
2MWmm5+S/CClb5G606HLkaAnoz7Mozuk91X+COKn22u8TuktGpIE30oHARFBMH4JbrS6mcWhVrjq
CWU1ZJTurJ2fBVmA3OvkTBv7JOEdC82UznmVglBwtte+IvJ5MuqHeMOr/NNHliSzTzK9cBXMoRYd
jkSyub3AtY+IAfelBQBdG6Ahu1yf3ullaOBpAbKQN73cz+pJGCpeE5Ise6iBuho5DzBY8ypwWtJP
RqEYeJvqh2zwbIduemc8Jcf51KK5Qdr8ULf19va61LWzBpJsqJxYUDy5GjKcK71s9RoLKxzmdPsP
5repg6ERELp1TuE89J4a2PdoYLoPtw2kZnaFm0FayIncaCP6MdeJyWUHzn6MernL2Vw0Vc7wY9Dw
oNgO0mahi54Dp31MN3hOyh/mE8Sr8UBK3Ptfgo1Y/m7ucr/A5jx3h1kIBdQPUL76yH5Pe0+J/NrR
HrtvP61fczBu0QOyHe4M00lPZlCWjuIK+a1Wjexs+YuZn11RXa2lVbN8i9K3n8lH76CoddQDGJ07
+tLxpJ4qQb7/uh8CeuBwSXhHw7QJCKU5SFz2Q9SUUJptA9D9Tj47Iu/1wJifPY4CsJXlLa90C/Ka
iwo5L3M5RVnZzA0K4kO2lQvJmedtAjHT299xxRVArw/tOvCCCK35C9jSyzqpLAUmNCkupgbBOCxA
uE7bI1xfhrNxCSJkgWz35Z6FUNVitDQhoHPPgvhdG5zwTu0c+fkx+4j9KN0iIcGc28taOxoXoMs5
PrMNVYoLahUAHVwWRFvFsRD/btm36t08qlv1ARw3zSY+FgdlUSkQgK+EGtCOBgUq+hkNFfHfJbhp
z2MVFhZEM7wwqI/pztpHmjN+qo8IC0/0LfH0XfIte0+e06D9dht8xUGBxBbyTya65QDNjSIUNXQO
4jBGbEiPYXyf1EfT/j2oAj+4YjYLI7wB6mYDSZ6v++1se60soW1GMbY41G+K9mHkf2/7yDMQ5LIt
NPlepRwo69oJJNsUtEe1M2SeSh8wTXt7p1a+Et4HBJYPgh6Cu/DyK6l5qBlDvzz2MBxXvAxWUJqg
NtzJ+lMIxkVJWGld8x6gGoT/gEYmZg/58Y2k6CfQ/k7Ubdtg8EHX9cPuPeqkYF8XvYDWTt0FFncA
JHQIqXEDLEweF/fF0foVbwyv26gb9cEFB/xR/pRFL80Vq7jA5EIqpayh/aoAs/RjSIKUuCJjL4M7
Jsf4vnX2ViQ65is+8gJxeQie2aEkKxh67iBIaOIC/im/ZZHbOtNucphn++Gz4ub7bidSIFmWwV19
F6Cc4QxMLcEUuSzTfp6lA8aWBsMlbeFQtFjettG1KPUci0+slEWvG+0ILDzDmA+RJNSaXe2ZHlLv
0Tyx58i7Dbi6oWBPgJXCgSh8jhi0mxReTYaz7CZ3xnWTai81Wu/+EmVR5FmYxjAeAhJAniBalkN5
xiMFLXxtBlpqr1IwGCtiNbtaCgfC2UZdgUgjHAGih1DKgj4woQETOaork19EfyCeQvAMx0QW/8iT
lWE0xhGqP6kKYyfeEFUCE7hy6F8IwIDezSIuwmXt266qwH4O0rmxtj1ae5b9pORonvj860+CCABi
IuiKN2VV42/psqnwjqygkoQJ+LweMcHxHv31swBSLxpIkhQZXx0PEG4tEitjvTFBfE5jciJd7+lU
CdRI4IdWPvwFinrpFKZ8CLs0XFBItsNcb6Ak3QMxWfD3O6YtjGuoqWhIw3NuoB+RlDdmcKv3uX7X
juRompgJLrr/AKMjR6yi1xNMvXxNd5ol1Wh0lMUZZK4R0Cwi0ZKIdXs5CxcuDR8G6nK4BSGnDHUU
7rZQy5oio29ATVnXN4Od+KDaD4bI8FiePo3S4MWxKPN9df1ykNxlkVoY4BtbE4T7iYbGdD+pfkRh
62UjMnb5RmsC6HPe/mBXfhtZYxQwEIZCsApClZyJm3NpVHqLiqplMQTVeJoMFTgeqsCYrac+LAQx
0nU34YKHiBeJLbAuILt1aYdxSLqwK6DTMYR10OV+ZewLOyjRhm++Ztmbopzi+MOOBJXxtVViLkrT
kNJA8MQLcyGqGpKiQbKVNPsodsuxdVhyYCPknXtBhnfFNaG6hzhbXfTG8Ci6XKBKs3yuS0AhCN4V
JLzr8gyzr/Xvzm5Pt7/dGpSKgBCTX7g1cDldQmngpR/0HtaiG72M0fGqO1rx1N5VrJacNpr+g6eC
wAumTcBKYyylr0u8QUVjYajiQDSq4WPiwbFMlCNFiZi1bwUFJ0S5SMZgoJNcoth2NsF6UEMslczE
7ExkOuhqPSVKrqF9otxMlH7c3sd1RLKsbbnd+VpebTZ93tTW0ruh/5NPIObTameOGuakVrZhwkZy
Ed5yf54FaGxkbWnGwKuK5Lccty6j436EojqGU05GI4qXVlw/eO//LI874hPemXWeYUMtOmwq6UUx
9E0p0o5eBcHrB+x6C6ko3w5Ky8mGci/WMGbqrianFt3BhpL9/b1vqmco3M5FRddk6dLLM8bqRm7C
j66tj2T+GSWNoBNibT0otsIp4n4Btzln62QGb8icTvDE/VM+2G4kSU4scr4rN8zXFJKC/6Fizl/9
WqpNTQhhPYwRKl4sv8vJe4gqKw3ZqU5+FKbAX6zCgXfVIjJItCAPfGl30xjLslYtt+Zc7c3sLie/
GrSeGv9UQ7TryfPtU7USBZqQqkEQgMAGu8h5+kYeOpn1iDgy2/4pgWSV0ETwIl5zgAjPCEo+CNOu
prlwiGRNZfC1SOPs5I563TB9R00DHYi64J5cswdEaSZKS0vJny9oJUqNN5yJtpXU3GKu0cnl7TIA
f3vLrtO3uB3PUbjLw9CSgto1FtTmWvFLmnVjH46keYSI4/SqSLO5RXWlCtC1kiM5b7JDWqFWDqqN
1H5Q7aF/NgpfHfrd7Z+19iWxxTZyN2DuvWJY6PJqpnmsIcFnh48kqR7H+vU2wuqHJJDmhgPBG4sf
ZlQjndpTsyAkdZbse7lQ0mAkCjin0koPf7RxL8qUrkEi8QaVEyhmyjChy8MQtoSETIcTxuTkxyC/
zxk5VainYw6g2Nxe3XWOg/us3MGzk0kPYwPGI0FhLx8Co/ONGYMNsWOkXlkTjPcETHSPrp12dDXh
qoYgqKbyzZ2KFDXmrKOzqWraXWKQ3Zx0d2E+bie4srDp9pnWeLcXKoLk9rQvjSmkESAhVeW0muGM
1s829PIo9NF1SZP/4M/wvtQhGoVH5tVkZT9NvRZJ8GctTYLOlD+oXO3LCjVZUz22E3iJCtO/vcI1
q4FoLlnEJSG1zTu1uJ5HPbURcpkowGkzmo0LetBK1FksXZCKWw2Vcd4W/wlA/Lm0UNVMM73sYKEh
SjckGzA1Cdxok2Y/RxNsKvd1+GyqG+Fk8aqrg8XAZjR0G/GsVTHaZedMW1rimOkotHhs2mwTCjl8
1qIgZNf/B4YnqWLWFEEPFDByE/lR+yahaFGXm3ianV7EL7f22XSIyaI7DPppVwTAkS4pqQoBWUT+
YQ/lYeuXXQ+mK7VjDDGzLLhtJKvn/dy3cFdfBLI4NGzhaxkduU+ap9IySycrhyDXo40659/GGUNN
xQN4jAQ34tq3QwcEKhIInJEk42zGrHsaRilsJqv1zKl07bfdFntUlmtBJLZ2J6AnDa76/3IGcC4t
aQkt51FCfNRN38rajh0yiUSAV7+aDv0IDL+AUYIsiz2Lk9NuLAa0Hi1Sq5ODYSOnTFNc9SDMFtLE
XfVcwEPjrY8UD9zIQlx9CWWV0jQPM9r5jLa1lH1rkyg/ItisRgeyobYRxH3KLMcY1Oxea/X4SY3V
7mB1TSzI01yvGc85eBb8EqRQLL4MrZNBHypEAS4qGf5gOFMI4vVWdyh9um2k18cPQBaqTxo61jGX
zq2Y9IPeERuZ/pDdUeP7CHmjnG7xVEVHmSCsuTbKS6hlzWffEVqGFQFPIgUrJhj3bd8uEUaJQggR
CGeQva6zWlla4QrMP7NPW+qdTBcEQmsY6GWCV0S+BLN13OlKrL6RxwjtMiC89Yy83xZmviGSKEmy
AoPWa9xoFrIIBNX8y/2aFIQLlYJ8M2XmD1CNBGYI/xFV0V/HtHh3/MHhRQSIhHTYQFAoMAqICFTS
hkmjH+qKwB2uLsfGTPYXUQXami6XI9mo8LDawK5NYe/KVmk5tlFSp+1EMkcrjhfikQhUkbdDpgdt
3ZdQUd3gDOc2SPugPVJYvmVicOZolYlnNd+NKt5YSu3Ooh7y67BnKffhJYckLkY/eHInI2FxGiZA
tfL8pWqaN7XCLS2jR0WmzNElyLFEtn/7+K74CQUNYsYiuWsgC8nZSE+iNO/mpHRDU9705DOfhmBG
rDXpIvL85W+6TIPCEP8g8VYCHo7/Q9qV7cit69ovMuDZ1quHmnuekn4x0p3E8zz76+9S7rmJS6Vb
QnKwA+yHBoqmRFEUubgYttMESZ39YtgEV6gvBYa/TO8Geo47vxaVDy7tBb4YMBmk3C3rEu9sxBVI
nlGrdtOme0FKARMC1MQrtEo07IxjLpBAR73D8cMJsvBZcN5EmO2EaA6ZgINmJyCeD2s/aKP3YBi/
LxhNiJ4eVy2LewUZoesbKFpW5lRkXRkAK49ljdrasUaEcbfJuDHVt9iy/Vb6YpmCG5trMWB6NgmG
klzGQL2l98bUpqWrmEBTRQ+TOnty4AyWIG7lnQbAPv8jB6WE8zPYYIpeFZhQDOwjyFy/6WRxg8SV
jC85ebMlEY//ZSCiQJRBcPDpXcYyj1hoQ47CBs6yNo8qyDC08O8Lcwod3IrYEVUAGladKzTVGRIN
PfxXZasy+pzRZ5h2OXFqqyoEp5qnDHLHYGD65U3YYjgqapmUqRaAz2HlGMa9MKT6FVUzp9kgKGpR
cClaNNhAp2/kNG0C+KrJaAunCoyjlRvdRpqTu0iW7vJWNw6BOp4USTrYdrOX1PKlrpebSg1DTyrg
a9roHjUkHbHscChVTFOWEJGFsjZsrh+QX32AF5+Kqcq07IpoiIVwjs0AEF0alZh6am4qJd/JERCw
puxVA3HjKUL/VeDK02e4GF6ihC4Z/hpTTEsFGsbSIFeGhBlbNmirABXIGWPlSuUQDpYTNo+qIpor
funuqBCiAKCCZL7FlszyLK/zag7hCOCEglbemiqelsXu+mr+KoozqwkOYtUAdAp3xsWMuTbTl0Ql
OJbTxthItx+Tl38DnyRYWerW2c6fzdsjBb0Xx1N61zjZ65P0HB2qd8sTgkwvY20ojLczXn4WWkzY
sL5P6kLRUihcTqlf9C/WTNugumm3gJyuaXpvDppHpWpsxxDOt+QuNl6dVDpiOHaIO8LuWosNyNYT
8m2eOneqlGMWiWDOnHMMFf+IYSPeosFY7R5i4hKVpsy87aL46/UN5dwftDiJZAQa1wzMtT33SnZd
LWkuYT/N5lEPbofiiwaQ4/Rot190fdcHgliRk41QzuRRt78K4rsZs5DnOCkxQ8crm9t0xqgid1K8
cTno0jvRnG58kQaB1XISopBKEyAGBVQRtqMrHSpSg5ocU+l3Ure1H2S/dNWveA+Znu7l+2Gbfn6/
vq48C1lLZPTUEFPlFWCGKM7Id7NWHqbQuIulL38vBYU7AHSBdUaSjrn9zZpQKrq8BEvj7DfdvK+b
1kMTmeAu5vlQGIiCYw/MMVilqbbrXSNjOmE6NXbtLjpNm2EP/gxXeS9P+ida5QWlT6E0xuxlRQ6Q
JYe0boOezp25xTivI3jPbzMHD2nRfALeIdMIkNQyIm/AAJg1HBM7qhHP45CBQl5rf+Dten2TLvFi
8P9rCer56llWZfRyDgmg+c323RcVjGYySquOqXjpCYMH3W/IH/99vQ6IFtw4KsC0eC1d5P0SNFMP
ZgsfJT8rxkFT/TET2QW1YvY2AKgBLX4yHrQIfc81C4xGDZppLN1in9zZN8/md3VPbpeD/JR6rg2k
GPriQMTnXV9Q3tkCuNCE+wW6EK6LkZrOUQkAAHxW3nhFYzqhhgyHKG10ybiHbVuLoYazMvq5CK2o
qQY4jbtydgYPEWHp2s/A16Zb66Y8Na/mrj6S/SJwHb+o/C5X9Y9+zGkzKrTSVDn0U7fvEwQvd8Vp
hNfaaE/I//2oTjWwfwMGjwNsi8r5m3Tw+97Nvs3e7Bh7IRSed0Ws14E5jqaUmKFs4nO61jd21hOI
So6mV/nqU1V67Wbyiafv6lN8l765IOW7vtdc4QCBobAJK8ML8nwTQtMuCVKeOJ3msc+2eYt27/Eh
jbwi+NGMXi4a1MuxaKDN0DCFhyMGI7JRRTY0jU7SrnK1WAbyEbzUI2Zm3Md27GRJjNYHwYXIsWUL
LTmAeIDHFG05VP+VkUnzYNTIBpVuWoAjqLM/hxChqqb+dS8kbj4kc4FBo88CpOPP5RSaUgVRLNPn
dyMdllHtUJI2RHzKl9QREANMB+oMWEBE3MzRTCIrNHMQFLvmi/1unTrPAqoyuCexA4Ts5PbecsDY
KOnG3mAa23VL4bnZM9nMea2TZq77GrJVt/2Zvzan7F475rVjw0hJBQodDXTZL/LbdbH0V5nDeiaV
Oax2WsNgMkht8+M0vJZ/PeKBrijyJrB+DKySWYyiChLuEnCc0pUav5JRIEoBJ3lW2hPm9KnhdhY1
J/JipTOBzG1VgRCnqyoq8Ghuu5Nyso7LkfjSj9abPXTAycd2d30JOWccmRqagULii/InnNsmMIXG
2MmwTaucDj2Ztqj+OSb5qVkfeGc6gWJtQaAkmJzG3TdQL1uoSMt4kzH7Ng5FPaZ4liKE73ZWON7m
ku5d14trkVBLAb8G9k9nH356r0Wlgf8whAGIdP01i/exfNMhi9G7zfCigmJouVfxIIy/Zf12QHAl
inx5Wq6/gNnM1MDYzrrQcSaCRTpoVq/e6bXxeV3PS5+pAvsHB42xCagYafQjVj4sl4wgnNq2QpPL
k1ygGH3oQOOk30nyQdd/XJdFbeH8uJ3LYrYNkAWpzKl/nvtvlr4Fh2YynZT4hiSCzaM/dC4IKI3V
3jGerNFSBdaBvQOFmy/h/+3Q7a1YdL/Ry5MVQ7EgaJMEehJh1PnazQRUoBOhfhmvyK6yXQUjGZT4
ri7LzfWV4ym0kvQri7naJaNZ4jjKlRLs7ssu18G/QBJ/Gc3H62J4CoEgCZAB1NNRcGPWLUuVOulR
bsIkhPzOIuHH1MQ3MlIvaPkT3J28CI1SMBuoHlroN2EXDyD7PNNCyFKT6tj34f0ym1sLTIhIX2zS
tNvJ2r2C7vSsVh0y3arKE+ZMnsLWAD/zR5OmAtV5j9v197BL3NXIcrc9vmcxgrdyUHy9UQ4YWH1I
0ui+RSEhAyDfQroCWITImYq/PoeIItA4hFe8iqic9aPjoM7p2AElX7TEyTF0S3HB3wR2RTeX8Kj/
en2jOfaEOR5IaQPYrKBtj4koFjNs5rzCmK9imTC9ZDtn35ZB4KRFMhj3ZQRlmpEgqjAKoXCWYFvM
oVcLKZI4JnumCWOyYV1NstJCEx2zdruvEjq8My9K/OvrJZLCeMmoIn2n99DFnN0iBGpuj/yjaj9f
l8JfMbzRNdD0oB7B+BNbWRILZlhhGjVINfQdQQPtTASuhK/KbyEGk5uPpn6Ul4ZuvXRT6He5tUtm
d+oFIITLawXmjAQ2WsjBwwNM7blrrAsrSCYLCya1oD0cu32l1aderzJnyFR3VIKtOoqqDrzloxUA
dMchTEYn2bnMLLHShuRFBRw7JpDN5IRpV1vSKS/Xd4nuNeP1bYR16GG0KQaaha9jwkOCYXk1bMFU
b+YFXbzBx3UJl/ckTXMhogJpHTh/2GIiGOp7tdHwrrDsOPfGIQJrfDTmvtIW7+Oc9PCLYS7wf5cb
dn43U7NZ3TC0aNrrJe7mDuwC9m0SvJAAbf6PZXGaVAEUn1N0AyYNzEIo0BKk1XX6MSthREaLf4rW
CjeK7X0Zvcma4Sb57JoWOPMKuKPpUw6zp4CIorrLlVUxbgK5NgAegPhjq/cLwp2O6IiPu9gbyFdd
84P+MOrvvez+7RZCENLstIkSbp293eJA0fq2RIRa9V8m82vQ7MP+tVEPi4iE6tIazwSx1xaGxllG
NiIyUJov4E5wpml7XZPLAF9Fcg2QKSTYTLx26alb7VWrD0vZdSZiqem4dPdmsZWitybc1eOxUo9h
K0gg8nZoLY6xwxI0tX3TQ1xWze4s75e52QbxuzTtukSEteXKAtUDQP9ADgMAc67asGCODfwJrnz5
tbOTnW4sD6XW+FLTO4CrCCKeS/dEuSEpLt7GLEiQa51LM6QuCUt6H45j7ljWZrRfgsq/vlmXzp3K
QPcVQV0Po3aZG6RMBnsuxxTRfPnDmB/r5BTNgEIKUoc8m0NDFJ59gEIDacGsm6LUeaFZVIryYAYx
0v4P19XgOiNcHXjZ/fJ/zFL1cl0VVZ1Ubll4ZvWiBp+hfqcl+xyU+6ko18qzApzR38IYZ4TcbtT3
GS5EGwOC43RvWA+GUTmWvG9F73OeCaB5AY8TwOGRcmW2pxvtsTAiLFxdgx2j2RJwShuY9nx99bhS
MFcHLC6IJHFXnRta1JQGqrRZ5RLpYSaVo5JHyRLNWuBZGgKV30KYVbPrUYKnhZAFh7Pct/Hnohxk
TFS5rgt3c1DSR1SMlPEFp2pRVa2VxhBjp8YxB0PLDlmF1tHD6d3CWEk1DHLBEeJKNFCVhLuT0bbA
7FFkRIUhB7ibgvw7DSRay62lvTRWXlduryvHXcPfogA/Od+oQS+6NilLmMO8a9N9DZ5LYiB4FYjh
2sNKDHNczcCo+36EmCDzzeFrHz1W8et1TbiLhjqJhYKWZV3AsEkS6Q1A9JWrqg9DsumMg0wCYDVd
UwT45ioD5yOjwwjege3HjcDlNGo5lBnbeFPNmpsAuz/ps+D+5m7NSgz9++rWy/LRNhMqJu3BHJ5g
+JY/K6bTlf/gSmlz6f+pQxd2JQd8fZmqpJDTGNFe6+3XYgn/ZftXIpiTiuRxWKDggpHO4aOBqXTk
bpkEAR1/+/9owZyZVid9bVBDbpV0E2G+ULqtQ5BV6qUzCBMH1FzP429Eqn/0YR8woBYd21qHsL6I
QF430ha9ZSsZ72Zve52V+8OiY/5An4DtedilC/nv1pONGkwLPdR1CPlwr736POjboBVl/AVWbqjn
ZqFm4KGyK8jIGuJZEWYMEscSYXIFNs523NRmOWLqOIQooUc6f7A3hnqwRKkrrm2g3xcYO+R6bJP+
fWXhmjxHkTJBylh9BoVTz/6QPWA4gGuBwPm6F+LkbGEaK1mMqUfKGE/WAFnqVtn0h/i2vC1fUOXa
WYsDohkED/f9zvrrVzsViuYoLBYuKJbwNtKtFo+cCu5VftZAkJn/sEQenH73hcmvRNCAbLWGSZh1
mh1AL7N4tYuPSfmWEnewn+xRdYANFqwi94CtpFHjXEkLoi5TshoKVaCnwpj7r8WxcawbaRt7ZKt9
vy6Nbx5/Vo9xtNaAaXyjjtd0g9nAWtx70TSBZMMZjY/SeL0u65JeDk+/9VYxtph2U2u0EYTJ8y73
ZTd+1V1MKrsdDs0u3ZMXySH+4HcHaattm8fYw+CC618g2kjGQNswHOS6xNJGjbEDqGCY3jAfY6to
X9XqZlD/4cWxVpdxy4D/pU2oQ5pa6B8Yshg7AD9t5kbZX9eKkzs9W9dfwLOVxaARqgKgEOvahX4T
PBuFZwGJtCS7qfdKc1fGuEOjXSBbguWkClw5Fyzwc1GmyKjAzuEGTfo6kGRPpmcjoDLRbk8SsJEl
bt38y+Pkz/HQGN9cBksbhSmE9mOzyUGmVo8u+AvU9uuYY5jPKEgMc6+ClTgmwYk+rDqVqXspejQq
geii6arHTLIEWomWknExqtQZy5BDjFx+GolbdQerD5B93EWjO2Psrej9IFKLcTJhVkXSpEFeMN9Y
3W1ZPqv103WzpJ98zToY1zLUWVUTKmIZn6b5Q5sFUQ83jbU6XxeoYDsIzWSAAHvqXpdZelRI4lRK
9AD+TH82jWNc3FUZehFzU3TiLgGU5yeOcSSNrdZyEkM05ra+anl/SrLwiJHfh0yPDw2R3QVjcErF
9I1JFtwPfB+GKN/C84jSnJ1fDwW4O3qtw2WUSLqbyZ9yEm2jfNkoS+DlTXIDOhFBTohrKwgg0KqE
RzMoQ84lamhFnLKEnjhj9M169AtFB/uZCI7PvYpWYpiDrfd2Q5IZa9rFwya3bbcZ47shVr1c+xER
EU0OpwCGLVxVXhmtTLz8Yj1HxjV4lyKHjq0w9/VNswvBlrPHDXRIJkf5muxFFXvu/q3kMmqaTacN
YJxA2Ndhcn2euqTfdhg3IC+OWr6lg8BH81f1T4GZ8V+6kSytKqHAHJSvEvC89ltbeku70UR3Ky+c
pRl5sACYFigomMvdMFujXwC+cjFeYj9J5IjD/5A05s0QRSJT4XnLtSzm+GFqQlHKBc7ApKbbKPTG
8qFfdsjq+ERyMMUWHMD2P6zjWiT9pNUdq+dhVWcx1Guzn7l9lPqfU/cCslw3wri1646TZyH0cY0h
IECmokJ4Lqrph27KwK/lLunGCsB58a7ap2AuN6rq2aGQko/ny9biGIPMS0ur+hbiakRElr7PItWR
7AcbKKOFnOzSr/IfvWkKlOSay0pJ1i6jrLMqjW4hEE3TdijxOgBgxRRRQvKc11o75mLVSvRwd8hj
ueX4nsquHN2nIgpv3kVH8/OYwYey4cXsdxSJ+tCs4R9Lu7wdquAR8YLgwhGJYO7SopQqu+wahAdV
cEJlx69b0UORu1C0ExXkz5RDhjFwJJXquLDhKDS0LSvR11aenETEuso9uL+FXHQmIREW2+0E52fN
8/vSPcck2sdI+E4frfSUxMqDDfLO66eJu3QAhKKoaxG0sjCRTgFIhR202J10fm/Ivf73LBYopq1+
n9maSS7mQaIBYmyaO5vEd1EKxEBYSn4w/0vuA6y7NjAKwCJqGrNHZjTEI3hQsEegsnBCS8qduO8O
dSSqn/GN4bcgnUmN9taUqakBQXKFJ0X19r/9wgKXynUBf7Rh4woZcZMV46ULBD4YATLHBu9O/xJH
gmcYB1iJHQIpNrYJwBrQOZz7U1S8VXsAHNmdH8D3ETx402d5ANV+sMn3xVu4nQ7FdvbSfeBkBxEC
mOvLV7IZ51pIbTfbGnScaTdNmEVulMdoLJtidyGYJpVmuxGvpesmz7nzwWaI7mhQ/AOWf4EjKowk
Qn8bENcZZtF7+gDqLqcpPYm8XhfEe3kCwQ4CIMBvKUcGc7hSMIGZuUmABDR6X5/zrZQtmyBFI3uz
7Dr9B0ABtwYSaMlsnhJDhHLg6Qm4FLDGlFYC/z/fWHORx2JMgBnS+xoTwDO18JUxJU6flp2LQ1R4
cgTKyOs6c/wJGtLQHQAEAroRWfCjWvTFHCgojmUBZvKQ5WOcQb1wXQYHSIqhExrNSv8absSm2YfF
aM28R6XKnPX7fAAsC9K6o63YxUGaZzyvJ+keeSnrqCD+cNUl+QZ2DQC4zCF14hDDs5K/J/CjnwQw
O9iBQI7AFqKrWZXzSYPeg/Fp1E9pmHoY9IRVn53AJAKnzfE/Z8IYp9qjDCxXJoRN4QTokmTMrmo2
hiNF88f1pebcSJCESipeNnh8sGelqJGsIC3iumYeUkxgRPifxbHkKbO0r+fY2DQZURwQxv3opvL5
umyeluBywsAFVNcQOzCOqYgCuwNkHQ7QivZFCG6gAgm4XtSfKxKjMsdEKealtKAi0LqNmjt6Hzqj
qFGT48zP1pEem1V83BVzD05HVAqlxXTRC2ypXtVpvl7619eMd+bX+0WVXcmZEyQqW4yMdsO5vbUQ
NdaYflU1rgRe81E045ZnHAYogSldG7qbWPcWdUujZhOU6tt2cGtNBQmobE6vZYH+N1kvvscZJoCU
zZC8yE2fC97dvCUFmtFG+x2aqsHOfa5qN4HOvJ8kwEGXqnGSpenuja6tvdgoWndZpl4gj7e0IFAw
KAUYhgiwhAbgLhhCPYW2Ncgohv6VtIc+2CnhTdwJjjcvdYMO1N+iWEaDpcx1I9bh3/TJCBzFGNy5
jL4YnemmavCW9s0esNfPuVL3syx6qP4qwDOJKWV97Jinx5KSJQzp08O4y2+zu25DnNi/LzagJF0w
c5GWKdqP4QYEWoaIXZYTDpyJZk5JMZi1GdPimTHfK6qrDg9d+6impxwJcdGAYJEsxnyyoVaWqYWs
cBpPRW86DaZP60PrD0l0nwwEM1gHwb7yRK63lXVorYEEO3KLQJMl94MCxhRDuZPKxk0H9B8uluUM
hnR/3SHwTgkdcwU2MAU5Kva1bCe1XY0UbtHjnym7UvCixKk3i8YOc3VbyWG8KKr47ZBokGMHo3dT
eGWBfvf6Xko3tirwcVxRuBWAAgdjLoD05wffkvq01ww47BLE1yHGc4KAte68rlF2hn60Ra2IXHE0
LsYa4iZkwXKBUeXGrxJhL4fxrl5MBSx5QHvNeTnfkpwoXhYHN1U2/j2tA7rg0fQAHmK8WS+QMlqN
Dsh4RnBc5XeU0RED+uR6e908uMqtZNC/r+6LJC20QB4hY0qsj25Ij0Ecu3gRPiGA3qNJ0dEkERE/
T6SFuWvg3wUP9wVH0ZCPtb1QtPKoPEuSS8Kv1rJvx+cc5UJhsoh3Ra2FMR6l7NUgspCKRj03caPh
u55ghtiv+dHfMuQ1g/EYG3+NLMfoaGQJgDZBXhENa+dLWkXxICdUpKQsm0npDksXb/rR3FzfOU4v
M+SotLFPxkKCav5czoKGtLamQaA69o6pPYUxiq5gp0M7hKeGnyhxITMlYQxmLurF4y0qhgBQ4CiO
g8H25iZygqaTCmddRjVUsmM/j19k67U3D6H1WGgxoDWCUJDnxX7R4qHxj47XoV+0MlMwFYRJK2FN
lUh96kF20eeqH6HJsClEXEncy3cli0Vw2FME6FOKddXT7xFmOOSYheMCoPfShLEfF+Ve7abakSty
Z8vh6/VN5cUYlCgbEEnQuV9U61FEG9pexsVPMnBdBI8EIRXAcg6RQreoBOgekTDmbCwLujQTBcIG
7ZOEW7XLvCx5q2t/Qjvjdb3oT7ExxVov5rJtlhakLhSTOSivavYNHEb/8Pso0wMJjEYx9Aad20co
d6FdEfx+S/InJRo+1Fzy/kUEAYwIQ9hAws2IqORGIyWKduCg9zIwbstVJAgPONQ3ONGYM/MfESzh
ZFHJuZylCN6tuzJ2q9O0T7fzff1F35hPpvOt+olp4X7pt769lUZH219XkO7BxR4BUkyHa1tg32H9
SdANY4JcsGvJnWsUztxicoWoa5Dn/Clu+f+EMGECeMw1u6FlEI281NY+zzx1sdGUrLn5dJd/XteI
a3UrYUwkCyrNuTYKCFMnyVHA6aeLgkjumoFEGpBpcDxd9D6j0BJbaoPs5hwCfwe6H0xuy16UpBXY
N18OCBfgFEAnze4NhivisFKUnG1H41bGC8dP0XjhKUoryo5xd4hg4AIcLYJG9pkjyUmK6XRwf0Ru
/M48JJh71f0wqtSRi2ctePz7LaJ0X2h3AODjgluILBhRUVgw+Wp+65DklERJMN7K/RGANshzzzDX
i51nNgSY4zcLStTWIRJdGSIZzMmJUOVuiwQyZnNDkgfNuEWgfX2deBfgWg3m3FRyL6MKBRHjcIoS
EN/uq94TDmATKcIcGANThNReg5RGazd5nW5mIPvyrvGvK8O7eFYvTPblbkkq6UbqBOgMdNuJyEsK
cHFqfhbk53VJXIX+pJAsuqyruCEh/YzQGpIqTBMyMQkiN7dZKwj4uOnItT5U35WUGs2RczVi2YZ4
eTBsyRlrXNuR4pl6+jIonReRDhs3o/YLVqClG5yijDdZltw29ST6GNHiMhF9JmdtodPne3+Q7sjT
/IAZzphi6yiWQ7byPtjNXuEnL/abaLY9N3BaLwNzQ8660apzgsWebPI6okc3XspNBsJTq4wOk647
cF5b8EN4Uf4PEMSzxAFzyiO8cXudgkXD+GaaPmoQJo4+CNhmUJwoT9dt6v/R00beC/y3GCHF6NnU
XTnXFO+IDq5gn81avkHO8IuVh/uknhCsZb3hpkbyVBJykOu52lz/AI6HxuMJryfc0ehRYx+kgx1E
WgmclRuWEU7n51jasC7XGLf6cEhEzo2nLsTpJmALSOmjlnFu3Vk9JsRMkD6wI+lWVxAXGx1yXrHb
YbpZChrKOTL9WW4dec521zXlHN8z0czxzfSma5sMmubKTVL5Wf1aBAIRnOMCEUDHajTDjKakc+0K
swriiQJAkvoh6T1J9xOyCYZjpwnwWFxdMLUXvTXIVmKM8LmgYU4VI7awjIO5U+dDVL4m4/P15eLq
shJB46GVH8okM0yDGCKK2E/6mxqUoODLXaYdEQ1coAvPxIpo7PujDLNqSzOSKa2wMSBez+PDXL1P
IVorPq7rQw/ShRS0WNFWcIxuZV/SWS4NrZouuPQyRxkc4hbfNL8/qRiYe10Q7y0NDjK82sHJi+bc
X7xJq5VLUZzOyoja9s18CB/n2xiEg9I+3OeQ1osqrpy4dC3tApCKOfByJMmokZ2ibXKqTtEmvrFP
8ibcLltj2wjHi3IFom2f0DmWQB8xHstKiyZaLKhHMEF1QP2xGwXHiGfd2KD/SLhALqRqTCalhwRZ
uh8wF7vd54H3L5u0ksGEWTami4zBABnzw+LNtxn4QL43/rwJ3qJ3afMP7z0VvHcgUILzo4xD54cJ
bH/qsNDSdJjLE0CS4OZHGJ4715XiHaSVFDbTb1W9JlcjHhC9/qXT3Vw9Fslbt2yvS+HdGGspzMrp
Qd5LUQxdEgIOdUypmo5ZspGSN6LdFsvDdWE8U6AsHch001EG7Fmye9BkgLoIKPK5UZFzM1tnXKrI
t9DQKlg9nigb5qzQMcVgwmMcXqUpCwaPwQ2V6Q7l3Tl570XIY94G2YR2jaGbXkPD7bkZVNM46G0x
AL8SfW80zy42cYseYxFZCw8qALqg33JYQwjRP6yOgLWBK9BXNqGPKUtIqt0bgZ/50qkSwX64K7cS
x1hElca50YC80pVbQOErkK5SmLjgxIqEMI8W0pFBjRt6H41P9bjL2sck3P+9sa2XjblVpTIL7Rgo
Z1cxoABmr6kR+vQFZsZznwj1AP2CQQNXzCyW1ONhj6iPlttHr1264yyLoEu8E4oiO9JXFljo4UfP
zcywoyFXwSTuRhi2UwWTW87lVkXmNinJgx592FouWDlesADKaNr3BDYKDHI4l9jhoTeGNKVQT2C6
H2pHlR6NLHSMWXJiQ0C4IRLGWEKtAdqWKfTFV/glGAXn6dAuyWZWMHZnc90i6EqxQcNaL8YiKBTQ
TmmH7DDdyqDbxtxfJ0j8PPfaoENny72EJ+d1kVw7Xy0l44aaMR3mocP7D7jbQ1qQLx24NzQ9EuFe
eEYCG0ERCtPKAG1njGRY8BQPJVwWE7DRavpaW68EUHNrr8S7IBI8JPnr+FsYm4wsu3wuLRXCqjDa
jVmBXv1+h9m8+1gvHMlafqjm1Du2JIu6C7ke94+WLINJJCejmdAOltKwnb5+mULVWeIbjI0RbNvl
uHkQ267WU2Wssg/gdAeq4qhW3yJFbxy5NXCXzCermvxc1rxEju4m+6tsBl5pvyBk2yat6nTmeKdW
z+Gko6QaOzJG4v6DQdGhBmAVRh7uApSpSZlWWTibkxnu2hZxQdz9rJdGEBZwTyXqDL/GudABv+cu
QGkBtNck3NSm/NwGT5121xTb5Xs4v/2DOipCXoXS+l8wMoykHqR6gf9ME92dkf4gFjrXRVAlrjar
YIDRps7aPKp1SJHN9AHf4qaYghuA8yzPykOniGIP/o29ksdYz1IuC1wZbjckcVSnkb8v0Xs55a7c
6xtUPW8WZX4O5BerbVwzE0034h6SlXDGy6WTNGRpiHtPlbOjbTzlcvCURsvGwsr+/eZhhAve/jgq
MthBzo0kzNM+0EpIKusTppU19SkSzSzjphgAyIQlUsppEBqfy4grlD2sScbtZ3/283MYWQ6mmKFD
+7aHwUyJoyZPNvg2r2vGu9bXUqlBrR59eODOBAMa4eEwdquTXRPdEdclcHYJCiFFBHg4ZqezAKka
8AVsEg6YPqkvqYbHV6yFH/1kAK7UiXBsHPsH4FJXUIxQ8G5hL/RxNheza2H/kvIdPAieOad7qZg9
22gdLfm8rhnnyjsTxhi/NYWKGo0QlmeHfmpwCTnjKKhPcldvpRBj4xjquGjKgNTMApDXor6o2WOK
XvZI+n5dF85Nd6YLc32PrSS3Ff65sTq9gCpgY3XAG5Haa2xyM/faCwYq+WYiMj/REtK/r8zPXFQy
jLTDSkKR1wSgJC9B576/rhvHxs90Y06WbfehUjXQLQQNSm7XztiJcHEiPZhj1AOwNWUh9Egm7Yje
HHQXESiSCfwQJ/g504T+fbVcEeZvlhg9DmuwtmZ3srvN1Kj0PDlGl7ulwCb46wa2WtBDIz5mn31d
ruQGaeHcQVfrae2xjkU5p1+d90ygCoV+i2BffFklYaqyBBHGRtuhjdXX3ckpjtLLrXw3fg1PwC0/
A39zU20DP22c9CP/mYo+gneJnX0Ec2kabWPTFhBkhiKnHx2inCbDBeeUhdErYCToFRelWVMklu+q
/qjOeI+IDFKnlJCa1YbTag95/rWaTkM0OeEkcCKCjbQYJ6JNcdrWNO1qYuDWOG9tSfR057uPP8rQ
L1gZZimB0qElVAJeGvboTKE/Jts8pQPRMPZlO4ompYhWj3EcMcqY05JDIAZdoKt1We7jMXX72Bu1
9+veg3+0/6jGeI+xIHmTy5CEoS9zj6ye4hSKKBtKazPXzgHjP2q9aLs+RoAhz0BHe2b81hTvHXpo
B/m9SLxZdQYRa5zIKBhfgjZNdDDo0EtTXvvgXZiqFK0bEzMp9YC5RhN+vyPRN2ked+B6fOsqY3N9
e3hx0/r02kzZq8PAuGGhxl2FOpoSN2CJa0Ow8ILMO7oxC69QD4aI0o9X7TwTyriMuDGnvDfhiGHo
9j725cpRdsUx3sN/6Kpb30nP8CFF511XlhsNgKoc7PkGwN6XOWxEPoEKsfYYenEu7zUkKizp00LT
0HVJXOv4Lekil90osZz3PSTNDToum9Kp2n85VysJzBKWltX3Mr3LGnCuW8Mnhq6GIjY37n25ksH6
WLtuk0aDbRjZV5M8LeEtoAlTBt58DQhywZJxXRIdWGShy8EgbI1QkUarRus7zrD6oCmo1tje1J76
+K6Sttc3h3u0VpIYlySTpO9TnXqL9lE2PEP2SSXySHwD+KMN45G0UI3LZYQ2o4SAafAlrfML1Veq
zqkVt2xGTG7EZBDALV/T/Gs5uGMvONmiL2AcFAhcEVt30LItv5vaJ/perq8i985arSLjoJaMLEE+
UQ2L13B8JAoG+t0HPQ6ul7eYHleJWhoEBkIYT2UsRaAXmJHuhiCytGQ3WNwxBG9i5A6iUpRIFHO4
zLFRl16htojEkUT360s8fxnSgyHiqRZJYo6Yhj660WqppFECUPoYS5GrtI45fU4icAXX+4HuH3hp
MAgjAXgeZNTLDApwWh6Q7Tepwzg786Mz7lsRHJx7ulZi2NOlxlkb0kzNYn1D19ownsxAkFfkmvZK
BHO4OntQeou+HEf7Kep+zvr+ummLVGCOjpHUJojbsVJqgQFSaejJ/VYLfv53QpjzM+u1PQ50ndTB
xODPHKQcWy388l8JYW/3vGmSDnkCvEtxDyWqv0iGY8UiDkvBerFpg2bQEr2laSzFeon09zjcZiIC
vl+J1IsQ78+e28xBwczKOkupJpbikB0IZo27d/Uec53uldvaS95AZuplnaN77ekl7DDg2amPksCl
cg/r6huYh0BtA4Fs05gP5BuuMbzGQ+025SmNTwo6ja/vHNe9rmTRM7B6EkixGqVW/T+kvdmSnDwT
LfpERAACgW4F1NTVc7sH3xBfexDzPD/9XvQ5+3eViijC3uHwVdudpJRKpXJYC7JE8Z8PFtOpTF7V
iLhtr3oNY25ZphuTph/Xpa4us+QkAj/PNFyPCDs32lHDoDGfNuDm+p06Ue/S/bTNj/5N5WWv6uZR
fNaH1+vyFyOOE60l59E0Gk2m+c0s+u9G8U0BGURX0U2iaSgwUZtncRyuLPT8K68ZluRM8qDze3sO
cpoCBEoBZ74HbEKurE1urR0SyalYNKu0YVZNH/c2iCn7t1VKlzURkktpqslQcefDPtnGGp6y5HN1
tOELZObKcsm38AggwJxNUCM61k6+1Z5Cjja5BwSh1eSKW3ObaU7xpm/8p+iNvqm83+l3rcPcb2Sb
uulaFmBFY7n8UGa2Mrbia/NekvaB1U9GuHLZLIvAxMhc5sTbQbKPJiF9qc4nYpxaHkS72P+GCd/r
Zr/sWP7IkGyjpbo/aDZkhMn4LUwbHg7GJh58XhT5R2as9aUsnjI0pADOETD/yE+d+5ayAjNeShB0
WBhjAkomZ+2mq0K3LA5BtFfXavjLGSIUvg20Z2PoSx4zSmlWp0M6ItP7VL+iQxsmEh4x2Gfy9MG4
q9eKcosn+kScdFVUPuZPRwvqheqHMR7sch/kTmrvr+/ZErwVeMT+aCXdBsDDyOw+h1bKzn4cPfU2
PJDcTd6K7xXX9tE2OsQPpuN718UumuOJVOleMOMEXSYZpDbkiH5GdXgLlBXNZjdxccQxNaihAADw
ePkl1leJTlOBokaC8WR1p8VeDYxgfXBrsTWsgU/x2z/odCJQ8vpVqysxUaBTYo/6kSIkdvzWRDOO
Oq6BdS0u34ko6TRPdhFHw4R+wJbFj1MWOKGwbpJhZc570QJPpEjnWcfRrUULKTTZ2gT8Cw+pemeu
DcIsocGigffPRsn+noKBZmBzc+MkXEysJ2rFaXBXFt6Qv4Ia0g5vMFYX+jdd/TRGgB3asH96S1vz
DCYwyWZs7HNX0hsAxu7pXABDZYoMR3P8Tte846I9nsiQVpOgVcEwUYOY3+sBcdP002r+ayZP83+W
hleuQRIsbt6JOGlVa0U0auVDJcN4N8cfmv5C2c1q4m3xDQNuPqCPGSi5yajB9piYeTbvXT0OTld+
Bv6KDS5a+okAadV6IzDCwoKAqtnG6QEQf6ukhkv3CNJDwDyery5U5s83H+gDSmALOFoy5tlTETQH
ZqIfZ2oj89BgjO5OqCAt0o063V13GEtbBKwUGz2CwPYwLxBihmwwWTbAYdAny3pEF+Kg38RrGZSl
FSTgBiGAY0E/r9wrAxZKpSgDMh8v3fWBuSfMCfTwZHtdmQVLQJ8jhrNRyEHaSy4v1GAGUELbTBwV
0++AT/NVDlzPfyCGOZMi3RsdK62hpZACpJeHogB2eZlsQL/zXKNUQ1Grua7UwtqBVJAADmpGbQMd
xLlpAGE5MezBShyrDby8qn+QZnCooq6UZhbFECTayYzucsHCZIHkAJg5duJ0UfGedRib0aoHtopv
tbRFYH7EUCOMDTY3f8bJY8wKaWoagZI4vp2Znl3G0ZNKg/cpFpEXkvaY+sVdHNG3HM2+vJvorS9S
wtVmKvngl2wf1+YaztvsWKVLeh7uJfgmy6SYHT7/pNQstHAqgxSTtwHvQbERT3dm42jxIWUv1/dy
4bQBCQ0NCDNSogrSi3NRGQbRgzqOUgcTMhiiaIXv+BnuaG2MfdzUtdKs1cOW1hvduP8fLQao4iQX
rPmpUhGtTp22GzquRrTeNkVer4xTLMGUUBOD0jh6QBLAxp4rpk61X+UjSr9FsNXVQ1d5AbvNFCct
tyJxkXDYVuqBFhWvjR++7QXGR1Dt/fYhXMMKXgJQO/sSaYnjSIQiGtrUiV/r+SFVfZZuCVLYX+02
RgZyHxzNh8CzvXZH79bAFZcsSTfRIYYeThDlyfhMXacDd2O2pLmzv2f5xLOGatzCe9UB92nA5+W/
blGLImcsR6D+4OR+PRhOzlMwWKLMtDR1hmHD2gOYuvH3+2jqTrE21rVU4KJfuJH/vyzpNWCEtIuo
AVkjIPnTYJd1Ea9DR53umskl5HEEwlGleNcV1JfOzKlUyf9RX0R5PSRATErjGXtvsKJbXcvr775v
j7d2E5J7zafmL78f7GIjmrbOeEJVfy9UrXvsxyRDUVbXwKWtDOqeaV3VOXVVo/uiIK2WOYnCtB9B
LajXhwJXVIMJq4EnOil2fhyKb0FmjIlbKg3mQvzOXCk+LWkHi5kRki0T82PSA9Is0VVj2jBXJZrb
pneg2g7FK5tWxMxWL/s4cE8DR84EUgTwmc7PJ+uTctSArQ4qdW1bDdrGrgNv9MnKZi2aCIirMAmn
gxMHD+JzOcKkXd1XuBP7EaAJXtoH5m+lq9qYj74e+RsWtr4HhMvmKYELtJwuwxwLF3EarFUov9q5
ZJWJilsT/dQA/pCbRqYx6kzSglqEbAA+7e81F9h7fPB+aK5AU3/7KDxysEauJFy3eXSI9uBY99Id
MNX2w83oZduWt96zfiyfM+cf5roxO/6/j5PbTYiW94oy855MJsjGyXPL9vjIwNj21m3WrfR7L23+
qTDJxnoBh6XMKwEAEV3nvVKpvzTgvjy1Sph8XD+uF/cN+hIRhMMHgrIKg2KSoWkgLAhTkcMAVPJm
jfVjjcjl70XopoY2SBWwQ0iEnNuYOvTtwOIRcVfRUgfAPI2jiHol6loqrJ/tkOTsinSyaDrvEH2s
Ak+70T3b7dDXwTHWsMnufE91f1/Xa22bJEc3hkqcl/FssOKpMfaFtvXjlaVbArU400q6pw0zp0Xd
Q4b1/B56075z4+8YC7o/as7DtHvweRpw4xhuiCc217VbXVDJNZgTq+pSh+j2t/UyvXf3n8As3wLl
+/CQbgcnLlZ2cHk557knDNrBsUpWrxcE49EtLuPE/D1kD3p7s0rqvCgCaQMVw8fANfqKik4u35bl
UdhXCGZVc9zGvcrRLYFy7Vp78dJAJJCLGAOmyjwda0uWoSdtrLdflhHmfByNT5H9SNvkqNdwUWPy
s9IsRzMix0zj3QTeVBGHDyu7N4u48KYnQbK0e3GiNlpFZuMEM50H9tQ3lSn9xmSYdS6TSNn6pvGs
VnbCVTW8GcxQ+bCi5CnVWuoBnlJZMeSlaxP4nlgS3GoULyPJB9hZH5M5kI7Ir0bzejQeltOOrnVS
rImRnIDfRmWvFRAT53d+5Bb+bRthB9ZAqpY3GMzgaESiCOPk67ntkzisyzh1RGxFmw5kOhGLjtE4
vrD2LciS2yppnVIN31qqbLJk2pv6+8oGL2QgKDn5hPnnJ7asaVEgUgOfYAk3eLELHgU8+T16pXev
K/ytd8WzNvJ6z/Zdz6OVG2opip1JQ2cQOcvGaN+58E7UaWeYiCwbA0R6rzA2PuTbKvyZrrUxL6p5
IklygEQHF1wxx7BVY7osfg+ClseDygMkv8K23xd+v1L1uLgRAYuPJx/oUMHchoE1STdFjF1F5vgV
mZGBp/EwulVr/EP5BqkV+Dr06wMZ9uJAjKHRqGqGFUQJN/42oDagTu6KjSw0B4IpVJ1H9G2gHciT
MJgasYxSQXSnCuCXHobxtbU31XS0Ab8OAj/Ncq01SJqlsaAzmfMRPbFLEfqgqGSQqYOxNo9dDa6m
+K8jd8TflLo70fugdEZ4IuW91J0E6Gu56jbpnuZ7lq/lYhbvT0DxzPi7eMcDo/38a1hWz9nbOb7N
bwTjpvHLHx5B/aT4vNefqQ9QTk8DEWl1b8Y3qGH4AFQpD23rFf1HEnp5tHKrLjkoA8MglIHekAET
WPqeIUceJcHzwVR/TfV7QS2Ad9uAVlqdulyUhNleA+OQhF7g/1rMF0FFIan2EjffGVuEDxugLR47
tITuzM17z7WNdR9ydqfwetsCVoXnzkfgAUzKsflwo3nxPruzwX/Bd837iCCje522Pn8sXP828F6v
2+rS1WzCUg1moCp3ESS2cV0PptEjfMObD5YzhQ/2GgzQsgxgnGkE72K8eM4Xvw7tvMUcd+pko7mz
zPLWyrWdotUrznEhaU/hQ+bECnKocCbnYvo4yUXCkFvp64yFfOo19b4DlvihUsvUJVWjPnat3h7S
sVGpM6ZB9nZ9LZdfdZYFHTF0BCOTrAwXrVIhTYZH6g4ENC0fPgfqmtUGc/4ZJyuhxtKqgjAYhEFA
MwZHhXTnalHTWn7c4WnUbxj5nqVcVdamc5ZugVMZ0pLG6KIug2k+NsKdLB7rOz0BDHm+AT4OXZv6
WOoEQWnij0bSnYPCcRZEAhqFFV6YEFdygMt+vOfblAvAJuRbC8SxiYOM8nFyDubPcbdGu7Z0CVmA
LQUUJCCWkOU8t6EWwPPIEeITqgmHodUjHrXRipksbtyJjNmDnHrqVBlwiUOGb2M4EpTn2l6vg08r
rdeSXheS7BkWBAapouqDcyctaKAqBu3CLnMm39qGmnB0K3Xjetpct/sLMTh1QIiBwaPJj+DPuUIg
rg4n2uLgKeVedB+qv03X3OqSIZ6KkKKusiAjkuQQUeLhpfjHiXohmj86FfM7NmgQvH/Q6CRNK3ks
UsaktqtZXKc7Rspug8H0xnB6ui5mUasTMdIRbku0Hzcljheg/sHgZFUVz5Q3Wr8wZV+szivOv01+
mpzmnqXDrItQn4we0pBpaJL3SVg8SL8hdg6Kt8b28lzl9i+13IPfgV/XczYAWfLpqZIMBDVjSxEZ
Lpnkpc7vaHM/TLdqdB8+XxeztJynYiQjSe2+xEgcFPTjZ1EbPMmd2nDBbz0ZW0TNK0otXTcAPyAz
zo8JcFfpGBvdkOmiw+hs9Z6i8B2A1DM6+E+j4P/QgAFwUBXJTx1xBfBrz89XZTYU9KGQpJo3drRN
9Ef6D0j/pyK+brYTn6SPpCr7ct6h/m3qf+q1q1VOuja6vehd/yhykWoI9Zi0PRRp1NzR25oD6ey6
CSy5IszBAP+GzuQlF4RlcYHagqkh1CBHExARKUZz1qqnSxv/VTxVkYxGzlQ6R2yAo63Rr4I6OgoI
2wkQCileR3oh+FBsmyx2o37FHy1GFqcyJU9Os1ijSBrDxQrQ7mbHRlSAv7hR000/OrW4A/UDGvyv
r+XCqZ3vD8wAExW87XLKXWlEVGGAES8KjIh1M55v+isa0YxTfZI1QLOvip7kIiAMb3pcISYAzSQb
B+eCaMPKR83EMZzuuTd4mvIRgwyv4U2zJ5v0MDnZE0s4oOrKB7Zn2zbjzKU88ozaWXtnLyXhTj+H
Sp3/NPeBPqVA9+xob6mTvQgvvvV3XLkNbsghfFafrq/1qkDpxhE9INPzCPqHlGM+iduueGx2FkQN
r76T7IvtzxWJs5leWXGqn3uVqU990sWQ2KMPnCs8doZDtHmYkO3PQPYcr5zMpSfh2ZJKxyZo+x7T
8JAH0PsjOU6dw3jMc57dG476X34n+But3DtsMQbpa7jTlShldYmlM5QFVU7r/OsD6tta38DG6OaH
OLyhrOFbqJ1zUPCsTOUs2DXQ2ZCrAhI/g0uSnwSmSNrM6oAL0proDgQiB7U7PsZeZ9FNY/60geze
m+8FUkZMBHiPbpCw5zH7TaLpNkUWs613xnBk1nOj7qn9JNrMU6rEtYB0ujZ7dXne509lNkBaLAS/
su9UQzYWU4pPTWov7J+09APpi07FK334dd325pU+Mz0Q81CwtyHCVoHQKCdhagY+mTqgidPmOd4S
k9HwOJmKFad5cRfMUpg5F49wc174L2B8FTQL0akBaK/pUOf1t4HpYLXP6Le/V8fSqQ6aPYJmGjnt
3JHGB/0IioZqIP5LkdGddOFcF3ER2kCXGUEZhWs07GhyS3DWKCRB3g+lqeJjJM/NBCoslAWE4Fn4
atJ/WDkk/ZEuwSC5bslgaCQrxngyK1SOwurV1MTRDqpXJtag3OcI6dwM8E6fS61oqYIoGVEwrgdl
iq20cYZkEylu5j/EtduzlSO4JkXyrLY5GMGQZA1yxjtz/N2whyhzBZtWbss1MZI7tQsrGzUtaRww
sDR7tQ5/KF1WvgGT/5eGhpmVHVqTJjnTNGlsBt/dINT9TUePhS+0PiRrtajLc4oNQryGEACtKngU
n18RplXbLBijxklEANqnggrXGMM1a1vU5UTK/POT2DMcGEbskrgBiJztpq291Wf6AmWu0mz+9hTN
+iDEoDBtUEFI75A8SUNgc0ASUpNIMztK6/jpfw1Mg90DanDlxrs8s+fSpOfIZLQBAMthEUPV3BC/
q3lZ1CEvOq3ZoE1l5LQHDlPK2FrWZnlB/6gpxVKYNLUIE1CzGp+LVAOdJOPZhHcDWfFKF5Ew+DTQ
nsXw9AdvJYD5znfOsLq2yUIcrcz2OW0svCFDPuqKF+M+Q6+Tm9rM6ckawO7SwqJzYqat+/KKkvGX
oSFirYLxNwOobICO9iy0vUg/g2IEH5K1ouRl7P2l5R9xUtwAXjC9UzuIA+yOF5t3Fkb0cnXnkwez
/xaGm7R1EPP/vaWeqiidvK5A9SJJIFM0X/y9WYXIFwjtwlOtR3vtXXY5LvGlIhr70FmrUXjk840c
BqDZ2iYIFln4zVRRu9zWyj7OBI/IUdNx66AhxHYtXDfX1bzsQpMEy2e/L32qFBDc+dlRrb5H9n95
8a1Uagekk+iHw/kgyn5sAOpBiy1DgJib7bZLybYOMESCKRK/iFw1IxuKvpDrHzcrLV9PaC//36JI
1t2UtciIAusGcDDX/aeMvkfDioyLmGvWX9PmRjETKUe5TlJVFfWrETIAzlnxkWF6qg76jnc0ab2x
ze7w/Fwr7V2WiiShkmPqUmtSB4Fp6dHKv0VDv7WC1i2ynoch+KjRN9qh7BaVHwUq1JH5m8TTraF9
S1SMC1udm5mja5DpWPnZ9vqCL5vhyWpIjkuloh0QcDYOAThTrbzp7a7rtsn4A8RyPOs9Udxa6aFr
99flLm40ej7ByoUeKJStzq0/A/55EGFOHqBd2c60mp1uA8AuK9bUuygLfq072h/g3UGzZEp+CzNs
KcqfONRdNTp+l6CpqfMa5LRNEBZohv5iBLnbWfHjOAUrspdu8hma7/+KlnyY0aObns0+rKXdISzL
PTHXLoPlVfwjQvIhWa/HbRFj81gzAOXIgAsBmZOh/ZPLOFFFchk9zVQ9GqFKiRSIG+9QQ/sd7tBC
e6x22S6znQf92eas53he7ManfzGVP0pKplJkjegTtCI7YYzhJBZ5Ca29fkxXYtbFi/VER+mEWn7d
WvV8sdrh3pw2dv7EcPXER2C9V+qujR//37SSz13DCLqSsaSJ5tb9LaVHOvy8LmLFAOWEShT5PSvm
8FjJXwZyvxpELv5+PCdRy0RzBnzp+RkmtYFgFVCjTpLdN9VzyXbXv38x5jDQdYL0K6Dx5FCHpl1u
JTV8RKPGxz6mnGjRs1m8UKPYVTS56Yb687rE2ZQurp8TiZINlClVS6ZDIh1RpHdG5aFUdmb+029W
jG3x4J4Ikna/Z6qIMVQImFn7vgWUqNFiGHStT3BRG7z3AUiMQvNF507cT0pkkBIOqMf1libDHsQL
OQ/Ud3UsnWZSV/ZrKQZGA9jc9oTiFzDyz+3BaHPfz9NqVmpXG282aE3YplljFFi0CgBAIvQFC5Am
w0wqyCYJm2LpBE3cqkHDT1Li7q4dTeyQb+JKvvkHo/gjUJ6FDpocbaM9BJb51tbvKpAd5b9U+0Wj
K3fi4n6dCJJezUKxSzGUs2ZAk6GNOwLLLf7UNYdNK30/XxwSsqEj74vuA1QpkT+R7C+1RiHGoEHI
l/HAwfjDgTrDho483IW84/HevO03d9Hh48F3mdO+P9c3rZvcmNtyk3EsuYP8+8qRuCxF46o++SZD
yv8Wal9VhNag5L1/VzxxILvmJn9M3gBsdzPdRW/hfvIeY5WbD+WNAC8pgvOVyPAyXTl/wjxmA5JE
cOvJPBJxVQCig7W1MyIveCDbwQ1cEA51TuNh9OaBcH0brHRQXOZoJZn6+akZEx/YBzZkforJAare
m/owPqjvpfsBPhx3dMA47wYH4warvjNXLO5yulkSLoVHPSMRY1kHhQ9z30zu+aMTbxWn3/QP5hbP
2GNyB7SwtXWezevC/E7WWQqNBJ63fhFDLOqEbumZHGjYMWg76h/H8sW4t7ni0lvLVV19W644qa9x
n2uyJS/VjGWvjgTrjdmMzcRfrfth8/lEebuhrnZQH9R75pCt4Y48fntuN4jQ14ByFx8Dp2YmhVNd
1lQ99fEJAP/WYGKN9zTxYaM4X0cv26TvxdY6EG91RH9x3S3AOaGEiiEvORpGD8RYiw7rbnHg5aFd
Cv0WvHsnG4B9bUAkeBONaI2KSifd+ChxrYSRS/ECOZEu73qdYDzRhnRfN7jReTob/0GCAcADgtIZ
qLflIadCSUKY84AZ6SRy0G3sRKsVjaUlNNBUhQYP0PNcIG5rWdJHoQoRNeb/3XIHJ918wnJufmSv
Bf8l9uJl5MG+dZJXe20Bly7YU9mS3Ri1RibNh2wWd8BOcUTmBkgdgOLx+o23mCJAH56GSxyIphcU
RLSrqrgE6bVDWj79YLyeKb7/E6hXmY8JNysHDLJO/oEESc/H7apXWoqOTsVLhgJStDClw7zGIzd/
DO/xbQR8U8DFYEqQ2078H8FDI73/uaL10lvRwhwuqG8Iuubl+ZCo6SK/7AmWV3u1Em7Hv6h17OKX
WH+NTDeID52xstCLd96pSCngtELSB5gHrp0q5PFjt8NA3j3QGG+KfbzrTU7B5XxnxriAAAiNqmTk
Ybo7+IbazXXVF4zaxNsY4zHI0eK9KkUeflWnwVCiqD7Qb3nusPS+MLbIKYKHDcD69/ZaZLqwwchs
z/PkaPoCL5okT9dHO6NaWTnoEuy2A0ODm+FHHR5CYJu5rtqC0wEB2zw+jkSbacqNUklYhJ2hAlod
RfeNXYz/AT1nJZpa1OZEhLSJWdgh1AZALiDdSt7kk9v09924va7HwtkHp8hcUpvJojHBeR4m0LKN
SFhAyESQChWx10IdcGr5H9flLKVeZzYezEjhzaAh9XQuSGgpqZW2qcC6fRgQHgLvtzMAjMaFAkiX
vZ3cFsHzdZlLe2QDMN4g6ERAQ4KkmyBREcVdWzm1nW4yv9gnVrViBkt5Lqj1R4Z+rtZkBjRLYsiI
C3TZAAySVE6eFbwhm6pxp5GLyQ2aTSBWxo+XjGPmnoeRo3eFXVxJLCtCZqNXhIx3vv8rHJ7z9vf1
5Vs0DeDug6IFhwrNUeeqqUM+ZmPXVcC2eikZRhYJsE4j3LCv1+Usq/JHjuSWgyxEObSBHPBNxOTO
aO+0NfTHy2kT7JGN3kZkgDHRA87wc10UK0wGX52tL80fp8ifB13z12oiLdrIDbEbxTRhXrvIjrkW
7CtGPhjGaN1sEunTdW2/+tOlQBGfAmADHWUW3PTSsmoGGO+1eKicLhlEwmtm1a99HogHKxmKH6OR
DTrg0gor5eCki92uzuy7IA4w9tcqcenAoWU7/PJ8m4GyAB00iEuOg133Fq8YFTkPgccsGKYDQ6UY
tmHelMciEM03k6q04klfYGhLFWb4kA2G+VPYMXtrRh11zmG0XkOG4R8X4B/tY+jHGgy44oM+gAqh
0aP7vJ1TVn4x2lwvu3ADppL8dx8oeDTZtq56An30D1pW4uVcaq1+0NvWXkNc+2oxl9aPYT7YwDwG
uOQAjn6+lb3STKNdjZWTUQVI4d+wxB5oLzYTm3a1rXEyAjMnCj+F+Vstm2eAAvFAj95wYbipiY4U
dJ1m1fdYF9yoewwfa6imdX+LLAGu8bmcpiM9PE+QSeaWoIFELU3ssd6ENz26U/J8OAzW23VTWrhe
z6TMB/i02jrZWWuqkMLqor8DZEsV8MBGvytXaTjt1ayOn2IwRQkLnTIgEnu4Ln7x3IJOBdAZaJ67
iOYwiJAL1ca5RWPIMdHQ/6xkR1+If7gGsdUYFJup1TFOdK6lOYiUFtFUOUFr3Rdq52LMOsAYyipO
x0KcxjCPhbyFilYGPNPPBU2l1ndWOvs7NlKPtQmqUyMFlAKafp4rgaBxErnu6InWc2rXmae3mXi5
vqYLPndmk5tvFNxZoKw5/4ayGyPwfM1+CvFS1/6ugC9gmN6whh+6Jke6tqo8SwuCJmVH05MNo+VR
Nf3XKLEPPRixnes6LeSfoAzufBvUO3P8fa5T4A9FEs1mWuVIF5LnCCzY4DjtejArjZvrspb0OpUl
6WX4Ad6iI2Qp7MCqrRk0t6o4JtYaytmiHNSXENAjXYimpHOdog4efgKzClj5dOC36QidTaXWfjPa
YvCGmtm363othDIgZUNxEX4UjloGGciGOJwwR4ejnmIOjfRPab+WKFs4zmciZpVPvEnXGCUbGfxq
X+aYMdU2TBvdpqv/wTViWB5jj4haMM4qrZwIbS0f5+NsVJ9VmjmD/xwpv66vljYf1Ys74kSIZAap
CMwa/a2VU1pfdRc15kP8nql7TftGkq1pD+jdcPrmrmVbNOhfl76QScZC4s2jArlIx/TY+UJOgPrJ
0AOHkJrW3DJ2IO0E1vRdjGRo4NbdGinb0i2gIa5Gd9zcESPD3aQdcDrGajb5ot/7kbHVhuE7eipu
ctEdDSMDWImxN0n/el3LJYucMZowgomuP7jLcy0LXygxraFlNABfR8/vMGn7955/HjT7nwgpMEy6
KCV0NhVTDR87NX2KgrnBdW3Gc8nwsVsAHEPyyjBldkXkrmJwGGTwhRVzwaq10Ytpz9LRvb5g1pJd
4AWEaGBmz8Mo9/mKlRYysrqRV04baGXOE4YN4xVAclw1jStz0wUm3dhdOTwDzLO7K5IkdhO99PGP
FHwkD9WwGbmlBrXOo6EpLd4MVe6qZqWMThVEAIwEbdutggSol0x6sZ1hDwruq+pw9DtrOhhoSn4b
Jj3C5Djzy7fGZ6lnBxogQzGWEB77upoemdEXL3XEpkOHXje3a4rJ5sibWBhFnRr8V1IUEeAAKUlN
LpDc+EHA2th5uZ7nOyXTmCuGwH+we73EXalb/SYxhswxC6PbknJg4NLCPA5KKsEDoJ/DjaqVPmii
/H2cK/reUkzA3E9kkxXWuJn6gqFNjY33TFcnDH4oxtEs8driQdLmqUeyWH0kA82A0DkYZDdO9fQ6
VlRLeW9FxQOZUB/nyRA0PgcxfOLZZtC9DMmgbdsyjT8UEWrO2IYUPUeKj8an6zu+9OZFPxWCCjg6
jKrKD1CdgWEnsfAwVC3DOoZ+Wdy1fdXsQQJtvKK1zY94lbWDWyiDfQcI1yjjQzR2K8do6a4CwiLy
MAgtAFQlOUMACEZqpuArmkjl+dg5Rv9MbG+sV+LBpXv+VI5k31hAMg4psi92JUC2u8lZDBgit+yf
u85eWdo1nSTXAD7cpGtixC9qGvIW4EUBep1Tr6xXqkeLckAJB95dioeg7MtbwRqi19CJNIGbZ25l
3haGzS1td91UlrzpqaVIe5Sgplb0JvYI8ddxiK2nOGu310Us3RPzPA0ySsDIBrzUufvp8YyrDWRg
0eGnOVML0LccYy4BAKSUJP/MMcbjR/a+oGvl2yWzAB4JMmUwPcwuzj8/iSsY65WOzEuYaUc9dHJF
cB3pxijZoTT3D2ZxKktKmaVtNKRWh2UsgH7OQfmabhSqvjRJWT2hVZ38y8k6idYlixdpOdaJheSZ
yfxPitcvF2j9qqvE5n1uPV3fv2VT/PM0kEx+BFpKCaCpObQFpaTgFY29Qn/xg7VFvNwwDDzPfRco
4c71HCl+qUIQf4KzN3W0BGnx/oWgeUWYT4pBkCRcwRm9VAodHtBJR1IQGXLZOEI/7diYGAiQbEAJ
/FY0N50e2uH1b5cOOCPaDIEBrFkDgwTnJjiaPSAwcnMGcRgeI/IJwrjbIrPdkq61ji9EnjN504xK
MedULx6RpSFomlkQBeQfd2gPHUGmacdwNRo3mukMk0cBmRD1H5F1g3v37/VEUhBvRxP4X7hwzvVk
LerPRYegWsWNGFhby95jwh6JoDXOhkt3hYcIujHQ8W8YONuSidgkTAo2QhBgzZ0xau8GYTxe12VZ
BGIlgAriSS5jgOq5WgWGmWVOOYo9IhlUKrrix3UZS9Y385kAhg6Z6YumZxG0oW344DafzE8boBbW
R1WCs6NfEXMZYKrzlqiwPFg6cO/Ot0W0Udyj3xWrZdzkJbtNDcsF9+3K5q9JkXwfUIl6ooWQgm6D
7RRWx8g0fqZZunLLL64ZpuqxboCtAULTuTJNaEYs7yBG0Pcw+xwSn5e1u0qmu5BYx6L9Tw4Gcs7l
FLTJzaiHnCSrXaXcTsN3kh+mANk8GnOT3eWYsC6d5O/7gM7lSqatlwzRrD/LNRoPZH1O1jFcVrbX
DagukyeEUs5fWyFT4QApRoJnkmLp1GaDHzZDEyNGZoYjBmRw0X3kk1d/WHl6L2zdmSDpBqGgB9LI
CEE1SdJnFAn1PZAE85uxKr7HVrA2iHz53lFRnABnPUNGDWOgkl6tAuZejcBJ1EX8qpZIJoi25WCi
44hHbwmABXxD/4e1xGMYaA9oQrIvsCVjS1PsMGoztB1Tp+/QfR24LBu5X/51/QXztEjwfuG/4uaS
lAu7viptC64DSD0HO80CTjUgAhE8k/7eOk6BHyRBbFSLro+h0QgUi1B/6dgjSbywWuv5Xbq5zhAm
pEty8AM04KUQ5E+ZG8eTQ/pNbXl0dAp60JBAKQKnVNwavJLtdBOSFeNccF9MB68ftg5TfqacxshY
PuOCAuCCgWlIU2JPHw1P0/OVKGohuDkVI3Ma+UarJUoCMSJAL5b/vSfls6HmbqNru7xYs5JFafMN
OcOcAuNLcpbhUA5Kb09QCvulFvmNanyG4S/R1W6A0czrlrJwYyJBjjw8wKMwd/21wSeBtqbUKrB4
oRoJswclJUer/O+6hMU9OpEgOZBSHSuRMkiwos7J0DYxac2TESeb62IWFTFNDBQSBoswpFVrwmxM
O7WH47DFo2oNz+T/kPYlTZLiXJC/CDN2wZUt9tz3C1ZZlcUuNoEEv36ctpmpCBILrOo7dB+6zfKF
xJP0Fnd/yUpat+zsIDtB4h7kUXte6y8T/OeiNODsInwIJ9Xi8olAYUCvHOuRorTf3xP9RL5k5JW0
YJvrC1y6iNGFRAF0ij1QGr9826je1qExDNRNrdvURGbEfyadH8rjym24dANr0BOalmmpoClc2mmM
gitqAsHfVCMnTK/wRGk64QBInJ1vevTKkmLtjVmA/gEfBXY0+kIYEIOaw6XNfOSU8qnsCKboqx6J
nZkU3QfJtUPFjBPtWtMd9fjJbMhDwgV3jCxWdo3O5X1Y1DtDb7SgYjVUghTt+fquT5Yvi8LoUuF6
mYhREHSa19+aylB4MqAV1nB0CVsX1dmoDqriKwQlZbCfunjFj5c+85RuA4mDlABf4XIrwBc3ErOJ
qAt1ESfsPglBWWsE32DlMy8u7MzOLPKzahJLVilBLKV/ZuKupzvZEGh2biv7pFRBxf/h7QPoAdWk
6fSg8ny5rgTOK4U8RmhupSgmQckCULG2UVaWtXTbnJuZtvfsPtMZS1vFwvaZ9h0npcMwp8Syn647
xdIRQcUAn2nyV+ApLo1YSVsAmZtQVxE3YXwqGt2xyBaYHkb9ePiXjTszNvtQsdyUbZGnuHV02anr
g5ps2rxa2bbvwvTQZgDaCmnZpOKkz+vZ0E6Deo6Gu62uW8eINYebkEdA5cfhIt2pZRgYXAegHRUS
I81cBcKqBj1lGPvVY4pOX3OnNn4b9dpoxyUvRTgJCjrwP2DszrwG13zI0xgJHWXEgyA/TvjvrGo3
pfJMR3BJTlXhXf+2Sw6EsqcOOSm0mnDuL79tRSQG/cYc37Yu0m0t5zrwJbE4lVpu/osp7Duid1tG
e2t26+nwo5DaWFzZjCd7gDSikJ9Mwh+vr2gBSQ5iIaxgsAjExr9zYyAPVgDQjoyVGhuSxc89S05t
/zWEvzTOd1bM0BrvZBc6gI9KInxDbSpPUmWnN7o1+tZScHN+dGZrztqoxfQGHJ0BsngEzFmM2YvL
I0ue1f5fbtI/B2eO4e8BruN5BFOR8l5ZW5HdN+pTXe2u7+7ifX1mZfYsmzbPRGvAim3t7Op1qG4x
E6TnK4//0jmYWCYTFk6GbOnMK/UIfa2kQBYWaZFnd18yiqKwRlrMeZaSAD1g1xrWAtGlo2Cj/GAD
+oQy2PwoJGmpFg3BzYMo3reBz0lRo7fI/fUN/I+zMn9iz81Mkd3Zlc2UOu0kG2YkdCufu8zoAbRq
E5b6vUGGRx2D6sIADHRqOIA/dIVXKXb/A3cVB6pDiTBTzupzyUVIoJQPliqxF9EpyaQ1CpgUBhIA
9hMMMYRI7aYkn8Uw2g+92eQVKgGK9ZiGqX0vTHDj+yJs32v8FYj+AT/3lteW2LAY+MYgkvSeQeEJ
I7admEFk6r7hqHR5OLStcNO0Li1X1eQs4LHQqM+B3mkD0uamw8dR89qGVHdVWI8FAPw5kMpdxYhL
hFEFNUTmiohhCmSrlxQk77irbAgf8frGbpgyOqYp6C+pI8nbIGcQ6kkI9I0djE5HViV0qOjQto46
V08r1dxnPdE8lUTyI697kZ46fTDvlLiwhY+5zBwdFqHmt5madB50vyPTiXXMC9NzCINiEqUcvsSV
LcgpLiAUCDyZRm7RE252cdSQQKQ9ooNBr1J5o1Obma49pOSZpzWGn3Zdn2+UhpVBoVsVDVKbtZD4
SnR+gGix+BHKcdq5XEiVHxtqla/cpEuH8NyFZs9EM/Kx6VMcjwJSVW1404UPBEUfK3u67qsLzTn0
wyAubk8jIqAwNjPUprIeK1OBcRC3tNzGxE/lYKifLUyjrNJDSHaatL1uc/EUnpmcRTQCJAVCJVRE
Gmi0V2oNCGxc3UfV+H7dzuIeQukDOnOQyMCZvzyGdluPPc1hBw3iLceIhbJOn1PNfKg6vvK5lrfx
j63//v/ZkRcD5YkylYJHc6tYn/Jwz/TEHawfeuWPo99m92mzNkpiIcmYwHVQ/oDUDCIJa3ZTQ8w0
aqAejiKdfYrqu5KfGvEzin8MQK4YwYADmzzhnDuYPgjapVOqXpK9sfzz+jZ/v8kvf4V6uc2YFmWF
LMav6DMwCMLHZsg8Kgs3nNhdr3HiJmvtyO8OBIsT5nzK8FF+n62bGpg/mMSMuhmo/VUtBXpi7Xi4
Zmah+Ao7iNQgdWVCcmmuGhTy3qzyscRLyM1H3e7vkz5utiy296aWlE6hZtyNNSR5LGl2SVnXvgVM
3YprfY8vFMj+gVIEGCVmuMxFrEYgU6tkqsQmbXtCLBtvwsLqPDZIzLHHAdVYI1b//laYVm5icxVE
zvgBl980VCBbrmQwWtQAw35l8eBoDb6k9C4VP/rhBiMmh3Gtb7P4Wc+M6pdG5SLMo0aHIwlj3KaK
+cbiLijBu7/urwtnFYubWhCQNMY8snnVQ8bgkLDUW9QDIM1WFDeN/VQg2ijAxAAcyy/aUxGu6Yd/
v4smmxOyBluKt3fmsgXgGnbXwGXb4qtpMzfFWIEQdLA1zNfiHp7ZmR3GENo7A3qxuFvbfZl/ssJX
+Ep4M32Gy+jmcikz32hSu4MeJZbCmvtRLh0xrA3wWNusmSNYakuMmGIRGQTW8VLsssS6J/nBwiwM
57ozLF5eZ/s17efZvV1UVooWCxZDrVuJ/JJa0xnFTkPqEipHroROy9QVk0urw4maBPsBZIQW1aVJ
W6s7wS1UmFWme3FxOyQ3FChybW3c+5IrnNmZTxricasNcgw7sUIPpkJ9Bkr3mEfe9R1cMzP3bJH3
eifDTIdx3zZGhMRF41XF6qC5yXPnboebiECBHiJTCB8ut43XvEqAs6ZulXCQgCIe6oHKumQAppFp
xQmDUlAzs2rpBgix3tcgQvNh8aI/qC3knB3eQOjz71cOXUGQ5DXcy3iLLn9R1duVncjQ5I1MMBCa
Im/dqOah31XK199bOl/7tDdnXkq0RkeagLVbYf9YhsqvlugeKVfS6qWzcG5ldrAV2o7VEOJLEv5q
s8pRSgyvq++BdojlEaHnG9r2/7AuCwUnVEKm4GlmMaqSrIpVlLiTxAqDtJaNfQkJT/Q2c2PlYy3d
WhP/DnR8PKQIdi+3kLU5A2wdprpOg9JPeZdQ072+msWHBd0wpFIIp8G2ny0nDrMUug/oc9Sic6KJ
lLRV5S3rA435in2nmrHDur8G34CRq2iQKke5CyHgzKYk2fJQCRS3wRAAIAtyIeOwK3TdNylb+Vrf
i4QwhTI9IHRo4wPufbmFJLPrZkxUio5i4YySN/aRo5jvjXqifE+b5+u7uXRNnlubVQlJwdlYFLAW
o2xs0Y0mM9RVWqdMVnZwgRU1kZrxDySvgeKdU2mksclbOq1rMGTPMlig2YWXQMyZtZKbEsXjwyvm
6LlDLU5hToIwHVY8Z2mt+AEoI0MRc/Key50tCmDQBIY8YA5cG4TFz86KvQLC5bKdrHzDpTM+aYeC
eGVPFAvj0pIE1JtpS5D3tlOth1LJyBsn5AoBWabVIVVmDu2tkUQcsjZoTyIdRIz4Dz8BbDpEQuhO
T757+ROgrG9RaIpOkJbb3uLBpMPM7gzrqKU7LhKHkGbl7C85Lto/GDMP+vrUlbm0aJmRUNo8KV1h
/RgVRLF3BcTUWyV2iPCi9u+ZHrhFZeQlk0+hfTf7mmpdVpjIAfqA2ln1oR50a48xGgCoCT1NfA1V
kA1jVruKs51ewPkLCTIuxk0Af4pRNbMX0kh6LDQjqL7S0NE0jgEJj7XtCPphDLdJBtbxrWluxpoF
10/qtH3f7aKaZmLYPYTfZturWKTTI6hYuUz6IenqgaI6QqO1XuXSBY6AHTUKANQ1MKAuP6IJKW3V
gICwS9TYaYZNWd6J9N4sUFPbxOZWbo+qGoyJ7nLEUsp7Ia/EOQsNhf86eZgwPWXcYHNd/oByVOTM
lmSAbTftg+Vyvz8oB3NHHX0bHjEgEIIa8oHs1Ie/3d3JLKAjKAgC1DbPHHgU9gXXdHBsausVSMGt
UponKzbWljft3+VXvLQzizEUo7TqJoedGPPu2/oZGps7E+TPVh3wkAEwL23UvntsE6jW8dapWIIC
bf58fbHfr6fLHzH7yDoplITLIA8bg3bbhbGb6K2f5vpRMiMMRrd89Gy8Euavm/3uwZdmJ987i6/6
TIWmbg2zWaMh4tecSiF+saZAtLa42TlByYBFvQ0rTe5aWIZ4BvBf096G8EeeHUKxltt8f1UuVzVz
WLk0szpG7Og2uh9Dpzt2qf0qrwnILVoxMMJs0gAEj3f2yWgey7jtQLzBgAJZbDBXh3cQXnm7/oX+
o3Z9c88zM7NPNIwWQdIJM/ppfCOdo30Cxo9Yf89ezR27rx5MBCNf0tqp+H6nYg+nrB0QhQmYO4t5
koi0BCNicPrAk9YBIt03v4npEfW2Lx2Se6JHtW17fa3T3/y21DObs8gnYq1Ghgo2FRFk6W9hdM4U
gaQ3LF4ruXx/GYHRnSBc4IUD7DwHHpcxI0XT4tAb1qmhpy4+Nfotq1608b7XV/ZyyVHObc2W1anS
OHQlbOkgrsamX4WeXlaOxHfXt29tTbPnN1H0pDTBAgZTNgclGn2A8ldiqkFKmWNSzTU7y79ucWVl
xgykOfKoq5to2sXqtoy+SP+cjKljr71AS36B8AwcFhSvwOKf+WJDc5lLBPowBskcK78x+R56mw7k
88Byur6ipQvx3NTsWwk9F2VnwlSW7sLyh0x2RvT1v5mYfSZaVmBaGjDBFYG+yp1U/ayRwlw3svhl
/mzZvAZit5hrGSqTzyWdjs4GbQA5NoD4CS3zVrHDtcFwi76ngSYDzWFga+a1HZNVVoNJLrAn1Jcx
TSP0A4TX8OEg59QZWu3VtP8e7IkzjCotUhdERd8CBBv9m6jhIXQ3ygaIRTwk0H2NvVx//Ie9BIML
ESbwnt8gz1GpNCACE5BvKd/lKGGizWBLkVutibEsvZO4zZEeACEBDunsnUy4nrbtiE2s+x9tdQDC
w9HKjcCIicZDL1IRK86+eK7O7E1OdPb6FxWNuCpgTx23JXc01YvYO1FOtPq4voMLyk8TJQLNBDAw
TKTr8xOsJhw3O7aQn+wb1CKU12xbbZNTs8+fFbeVHAhc3WFM+pfdbbNPKVgxv/SYnZufnWqtjVvZ
nsz3QXnTQTQD1dXP/CBtEq/dxqV73dz3s4dKC9hOYLwDUISJfpfbqhYS1FGTtHWhLQEELWencPQG
deW2X7QC7WEwurCtZN4LwuBaQx1GlN7qdCuMoxk9N8KT7Jfra/kPfX75JmuQ+cRQSdRsAd+ZZ+gD
V0ZRgMAFKT/JSXwV/243ykG7UfdQ4YycctNqjowSlhPvyS7xMMLnkHj1ShL03VPxKzAlF/kdcJMg
Js22VLdTzFXG386hWjh6kuIUVRCXd1Wz4qnTH/q23DND066fHQluRTEajliu0H5CmajoMZ/lc2VL
12zMDoPZyxaTMixGvmfH2jV3VqBtemxr4rJtF0Sb2K38bEMdxAhe6hs7eWP5+mktv1qILDUUXgDN
n5gpU+J8uVZ9GEMuQzrGjV6an5hZDVG2W3MTOdIX8ekWkiknZT+swLwXkLeXRmdHMTFskaiTUfYT
yHKPOOO2OSaOvmsD6aO5GbbXN3tpr8/XOHtsFSuTY6mHuXQ4Qp/B7H+Wa4iFtX2cR0Fdpap1O8LG
S7WzTsQp7iVHkZ3w+Gpj6BM7Kaf7/2lRxqzeIewuY+pkUB12qbHT5I20Ftl9f4ouPpMxS4qHoiRh
mMMEedReET56lZM80Q1ZcYclmdJzH/wmHSmDU94N0/fZNaWjQBfPVYI80J9wFvxyNwTd9tnyqRNt
cidMViVD1e9xy+U6Z9lVZEah3k7uyP3QjY/6DQvS98JHdnUQD/2W4QwSnEV5l+xufos79Rbzl/3k
M4Sjrk1eX92L2SVXyjTVQtTHcB47X/PiYxpQiOUHtg+58E+MOn6RNunNY3zibrpZy70WqjyXOzG7
+WxjMIxs+hLD3vTDjYXi5GHwFWgHfh2Bv/kJuvy9tbVXcqNpf+f3LVpJ0+sCAhR4fpd3UCXVg8wU
q3FJIm9yVhyaqFyRwl26As5NzG4cyMDJYpKMckFE3lZVtE1wWuqOroB7l54oPE4giVtk4rHMygFE
yxn6qYhGS278yOIC9ZSCAGwaGw+cMyughrrykCydUQhvEPR0oCyMx/ly7/QhtCAPMeV7KOjm0c1o
m5u+9+NxFwP1CyZyka1cPEsxx5nF+ZinsDbkoeun7Kh8icraF3Xy0dNphmu/VkteOpgYHzhR7y0I
pc0fJ1SQsyScEgowhg5ZxB7MIsNsu9p8Ejx86KADhZL98/V7dfEMnBuduQoINHVTyIgTSTTeAWXn
mYX100pH1yYfA6Y7ZFESDA2ORjlI92bZ3oAmuZHJs5xDz1rv99QgQZVFD9d/1oJnoXoPMqQ6cdq+
pb+lETXWmCYQEJUAxDmlUO8klWciobfWuiQLyB/U7tHnQslHwbT3eQqCuXqyXVaIXeMUg0Mg0lpJ
ntJXTpUMQYLEnmilAobsgLLQ+ECN1L++1MWzevbVZy5dU+CowwIfQGFjEHbNjeCVW8b1yodedC6s
xERfFMnjPB0BXBvKdAJXQiE+TAYk0RC5cuqa8t0oti2RnOurWviA0AKa8tSJzgz5psuDyuRmlFML
q8qLd6bRwFLq+2L8TXuQYow1FezFtZ0Zm73cNUQASd3DWNhC3YVm26xFO80140PLdgr6a9fXtvjF
zszNrr0GQDyjabCVYwjUe8/9FNLBIpFWEoC1Vc3e6Q4yDlIf4joQGLAiaT8w4kuSfyjpa28diPTr
+poWr7mzNU1rPksCemE3dtJiC8tcdRCuejX7FQm6y8FL+t8szR7dVqJNIk8Zv0l/lxBflVQna58o
9Kmu21n+SiAhQtIB/c95gx6SATpJFRuVBU13APu7YQBuxG22vW5m8TXHXf3/zMy+Uo3TZpAKb2DF
MtkLy0TZDjzS/OtWln3hj5XZ56EJhHetDosx2yNEuAKNvPV8V7ENBCFr6/26sWVfAGPMApwWlf7Z
2cXk4dEOJfg3syRMmUM+CN6YBvGlmKorgcriutAgRrcW6Cgk9ZduV5tC0UIMkUJREMJA5oNWvxIh
OWMJNRjFVdbAZku3EsrSwHlCkwDN0/k2auhHGzGuetoYTtbcNJCuK6v7oX9r9L+W+ZhEoFGjA9wa
PLg5IJnqCPGhv4SKSKQY276JEEerabKhlXGXQ0Tq6fo3W3JDyIqgyT9ha74NJe1pWeoFi6Az3qR+
oUY3QySC6yZQ+MPXmEWuEAbCWFJMroPq/lyqMS2tYjCyrHUtFLf2RprG7yTCOFiFcYCGcjXLnmgo
cV/WonInJVrxk5WW6fZaWD72lRU/hUCy3kcDbf2MSpgjmCYGCjmWdORa0990TOHUQXMS21RpWf1T
WEX7luVCc41Wqd6gI2/FrlAqyQ2tUnzKkmQ8tOCk3zS5HQK+WsRbpY/EV9KZhXYjQj3eRWSK0/JR
Nn+bgpWtp+WxuqtGIfk8GvPdKMek8JidGeFBz+L0aFToJziFKAzMx+iZOniDGExMUJB0zBjLzNJW
MclNBWs2HAs99jF6S6NOK5MWaQSPuZ/LZu8jk+x/952wW8wDToGLttPO1tyQj3Q3KJo4pIpUHNu8
4E9WNlYvrVQ/Q1X1Dqb6rSgpOPWDPI69w4gNpa9YLQA6C1UtAAs//+gIs9xRqfKHDv3RbdTaCvDn
KnT2qEDHGBKxSVP5upnx3h0K2YSMWK75ZiqnOyWnqp8rE8tdE2QPT5J82jftTmr6em9Atmo3gDPf
o+cgYtAuoF/9Mws7Jdrr+Zi7+NWVtW+YmZR+rTcEurOxUN1ixJY7CNlC3BdUxtSDvMkmReihetSb
JEXwmuH1At/+paiawWGSbQeiDyH1WROzcyy9lT8ECBlQMMrLwfR0OxKYQwN6SwB8QFq5ddVHj93Y
Musxz0U3uL1B1VfKWbGtdFEprgmxyIAryvBLJhHUghqlqvwCynDPg41v5ik0NEsAInTYVBsjftUh
LWzt9ai2nxB5F9uBda0aOhjyrJ1GENFsB/q+prWlSseOQsWE1H2L9gLGWUy6v7SWMcKvtK3QcKAW
NPROSW0yOl1SocKj8bIPOkr1l6SIMgyAyCndS4Usb6swa7aihi6O1YxAvILJoyNtylRCnSwKn4we
cyx6IbNTp2ESWYybbN/GtN6GErOPGs8TFbajLPWIzKItwwyFB2Dyx53G0VAFnjVR/DJkyUYXIwST
KruHHrdh8MirctLv+iYDGEckAgMXoD3wW0v6KHXaPkF40asCczAjER41ScofZVLyL0x9S/zBHjHV
jZdsawGU9hVLAip+IrXGQ0bTEMJMhnZft4rkJgXq4I6GNQdG3WPAzChFzQf484nqkKKK3tU0RS+r
SiqL34WUFvsmzKHUY8ksv9d5az8ytY7uCo0O73xoBxLImWZvRq6GdDsSqT3GSk7wAAK15BcsM+8h
iiZ3HrekXDkyOa8eDInRgyqZ6e/SQPAEBpONNqAO3WMfvFqMEjUzq+ePjFOMtIDw7N4cyeBBjTvF
cEyFDCvv9gJtA4kxCP1QLUfBEUyGyweO26QwrBbTrjEOUfakEbgkgTHxxPZsk/h49Z6N+kvPG/AI
cXt2Trb/HKLSo+UJMsef1y/wBfDb5Y+ZxSqtLFdtlE1vUg4p6P4JUjleSj6E0Lyxi36X9c86Mo5x
iHCMMSdZBUstplrnuzF7f3NFyi0qpgI+T/cp7byuxoyGVnWbQgfjTdnqUKAxcwDi0M4FHft1ZQOm
yGX+gOFjoFphT/Cab+g/qU4hm48HzGw+sxiI7DYONNp+dPlrKYOZ3/QlkNNl5OVV7NiVWHmkFwIr
UFgnkAHo8SBfz5aP+eWayEkN86y+NUCPx1HZ93RP0bFeWenUhv620jNT0085i+dLqRsJ6xrMBapq
L7F9Oa191DedRnaH/sVMNiLed+pKLLwQzU2jypFdAtuoI+i+NJqBbhyinYfwCu+gMfIXUCK34yhj
oCElbtVkD9Lw4/pCFyI6EL6h/QEdWGS2+ixWjSNJGvMOJpM2cbleO5Eag5y/C3NoP26u21qIsSDN
aqG2riCqxxy9y+X1NG71ShtQKNB+ApPuEOZdN7DkH+cGpv09+2i4BoEntGCgY3WC2WV6cUN5+Jan
2YBsKa9XzE3uNvcRMKsgAou6B3p2s8+lGymecGPE5+ofG/4Sp6+RuVIhXNyyPybmgxPjQRoqicOE
0IRnCqhmrU3/XVmEOXMAGo46N1VY6JpPq9925PkfetRQj0QHDNB1XB7gEl9+Fm2UjCHLFMTWSVw4
Voe3HjIDkqK8UbU69jG7H+PYqWq+hmhYOk/AeaPfCclAcP9mHyjTckghyWrr9q3ihMWnXPiI2aQY
HMP8Scgr9YbF5wHvFCS+p8KbOT++UiEGCTwVXE8f1AMVJr9tXpUbRFG78lfNnGHF3pK3gyEFvRsC
WgVO1OW20q7uWm16GjPlqS6h3/spkYNYuwmXrIBsANQ89PRx7c+sdDESPlmDf6T0tm3cIRROrSGE
+HsAngaE8x87s7NrVDbjSSZjNZi2IJdk2475sUSgmlN5pWG7dKig6YKRGlCjQzFv5hZCariRxnAL
hBvH3BqPQ7Z2ky+dKqhS4VaY0mUklJffZuhlHaECXAHc7cjpTQoqukhCyLqg9X790luabgEcOs4W
ytCQDrdnO4d0o5aMwkZU4os3JD6A+R7YpvZ1dzxUmKVmPoYB8ckz+u/OUDrNnq4UIRYXe/YDZvvJ
7SbLczL9gByS02JP6Ve2pri9VGc/WyWYI5c7akOfRGQjjEhbhP21fyp89okBbps8MHflz/CpveOv
GCG+AsxYaj7DLmQzwFtCjWpe9zWI3jVUQo+rbZyPcYsZK8lHrLjR7rGWHXVbZO4q9GRyjvm7cm5y
9kE1DJbhWYilym6/U7ZR55l3PQisvuJK7+ZWf0j36o10J2/XOriL0fYk+YDang3WyrwhpRrVEGss
BLVzI47qM0pIqZdswi1wBRsoiNcY/dVs+OHlugcvnsczq9P/P3u2ByXvajudpr6Lu0w2nFBdYa1M
Dvh9Q/8sa3LgMwOj1SM3jmCgOUJ1rz+kv+lLEthgbf26vpLFJ+B8A6fb9MwSpWabJTo2sMDE1Bv2
Ro+JLwFYGRgbe8822et1e8sn78/CZtdMFEdJz6BCgfl7jWcqhqNDiifnT9etLEjIaDgDf8zMHBL5
cUWUHmaYV9wYjuzW/htoTfIufJSDH+02WVnWAjns0uDsRtFNkfQ95mC72k8AeovTKLsqd7q39gmz
sbS15S3F+igwIq/Q/5tCO8sxdaNUUlLDPYDgZ2/tRn0HnOVk3Rp7Y80/ll5TyPphN6cAH0nMpX+0
aVvbIxQ/XFTWHrTH3gPSkR3TN2sXP4CH1h2sgP1IN2vzqxcP9rndmV+Cv6dlEVqirvIz8+MX6iUC
ypCOeAA+23DVG/0jlRwZI2XXRoQs+g6BfrgOpSxA3ucvoZkkdVxi7IPbpXK9bWmGYrXBhsGT4lTa
xSXH8scajaBKMwrcq5aePo613D6XHGyysFDEttRGeqqaSi79646tL9wL579t5tdstBoK3QTcC7R3
VQjPlRIPrptYdGUUezF1CpndhGi8/OK1nGKyokUQ14w6aoDao1K/czXeZkXvVhToguKrquT73ohX
qhXLi/v/hufDouHuVpsM2PgwVQJO4oAq+WZlcYvu/Gdx88kssYnK30Shd/m+OoJpi/ILnkn5GcMa
o6+jdBp/5L9lR1trji7d52d7ak919rNblo1lrFSmgfnMVH5hlbqNwnYzEmDgiI7RoHXkWrV511b6
+/X1Ll2353ZnF0WuNUD+yNjSAuPY889a2pPq+bqJxR3VQYVTMF5EgRDg5dJoPQiLhNjRAogC1C+N
WxN4cvntupVF3zizMnP8LpF0DH2fvlvyy6p23RokfjFqmmh1SE7AJfzG26cpRhsnEaImDTONIQJb
O+RGvqs982cd2LtuK9Y6U4srQoqJuH7inP1XOTtzidGkCMNLvBi9+iLxYyavnOPFTw9JTJDLJlbv
vBvagEsA9SQsqGtKgI8FRJru+/HvBbmRzAGZCx4kcjqU0i6/PucxbkKIs7hD+1Byvx7ummwla1xc
CEAayEtQuZDnDhYpFusZx2NXD//l4jchuEEpb//Fj8/MzDzMGgv83ekFr1ModGZOEW5180UuVlKP
xeNyZma2YXYuozQ/vafDsC2qY0Z2neRla0nA9GPn8eMEbPm/e6bPcg9uJxRaELCiEndMj3LzkRPP
xgRS4Strg6OXH0ykjVDdgsisNifgSrnR67yOmdv9sDq/7n2xt6ijbfJ94kFSPHWs3oO6gbZyty0f
2TO701afnSCFNpCRaSa7e74ht9ID8rlT2bnsxHzmsvdue/0OWvx000xGsKnA454LHetyZwoNQm9u
qhyT0XAhLLlLm1+ZVK10kheD8kkG4/9amn8+A+0dC+8wPt/gdlVgmQejelWG15juMlqi2LBj6X1R
OW20hnRZjrvOTM+qa1qjcCJ3WKSNMZ2O/Ro/Kg+Q34gcuhWQBnAzyY1P8gEjmYhzfXsXffbM8uyN
xEgHHAuaMSjjAV74ULCj1kEa76ZIj6JeY1st4ZkxUhZ3lwxoITAA061z5jxyGmPOSI11tsRrTxDm
RZNsP/rDHdlUW7QcT1rlFLfqw/U1LvZDCOQJ0esBEhRCmpdmtZLWmTHCZ5nXv+Lud8LHaPcen+zt
eLdianE//5iaO1HKLTsKR6yweut8c1PfGJ/ZV3kabkXjDIEeGHdZIH9E77GzWg+Ywopv18+Z6bkT
DVwru2mVvac4tlNs8gO5odv359CFPPia4yz77Jm5mecoPQRQm/82NbAdZXvXu8mpd4irPeRO5JJj
fio+14DMU1hzbYnzyGoS2KJgWIJ1e9tIh0y+a7gjmcAD+de/4+LzN1UyQUSFwMl8rgvy47RIMT3B
TWzQtXXF4fZnH++uG1kMRs6MzK7SzGxYZ6e4cCQjdBTxgC7ldQNL2zWhfjDwS56oczOPgARlUVgR
DveIbg0bYneM8lMpbDeCOi4lzUoXYumqPjc384iIaaDqVTDXpaGT61HQNSepCoo1evRike/c0MwN
1EakUaJi40Sg7dLSqbeGIzxxgPp2cwC4zvjoDtKWO/RerJ3vtS2dvunZDVZh9Dsq6jCtb4yfwAiU
zuhlvu3rt03l2vd6kG+i3eiHPl3LZtYsz+9Oq2FaV2B3betHEe9z8jTkAD9su7UB9Eu+f767M7e0
O25wxmDIADyxpk4Zb1QMybnumotPga1Y4M5N+I7vLPC26Cw2xbA19SOpBBDmEOWvjb7D2JcuPcgx
xkJhMgTUCo6p+gTVzjBeKfctbej5L5iu8rNPKUNonPCpismK23x4BILAAZYFTVfHTtdmSy/tKfA8
uE6mxo81r5gSOStGSyA0TIZbVfpVF4G21jZdMzHzTKlpe1WaTAylck9TFMDMMICgq7vy4aZLY34H
ny9l5odZjwG/GE+MxxQTTvMfneQ3qh+VvzXjBASyFw9uYd+KfiUMXHhX4SYQbYRmJEKIOTFpFDxH
3A2rSlM7ivLZQ0uoKBxdeRQhIONdcH2VC1fZhbnZVdaXSZ4DO4bENGruako9naVBD7IskruVDV14
BS5MzS6zEdmixc0p0+oLv2HZPmpN/39bzcw1ml4i2sBgoi9uR+V1UB6t8ZH+Q8qIhZimhpnaYDTP
SSM1hxZUOQUEgj8ChGMkO7omi7NUJju3MaeJKBILKavwLg9W7oEp7dlR4YBb+s4g469GtT8NcR0T
sa2T4f76Ji5lXBe2Z6/poKrCNjhsy/pbWvk82+fVtkxextpv4+fI+D+kfdmWpDiy7a/0qnf6gAAB
Z506D4BPMU8ZEZkvrJwCEIPEjPj6uxVZ3elOcJ1bfV+6OsIj3TSYTGYms733rfkoq8MgQku/N+mK
wVywVifSZxoJeHnLqsA3CiBoK0j0H7WX+FkC9geuP3PRr2jMmrS5UoIIPc9U1NV5d4b50+pZ4JaA
oi0uUdG5sq5q5DODgpwnXDcLTf4W0hqndtgEKHXvRpiZLeEuV9qVjqfdoY3vKpbgmTf6zEsUnLbG
A167bl0rVbB554egTNa5EcxuAl64mmdkmC0bUZnkuoOBArfaCByjWsMEWlzYo8nOQhFqAh1cLzHZ
LrUvEy3eCsu+ML3ez0gOmKAf/8nEUHyCGxa0MPN0lB5PSV4amJhdHawRFMQoWtydF7E8od8iZrYl
T/sq0kaIMFAXOjq+AL/TVF5l/Y5lz+dFLZ9AwNv/azpqH49ubIMkABUw4HzJCzycRdfGtrl2f+Al
5g6g6PaFtc/v125VsmieVS02BRc1Cgxnp94zxszoU8hsn7oNC0EWskcZrBb7aYBn3o25K8JxU2yF
n1zQG3xwBd29NO+atSKVBaAD3H5HA5kZgCqDWg45BmLf5sFzdgnEl4IGpA3dKzRRBXL/NQtF5WtP
5SfzkKy49ovX75HwmT3QUfGb1jZ2Web7egh087KNAots0vJB0GrF1C35hidTnekUH+vMG7ha860I
AXCwewWAfr9nofdgPLQbYMzJXbRyDS8rlwvUHoLafkWFcapcWN1qIHqO64tSv0G7EaeqHnrywZt8
ndsgPEFXHqHxhqZxkBsE2N9Z2Nnf0Vm3EhcuHqmjkcx2OkmMsZl6FUehh2y4tjyAlFrolK7DYY1I
aFmrjmTNNjZ1RSYMiVlbF+XVNV5l+jt21+7pEwKpzKe+GaTb7ocW3jP07p4/zmvTnO2yTgbwAyQQ
rTmoWqDoQ2mzsAakO+t/JoO1plQLz7cADvy9vzPjIViZuraAOKm9jIntd9WhdvZFBIwr68mjd4DV
8NNqZY6LfqQLWigg7OG5Yd70qE2EdryG0AgwyxLpepeKe6BLGHwNDVsN/8MddiRJjeTINtp2Bcwp
C5JiPDylgLAAw4jurJiBZSFAWgHFlovOlNntlbpNm9l60QZDC1cYBM+scbeJ3oTnNeOjGICCoIcS
xVdoizLfG2SO5hKJiMVRjgJeBwxUKNCc3E0NSi8/6e2Vh4GF1CBEoc1AESEiq01n+l8Yg5Y6Zo2H
tJZep/EPL+8uiN7t9CTbsOzNsVmggX3ZId2B62uMoB/vlnfwE6AXAX4Rfd3qhBzN0zUYICUrCBeS
bVNmP2T99LffcU5FzFwbwkam8wmFux3Ntg5Kv/U8D3kiVvR8wTE/lTPTDLPELr0XCLP8ykw+DajU
HOl9Q8KsuqAJC3L9VYvXoNY+ni4lVL21UeCMgB7pdP3KykM9W9OikrJD/VoRbUvW7RxOfM1dSxas
iZrZ5M6mUsYWRCUu3YyjxK2g6ti9W1Shr+SYPt61alZonHMpDNYHOnU0Ynl9bGPLtDwo2HNbbsu+
8SPnU118s901v2J5Yr+lzexGHWeNBa8C7//GNXVrEJQcvCT1M3vFdHy09qezmuk6Mgq6k0vMSsYF
quIHPxVvnt5cjMlLr60RvK1Naqb1POEVyTkmpbWbFEwemfOtjYbbZk3tlVafGt3TSc20npRpq3hy
EFjL1AurOMpQP9zet87wGpPhppMD6sulNV3mlKHk4LyVXBQOxF+8OCrvdF5X3iPdpBsFhNtg6tFA
wTh+15qDV6Q+bx5z8RavJQYX/DJM97fEubGcbAPvRd2AIpWvAMO+IBsL6KEPYiO35UMFDxgWeqdf
roVMCy8Np2JnjkKMNxXbFUrsM+qXk1DbRwAtGp6tn8Wu3EugSHdB/Ybr2145iYv3EEyLgiww8G40
sy8opk45HtpVI+a1Z7Tg+g2lU69cdgvvjpjekZSZaUEteGoaDaSwemcDKjpGBs0JUM0f6kD9j/km
lruKeT6sqNc/ndehxYNyJHt2/ZWF06foHEBlYGtdyhxC9OoKZGG7OqX786IWDcCRqNkuFijQZiKG
qFIbdlox7YhEgW7hBpzmPnT803lxa3unPj+6W0cRiS4vIc7wPgvjnoObdLVxYG31ZrbTzj1ZJ1Kt
Xg3OLXFftPvYuXCnlYO+OBWQqgAOGp2QHxIkAM9tE6BNwXSWl7kW1uJ7stZGvXx/q+4Hopy7D7gV
FRLFhUvgitjti+HibX8QCDemz5PWXNse2fSTeC0N5OHXGBIWb7sjwTNTnaLUr+TqtkvNbeNVAZ9g
SFoAPsAxp0izMWqvIEMtKuKRxJnRRqMg6t1cdb/qAu9GxNky9/MY9fdGpQWFpa/UFSi9/nBH/Bb3
oTen1JOkVxcsa7VAdDG4fqY12qo1GTNDVdbozC7QEhZY2DW4s5GvS32t5GRR248mMrNTCBJtq1Nt
Z10nwrTX7SAi7mZyDPgMoLU4f3wX6kxgFVEk4LgKBhl1kafnt2oqQxKJZUMnBJ92Kb9j0eeoubLi
p9a0wDX8QuxDx+5EcmiSzyvC1Xp93LPfwmcHG6hKvEw7CLdy9KteWuQ6pi8224PvJM8fk+rKsFFf
s3LbLN7nqj/CwisH3KHZjKdKgKkxhVDQ8yBCNXbo2w8HQjbCBrI+WHSEwwK9WK0bWJzskdzZZMcm
cUeqnKUpvZpkiqgfuM+RKzcjf3aaIjDkc5l0AXefbUBv/CcrfSR85hZ2TW46k3LhWzCdadY1L28c
+7tkaChwLjpnV0VhXO8j5/683EVdPhI7szpaPMVe0kOsRjYNc+8r9NXbUbU1nOfzghZt95GgmbFB
z89QA2MacYOTHCQiIFcrt1bmrVwRK/N5N+9Htx1rbTYKW4kZvcivhvElMSe0+uKtrFsrwliOmX/P
6f3zI2FJZsUiqyCMkTdDbEYALsSHCA3uleYBnGGrd9ux8XuckfNruewIqiYbXZUQgez31CbwArVK
TgyPt0XZR9xHQTbGocW0nWsWIFPje5KjDb+vD5bONhYWWpucxxwg8Ln3LM2fougOKyNaPju/RzSz
iaIugMBd9wgAkNYBIGt/2+dBWSUXNhi8HHOnNSBIbjdevOJMvT90fbBQR0sxc9xA7mzZpYulmKrP
dWzuWooy/ZHeUmkFvHA2Ahlqg923hbzo3REQVPrBTgoAOj4CmQOw/9FTRb8N7mfVFa53BGqSXPRO
xnwUne9abvxs8noTxwCO4AY4fpuS+SCRCobKeTi/hIu38dFEZm4h+iMz4ANiInmP7qVDzL5XxPAt
PYxHubJbywb292bNDGwdgV4qUgFTRS5b8thE404X90Z7ayGm0ByfOE/n57Z8+H8LnFnWuNZzag3Q
DmFFPg79vtGBoDGOm/Ni/i8H8recuREtLVA84UVcVTK4zqZyg5iD514PhvqQZUHRdWE/+Xg+2K0I
Vlp2qoVgGgYcjCp5dRTK4umBFB4ooIgOB1ikV02EFjDrgkLjEb507FuGXMzIgr68GouwRjtvNKwY
14WAFPJVnwyQzxZwZjUK+GBTRYZxhRRyg6TMNtMvLeBqRZULnnoZOPwOvfg1qLqnBo96Zpgnt7os
t+cX4qMSn45jdp2AThgQRxXGkbST2CIjMPhsTPTQKuvbCDg7fkkcuSLzo3JBJqi3kGACrDdepk7X
fpgIWnUUnnDn3eTWPq6esjXkTjXsD9urikNt9PkpZsdTEf3UGC6gcpAbwlOI7OMdauc3nQtQHiMh
oRddNQmqw88v5dK0gHCNxn/ATwM/eKZSGuo/9MHCtEZ5Q4HXUcgtoIbOy/joLuMGOZIxO5cj9WIS
q7ZblMS5GtSG5f+fs5itXCqrPBrV5hRJ0COxLG+q/PX8JNQg55tzPImZznXIDHiaBhFOCZrFzs+j
DY2v2malSmpNzMyBGVQ9jjpmwVhdm+MPPrxExb1rruThl3fEA8QEON5wuc+kFJIOscyxIx0Z/Dbe
Zu3Kli9P498C5qwFUSpdUGNDgJCPdb0rnOckeiT9GmHUxysGmkUomqzRlwNct9mhjJ0UhAJqtaI+
NrkPjjkY3klE9g/KuvIltrXsx2SJ9mmKGN6gmjyLVqKIhQdrDAEQ/zpyBZbzoad8YpS4ckKlVA1E
+moXHeIvduw3dlAcNvmzHZQBvbmcfpiPTji8uj4y2eh3BRjcee1ceE5Vw7BcMDeo+2EOIm9WAIED
GSEeFvOQXIxh+oV+7rYgbfeLq4z75cZ70v5+d8+pTHJqr1ytt5LKQ3EFriPaP5E1WohF23Q0p9nu
1q3GgJWF70/Mq1rsqffJY+H5dVsToQ7KkW9dpN6gWS5EUPdGsw+xm/nWGgnz4lkAmyLYd0yV8Jkd
tt5NgdPGIKOoarQEf0V4OXLAU7nb83NZkgMQF7QpgdpLHYrTuehZN0LL1Tt2DwJ5d8r6xzxykyHo
3I58G7OE8xWtW7qHkaoFaxIYI4H7PFs9pBMys61R6OblgPzu3mKKpiUOrXd637bGl/PzWzJaFvmF
cW9TtBeczg+PONVgKuoAa+S7wqWIetZedRcnRHAFA9sQijdvC3WA7moWFDewQcawpBvgAvo1KArM
71b7eH4279s+v1AoGvEA0gs0lI/b1QiW502rmo69fftKrs1wBBXx63CTofjWJ99BCL6dbqj/qbym
t/JO3n4G0Mfe2zs+MKEBK3F+PEurezyc2WGuBtB+JgLDUZs4RmjAkc/nJSxAYgB582jGs/Oc8sIk
UQsR5ta+ia75Tr9rQ2fv3BQX3Wct7C/ENfXzHdD99sUVyH6j/fkBLB2QY/kzdW1JU+ENB/IVWl6e
X7npTcS1kCPQ+vuCAMQJZcWxACDnTFNLZg06Vx3MJE4CFD4Uut+gvKOwDuflLFovGwIsTxUJOLMT
PzpVIZvJQRY5+eL2QDeMcl/S+/NCls4EHsv/LWSmGDRxtKpVQiwYlfRuGh7z/hmRiN+hJvi8qCUd
PBY1UxAeR0Y+WRDlRlfUyzdlV6zsjFr5+aE7ljBTgQgkOULrIWGwXot0P6a38BUN8akBgAd75cNK
OcCSRw+DrNrc4GaROeNjOzY1ZzYwQ3L+VJqZrxHTr5MfifhuOV/SckUdFpfvSNp8cpGXD8gJ4X1e
7tEIrYmVTP7i4oGmF8YRjyNorT01wBnACoa4h7m3+5c2vjL1m0wg3+J9dlChK4Nq+H5eHRbV+8i1
Up8fXc5lr8vCVa4V661NhcQ3TOYGMIor9+aaGGU2jsTUTuEVg4CY3D4AoRO8o/AU1+Kspb05vpxn
p2iqzFiLC9TYlcNLLy5079P5tVqybcffPzs6U2aIolc9OkazF/3bAL5wT+76Yu3pY8kaoL0J1xby
AAqb7nSxpGEwHQjeQMEZQ2NIfJvse/3gDg0CohVzvbQvx6Jm6qwlJYD3KuyLMJHenLLQTF4qNw3P
L9yaFPX50e5rPW2BWwwprn5RGOB/z14o+mP+EyFAWwOyFXC757zTU0c82npqKuRHVAWORYI2Wevx
WVQBdM/9S8gsQq1jVFYBewZNL23uT2YaUoLCkszwk+7p/HQWJTmKI0M9kVJvZgiIQLabGfA0HdRJ
WtEtG/eRvkH783kxC6+kCnsM7TuI76gDR/N0b8ZMpiTFe0XQO1ZQ2c4zsxzfMqca9YuNPyHLJAt7
h6fLLW201/PClw7sseyZ9rmyNfkQ4RWYlFPQ2fXd5BkrUfiSPQV+FXqyLOTYnbm3GSdTUkJfVI1O
DJPTlX1oNTEJAaqMMjhuO4e2jrKQuPVLaQ3dykPpkuIjWoTCmPCpEZucLm7vkMiZUtwWDoPnEPNg
EO5V5LYrAfKSrig0NwvNWAAOn4MndLkG0NIRLjWNNiRHr2rPwxaUe161Pb9hi/P5LcjVT+dTST4k
Qvnupt4Yg2/UUfuI3qlBR5KjwIk4L21ZN4/EzXwvpOi54lbCvADak6W6nzNAf4245IGF6rMUXNJe
EjrjbSemNT9pya1AIlJxUBhIFTqzrTNLIzJGVIcGEfKwlvcgBABfu+oqyUhoGT9aoAGen+2S1T8O
9GYCHa8brbZUVt8egCTTJnEQ22m5JxW5Yz1eT6uV07dQpaNiBYD+OwrRFlfu6W6yHPWHzdCj+8dE
KSNOeiZLQG1aFykFuFwBd61rmU9SfVPlP1ETEuq8W6t3XNxjgM5jDMiSIa8ys3N5ZEyV9Q6GkHUX
ETqsCur6rO62HZH+CLThXt6xpAiN5Mf59V7S5WPBM1OOx/gKKR5kc8a4BPj2vtQqvx1X3MWlkwks
RNsAGSZaZD6gAwggBFIKl0FzdlO009nOpd/saW0nlW7MXW5UFYCeF5w3FL2EpzuZdYNldQrnwYjv
KLpVuNSDNMv3vdEcUHW/T235SMXnzADzSAxCycq4IOVaQ8XiXFHUjp4OV0f9qjLFx7e8RoiC1FWV
1GCuphvGY7+oN8AsPL9xSycTmNj/kjPPe46l3oCppYTLWrIHM2WbyhBfpkgPexIDS/WHTNfK9ZYu
EZTZg64KvZqoyp3NzJqKvDdGgZL31GQhLsdiX3PEgWyM7kyTX48DmAII16IAQIr8b1eZomYczU7I
fuoIq+aGSI5Fw2rJEdHb39hw1xc/pyEYmy1Ap//+uromEFzR0KsKLWezTI1RizOC0J26L6I5MPa5
Sb9n4nOnf48ezotaeN7DpCyLgNwUOKT476musKHsJMwcVhQp5a7fSrxpDVsjuTVsEP5sXTT3C/JC
1kLTxRTusdyZxzFmmanpfaMaHrc/xuBe2zf11v3yoD279SZtNvXzipVZsuqu7aD5RvFx4kHvdKJ0
yvEaQzq4vvkUuPaVBVAw46vOPiXjip4sHb9jSTN7ltsDd1MlCX6e7xFf6F+HLLCiFYdqoYoJW3c0
o5maxKNjjq6SU7aolDX2vZ/75YV53yIjH1Z3VRTYT+e1ZWVm71fIkWGJBvbXGqbIiLTRbc1fOCgC
vGJNKxc3CyGXYdsuAZLxzN+YGof3Fh8VEgINQOb3tOWBZfrurfElfpwCtqvuBIJLf/p8foJLVxGy
k/+WS06VpM1B0cDdAVrZfItBtRBfx972vAiivmN+RRzLmJ24Xs9NnmmQ0W/B00Seq4soHA/uoQmj
R/5kDCGAlQIQl4Tx1zy4RNF88J+EtccjmJ29nDmaqeVY3YmQu2zSt6KYAoqCjsm966v68D7h//o+
/nf8k9/9mlrzv/+Dn79zIes0RsnR6Y//eyt+lv+4y79+/9n8j/qH//7D2d/tfvKbr8XHPzr5N/jy
v4SHX9uvJz9syjZt5X33s5YPP5sub9+/H8NUf/n/+uE/fr5/y5MUP//84zvHDyV+88dfvz78+PMP
cM2p+qD/Ov72vz5Ww//zjw0g2MTPhX/y82vT/vkHpf9ULHVIuqvUAuI9HN3hp/pEI9Y/kR3XPbwm
An8U2NpQn5KjjOvPPxzjn8BXdlG6+FcIhSE0cPTwkWn9E7cF0FEVGLer3l3++NfYTjbo94b9A+nE
O56WbYPpvHM9/9ZRQPETnAFwh+OeBYkyanZPz0EeR5zw3HDC1uBObdyMtS5icQuQ3JrL0LC7Tje2
eGNhmvJZ0fskUSoVTTpskWn0qLDtHJJ55sGJa69/AJd6hX6TZsBj74Mu3WJ6bq2BTc9coun0DZ3E
6fRs86wWpv/Xv+eMO/2D0dQlvZHgyxkyhB1oiPiapr0BKL+C1vg8ZUmOb8kbXV6CiEfHB3Wv44vB
7UbkpdSmKvvqRCQf+GXbmMZ4iTCaAzJtLMea3oBqrofIXz84BWUxmEOzSQ2DWRG+swN/YJPuOmFO
+Gr8WzWNjtOMvUXVaMhLFIEL/PWQaRAEqudJ7k2U+/VvchqKCAXvspP8AFZAu9nGJEoxDcKkxJeB
lagYOz/VgXWcBS2lpH8o3ycFm59DzNRRrArKv7yx32Fy1NobXMuzrzItOHvrGhczmBotw6DRnG33
D1EH4qObHNXGqLvKq5RjjyqtE+yNFbFaNOKCUOWhIQkWHfdG42Hz7C5Kyo0VA9ifgE3FTkaO+hY1
N6+zC/amiQ7/a9MYM5i6ljbgzDZr7LCVAyXuwYt67ADDk1j21U5QyfUGzmvgOoboxMHflqWT4wuF
1iUTrDU41tRqaUWFLyBpIYiOQrbJSScfJLJq2EjMj/isImJwf0xma0buRo8YFvyXlnSWEytd+DVJ
FsVAOdrELkOf/6GMdS2/jUHMiq2nme498bbLBQKoFKMDXqPVbHOLlvj/icGUHnsUA8bjotoQO+u1
HtsTNQIDaHRv7EI9sr1SC5wMZxnWsqUxGrMSjegY6a/vM6qiRxlr58VpwsPCdDi9+esPysFUc8cF
njN3m2ma3phg8HnXUiuhA46VEbccf/JrR9moi2z0BZ79Js+vxxIbl7wreFuwBJM2kQ1mb04vskLz
c1FN2XOVA2n0usgjGfVbITp19H5tTB13HTMvmFnlGg8TlN3iDKCOkmEfOJFqO8r302eRPDXxbh/F
HjOeY6vSux9Fp2Ee6N6FogyVrlb819R+fbeuRxoWwuyniqJr+X35NKMrBTB9cgsp//L99DpujM+F
o9WgWWq0OLX72Ld7IaGXU5MksB2YeYyRCANwg2LbigSktyspmZmniXYDUK0iELIRCFGiuNVObRkb
wBfOEs8IEjFE9itWaoi2bpO15Hac7NFBiI/BjJ+gyb00UOaVufTCJIPAJ8Aohckyaq8mt10V1fj8
16881vZsLZ469Xp+jdRSZ1WlAC2bKvfryL3ipciiokLD2q8xVqLS6o2RmqhY9qukiGqE/wA43vOu
U6t2dEH9dQkcG/1T3+69L0NlHT1gi7rIdpszk1+Ok5imEvDHJVhh6MWEOnXMtuktLfWNEsjEn6Qd
WdmKE3vqcL1LRSEJMoKoMwMwsTHzlfs0iSLb5DoQgtmEiqy/dsStKjRD+WMjJX55fqKzSl/ItKmL
ZmYd+UBEA0hFni5zllE3LyOO/E6amPQxp0NakZ0RGzhwHvKE0SUiz7ZrNn1vOeWL2aduK33OqlwW
VwjOivwuFq0LS2qknnWoGwYdceJKDbUeNIraSFJY4MpbGziu/iPPUQ0czWgACEd2QQczjz0b+JRS
5Bd0WaNVK9Ps14wXNLrskhgjdkXdkFunAz4hyi4KJrKtyyPQV4exjVjy4PJBlE82LSeOdOTEXPv1
/KrO3FoMjiJ7DRQehWNBwJc4U96+9+yBshJMd1OVQzsLQH2nQFNAMs1IwzhDMfCtheeU/gHxUZpb
/pBnrfaY2oVrHQwttq19QR2o2YS7rn+IHYYbz0uE3txoHcVEhRhlc1M5k9ITzwQr4UUNKG80UTQl
QMV26ZSM+MSR4NtZ8dmV7h+7Q5ibg7QcwNl1C6US3uxspH1ixAlDyj9lo8xemthg6b0O+75W4jUL
x9UqAocUzNFIHyFP9WGLc60tiixHuN31LlYhzw1WGQH6QDWtCwxknqpvsdtilUZn9IZPUgDdqQOC
QzNkL16WJel9NbJ6/HJ+cz/YBuoZQA4HKRvS1zraZk5PTNqonJad54HZGqXxCelsrX1LPLgaBwH2
OXHtTLFJV4oDZ/ARWAtljgxQ3pmgolKM2qdSbT4NsVNrQAeqcWJviObp037gEp7IOJgsexQ6nexd
ZhX4vZmwuLmL9ZLr6GeWNTU3uSPdaMNS15JvU+qiubMCCDy1w34k6hpECinVHqME8OE3mZ26wyuH
v7nW3K2i8BPdQVIFBQXoNIJrjrSqOtRHRj3LcsifRgDwSJFPT/WY8Brdb4Umpr3XW30Frsc+bvSb
gZHB/tw74LTs/Ko1nDUC2g/KRV2k6kzw2JkoLMKgZmqseqSjIgUFZF3kxKZ+atXQsWGknfZI8ciF
Q+mlEUwDskK4eWRnJvSVcB36pJHCsQ5SgF8z/Hu6pQYFUh8oPFKzH41azKXbcafKg9FNaTL5UU8m
XDxGlLDB86taQrNrYtawJecFI2ibbQ3QjRXpGBhVwPlIP6xHl6GkxAEaZ6BX3IoBc+7plZ4B659m
XAuyjqOK3xd9P7bVXhuKwfNCUoMu8aI2wTVebtLUEJnl93YNJ7RwGjAZYgFZy7qgyOxOk8DWJd10
Z+QM3kRARW8aT4ZVVl3uZ66X6PdD6gzmU6olBDyhpiG53AkvyezPGZk8UYQFwkR3Z+tS0P1QioJ8
cuzIBZdmCyJK70AdMgIINbckaqYqEgNLVKSlLCPftDMnbUOtKoyY+EjtK8pAQ08Y44dktCwYjTij
o34VVVFjTChW1u1q0+nA+HOBeKppaMpyU831igvOJ1Ord27LQDfpe4M51NcuSvzA6EOrEl3pOqNR
+lRPrZb8JIJ7thcWetJZ3oa1PHMua/yBTkOKvH5/CS8tq95wGXSg1I07eOPhNI41+U6zhHrfnDHP
puvMrStgcY1xLKbvtSVVrxGuM5ftzagGS4TLnDKb/IwbXfvFtPo0fhVRW5q3mjf0XheksEYDyuSL
PopIQJqsj36UWSFb10fo2to7PHO2SR4aUYNN89Ge2ug70XoFT3fMbBL65HZ1kRbg4mx09wcHMB9a
DPJW3bU+UGQ056XRRKIdClnU9mXU5fo0BpOGxf/mDU5pfe76rGL2DrFWhF5GO9F0u0a7S4Ogx6fT
OOk81ORExyewNdrQQK2klpnvcFkKVL1LMpDURnqotSM8VDSWWxQBiiHNeuViA07X7AzAnYBLAUw9
0NcT+J0zm4AFSmI5VoiCow4+hQBhXeSPCaPZdZN64J1lSAHDWFbo5I62DEUSuM1zPGdVqGZzhIt7
eSJj9pJlcSEetIgJAB8PuYunQdmC+vMe7Yg1CjP0VqtBAGGIqItHIPGU5rQnQ+nyTxlHfP4dxalF
q4qaRdxs7JaNpSLFNaU8RAawbW48+DHjpwzdhI0b9gLh9WXP0FC7c5wpxxdrnZaMjh+BwhOAZ91k
ImodCBpIUX4iR/SP0SIfynHHuA7PzSZtPz6A2jYt6y1ILIuy2RU5qqXygOuAp5t828snejNacoDz
TdRx5EE5toZxB6vAHeHztBPoh5IJKa3Ljkaye5smzpDX6yzG+2s8asGNbsDhbB7GNo1lvANshCOj
i6pJ4Ph0rED8nEhQCRwKENSqOKRiFNi5dqZZo1+UYwwwqMoyIg+5QCMX/YU9Yrtw+PUU9KtBjyMe
PQuToYfFrxhPTStsRAM7LeJuSK96r49AMARybgN+UWE7yofoAQOGFeRdbcNTjEatHb8UvYEVzieT
j5dNh7isC+Dqldh11nZW/9C6NdYsShMQM4d1nif2a0cZwvVdmtTwgIV0q/GL9x5SaWORYFlEy2Re
hNz2WjSrWXE0uvlemMAquOCJOcIJrUmcw8BHBthqt+PUNDDwuZGU2daL4h6r7VRNhm+iRYtMD0Hi
q/qGkkY8gm7NeMxwV6Wwja0JKzAlgHMtqRhE/gS7WDuf0tbCyfO9nqCvdZ+PTOK6y93Ys19zmVTs
bdJKdQPCIDfjFybdET90jejHL05VAUX8J5IweXpPRMmzbZwIDAE15wh/GnT+Q91S+Pd9ffvLP40n
jkuqZVmjAaSRNCipGtM0AmpGMlnWvtdQW7GlfQKnsaASDi0ok2gKxAWGbCpYBz2nzV6qhMaozTQ4
h+ZOWuRQPMJ6UBHNqqfmJuo9BKwRUn925Yu8icQBjd/Ytj5LsOPAxDGrb6CDwxAmrwJfclA5FL5q
1rhjc2Pn0OqwTCaj+vYrmCPjlKb3vzzrqkYX8J6ksBH7sSi1/Eei81F7jHXQG7/FSOHgzBeDhMfd
k07HvqJUBJ9kbWPQnesNJcgtndGJEG7YItVxYpxSYK1t4LIgf1IWI2JXxGPKl23fNXQCPHXyRI0W
VNQyhW3YTNGUMTOgdi7MCzPpYFmAk435F3ncZy+u2XCYEao3ykkwzBamScsJtC9GLNI/AAgrK5+S
JC3ay9HBw2Ts42arZIlUXosIAwUGKoz+FRq1pcTwyybGjHBHIX5qAJU0fqlLjgl1uMlQ4SckgTIW
9gDvKBO4wXZwItUYCmmhWihEhGhiKOZkYVEF4VAUDdtt7SWyvtW3qOFI05l6WmuPOWeAJEZBJJ7Y
27C0THylOeG3b2NlYXM5yGToLi3BUnEd9wTTTRUmw43k+WSEncyRngA8oQ31yyVGW3fMSEFBbPKa
XU818lgXdYfuEMRL0VR9A0ltD3NSWqAk5xunKoH9WDSkLO4NIMXkVdATg8nDLyWzpKkJsptYRuiO
DLrFbwBa0hoZmiYLIsKCdk25d+DoZNf8/XbIcBN1X0wdyeB7xJg4GpEpYNGGccr7zympzOwxt+3W
ZH4pgA/7UMoM1Ch+NqSEgAGhs2McfEQUOrqySamOZkOR47pCkpEbD5XZF8Zz6layAtdtndYJAAG0
yr1D6NmkGbKxkhmPlt5X2c6Uw+jsUJiJDBlaUo0i2zbcznBwIyzmHh6kcmpJnGKRpxpFzPuuBKzG
po4jOdw4HUmqF6vKKnvLpYCWpAkDYIpfOi3Q7gMOTlKsI6kztGb4camP9Wtc5x7M6F95kVYW6T1r
DKh3j8ph7dEzvXG0wqoYhwr81pYrTOAZNJLSC9EMOKKmNmrDp1omXoRkNI3pK4oliyQkcVN3XzNU
FhV3Ca1oXPsW3prJLYF5o3BvUhXZI3boshdJOQTaiamWrlPNetdm2cNsRBPyhHgyzkXnXjOH/R/K
znS5blvb1k/EKvbN39WpsRVFdtz+YcWJQ7AnSIAE8fT3g5bOPbFyy65bu3Zky6shQWBiYowxx2x1
Q2H/qMuL1OUeDAfPkxy7D6qhV7l3VElFekwA1aK4CJKOqT0Hwmuz35OZ9ZYfFVFbnBr+zDD0XiYY
zGlDHHPYEPpnV6LoB57o3wjU63ScNIQ6QDJa/kfp4WsEIcnIIHLVboei8ABsXxBkEQHYXhH0n+f/
rw+1gD8km7nrFIHuDMnGjwcz8OmpG6sYq03PsPqMWUrGZHzenP3AOoiCzmGswp9/7WuQD/GJD0XD
tzp2B/zp1dfOjfXIINmcNlFxzFD55p5ssgQ8ptUkrOW4oplUfqqDXbNR/vzrXT737+MoHZFACYhP
COjBC16bHLeNKbyCtvSHKxtz5QxAkkqw759/0+vxzSgsgapCsAVeFRevT5v0pyf6k5AfvLEMuI9e
eG7dg5q4+5V9uI5fVDpN4S8B3+dKuH/dZJpxyAXpAi3DuQrzu1ePdtxWLEXN9E8YdSQWR/BFm3De
l8tE4iZMpHeP/gHDYi2CMs9G4sGzaqe0OcnbNFGnDiddtTwsQ2DHL1ETefmnuUyXRFAPua5h92ah
n5pWJ/zuFMLjPC6naL3PtgTGJjZ7uBbHVdLHVqK8rzrzlPo5/20595FTeYp0aTlbMzdxcKrrcYnX
U5lF3kNnEzoOXoqhdPBumyeS0jn0b2NcXNC7BjbHIY5GuNWHzNgsRCfc1jKpj9FQzNBUvo4TPXJs
wnwClKMqe440D646eE5OcxwZbr4rG+BWzBtazQmvKPGn2C71RPDL6OFr50WfsiJqsT3n6Fbr5Oyn
HTnio0gFg4l3lOj3P7N1V8H7nH9ftvN1ac5QLIKu3RZIK/vqteBpn6w2oo7Pfp8Ted/ka4qs5R7E
tykLVB/YTc8HCC+9/tMgD6ZgsUrKIB7fWN8Mo6IzwJ4oXHCDYknfq7DeuKW9IrY9TmMbTuHZVgHg
0Glf+qLoj1NeyC07WJCslMIitkAbnL2k7gvvGNstUQFuPLFp62Ne7IJvo3og2fYLk7EsnrRfZaPE
x5DmZ8kby0AyRVWc17wwlUEum8tUJZ1qbxs923g+hm3CHl/s/pziydA00eCdQ/Rryx9FGG1VcKoG
OaNGzkYAsvxQ92WLZVq5inhoTqYOO9mctinsJjDFxfc5zFaxjncqWvaAnfg4czBWv0vbCPGHGaJi
/OwNMi65lzX1NpKaNRmEfxbpXPbDodOZGsSF3WOlAo4tIkmngzdNbacuOz4Suzzn5e4mn9A6AwIA
49+J/J6HJUt6LHY2sJhf0uUFImzr3G1HsWeYTFHVSvUuWDnNQuqVdcpKDtJuyZb7RDY+m2Wf80Dn
49j2RfCNkLWZzwAdjYRsq/JFx2cOaIN9XMkrk/0JtMwo+inum7DlaS6X0CdXDYZk9NNbTKKq4ito
wIoBca57NrJbZubSBTdm3Xaaao1ioB/5zQ4mEclboZemmd+EY6R0fYl6LXwL5gJ40Lxjg1O8r92k
CtszKM++nepGZnt1LEnp0nsNx6cSKvu9Pq2Opo2y4TeJ41bQfiM9N0y360PeCajqbq6aiIklas4h
Xxllof7eYIrrET0z2+R6NEXMvDlqO2pHc82mZriXhfgkDgt+ISzQzHr+djc2hdd9KzVtFD6mYhr5
h3jR5cZGCx3l9efY2X6Fx7XaYQPuZg6VfFJaD2QPeFl42/Rli+dgit4ltcj49LaipyOHw9xME9bV
RLWN+cpGMBp7QxmtXP3fxFDmyK5lNqW8I+t6xLT426/u/ZbklnWRjVnORawsLyNOnHiY4GjCXSia
6aXGN9RKuQtbSMCIaa07DgVY7PBJJhUDLwgC6z7weq2G/c8xujrdNGfnBHO/z0qW3EVnqLeguQmP
iFeXZs35kSRtxVBYGkmT5kZ6XD/4o1dhEd+T2re3CZSu/bjOO+qBehBugWIK2pqnMbFr+aD8CmHg
mbOuXtTvJqOFEGBVWDiiUqQe/AKYqvD52pljkXm6jv9oBOX6t0VXkA8eal30FrjZpnZeofvdp/t5
6Z67jfntCIjQe+qO+BO7vzw/ksajgIi7sFvuf/Jmr7pVw1AzgttYRu1DBqOebMdu8/tqvqkhfrlw
yi5j+W0echeIdm8de3syOF9FxWEisWXqec0Q8hWZHXjhNXO85kP9NWy1NG1bLt7q85CyPK1ndaqW
yq3wIVfuicwT6Jw6NSWCho+cKFr+6Tq29RpxX2sXOr4dzNo9ipbYFfMMnml+IP6JKKjz1f2TjDL3
3j1OLJPk5fUqNrV5WmbLtgYYhwRAXm8mEynTGjrHYyqRNkrupS3X3b21B07y2fe6iEk+X4PrUuSl
whRUug+6BmbZdG4xqGl274pE6cbjevOtpkZHHF4GLsh3GP2kTdz0MCSU7cP1DveUgnxMfAzHp4+d
V7uxvq6iDMEZn41C3n0fTdj5aHVdnKiyEne7z/c09r5hc6hJptqH3PNmdnm2PrdLpbihMXxznTT9
QydLGeeHzg8377sYNPrTtxrHRW7QmUXzVdftUWCW7xj8JfcVob7STbLeplGVKvGQxkMlPwRNH0x0
Q4zLtd9PTGPRvQM/M7bFJzyGKrsk+yLBhUimFj0exiJcdPjgDZq9n+6ci+o+RW2+kBVcZ0W/Ioq9
FBkZ8H1jUkkGX3Y+hzWdlYVaL8swOS5QpTTBxVmzl6Q6G2jw9gEgoBAexU6oAL7Q9iUnLZ66ndPq
Xqz5/Hdvg6H6ey0nFmqAcr1t7pZRFeV2XBST+KvvC2/+VBVVz7y5wmBTG3CUITpz7FabLFSLocju
8LPcoh8yhypd/aE/jCBkfBuxIp/8d61Xdd10XA0Y2W04NprjTiilI96TeHUre+2UCxrt2HAgMp11
BP0LOLnsXCvi2WUC1lwNB3dEpXatSbkHGfG7FyLfJLw11MBWp7GaZjP/Gc/J4I03gSZKHuDC3Rf1
MnCcgD9gunM7qfwZl1HIIyY7k7F3xequaombaPqc7Mj237dpqPkV2z883dbO2s19cnLuYWpXAWKC
YgSH9HMQlR73bCT9ISqovh1twbkj2xrP13C5FZpV7sWIdD7HWTuHzb1lN3O3ugVV8cUUOotuU0ou
h6cyB5lpz7kYUCxIu+4gf1fYhxOJkxWVSQZ+ceysqvkRjNTu4jjPnAVd46jJywE/3NXJrAvrf+CZ
ff+xyq0a67eQ8RnRS+Wt25GmoPXhPXzPOnhxlcMaPgaiDvn6OEx53LvoO8YsWsJ0av7sYhN7wWEt
euiJIKyd1qJ4HnydBegyzF5F4i81yK4C0+g92oFQc+w+ugIpZyRtuzh8qhS2WlEu4s48HUcTbHl0
iirkQwsVwWYv86NNur2rj80igd30Hrk4mOcNUSD3VBH/3frVMJEf692SOM5J46OMX2byqg/7DkdF
11v0PFF+LvasqX+/HpTG2l/LS62KrkqxjxknKQ5FZeeczIeFy0R4PsabZWOCXNGBMfH4zgVYsv1K
tq59e5DpUhGqSXQZ70Hz5LP7sB/cRJ37eK+3N70cOzzcyWiScT+GqVADiBGFrtl93dhyFu/KJHR7
srWeLuob1eu0uHTtFk2A7ENP6487uYTrLsfj5AVV1d16IvKj9bLWEBPZGSVWl3aIAPYdHcmfoxdE
7sfKKb/qkAHFZR5155pYjGTgGMmimIaajmupqLflIvn7VvwFWdRGmOKqNZ/G/K+O8i2bgcimtt7L
f+I1U27RNLnxTVsyN7IBouWil6BL+/lBt8XUiW82yj0dfXOqqhQBlrfPvTsgxma2hvizmYCYQA/7
LhXBhLGWH8RmAe/VaCsBJ0hlGnLEw5jWRVhlp2kLxEZ3F+ZZnwbTqQnX1Va/WaX9bPs7HgvVZHcV
TqTFGsC15dMU/DksKqbR+yGrh4q0/pCz4YqMFVpPbRMeh2XOgu8BaXJZ3CFkCoL1MQA/4iqTVmf8
WG3SzEyY2ZBM3flYY+1k+1S6NcRM4cotQfVVL6bbGtI/fRO0OxzbieObKtU56Htthv7YtrMKoqNZ
2zhe72qbR3V3l7vDc3zsSTMz79HPU6wM7+GZ2kXAPArBj212+u/LKBI+7sbbV4joowo5qoTJEUFG
5DePlUSJWk0HWU+2TL/7NszG8bwhnOP0W0uwzvhOGrg5zuRVXOy3S+3JPT3WianKT9OatGnwEcdI
r/hUxSps6ALbJZXiUtaUw+ADPF62oqVJuaEH7es9/9qNIYfPL20qjL8di6yjgPEmaRvPYxl7TNKe
fX1cCxCWTMs07h62Yh2D5pEUdOAdQukxJoXp8zaP7i2QOIM60BesxYsOGRYaadpm+eZbFWdirg5V
3o2uYKpMQWHP+cLGAqCWmIhHItPAqOKdbHsmwo1qwDf32ybyM1HQWVYWVX6v/UI39jKirqOzbuM1
q6nfNPkI+nIpNFtLfpl0SxZLnWm+evotUimdCHwsQ2VEeS6sZ3mH2PBeLR61XTp/P+5zs9aUC2er
u/g2ZPhJF5C3ze0Z8mZ16KBN3EJOdg8AGTy9TOWl99Yqk5d4ET55aZlYl+eOW7rs/SkGiGUiNYgf
i0+xTcasOka2jcrsKPNkh7s0k9RkINKrN+893EvLczS9H7b1YR22wSsOy0rLHv+xJ4kB2D2MdlVc
ydA2grC0TIHfU0Pg44OY3ew8v4Rev3LNtY4Iw8taF/lfG8VVFo1FXFJSIe/7EmiYPlkGvyNV0D+J
vtXhfNZ1A9l422C/Ps+Hbg9L886AorbhoV1TZKrl3If510TnLebQmwRu6z/OIijMu6nWMFdccToH
y3oQQ13q7XGLUEbU0XFJZmWXj73Tz33BP3AyzZ9yhZcjRc37TSRPUhehiiFXspYFihbChaKMEz4Q
x+ibkV8uxSi96FDhmJuG76cw6tf6nBpFichJeVPv9Xc9UyXTbwD01URBnl/BDvr3izebCtCoE0Eg
DivuNIK+yLks1uK239cg7M95WFsK2LBqCprhJu3bopNnkSd46N7Huqzn4VRJItNwoQ9M7wNSpKPv
h6et4+S1ghwHg8ouyYIb7k4BkM33BP3dFOv5Mq267YKDhRbfgzNnsz4qTtQSj7530lM27DtKZKl4
ewnaE4t31bwsurosoYVf/G0jDkY+NaliKcO7tBp6rkWVvjtzrnUy8W+qTdueutgWTeghS5YNS+h2
srlOD7vQ5H0n1HIqyg5oWMj8jnS2StKvU9hK3izrzU3hSTcuS6i7bOKDJxqjJB4HYU5JZ6Qwihc2
2Wb4HRX1Jdm8z0GjOQ5idr9bxtC9PMTiiR+0u12HD3Hfj5s8ziN1IoQnUfb+m5atTfnHrkk0dfnW
spl3l6qUlndJ1LB87qKJ7V8dt8XVrIKgyhNL2pELCLsQzuMQz0s15AdRTUGTHCOt3BAEFUlOeNfn
08DwxCp1/2a9EWJNQsXxCiTRfu/dkqqn6Vcs+Qtuuog299XmOoxDvrZmvPXjjZu+3jpF1SnDgS5E
LfGZEMHJ7dAkVbDhXyi8YhCnFLGuVx/HuSdlOXKErGEdoLPx8Tpq4U5H/3P+TEbWt8jZeYYTOXLg
hkrDYXoHIXJ3g8Xztf3fu5WCF74MtxpL99wJEQ6ZqKWxXAjWpx2/lCZuiD5y2hL+reFcxd+GUENX
FUAVfDBKbs5rMwHAew9fn3W/GQAvPqEL6DrxfYxgaO0xTsu2UYe9RPqRHL11mt345ghT1A3th9II
4icK2oInh36Cd7+sgaHtIK4uuBu2HeOc2hzvuT2Wof9Ht0dVZW9JFdzhSoWznosjCuQx6GkJptzD
7a7TSo5kcfWhyhYDgZStnbu8lyfiBdRGSmxjBFOjmaQbAuS+DpDuTYgf+RHEX3jRcUxM7a3gdrWx
ElHPJkt6WGvrJZ9WdDgCEC8JeSaHPUrqtn+orxBm005j6d9VGVlpA9KQIG59G5h0juYDuOEOnos3
wph+MbqKfDKkVFZABQGoMnfVblno+UdflZSXPDWKTcZcchqxb+OFIllykD3q+vUxno3Aa6cbsIMT
p3lHSmcO8TSEHOi9inPAg3nGHnTOklzfjlu4sZm84BnZ2G7DsVqmsfq9NPWM99Ms/GV98DfdwuyM
ttg9i0/eNqvhuIJirfcbEgwrDgqqkYi8DdtmLjCZa/Q1DIj0wwHEO804G6Mis++XvotdP78GcQz6
99Em6mMd+pW+W5/RcJEvkvN0LwJ3FveMmvu/9kl02dvS65cNRM3X814ddr+ukvTkL2jZ7/Y6cjCE
3BaHGeVST9xsOAZupTO9ADmAFTbOWFeIpls3B1cQfDp+x6Bg9U5Pz87Ef4Efiko/NpY4sYEylkFC
9zov3bNHS5Nh9UlGo0iRQMhpkObRNuTH9uL1WzC/ixud9jSCXNJtr50sZKfCVlzRKCWg+IPPy5jM
lIFM4coZlb4AoW9JaULchNfhZJvYYaujRRM3HkjoC3Un18LhZEOeuRIM8TxQc8xxMT9S6IFo4EL6
2Al8V2dpku9rFUfeBz15Ib5O2C2sZXW2+wCO+LAmhUyp5Izn1Wzncuyrdj5ni58un7ca6o2sxCMH
/zTVoooWoAlcJL1LGyOJesrWghTpkIYBgOtd02Ox8qXc4TGfNASIQt2EVw6Wli83C1EghT7tYTfj
TTYLDWN2nqhQ8tczFUUOKPF7OjDxqNY+0/klCuEuoUVUsk3iaRhGs4tLOdD55uu46C38ysEjUcXT
3KInfSpoE8HTrnraM9I59znoCPRtrNOlpQsgmB60BJ/uYiUjOQvl8Cs9FgHwYtU7OmRdAydc2ih5
76ITeMk4KRgTtD5AfGE4VuZGLqULyl4NZ/zgN9sz8jZEkUOrttBhhi+gWu8FJDjHDWbf+5CpOtUV
6nGW/sMmiq1t3s7cWDEw53EX5cADW5KGtELqI7SAV7RPTYZJWmK4xqSv9gHwFBS5D8rjMuT+9LGD
T9k4XLe6DNfbycqds0z4LC64ImxQvMyiM/IyaTWOs2NokPSZcEnnF5xQtxN5EWZflY2eAKWp7H1T
mlGV9WFf2rw3p67RLtZRXOKGpgGlAzoLyGNYj8muEWCfbdzLqoNdnvTun4M9iB2+Szj3PI5WvpE9
rSQX9/ZskY5nItt38COiHYeDDrRL4pGZ62BG8Typ7HGJA7V4v+Xac5ijrCT+A6fG84lUxZC6pYDg
0KF9eozczjOHWcWHaMSxdrlpeEOfnoVBrivOSzakQ332Mr+0T14ThlTQU77R/1aUyYSZf9vsDWcC
VDSKVgLLsm3711jpYP+9pZhNtBDY3Wa/bhNyPTQ0ppYiu0tX05r0mCEcoVXmNYRUbUvifCyXGC/c
g1BTKp0VixEtneQkEhBxuC5WWTXYR93pQW68nr1lME8v0DwNslx8T3bgnPcqgof+Q3uAcd/EFQju
aww/x0MphGVgOC/leGsEc8/JmT6sG7aiNHW23Za+HwJRTu2bK+q+6yEHnrRxtJf2b6r5OreJ9Gaf
7HukxHU+fE42Us6M9Sz1/j3zWsppz3lC8Qkpumqpr3hM695JvJDto60DUx3ds4loNhRS/mTSPPIo
qKQTb3YwwVgmyXlK5Cgp+4lpA9ScynAPyNsab68WgiT5/p2noDkeSSLGuvqgIgQH8hwhfSnDA0o0
jNVOUbJkTP+xmTO+01eSpOJdZ+beTF8C0Wg3O65zs32GpF5QZVrJOMRpoP2WYzaeMeYXMPs5XIZj
TFYyyZXVf314dbQ88y/Pi667jvIYIPkaIXxKxfeUmMK6H9dIU3QhTVqPIYybBVzVEVvVIZpbam+w
zHtG1NMlGvXN3gd1Vjzal/BQ945SmNROlwPK/daU6/ORfjpEmmaQNr6wHS9iPFIzxvKPN3/C7oZ+
UQjE3qqhW2dxEaRJNLemsX0flfdU4aTrdPIn27f+Ed1yN+8HrzJadacIgWD/JZx34NpLJScjh4cx
yhAg/6liOXrjmcxAU6yyxDFB86GPaz2kpL19WquvC8o+WMINU/Q1wTxhdtsv9WixwiHOtFmvLlpV
VK7jqaAMf6s6pJvAC12f91+6RUqwyw3KS4OxjXFSPnHSSSIQDmvwZdmsCCJzTDpEw19KGr6E3+ZO
Ysf5mKtUSLe17VZ9bKNoy343SJHn9EhW5TiGK7o/FtJtGOBKUAgo0JCgkse6SDNdCRdZbW4SlWwK
+u6KcnvaunCzVpy6CGhZ5naDFxIYJJ3k49b1t1k/AfnHFnq194cyPk1FvC/zabGLywDTZgM0AXuv
ouxv8liM306WE1CUndqaqrvybiz6qCoPdqYMpHqCdPfS9jdOVZOXX7aAqhVz8cNFSHOGcQ5pWgBt
VLctMLVOmuGNV4luIV8QUwx2OYd1033pYsKbOaelVuF+1GWyeeIwPmuE/NiDuCi8WPDfLnEjBKXf
0vMgT7wQAjNImZl/mHac66+mn0GH62qVszhQhhrVzjoGSKG5DGXn0spqMktMr1PcsvgIGKUlNN9w
1hoIwqApIJFmSFz07evkGVSvBl1+NPkSjPOxMSDtpKZXlosKBXe224BizFMczy54dbPPdZquRPxg
gj2b/ljnNF72t1WMNfr8YPQetE9emtHk7mg6rISgzmh/PhQIs+bS/03G/rD4b/U6NAG1b7KwSXjT
esRpbIXSrgOn8lUYAvUBfVNueZbsZrpnek7l0N1SWtTO3qXZadnHoRJZD73CmgmhrKUIyWzBJ89b
aL78vhjjxVYHaln64DMb9Jq/A0uBujkUY2FGZMf7DLZxxJZ8Qpq2N0gt/q6nDo7j4GFJubRnW2dd
8DmIKsUH4YlEBuCCu/tYlGCR6i9DCnmd3awbl0r9a63tNB18KpjpImg16lR1LOZJiy+KjvMBfldw
CaK7pfKLiuXjuK++ic/lM6/Xr4QCrEmb1rGu7ThlQIZ8ca42tr85GL6PBfwZ7kBs1dY/GztUYrtf
t+E5oHe923rmtXfPNHD1dUTQkDMv6oKp5mGluXG/64dkds/CKuzYUeetpvuQyMKv9t+v5NXLcqo2
7cg3b4bb9m9IE9kFDmPLuV7d7wpVE7Ok9BzYbsxQI0Coig484DxONOFU50xT9p7f0AB76LdLNmnW
8gEGobLZfbCAue0gaAnXTsq81Ta7RVtM5v/H0sdNPb/vfLHn263tG195/QGewF2tGddoGs7k3JiV
36+14cmWgd788uhTYVB+S6dyr8Ql8ZsgUQevm/bym0FZMv0RiCqe/sjJqceAh9e5e2sFJXMcissQ
gnsCv2P4r1yhmTtdeKAz1Zwsh9Efo56+OVfOcxWzI3XRRWsowRca/UoHLLN0G/vL0CXD6o4cL7t9
vlmXL7wkQCxAR9u+7FED2BuPhupIdz1JkzvG1ofa5syD0s88zdRL8Z2ILVJVn6Z5ShfM4B2DDPJy
VS+8MMBJhdIZ73YoDV0ys/DxCi9e00/wGE5NEN81ashCzdZBTi/Pfl2aYrkpBt/zfqHMeu6h8r+6
rLRIaMXuGMcgo9omwi/2R+1bthQIky2uQAUpZwYz5RHsO7QyuSOetiFGB6wsbWDjSzZCzvpnQOMV
vfEWZ3BxICNOwwt8vENalURQCnn/R9cCtQs7SHmT+/Fcr5oIjvIdG1LgWLC8TiCIvda4AFYl6wYh
ei07vNKBe+9B6nHUo8wgrvtn7m7EzQnGyRUMo5vQ8hxTeBB/L4HJ0nvKYxFHIpp3z1RlGwn9bPAz
8DmKj3UIDbAjYb+dmigK/FM3U2pQH3o6dtQ1IHhIM4dfCO5+lPYxuugmOe1gwZ4iLMQk/tXotnGm
JJDkWS5bOF58W4N2UFi/Lhy8fq7t+399VYy3lKsdQd6XvjLT6VH3oHKjQ1cks5FzV2vUoQ/b7uPP
v+bH2rnrHf37a17d0f9+DcRRlWYolGIX0+A22yIHE5sK3z9B0qi0v59xF/BQ7sWlqQ41zkLBL+xt
A2fM8sPs5cyGSzYCzsjVgr6u5As0VAh8xUZazLr5sPfSzSEyP44xmxkcAVzmmYR3DUqmGtQKVOB1
rozrOPNa2wAuzv9DaG56cqqgnw/Zj6pLNK0Ay6Er03S9axHUvio3jLN5FVFGhUJS9s7WQAAVLec8
wsegw1u0xdWCym6sI37+tc9L99+D49y4wpz+GViQBNGzbcm/yxzRi9uUVjs0KEFpSyBbCiq1/pna
heSk24DuEENVAtrd0khanNh23ZKPia4oZZ4J7p9fkJsaP1wPrSNCHAMxI07CAEHoj4shnhLt1L3l
eUJ0T6kZmBYWHeuU9O2fHWj1/sZG/uDcKJ6tQNoMivTdzy/hPxMmp6IqY40k/J9mI68XpKSwIEVn
42S9sWOwdZ+Z5Ct18HaQJ6k2+PycCCX7yzV8ZJNNKBy4nkhQXWy/L4tx3iULRwjY+iut/vOL/FF0
zUNzxbVupPhaJnXyKiTj/oHkzlP50Y+oQ2sACp5L7ntm6kitm2yYP7+IU6+nKF8ZBxjMMFF4Pvzh
x0dDsdks5JIXRy+nQbb9Aw+Gob/tZLCM05vKTzcXrWUD3f7zW301R1m3oFdRgXcPpbh4VL92tUEb
sdfGKP80FyOfDvyFdKOvq9p8uHotXPeAahq0W6XGZ7qCnDbU44gomsJfLNVXRgTuekiOgMXzzDn6
xK/LqsFlWhFjKnCCN3QK+6tWxmGE4Cnaa90udxXw5GDMWH/4m1NN7JVu6WFFsk4V24W3ekWNvm5p
NnNjANHaB01JAosv2Tc+oRELpTg/H8rQTYv/XV5ceoaCPE1wqqB21scx68dnWE6zp4AMGMol0Rhp
7Nqdv3y9o5eq4fL6T5u1aNCPXVG5eqApoaQmpmzVPItFmhCdUTYlHXV3g8mcbCeL6X59TzGPU8Fk
Y+zCaf0s3glGFHLs9yEl8feVJYVBy/u8Kf/8pv7zPAIeSBzT8ImMPvOT1wXn+2CzWXS1PlK3dBXo
ILd50LOkvqglkKOKEa6QYjtoSmSpZFtEP8NMe11ewzTGDfqUDZqqfbhaZYTVs3qSCjdHQeUhlNl8
jOkU86tI82wQ+u/HAcnHUqInShgT78CMfnwcoQX7Qfxgjr3fOoJjaT1UTTLmKPQhN9BJ3yh4ybGM
wDWdM0GqufvDPFYcsXWGTOj70mA98A3eJomRE7dyH9/U/Zasv/nQkOZthyVQS0XRrisARlDWkBJm
SQpQUrsDT+E/vTyxPizZALFLdtrhcAxjYc55sSDHRnAy2OBLO6Fx/yfxgj6hxZ7spDec9qF24VEg
ZG0fwDNz8dcSRCKqzxE0X/p5z6gJ+/SLh+0s5H4cMuSGdEEn8IWQbc5n698bFrrmnrqwaTtSW+uD
kbykhC3QI4vrmnCi8WjGBBFA2zXfoGXJBosIvKu+qea14WVtP9vmF1nyq22DDYMcDZyCrDBkL09f
e/sG0RDFBEF79J+rAMXI4YqzQNBSLDvkFNiRRpbRXtOOcM6oFqWAMA6a3+UGU/IBhYHRy6mr2mq4
D8oqkPookA8QU38+gC7F+2H8iAAZm32EKURCqcer8eOIVQJ70Ponj6kD/AzUoLACpARziagyHddg
+rOAKRbU7A1bLH9lG/DKzMCNEkAjzy+kxCPL6b7y4/ODfAx5AnVF97lRETzDrHS+AXYZOlW/34lg
GOU8Fx6mTofFqbSMSuJlQzM1Xj57ExK1PuxdWPr5yPzn0uj6gTMjEwsvXfyGXgfHGb+YSLR1fLJD
ww4D1os0jlqyjgBSYN0bPkaoMriWPfFL//OeIGvqL2LrnDKP+uelRUBeds3fv7iu10Eb5xI8Fghx
EXlikPwnSqhxpLxKm3vqSywstJ961LQiY3GCmfnYxtgR2DfJaOLuN5CVfKkecIxwDFt+pbcDMEeY
gp9f1o/pABkjjiqYH5Oqo4Aq+NOPD5LVntcd3juwsmgvvnRFjLcOhsPPYs46YA7cjynl4L/KlJ99
6P81g0PKsFwESLI0IhX5T4q45aiAO1hP0CgfUbkNjKOtKDTokLdIAJMFylBtKmionO1LhQZigGVd
Di3l0g3NOFcI2ANyygCvgoizOd1R+2hxnAi1PQDSnV6M/j5sK1pGOzCTb9oeqwGEUTNRmJtexs8h
FYzJX8PoVJsKGfT6Vu3+ukeHeMYQAR6hgH0/g7wQGv//xp1uLdCD7HWkHz5r6dUWjllJwbeuf19r
5dW6M0lfsq+XNYKCnOj78299Hd1CQJ6QyOuMWKkK+8+oQ1lvdgRdwlCpNkR9WWnyr4VZ4PbISrpI
xe7kMrAFZgr5dR245Mir4OLs49xS1Bsc8nnweaHwenY4CtoFWMHPL/SVMwLHBwJwEqcFR2qXL752
N25TZYKlWCkYu1KNDZ2oly/UrWF7jM5md3qiMFyKgi5nZUcZ/V4saviHBmzN4iqkM+ZUXuem7MH7
UzicYy1lWv81BaXTt1t/nviglD0gx9lUcQzJ33g7dR1OSZOEtA3cuyyR9uQbVAWPYNVOU48Tgcu0
xjFwtQNwumH/hjpOChgxCPCy7DjTNV5/nzCayNtTwv47lL+Ib68iPzsmQ+KnSZhxbPhvnaakAZwA
tkdCimYp/iS2xqtPq6R6qT9RueUeqqZsTP+17DUQ/C/2nR8PLDyWJMLBN2R6Ir5nLr3ad6hnUdAE
2/9h7zx67Ma2LP1XCj2nQG8GPSia68NbxYQIhaH35KH59f0xQomXitepRAIFVDdQwAPeICXde2nO
2Wfvtb4VkSiNSc/G//VxYBmSrl8PUh/9m98/CV8XKPyDLA/QvI315EB5+OsCRRMHfsGcMfvOo7W/
VunZWpxWSbM+pJ8aZlWdOOj+/nO19af8eYEiqnut5SB06IaD8/fL2QxmyxCy/TL/iDSlOJYIeZHn
fY6/9Iwa6wrhJ+uJtCysNoMijzw7Uk5sqUxLhrytZNsysmYJQj2zigvbyMwNP64VjdxiRYorZCFt
OcVW6VVFj3gpmEaK8uDzOApPYgkvLVTuEx2zuUAFZM9TJF8j3i7j0R/R5dAgRcvbNzdwgCGMgW/n
zsvn6tRErY7lQ7KV7nKUBUvJpurnVM3/Bra8rlK/XqMPVpbMUR9atq1/uTmNkWuUYjYJrXPqAMyS
qFYeP0Uwv78bX596Fi7Ojg5TUwM9kCZ/ee7CRuizHFLOfDrtFxVJ0TXSe277Z7EYS9q6dnGWYXH/
/Wd/rShIbOe5Z81UGIxbOtl6vz6Cw6jNjQWZjjlqtr7wmlhHAgyBuPufOwtnESz4Sunw8ocfz8Pn
UC00ZP6MVrbrFOn33+rfLj39RpBgJgXYatj+2mIphrKHSYCoFBBLFKLMUGMGTYGJwQo94+8/6+vZ
HRquTdVLlWCstTEq0l+vQN/XaW2sIQGkKLCwwhptqou66/DxlIIS9Mz8mAqrWoeUI7LMdZEunYU9
t6ffUvxdL/DrmsBqoNLAtnEgrNl5X1ehyo6QpSkaVB6LqcW5zVs83japvZYOmS2vCnENy7BKcZEU
uVyfNIQzbBgAb3hgZppNtP4tSCrYAFhmheTXNYO5dIt6b5U+jGpkoDHMPn7aP72UNIdtenUUgpah
wfn99VLWSZv0yjiTWqzyvG2ZRY/JBNpuFSM5sdNkgbxk6y8IIw7L206yG+Od8VNdaL4zrcTdf/yF
qEvZZNdeAomRX3uWiFTxYU2gIVrJYZ0rFPTH+6adVonFYpoLOyh8uUaimZ5RcLfMP6OS78fxgkAA
twBlwmX//Zf6tX9oYeCjQKEzRq8XdhuTi18vEhknBKzIxBfNNFp5deJVCPNj0DkHM7OBsLKuxPPE
8xXFBW8ePtNVA/v7L/FvT9naxOQkyEu/bjxfSxBsG3YJ9bHwPuVzltnyScVEG7b5Q7k5rJbQm99/
7Mdy8udFlVaUTXMGgwCfz0PwpSTvKmuyRkUH0jOBBmoxDUQTvjUZcXD0oMWg4A4oupnSax/CiyFm
Vlf6WpryuJSJgf4lhiCN+ggaJj8xsE1JxvStj6vfqRbyMrw5UYweAifxqgcZYCtWFz+tconJc/j5
NA4pwp7clQHQ8H9tilXPwuaFb346+3zTf//Df503cNNX7CKru0wWAhf363wKjpKRpI5Se3m8wlY4
66/7/U8VmpTjLX1zRhbExDWrvO/ww0c0+bBpflggP77LP8KmnyUvbdVV7/1XaPp/Jw+dZX2lq0dJ
Vf4ZcK6uT+dfE9HP4Ki/lW90jf/tL30y0VX5m2YwtVi7ohw9rPW49slEV+xvDJnY/ajDTFASFv/l
JxJd174ZBn3rtYWja45uMLPpqmFFouvKN/RMDowLhfvG7u38EyQ6f54X/s/vhGJzXFrHajSvPwrg
XxcEiW6rMWg5WBxNyAlC9ZZR/iB6vUN0PU2NO/X1hNIs6dVgELMKMCYVuQldHI/iLlfU1AzqeYIq
u2KvgxL20Knr+m6BUDkzw13yWb7VVbLtPuDmrzh8R8frisLJT4baU27lRlH4DegAT+/19s3SJ3Xa
6jjDNpDtDN+2whaEQbjSy1DKiAu91NPaxRIHIYAG0XyXT4bshnh+4LM3zRJv7UG3N5VYOiTbY63d
4W4WaKWTYTI8eVl7cvPUPs2UJme6FgG0rfD932l6Q8NZ5wqAxka2qawDTzCdeYHAhjj5lXSkGMge
6kiS8dpI2lWl6fqb2ax2QEVvq4OO0B3oXVwlNL85JH3vp75aqa495IcQGU/tl2QVF+5oGPVp9Zge
0EjWw3k+96q9tZoq3mltXkzuKhaRd/qsRrcAzKJDIg8LcJM8tzLPoj46z8zFBJzD5f4u5b3x0HWo
EdyVy360lknMbj1U1UR+FXLwoHaqQBnVGvtjOtck2MmFSfLEqIpL2a4blLu46e8aySS5AW4eImWg
FZPlriCNCOi9zY+o9Tl7zwZDP5uMKbuIhK79wNCqDduisBEh2NXgmADYCqc9o0ZDvpiQZcjtHZSd
Uyi5j4oWV7uO7SYol6nYq6QFoeEasbG7idR2l4hnN40zOAr3Oc5OtqQnD41SO/dwm2QjGEJZO1jD
QGsnTzDAe02OHQ8AnHNtZVJ+zwMOXoHc5JDeLMrAPJBCJCNuh4DS8fs2a9vzbCoJgevb5ahi/5h8
J6nE4CM0bOy9ZNXKfaHmCo+/oURBPo5mFERG06QB4Jqo9kh/fJZRNqW+hHvyTjcl8ZzIABL8burH
dJOjesd0LnBXeLMRoRyvZ0eiAwxz+7ssLxjDcGtNZ1EmIWtA0d6usMesv4YpHJ6BcpD5DEcndgwF
RoG6GqAwED2kcl4CN9hx8aoshSvZQ3bZOaVVe4iradzwDFWr5Ti2UgD8rT55IwieljYCVnbX4LBi
MsY2zXOGb1YaKI3ewywWlRTUOLtb/BFy8garM672i1yLM0fqooPBCrRDuM+B3az6EuhdhpPxUOla
jS/aQqlnFFiBEHpEcNYVWaSIsAbtbA5HIGIMy65wGsnwkPEw43ZI9II49biTr4pElst9DTHqhI4Y
bXBcytBe1IZp0m1fWPBTWEWF+Vl0/NdsPMCc/pXdsaZ63PTt21t/9lz/f7BFUcb89Qb1n+UrpqXn
P+9O/PnPvUn5RoQFLUpnzR5GirWez37uTd+oWGlcAvMBJqHZa37SH3uT+m1NUUPtTq8LxK3KP/fH
3qSyo9Ei5h+CyIto3Pgne5OjftmamGuu29IaPEjBygjo161JZbbPhpAhPwgr+UciUuuS1PCJhupS
eYuMcK5r82of9pZ9J6y834VDI92FTX2iZI22Ti4FYBrR5lUI/2dxYVGouTrS6Pup1QVOUN0OoqWx
NzSYSxSB4qWQ26clyoWPC/8qrHOxtWhNBNPgxJwqqmyfm2jUZbR+SDP19qlVkqdmsr/X40IztdKO
8xTeMXXRNmU/x9uwaY+KXUir+Peupsw6X8b0jVkVyFTeY+b4oJbG4qGZhQjo/2GaVqt+y0JOYAfH
hSCVOtvtcXq+6JJ8zVcpzkRWemM1toEzThwFAVa4LUi/i4j9ZlMoM3A6SCle5iTU+KMJgonMAz8b
+2PfKtKGIWsZLJhuN/3YRkFdaa8V7RA/Ge3UzYxiO9ixuE3z+lqL6tcwkx50Eapc6cR4hyd2sKck
vg2zVt9l1rhzYJzupMxpvLqol8Mi7PLzRPqP3trbquB/X1/EX17Zv6wof/lT/y/G8PxF2amYvHF/
/VafPef9L+/0x5//+Vbr3+j9Uz1yDpaRIdi8Nz/fav0b5R5NN95Nh0bwmoX4863WzG80HTVkbJxU
UQI5LAU/32rN+EaBygEUxQf9EDoW/+St5qO+vNbrgIK6l8MY53SmbGtH6k/kcHmMCnLgpN41EO0n
thWoo+4PjE3xWFyVNS/m/NxrGnjp5yW+tIe7odpi0HbNOb6Sh3SrwYme0lPRZ3gQb0ZIzVW3a+V7
TVd3CIEwtylBBCagTXM/XHa2crVwBjeR6NRnK550/eixvqXIXGmQ4ijVL1XsO1KACzO6M2Hj5Fur
5Yn0C2F5NJr3fdS4Gmhc2h5hFfpVtSMLYGvWW9JFOFO1sKSrnZXLvpnsGbv6MGCxxzPnb9/yIvVb
Zplyd1ljt+j1N726NLHAJE17gzIYG+o7GC8Av48znBSlAGQazhe9PO8lLXf1DCVPtGsN7SyTiw1l
kjsVj3b2wzJUL1kVBYnpSoNKO8YE+4yl2gnaGZ129qLW9akybuRQ3cbiedKqe8OOgikcN8ZMmKk2
VrsivHdEuVHqaFNU8TFq4oD04Y0yKXupElzEHhW42FSRFvT0wjOrXjn1vjK9T2OxFTjUrKs5edKb
vUCbrFffh+gYN4kLkteVsxaz+HnBMqQ5URCGxDaGL4XqFvMEg2WXy2/K8mIvt5LzrGBL61uNNY+h
7kx8pYpPL7l0wviW5SjIrJ3BWtVm2VbGPDxZj3Ky7GeJU0GNZFiX3MHoz4gH8gBjhVUcxKnXTYrv
lLkXLdlWYIvDfQEXvvHUbtpkGiVerG1nwbplohCtRWBN9TnCKbdTfRIWA5blII6Zh0iqByYtiJvn
EriEhPtzTGgAHwlkPCQxJh6CjTsKQvwlx1pWMRDcwBqb0tdStym2I6+0Rty2+8nW3bZ9kqfEJ4EK
WctM1my78rG5vxruUZ5vOtQl3vdVsVvyT2lRtwcwIKFGmZxyq4/WySzE0YoAeYYMVEuoUvZF3WNB
tYIoWVXQ+SEy74X4XiPCLPIzcLr8UL4Db8L6iZHxpAyDV+EUK8rv2axwmXhStX2avFhY6+p29oU2
cRhLXbvWvIgpjZDR92EvmiGOG7q06RptoyfLroyRRjr40CJGFsrkJ/3kl9pLkRF0WowR58PZz0tA
PPG8IXfJNcfJpwPs5dalCVlCkk9CuSEY6KII/T+thJefZ9c/8zatr3XDxwJDEgCSPApM+SMF7E8L
DLldqhP3yYAf+j0Zfasr7pCau2NYbMzRX9TLSIOhJSn+0tonvUn3s1UEioiDepk2Ujhuqxx0s1lv
hKZsRGTCsLsswngDU4q/Znm18qOcrjkULrbfUzenXsLfURpPwSrHuIgY281I2dxmyM/FsYqvF6YE
luQVpE5C0XV1mEmW9rRaLbWJ6h1PRBXg3PNwWnrgfVyO3fZyMvVXbJJuWkpHszs2ReXngH/iZ3Ba
HaZpkW2lkdOh7ZekCNsoX0zzoouvC2oeY9r+/qL+23zz60X92qq35iKr8N3AD7uT++xSr1ImLhko
eUKUyqe5JmFHfjRBFdpbemsBHsu/ua/a/23j0DWUI8wKGB/KX3qXpZBQ1mGRYFBtBVCX8e572QQg
7JLJRGoCXnGLzuMUFBhgmaFeqte6uS+lx8baT2GQVRcsFbJ6Lycn3npp3k/GMbK3ueNntL5kc1fL
HPGHv8n7+Nrs5MIRPrRKJtdvToP61+1O4Ylh2p8zYHF+rGYnZojeYp3mbPmb67P+Q3/u5Hx+EA0l
dIicdZ2vdyga8kEe6VLwlqm5b9NBjjB9bBN7FzV/91nWv/2sj7kRY3aGYWhAVf3XnwUVbpLUdW7U
SCe7NK+tUNkn3bijq7gTlJ0lp+ISJ7ySao+oZ9h/ta1i7LMqMIqVmXyWWxZ2h6V0szm9szv8gRmo
A0zXzFsf5EjyI/b5GEMSjtsd8XY3aYRgXrtHssga3L9KbRmw/ntwKPaJwF6+rubD2p05H7sXtAvb
3pgv4Ux39niGVf0wXejyVUP3AZCHG81XYDlc5CS+Y77Phua1moOhIcMSkxHE0BILjcFlcYCJ1k+i
0PYwNk5TTlS3wlIyToHV5js1us/NVbHd7Os28qVY2uExTZf3QrqMsu7Q0ovqLPCrKrP0ye/FuSKQ
j3U4gFU4uAq1ioomFHtseCvn+8SuXaPfWSWNpZlVvd6MSecqVue2XAbru4jazVg/SMb9ug1bbYa5
9QHLv6s1sxcWBK8gdxH6TW1B4SLRfJYRcA+0yl4V+YQ50jcZscfS7ZwmNE9eAYsc5CIwU+MwkwOR
Oe+28mpxCTSs5U2CHep5YCoQWxeWcp0WF6LfDfKedgVKRZYq2nHSQ5QJX24+doCiesCN4cNs8WTA
6oNUMzo7jQoN9MyT5s4tKvLd7MEd43m7aLMPegFvqBXoFG29fcig8HfVxOqJMdAc6cSdsFDx05mI
0PsipWPfL8Wtnfdb2l7snxgudDH6OYqoSU/8rse2We1mfryW1QywI/oRA4/Ui9rw3ufKEXRqBY/I
SXZxu8UF6IER3FrzSxo3PtkGgcZ7Uqms9+x9A+zi6JRHjl/pMQaJwuXjytgMHJCiiHhdp73PrOUw
mgcVsae27RhvQdV3Q/MefVoghmZnmZf9oLOUW7t1S9VGTB5T6tcUMlLZ7mSpxF0Dp9Q8N5LXcAiv
piwIc7goab/l0cNxuSnUR1tZXNXgrw3RDvzJNjLISDCOwqZ4nOODkTp7o7Dc0TY5wNFsWjgRhphQ
uutFNW5y7U4Y4kzTBxe14kGpt2F0t+JdUBsgXYc8EwfM9xBgrPK764xfYkuXcah4ygBz5mWcNKqv
0SN/0tXlg5gpCTBej9ZmtLsDcnhqmNRXi/dhhCRPKjeTwOtSb4O8HvdKQWJ1/V7JO7O/roFPppo/
8m6FmuKOpLpkmQ0M5TERUG7k1AdBjgJE3cfOJeXfaL8tzIjsmLrO8ayFLVK5b+yLwVB8g2QkKq5C
YxMvHDZq6dZIHobpFl3fXrI/KNQ3BE65i8BWSJR3S8iALAVW3e6G7kWquF/64wjYNHZifx7HQxxG
N2tJOaZdMDhlUECEQOC2ieuXsnsgM5BYD/aM7EI3ZeQY3wlZu4O76y+d7KEnCqjvtG4nhWfdGtx4
LyB8LG1MZMu7WlNqGjPGessjBM+2aR6Um5mCdO5ltyL3ACc9TlWLR/Uyz3hfJp6V+XqhHLWHB0s9
i1hmO/EQ0sZDQ+0xbvR6fQl0c8UrTNAKHquV4YOTmXeefiZ9vBJSBaG/8AkulV0G0kDXAzW+b6T4
EHWssVV274wC2A5J6ugj1qPEoOQXlhUFZjNvtHLZNkXhGmQwa4QNiEH3C5JlpBwOcz67coghWoHd
YE671Cnc3NxrAJEmkxgYk9e4fYraeeMUzZ675U7j/ZDeKeV7Sa0k0VE2zNynKbUPZ2qn9L6zYAhW
ip/e5NOrwbGnqQYSG2o++lqSGHXPyyEuTMSDtSfH7ZXUAb5a9iEWx9LC54okw0x26Id8JiZuNPQ4
pWaoVvSByxu2hg6oUd7nt/J4xNO2XfK9sI+N9KxAHF6/Ct15X5Eus5EmNeeViOhRs+Wb4hO1DZBQ
xss4IghVeG3l1kek4MLomcGyIr91Mc1ueJA2MVVtpJQ0jxsPtypSrpzmsYGA88GYbwq99G0ma0tW
HVL7lZnguuQB6ThyIN+SsunGRuE2nvXDXg5Ql0bd8DLjjC7dMezvMnk3jLkr2m0mdkL+Pg5sm/2p
SYhRtsq9oV9IxnbCTDletZKfiF1E7k940PuTNt3MGaq/XU5VYCsnq63xZhboNZ1d18h+J71102PI
2YvaxzFyv8tU1oJjnRlQXLZj87SU94zW3brIz4s2fVozi4TRPDHt8oDNeuk98T++DemZ6n7TTbet
FZ2SmYMED60jT/g8MWuRHThMFxms5XEcQNxF3lxb5xLnb7CZm4W8iVZUT3aCMkAFndIcaacH+bLR
OcNmQSRPt0q1J7tTZCSJPSlqfqdgs9aVdzrI7rxs0LD5c6y5gFD8YtnEhKQsMgeTWPWXp0kgAl2g
cgA9CL042ZNECio8sO3OHVo/1At/lgHW0q8vwfTP6H2cq4Ubli6JB2bDxyvsqjyqKJDdhaNrbbqp
8CeFTUblHW37TRMS7CIiP1YOLYupUW+LXtsJ5W5x9Cu1QoBk0/A3s23Wis0EX6d2pIeGpX6skMty
vIrrm6k7DUPjWuT85GF9UvKbjl25l4C5jHHgWI8c7s81mz5JcxdOb9D7ztHX7iWdQYGqryiMdzlZ
ccA1B7Z96QR0Jbgx3yVtcHvHCcqEFy9nJCSXZw62w3BiIc4GqI0c529HrfcKVG1TMQSdxnmFx7o2
BYGthrf+fnvmfIRnhgAd12REWDXRFtbzbVLBHarWTS47LC2vdY/1VpBPN0mBiWyrVH2yEbyp9Aqu
j7yEwZoNkxasI1xdjV9ohILNvTxT1Tow4zjI2WJyYcB7ZT8negyTul/KOzC1h555QlbPPoGAwZxT
yVVHUbL5Vl6ekYEBkGZOmDLI07nEu4yChTT392YqfPAXO1jRvoFF3znUoEXWJKck47doXqEv20iX
fIuWD0KMbdEixKyYZhTLSePET/rTmyDuSkA8R+m6bbV6p3f5BhDMebxWKVp3gejzTqtxrxBnPBeb
uRNk4vL0yPWZHlV+FZLkE1Z+Ntyvwkn43jjkeVJTV0gahKzpHCiVa0NcqvuLIqP8KAC/rqfWqXxW
0+Z8aKM9gR0ocePeR6fnFsNrx5IpzPwwCGUfmdHG1keOq603NZfLnARdkW5Sc9k7FKKxw4E+Ciyz
eEW7vhEs+01JaE371OHxh7jCHKoBU2tA7Gd3IC41U6k+uUa2UXhC2rAY9/JRkwE6S2BtpWSjm98L
+wYYGURvtr/ykadZDz1llrd60RGxhKhTovMcAWMInzDuUHkWTDQ5KlcLFOn7Vl2gSHC/q7ulvONQ
oNYd7k5jo+cLa9imrZ8jLOelOCsWiYCS7DDoyrFJHyP7scgoKUexHeczUpcS4Bf5hTS256PW7Ze+
2SbquKUJZ+j5QVA6FWVy/XEe/p++9B/x8H/Rl2ak85u2NJ3WMnn+j+fy9T92b+3yFlUiKX/pU69/
/2eb2iERHqEtoyRs04Ch6AP/bFMb36xVk0Cs5B+p73+0qXXjm4peVUXjTXMb8+K/2tS6+g0Fo8pU
EqUV+jX7H7WpEeF9OU6jnDdApJH1sTrrGHn9esCdyH02CqGnni7aDqToREyBGxa5faZ8THKdsu6Y
7w8RPZCPWa/dLoPpQRliBszcn3lw+jEbhoI/Pkc9A+MutgSEmXkpDYSpbZvCNhipuPqPefNk9xP1
yMcsukZYPfiqmJzJn4hzXyitwq49NwiRCH2nm+V3WcnHPNDRM8QbFBPzg7kOwSWjg0NsmLB0aTKm
FjYIMkwO1scEHaCss/I3kgeAH9mp/Zi1K7lt3IwfU/jQyJjIV+twPiRrB9aWgYyJOZWq7JSPaX5D
4NHBhljQnhEraC/bQu1aMjBGTXKFnZtBZA3tMdFz5wYuunIGNjf3Mabxz2oIS8/HIUzPE3Bv9G5T
8gkp0gRlpjkszRafjRrw7bPHMIraY85xEeihyb7mJdlohJzG5wSITQM2Es5e2ly30ti/d3FZhMcc
B3VFECphqj4cHyfxtRGGV9AIUCi7Re/k8JS1WSIYzMshI3CZM0VotuxoVu0kTyN9RBBwPQwcPC4k
ojT9aDBwF3l0JqWd+SSBbcUgZ5XiBU2w9SLhmZ89UWbUKoYzMWpoE2sXhSmbu2YXMWlUeRjfWZJG
QiJwq8milZpl5zBn+vNO7WRokDZMCs+KQx6yGPoFxyNFUU9mVodPaoshz03KRL1XW4lTd1rXHAzn
vF3jhA24fvYykN2elYPJ1EBP7kSe5o3La1HfpVYR/eCsSsmIo8+yXUr55YG8EgUL+QJa2pesKop8
K5ZlEIeARoSryLJxuQiGJz5EDihfyA6sacOUUyU42hxU2p0Vbm8SN0zlmM6rSKRuEwqOOk3ppCQg
nW/EovPVGouBhAbvew/jp0r39dwMP/K0IJnKXLIfyST35xNAGxpUIlJOxCqqKi184OK9g5TblaM0
OS4zuAQX7ycgHmgJSh7EcF+vZb0djUAC/pF5tllu0eMtl2SHmdTlcAafughfsEe+JT4zvcTDAuCt
i28kaI4LKu7ZfkmAtz7YNNa0NaJAeuZ7zVeIVUOxA5RC10wyhSF5QzJmxzrMauVMGwXcKk0KOaJW
Ob5if4qABxuNZfaoPbr+VoV4JjxJo6HsGbg66fyomBG9Blhs4eeZxQ7OvBaAzozQ/1XO0ypDbSkt
l1nmlA/JlKsvDvxKTDVaowQp4O19PmdXHUjCx8JQxkdQ/Nm1NsbavBWdXE507uOarVSgynVVJbSv
Q4GpwQ0tpdNd0H8R7FplNouNlttwEtJS7ili7Xy8cpCsqJw9C82zMP+02kBLqeuXl7izMguPQ9Jm
fE+5ttxGW6JbnADMdCi99EPf1Tn1XFPqr9C/9e9KTxyF3yUt2izVHi3DawWTmqSpKs0jByrOgyrK
nKtVnAT9v4bm7dGbgB4N/F5rto7CQSZP9PAaWc3EXQnZtCcRprRnmyyE85UkSRdEYp6WE6+swctt
1dPbQnl3tYwwMlxDlnqTzltpnkgEo6Qd6faAIF2y8YWdAhumUTUIn5gX1EfJWdYzXatY6E3MNI8D
tDHTQ9uF0egCvCRPE6k3VxRblrkT8Kze9VhPRx/VmmZ4gJqbd2TXlMQtQqtTDWRquMYZZT4XxUgr
byi6+nqxRjPxWqMyrlWrkTlfZRrEq2XBcMXYlt1h6ReUroOzLAYhag6VjWVn8cS5KISvHSdESTIB
WhR6gxxsMNcROoj4LjKlXWdNNGMSo+VQHkeReo/nlyIppvms70rEbDdSnrUOWrs6NzYSrItzHrPC
8cy2T+urJgnNlIkIt8wDoq68z9D3qAWjwkhvlnrJ80M7L5J0Z6Jbqq9iNjBaL9CplABNTm8fiZqM
an+saWsHA2LsJ3JhNXqUWOzoy1sWkF5pkNRzNLXLdQVdljEcobtYiixz+jGUZf5gDjrH+6oKrWOI
ZKtHmNcNLz0c9gvBvWyOBlMwWg4OwQpDKYJW4uXCMw2uzg+HOP6bEPCvbXMsMMAUELLIDpleiNJ/
3ef1cjRY2gm8AaTeXTKajvfs4xZLZB8FalpCAhROeZxTYf2PIinp5/3r//5f60X8a/GC+5Y/t0P3
Z0nS+hc+y0JN/cbugogIB9bKI/mXekHVvqF6pSDTkat+6hD+KAsNk/+k8qgzFlLZ/lbkwE/1gqF8
owsDkYBX69P49s/UC1+niwAvECNZq7ua+hDfzJe6ULAhZZCUDMbtaqYHrH0OE/PG2uYDfd6oq23E
/dbWsAfFbwfJ3ht5dCHGBvI0KZb5sckTDjV6+dTIC1u3syAtqozeS2dp76yB6mqttv4q5Ce5Vb4q
QUDvCvarGzj9FqJEfaEqaQ+Q3+GmpRKdQZldeaJIcfNukHwDI/fBLtutWSzTXWiD+40XeY3L7Ti7
pbSbR7QCfZhOjE7gwyPSrQeMeitWzFIGN7aM4mpaonGHovd7rXdXFDXkJw0dr1/UXZQYJYwMyUYb
xvJJUReYH+zGLljHOJCtfmM3NcoIrWYRI/DpWAiKvdpxok3FHXIjNLxHSEevY1zaAWD82yifHI8U
4zMVXtolu3OzJSnQ2pQKitoSleSe2FQUVZ2W7UyyrI88I5Hfyo1MsZ1jJgm7hBiVhAAU4rmPU4ac
maUojjkQl8OWkFoV9Ka2SJ4DHc0TwD/uFZs2lryMy23eVOYxkeoQStZQ+dg4pr3QFvrOYjnpRjK8
94O9AwG/XJeROOhm33jgTRnJ0E0jOpzuSKWecFzMh5Q0NMLrWmQU0Wj1AXvzW1OrSPxLS9RAQGt0
vVA075pMf3WypD32VgeLv23NA5SfehcuzrMhLRckuAoPZ6y6IV2MWnfJmguST5jKTEaFdngEaLtU
iDKU9nLCcnNGOfdE5CVjkImBUa7lIJUbmppxl1reFFoOzdFhr+UhAhaJlouomIszhgAEW5FE0/TJ
MWmVJ/KKaCKj9Kh0NlJlWcsEON4Lc63bOUr7S4rb9kmR84W+dkNHBXw0qhEDkzO1Lp0zW2zl3nxO
Fd3XB+isinQC4+3reeNnWcXWzn006u5EaeA1inmKK+MAr/3BJOiYh417wdxNX3Zpq9xNXcnEwYgp
XknNmIGUFhGhw7ruXHCcnz2lVZZdqIEtluFtXJRTMmgQLltarqsQn9dT7+77KTcYMYCSP+TAro+x
FIrbeqB3zGu1hdGPW6gmeJazmG8titcsyHbSQd2KduTqMdS2CULaceq1Lzot0l5SWJMcPuhjdxHJ
O7oMGkiXx1Rx42amK6ZK/UmRJ+3QGY0OYbttLGZOnPFoSvm4rqlDMgaMxOUpB73jfeg0kZylhHFd
4bwYdR4Q8xUX7rlT9AG8ky3x15Vf5uyjta0yazNS2VdDTlpIEYs7vVJAuVVR+9jXTA+KukY5oBrz
YcxqGK8g3LxRG6ZttoB8cIdByBxW++mSB/tkdepwA3Qf8RCIzS5wuvRRJTne69J+16fDAeKl5ivV
HG7RtVeh19iCHvSQG2vfuqKlCjQVkTTTuIn+uhz1Xkx280Gzni1ymY5CNPLOSpggqnM7nbUtREia
rLZDhlsNF1RpM7izi3SVqB0dSpGyCsVq6cUjw/o2Me/MeP6+dDFHR7TxYJzDPSzeICsZIdJ9vjYr
RTDBW3UVjlH6E0OwzYyNblumEy3oTkqDzA6dQxOGHDTNSDHOK1ha12rMUhGnRnhZ1fG5BR6dm1Ix
BjGl8zR23mvE82DkEiDh2ZPRmtrZIpirsHackTRgUILF6+cK48SgiegGqeCp5VxO+0sMw4VAWn9K
GZzs4gklt2iK87THCOc4XXNOYAKta0vYTILsDNxLD4YWJOShpa4NGjqLW03rOBOphrWV2Wvo5ZJQ
HIiiHyjNdSvCtq0Heqo5vSdmC/om3EmG0q3IN3nYPWOscNURZGGsXBQAS+d52MfLcpuxR0StdZhq
OUhLE6mKCPTBYvuaPWAOXopopJigcQuTprjZ/TBpHcyhxddOTmHU8tnqeT7Zl5GTHAwjIT5j4I2s
rqhYG79XEaYZShr5tUIljX7e1ZiRFYl00YuHUY9v/g9l57EjuZKl6VeZF2CDWgCDXriTrkV4iAyx
IUIlaUZNo376+byqUUAtpmd6eUVmRrqTZuf80mHdzuV8s/u2+67I14YJ1pC98RecgvyBmkpmyGlN
Z9mazYL9o2dNkvVeGl/YYM8zMY4rJ73zwAjM0ptH9881YMs4MbPS0kJRSrW2TLpL5wnhPLGX+X52
x+C5Tvwf4jKKEAfBS4zcfUsG5MAPOzJTliMiwNlphuNgUG4ohxEsRk//8oT5u8Ch1SN0mlpcNFqb
InOCvo07wu7h6Cd0sWRxhjJr46uBXZxEbX5yNRGtwAZ3nMvuTFO7a60MhX6Phk1xNpuZjmITQHVL
E2IaemPjP1IzlHwicjCIrRTcU430uq3dopEHa/LEeaJP4EBzanNeLN1466S1m7rZ+ko9UkcTheoF
t+y9FCLlyQlG5gVrwkymOtPZaW7PyYyBmZKfVpt3TZk3z2NZBpfZ0+urUlhDSKepCl5DVumsLhqe
ufu/Az76JagQzjtw920fFAlsVeo+ZNJ5MzU17wsXTSPnwSHFT/9e9cqmZWwSOypIeTnztr+1bb1E
ZDaHWact38syeTknU1usSfItTimV1x8jxz71NP4TUYPpOva7r7hMOpJcEd4VhIqszGEB2cagQmxi
0Eaa6xZfw5AGZx6sjwocZ8VXhDbTwOe4bwTN9qvW8R/TglaQHAHseqaUAb5MXGI/fS/otdlP9fJe
OghKiOfnhejRF1A0sKaEU38e5aTvO4pNdv1clpvSmarXoqicdc7FzJeeNmcwZ6i9XCwxS8Lon6h0
CCINXmSNxUPbiHns2JRThNVlt5yoTWq35AfjH3frqwxogusyqDCOiREqN0h49wBQpAMr3RUVq1Hg
wOGzvd17abz5Uwxx9V4GooUI88k3oVcYYY8C+1AUPIaUgyW7HtYuIpzulnUg+60qqBJ3IPUZuZa9
maMS7CnjoFmGoHen4/ainsWPxNDGoWrqYhtA2gj9wHjXnlXC6twwVBIU5Jxp9KWerAPE0q3QQ0vQ
VMVHkw5P+V1lq3ubrhsecoWoNHXjh8SIxZ4vEZTKtontNgp6XPX5eVkyB2YeWoZoH0T5lfz2yd8I
C6cvDzT/DA+V8q/uXGl8mxQVE9fbfVEJNl4WZWjjegTojJzaRyuRJg9dS4u8p9nOi1VUxtWtIZJ8
g3xms9a7VSuS6jnnUzxRf9kRJQa8VRG2EeJcayUHo5mtnWBgtExpxBni6ScjPe3Y+Nrm3ne/6tKc
tOW4+E7Q5XUmClcnqDcU7lzawMQkHMNuw7aBDVTIElaYwR6pLN7b2fwGnrZ3eytlGqAHBVGQKO2D
Kf03otleRwjB1tEvICQMdlOy1d2Bxi8dDQBlj4Q09cGWYrIBRW76h0qHaF4aMJKmv439wsxWqAOJ
KQe4ldCPxzgcBzFsl6V/9Gs3oihyo0YtaspvvfdClVIjU4KM8MO0HyQVfPRVvE+p5AWhrV4Gv/hL
usYmloRDETjNIehfrFqOa4I4zuUwbS2/O7iBGRGjEC133RXlLQD5JF0tBjWN5iM50sUvcTK4vSZv
OjR975zqrIfDx6t+VNjfLmpEPUUtTihFXGOkzxmaEo8hyUvVWUuQ26W6e/US/V1T3L9TYZpr8t75
tjjr+JFEvsMd8VqKltCve4gO7R331o7qkBnVtlgaIBrUXTlCScCzvVeLqNTJ2M1SlYRE5ednwAoI
2FoYDwhl5Q6zVPYwAZX3yQg56JysJDDejRHWuXPsSzLhowBsNLdxARtLqOm4pfoleQTX0T/Huc03
SyaDSOr9r5VqTQSeS5w8hRuh0fZoe2JvvM5ZMEeBbPBELY51LQobura/IRrD61FL49MTOaLSPk9/
pRDeiuOG+K1FXQjZ5PzyeHWG4VUvZfmCWXcz2uBFZbo1SjpREBZxKcBoZcaIAbCeLoXX/LhUmkaW
1XaXko4PdFsig8IeqCF13N/UqJi3hipY67WzGRvLO89VjsTMxvF3dMzYOoiy+o175YXLPJv4gpMX
ZQLfx3a1pgT7S8q5OxR9jjqgnml5NYgx62TyGUi/pjZlJNCc1JA2XseG78DbusUngJM6OtSIbgZ/
idBBjBGjJ62/WZ5eJ4VqyCvw+3HtFbsZF4lyqrPrLeMTaSc314fupQeC7tv0CfTwDVPPGeBqwrIv
vpw0o9EnEdGoBTtNVgeuN3Kb9V4cWm7gM3VL9Z7jiMoyihNXPrhcqJOBhho7P8WKyS1okLXYg8Hx
J33rNSbwOSzsyv0kKrd7b6kttzoUPZYWyiHw2N67qEJZl9bOn6LozDUr0M4erV0OP1D2bbCjoMXc
5g4v9RjAkfd+dbTH5GVoGu0w+fPNzMWXa8dlRFl4tiX//pM+uFXcO7++k31246jW9WR5zyIz9Y3j
MEaTDLixSEde2T2ErCGK6QSU5q6aLH/ADHSNCeBZmWgLDO2TCOwVztaNM9ruTpj1YUJ2SPx5/tlN
A8AuWTt7OGGmWY33L0lQCDvLkO3E6FjPjscDbDitv3Gt7tiqjofLa7p1Q1kaEnTzuxft3vKa4ohH
WV4ImZ/QIGQ9SHLvH0ezfQoy1honVsGq8uoPf4yDnU+U4Q5EO2fVubucJHytHywPlla8OEbpRYNd
wwl59IFl+cESzR+wQLBSbWh3IBuA4oKF7rgkLqsVM35JChqifZIG2ZytVvqIpQuG5cJ+IS4wf/GU
oRi/TG2Pa1292rlXnjTPaYhvBK3rvKK7df3c1CHoaxzZ9NjgAsjZTumWUusSPfaDqJNk1RiiCkey
EVcdYdanimv+N5gLuUOhhTBfF/OpcNwX+h7rnWXmxVdcGe0z9LYZUfFW/rbUtRwIUik33mRnCLLg
+AuL6tUg7ovQMq2YM8fKNhX1529NLoP32ir6T8hMgE3h/ErzLqxE2QgURDUV0Ct4ig9kkhY+xBql
ATtlF/3Wm7h1KhIcDro/V5s4t8huL5blK0trbYt/l56CuR7RduRa/chXM4QqDzCVxiJd67M7DWsk
Joghy8F7snsJTu7a6W2UlfVI6oRow1abil0HOr+ZqXDkm5nRm9lO/2ANTf3AJu6fKroMV3rQeceJ
dpM1PEW+znx8BdRnY92dFAPIneLXUhQH5YIOLPfuxhih6c+Db4hzTHZsWKCzPUtThIgNSD+JpTrI
OEEl02rF8NYMfA3dFMx7W6/0PfKcJ5FD6/c8LclAxJyfuDXvzsjRWk72eOxLouhaxGDOMJI033lS
8hHOHWtzs4xfttfUW0YYZJGGnu5ImZePNIa+WXpxJsW8ueh5TepzhZq1SbxpO1ad8dPEbUzEPDn1
F9exCyo7S7gLyllV/jTl01edacsajVvyRDggcd8zQTeUj8fvBiVGNELGYAgmu/V9p2+2NfKHqCBc
H3xQAb/gxPEus11Z9LEn76bwY8Zt2slDFhwcuF6HXUOzWgSR0nyP+1ztErcbOKFqPjdbvNtF3RHp
rn/FdCSuTD6eI/MmokJ7EZ+U+z2l8fyOJuIUxDFqS2fAZD9Qo5y480ErLfK3lGcxig4kX6ZNshzm
wvd2gyf1Vz/ToJLsyYANazV72jcjQlgUpvgnY5mI0FAGZZ8zyEU36P7OrXpamnsj3ZXwh3xixnJs
ebiRrqXiSvzl9Chkar0SI3NtG8oiOOZiDuZmgfD2KXIKu+TefePUsVrVMaJhfRl4Cpf54ngZLdm4
d25V1SBXXqx4ZSeatUkpPqKIIpDkdo7dLyhNHOJDWQ62ltIw2WstTTzjkfI5bas3pnGdC+9Clxy6
F1qbqApfVdMUP9dl9ZfERR9mgTlhLUeEbG2QOtt2MWXUzwnld1k/Mqspbd8aLL7/QKZXLhqptUkg
03pScR3NgcEiiYxGH+mrzOhdxAdudybKXNTeTq5zioLbmpis9OQ2+kG15fL0TjS1CV6FenrKEQ2f
1BSbm16Lk/1i5uOmZhd5dxGk5p21kGiVtkfISkYp23lwdeOSpV7+XDuKnYl2yVVXj/4eFxHDJ+za
mZIC62jSIHN2J6UfOspcziIX85UEE3JdTd/cmnVXUCibAH7aCGO1hY6VsaKmMfb4kovhUze9n3gG
mUM1Z2elvir05t2gkmxXB/jfPPIeV01KCyMue+VuJapnpFjEQ1h2+jHR1mrGzxpi8Hg5JGMVonMg
V4J6BuOGk3c/NYp+0mwia7YJgq1lII1VRgND2QFLd9fGLc/6Ul/HgGl41pOIvEvGIuCWoNGQ1Lt1
Ty9a/4fHmv2RjswCAgkrnf7GcnagZTZSHgESSBe2FQzPX3CMUAXaE707CbNrk/wQYBcKdAubMiXz
cFlaczVyjL8Su3HoBvtRd4jSptPqb5oy/YG5l39oLfNQQhN17S6o+Rtr+jJKGW/iMXssaYuKWnre
X12y3C+dCWe5lrnyVkORhJSfv9dAKmNtP2o+BZu46TV51DU+yCAP/jak24OPrLVsocG+R1u6pOpI
zGPLal8PF7cz3JAuguKA1hZe2zn5aUtQmexxGPfz07wYXTQn85vdOoiv9PKv0SpqbvR4K2ovP1FX
igZr9LcjcPSOfrvmONWlFg11ekA1359nVYw7q8fZJfqkPGaB9+65Y/xjgnSO8fJigG0/k7WGgE/k
lnEcC/Xlk5rAKBjIjU/DwoYm5DVQI8lrNDZPDwHdqNTo4ZGsQ0zXbXsyugqXSIC+5XsaauBsJmcs
Bz0RlH+RSZgIS2b8U2po557qwwymlnIzo2H48OL8y5iTO97j2OA1RWknePEgPZnxltqOj3E9JEQ+
0e63Le/ZFZFtL0Gw9ufE+bGX2rxMWlWXh9iXMMzxPaDDGCyFZ8TV0++q5ClE/1rLr06WE7L+BNm7
ZqQzuLXJSp+V3R+E3AVc7vTRJRJzix686tDOBhymTA++Zj1SzbNiTEpPnBhAbbDmJ+IOgqfSa5K1
PVn6NtMynde0Cy5EPxZPY5mlxwXJCkLDwIGRTmMdif1AwZpmQ9xQYmts+mr2HgKDLY96lfSoE8a4
rV3p7gMU8E4q/WSlCftGkeMR89RHnTpUoqMkXjAnrWqL1lvvp7N5i+i8Agqbf3shi9ceRPnqKTte
aRqzuNWX3qYm/3rlUjqzDWYTxmfRgvXSCjC1tPZR7SYpJszxYwycW0dR1n6piypK5jF5DDTIJ8gt
Aic4gbRyyV7iWDKL1PfmVggykwGMw3WU28VRuDrLQ5vdBXoZi56RGIS3oKpFMYb5nZRY9MxQHHkB
wC272A8dBD9G4wK5pTdj0oPvYVDTp5o1BEUL1x+Uv0O7zSKryC1528yxW3yU9nF/K/r5AYKbE8O6
zyqZe5m7dozsCncr510+MsqZW0sgm1WJfGG9ecG+ShCdgfrU0t9TM448P8GMuuzplLmREmj9BfNq
+MocSjD0hpcnpeUz6rWCxyJ22mciBb29pes/yb1SMcfVR2miJXd46Phbxbq5mrz6Imk+tBcu44bK
8CuagZWNkxcIVAd/jhedmWDmie59Z/kAdC8jA1/lNraQ7VYMI9hVETi4fQpbQ4/Sjn7NsHIVJWv2
wnsoqkfyzPeonqGJAnZmTnprRXjlQPBHatPU7Ek8hItAeV75mFUKxNlFXPQbF03nOyA4IhuanTf2
5LlvmBRdjhc9/ksIo8YdXmhvksLlx8WmIjhEU1E+Zk2fv0G4UQnJOMuCXJ7VJP4uNaqgXPs2aqTQ
hH+JdyQwHwDz/bauyh+fh5tLfWVKbbU07j43seoybVXNjrZH+9ItTbBl8X8ODLD/e/ceKZX+Dxcf
je51vC4oacz9uDxLy5mPYO9T1OqqfbLdzKRITH/v6N1bO61lr7omf9R1go76ZiGbRAOUHPMY04CW
V2sKE5lH4uVayLrc1kqpkBwSES0UbisXK2ZVZN+D7WESLw8jovVcy3aJ5QBmpxnYXu7nm6Zo/5Aw
3EcZnzUDs2w2VoDweG60B8+uCpP3wS6u5oSVV8Ri5xQKY65t4Vdo/fFDjbr3ZFid/ofWApxINJ+E
JuvBY1ngJp2yjPAbH2bDphzwBMmYPjb0AmJxEf5NN63+pGivDSkh36HBCTbllBjrXOh0cJVLnT8r
xsSwoHI1nIpA2/vEAz11vlSoeQW2CUvOE4Hu9rwpvIITuzetUB/d7Jjc+48Ya7+5J81tI7FDmC00
JgIVwI+girddI54ovnePVoHuhCKvEz3xzYpWTKbZXP1Jljv2ZlJd6Da/ptHtjXzhli9E/dKm/rnT
lRX6FZOL04VmraGYblcEa3325MhF7eSHVDcYF6Lnq+/S6SlR9Czc3X2Os9ljE+xqvdpTZ19efFdQ
Dzlz1ddYl+0ieYz5wXG9BOs5uzNYhCuaoQ5rzHJZ2scgR5w4FHINRPPaNSUvKx0+a9vqztWk2YfG
bcZdjd9Om7rymaVQrQlOeqYUUKy4vx5K4o4jX0AOJAGx4SSrW6t+hqtKcQjbLXIfy4pBdtHVsyDR
h9yYMRuSNn0jqhOoX8ouvrlVPK1qrdS3LYhv5mo/Wo/dseR3g9NEgy5lE5zNkt4lUHTThh1uprPd
wOC68/in6/tfEp1JQijZ0FXOQlBVb34yzXfRtR6ZhKc+pMu0ntr0EMQjTa9xNGCLCakULdDym89N
WqzLTh7J8g0EI/y43JJFuheu+ypazNZaS70O02w8Ncogt8HgOI1bbOtdgTKdutnQc3nKMiLC2RnA
uGmu2ndDzmbW34LBzQ5CVScxNJekccVZEA0BJ1qgwK8bMI9xpHiKAL4X4tbFLhk1eY2bEk1+KwFu
tawFEy0t/0CZ1/MSsBxNYn4vICwS3tA9n9DVH21j7flUfw+6RbJgERBfBfFnQ9HsRhXb23sT488s
O5bpKSF0KVhqptXBmSNZTeClJj1kTll5y2o05IRS0vugbSY9GmoAru7cjSpt9Pj2EVjbQqZl4aip
WvvJr9K7X3TCFdBVdz9/WR59SrMujTA6bP4IWBdNx3M/l8ZKb0B+O2NJdpSaPqCnbY/9zHWVOmhI
A5Ev9zgL3Q+90u6+HANbQyDd9/F+1GVxnqxcr4eucGEbi9Is9jaCxIgUneQYe+3BWEptW6bAk5n/
rmpMRsOENhOpbdRlcR81glM2mzXrPC45x3+6S9L2R5ken8i87qZmK7v80XORcg1H4LV7t+Ez3ddE
WUD2Gm6Nhu+NQknkBGjuZX52fFyUtfGGJQYou3nSHDAUQdy7pSm2M7DfzkUaiBZ6xOYUN+a2Q/bp
Dsalm/yRjLaBCslgfOV1PYx690QlO3aS2txnygVOGyJ9HojhKLGTVCwJpCyaVG2P5AAj5YrAFKOy
y+ZNRoQnRwkxNTWn9NJXiAbMfU2qj9CML08aFBXDs/hQg4nO86l4KQ0nagzg0oWfPMUysIyCpXLA
UWftWQQAF7RDSjgv7HMBsg89GOdb4uaWPSWRxtUsMHMj+KvEC7GSDLBaJ6I8r2g2NbKHgVV5m2X5
dEm7mICTut9JB24IUInPUNdfllHbptVUPmCl6LBa+hxXtp9ezb6pqHFU1grVzRyaXY93MgaJygAV
zwaFwp4nkIRURrbn3bCzk0iK5sFCyrDuhIz3XdMz81fcZrpSXxMlAVuOxuuCkjjUoES5tu2Xzoc2
oS45f+O2uPceVqjFZRxs0zZ7J7mx4KVEu0nA64JYUP/1S3u+Cq8mc4Q2NdZGMYe20ScA1p77uhQ9
L3AOqweS3uD/cKt61UqPBdx6t1hOqqrcBpiuTTaL0gd+sMY67BsPVn3GtMaxGDmVsYu9JrRdmp4N
X/ywsURtUxHANAe7RKiDUXtN5GfTEiaiRxCvYkm1rEX8iwUq9hbMxt4S2PFwBEu6CMghIPUtH1ga
2+yhEvdzUf7OTbBJ7Ww9UmXMUSsWcqSsszeWIFDMQwqpMPoTZ2s2ZolHTAxn17U3jg6uj63VMzTj
RqUIN8DgP2a5/6bZ2bjOJzBZlIkYMyFrpMPE2orggW9CI54jke+WoVixu7j1t71dorWxlTAvSCb5
KYCviB0IPbRe9V+LhQ4CkSjU3TDoCtf0bCP9xjznpOD+E3F1d/r3BR78qBIofNPgWpPW3Edp7ien
QMufAnIujvRuNmvHJRcCaAaULxYaU0wKeJEfE3b7StIkKN0HdxJXLI+Piyb+1NpADkmy9Vv3Qdge
cdiFhQcq1bDWKxEmRvCUmA1kVTe4kYHrE34tXY6l3dyzTPm+VhPVdH89w5fIyWlyfKWXuIh0I7WC
tWP58qU0uMu2Q5omlHiWuA9Qw4N5L4110aH5gKi9W6WoxJkVhiOaJaXBrRfofImjdDAAM4EG+Igc
HQj6HpaI0tkM8NgPvJEhmtrFfQ5QxtJQrdJ9OyT6y3QP4ycLgbDnkD+c19mpEEs7ecabrpPx4XRL
dcv8gohFdvNNGVh3BEvnXBoMI/lNvRihXuyv5nYJqy439+yk+T0Wvoi8O6xJeI5PvyUDkWYPF0d5
+VrpxtWrCL1Dg1NTo6PT0h0/ZbV7P2Kx2SnbTPZemrTnFJ1j5ImAUBslX1HF4ZVyu1eEY2wEuBT3
VAMmNwIROJXgHFirI2Rdv7pqwmXEsG1r/hxZqgHiX4hFcIn1J5RWasTc1Pq2MJznuUofyJm94Ee5
SR64Na28hzqvLvpkXr2sermjnxvlYa8kRTZYW6Oeb3QLbiDoOxiuSgQv8zS1oTdplzYzORRcwIUe
Hg/6vH1EYAaZuUQTYDv+sWRjU2bgZ1gv3TsxfJeHY7l/NLQ5AhQlCkHPn7MSsYLuVE+VFi9wxF4Q
eRr+DpMYA+oS2Z64w5sUdR/l2rXq0q2WBr22SnhY8DbPX4V2d9F7c7BuHBrLqdTBkNk1p8FjXqVG
HMeoQn04enP1yDzpHr1e77l9Su1kFLzdufmPV2pINrXdmBvycHA/B9NTObO8dTo4sz8R8BATbNCn
A5I+nBpMZwkM+IAeuuoxxeQG+n7PEnVIPqe5oYHrwFzSHGsyQ7dtVnUnPhFvJay8eE/61MTAXvun
UjDxNfX4Ru/iuJM2gY9arKpQT0YEgku7bOHq/ItQze8AlbAq62SMSKwTD9qgzJXD+RzBvkf47r+L
smemS5OwRLS104Zg3BBYxeRK3vYKaCY+Bfr4Ae2qdqg5uT7xooSaNQRhWerJbqTYbpMvY/LQg8aG
5AM72BNhW+LK1i/I6Nq1a9bTs2JqOfBnvQiLBIQlnbVrNvvYI8GP4odFw+rvSM6H1mz1jesN2TOT
/kT2E5o+c7GChzYV7a2pcoofakYhtg/7K2nxYiPJX85BPWFVcvtcRIEfO3vbrRmNgj7fSrKKIP4L
ebNyxzxiWhjPNfpMi0haEy6LrbELfZf0DDCv+VaorPsZC6dmfZax/+wM5gNj5D0epxuyioGxgyLV
E5iRtzltpy7KkLXlYT4T3KVBCUNWwICGGj99OLQkKcxWW/6tajNtPurYn7V1jhz4rzk0DocaQq5V
Gswo+GrHRsNLWK5xVBbVJ0ZWq3PbpYPYdPNd85HzkPorUVnJQ2ZWy602S1AZMv8ZxqopIVuQ5K2a
ML/ARUdrmYJBRiy4S+9HNKrVlgBXq/ZI9+PNwDXwXTtzt3WWFHdugTifUACmNjuVaue4Sdgv/oNZ
5pvUY1+hqDe49a6hQiSv+tFuYcciEkYHa5/ZoxGwTaIG0UD2wiCbjrFlPtdVkF/TkXFoHrLTaAf1
zRjMfiPz/rNqbEJ02HCkDUdMGXZzKDIC3acYkpoGVma9BNQstfmdCUN+76rFOBud2Cca9cixbzxY
cpp3Q1VFVuldSx/g3RveUmbaOMDPG0wb1Q1HnW9HyOazCpJXiXtFT1MVggScYjfYT30e6SZ5ccyG
US0nTDjGoGWbnttREb9BWi7lK8PamxzBkjNrx0UR7IEh1SbFm3JPsEfrmEiHPxPt7p0xGj5MNW/q
So+X1UK0hZESHuLe7SsBDOBhmBLnsUmhP1cVyRifypMEzQx1PPxZpOadxzKWnx0WrTCdu8ANWyvO
o9bSSTVjuE0RjLQxfu66e2MAu1l+g+sFFYi/0xI1bDM2l5UsKmKJWRp+3UJkEdD2I+HCEyvwfE1N
/bci7w2Ob6/L4aTLasNDemnIylMkQYrWPpFV8BSXzheZe1zRJCQzgwQWqQR+rG0mqdUvrgkzvEK9
fcmkUGuzyVpEuoXcysKJ6mHi0r67Ms2w96fc/8xbD0rA6qx23S6l9dligHsnzZjemETYFuzygPNX
y/fWWDqRaZbTQ1Ua135s+zEMACBP7gjovGK5T97T5f6U5pX7ByMfmbeER+9BTGiYFxbzMHeiN+J7
TnXzpchyBvtUIPVp+vTopYENrWDEG0vTzHdQ1kcdJuhA2h65O/6g/RS9o6F5FlXwUtQ8Jlk1Fwez
9uVucko8foW1vKXCBPaAMf5FP1Gdbfp2nwViWQgJTduXZsPnURufg2N+E5VcUKpbyqsZl+9EKtln
1pX5VTfNeId4ur3NSH+2Cg0LLcyTtu/rprnqem0/oKs3j9iK5Enx4V45lWEt2jwHwOabzNpy3Hsy
y766lkC8Al1GMGEJou23WFGx0Z9KEngvONuoNi/acHYTGbWtEeyqLtBf5eR9SerSj8MI3Ozm6Lkn
PvCLdOYgdCb7VnRJNu6yJrc+klJNJFlU6RPv6xqOtGSzdPU9uuhTVox/S2fEJZ10RyqZYjQlg5x3
eU8+S+TY0+9Yov8S+VwCMs2bKiYiwennH80bukiJuroFPYGBxBYLbiwjv3nDDLSo+8YmrvIAwLqZ
3SdZ8RuPSA7WuV6p0PSyV4SazkdnUzcY1koS1+P3Px4HXLNakB+zSvN61UMKSKUWo94KgjEu9cjg
aljyq0o0etJH2z+4qfpVuYi7HQBUsam03ntiAzMj2hPIKpR8OkLUH3KAYKSHk9eGUoCwLuaXCoMe
UkfhrAPH2ZuaX13Ag+yjxeaDsIB3f5bLu5f+I3OK1iOQlvLJM+6hOip3550a3Y+0D4JT0RDn4k8l
rvWcNOolwS6wDHypJe10KzJUOL/F8Fu5pDgNZnGPdwMDXgj124DsIcTqZ3Qj1LYJIvO0ZTMqHb09
+Srerqsc4JfJUmWEVqzYWcPgQKdjBRu9xXtn94Av7ty9YfXHrqHhDL7U7neu7sRHI2vsrddp2V6w
yIJ+GPF+pmacZJd+2DSBPDoYbC5EzPrgE3VBXIi3VSX1HbU+nqyqHR670kULHION4boCag/uToP0
NdYX0tkXogDslhAEK1jiZzNnBin9oDv4KSpL5od8tyy+XI8Yt7c6E9gnkkCEkSbgrwfKziBozIQl
pFrktCnXYmK8UrSYkHcbIO4dgR05yPXkAxCFSclt9acCLv+euk1gvOuqx1wFB2orqnUppnPlpd9i
qfs1vCRpoCPToJGNViQRT9SU87EAWV7r7nwxLCT7Fct6mLJvJx+JM2ExxreNaq7p9wr37q7T7B4z
tmNsKjU/u4Y//5lS7YogG4TaC156QdCHrPT3AQfhKmZYWNOksSUbPNi7ZXkpc/spCAyFvEmVIVei
wv5LyogYHKx0VrIty1iPhqZ6NLm3b6TYqW2hUeNrpLrcWZpb6SsfZRTNi/n4Ypb1DfGBs5ZAioho
72TsDDyryzlYJVZ2gVKIxia3n5t/PC1l6eAN5cgXal6iKmV0M00gqUACPa4639fWy6zGUG91ghfZ
Z0XrhkFveSu667s9kk6xY/jmHHIX/w+mLJvLrQHfq7Rm14zCJ6IqI78mFlhKNM0hEEo6p7TjIfUT
3AYIcLue5bK1ym/kNHTc4w1NCsUOVWVnXRP6pe+JPkobAiJoDp63tI25mwCL47pyGHFQibCndz0H
EIrcyWqyMMEbyWPL0uuSDZdKo34Yzca6Kh/hvZXMMPlaN/V/UJGPu3aopxOzGDWkk/a9DOkdLCLp
i6ecMp2G4WeWBUDTffhKimkbLNZ4cpWc/1kX/T9Khfhv08P/LY74/xpafP/z/hVHrv7zH8nHCK7D
z+7z3/4BcAvD3a3/vRdXqD7v/vN/8yv/6//8//2P/+v3H7/L/yP3wfrvcx/6PPlsxb8lPdx/xT8t
fab/Hy5NfLRL/dOBRzLDfyU9mCblGJ5Bf6NpUxWM6+9fgcS2/R8maU0GCZ6GbjhYAv9l6aMCg5Ii
l1+l3wsyPeN/VIHh/B/2zmM5bi3L2q9SUXPcgDeD7kEigfT0TpwgaOG9x9P/HyhVXzKpS4ZmHX90
GUXVlajMRALnnL33Wt96IzC+ByfCLOeeVpQ5CEsW+fuOHKB96MEl4FaDZUr+oTLL/gUO9RiFc5FQ
hgDZVIEbmRmEoeov9H0ww8RKi1WegJ7oVjdLXWKKrsUnlRp6tT0ircqWHOEh8kZyM91JqoBRRKty
/BoSiCN2O/6xAb1Sk3MOiUOFRJ8w2otJoTRgs/bVZum9zVaIpDPPW0EzhIU0yLpP0z1nMg7rFfU4
ZF1kSoTI42LXhpsoGL194028LHNwYDFVURjixtASY1zEHmOXmMFX7BdI/eISsXif3XZp6mJ3PJWV
9DTQmjuBFI2hNw+CxgibLriV1siNY3ceSGvYw2R/cDw5dYJiWHsZfoYavlgE1jaOlM6Zozg2pUlF
hwxPac4GS1QeNfmGZGqGs2IgHyI6nSja7YIgX0yba9peD2VjnHhCD8c02hWlxfB14JRFAA28XYeU
c5SVRo+AuAAPkXAZKIzIdqI5QeODXxwkW8DHAlMEoaCM/AjsSY++VYER2miVO9wl8NbSTVWq2eCm
jG0VDDmNOa2HkE2HuKp7uRysHwm7ths2EcPHHC6OBumZelgXTP+WlqV/J5U5MuFASYSXXh4Zm0u0
ug9dRenJwsPwchBlibGVUuFWkYKQIoJ0KRpjFuiH6xCX2UlkCuBqQl9R9yP7/arJCmOXxDgW5RjL
VR93FTZ9PQgvGh3lfYi1ANzR2OMXYCGjPaGDzXArqYctl6UcxTGQK+GFbxUcBXAOhTvUJ/Q62C6Z
sDfpuai3o8u8QnT7kXOyWA2XfVcmDBhE3O1iaAEi0DtvHUuZzxyTaF5Hk9Xsdc5d3nHnszf6YgiL
jJmhiThy0xjgtss6ofbI6uBpbDKE84KGWpWjDrkgTI6IyyiefBWASDR47WtWITyxStVway9F4WVJ
6WhujSEfcF0NOW4GrHkhB6em7ziw517+3FDV3QV9U9wi6muzdV+R7YpDSLFoBkQ9ihOC4SiNdal6
ps6pbobJSm6RRSTFAmeWdjbQoQPWBX3mniZkfVuNqfY4Zrz0AinzyMErqrO9pkSMA8q4ATuAsklD
XhuNGgONzHpSOFJwjwUyDTAr7SToWAaYAy8J6kcSO1sTVLXfhw7xFgCjUdBZoZvoHNHtsLD6vRo3
Ue8Mgxi/EBON0JdeSrXH4eeJNj5dPnonjiOnoAKbwT5P1PSFMU7/ZCiVGJxIaZhXj3EUE9oU9HW2
KvEYoqc2hKJdBSaGSteoaGSuUZUgZ81G+v84bVSv2g31qNxx8/AZWZ3og5f0ggm8UcGbhWzjVAZ9
l+b7JG2jcINKSK83eWPEcG0yIjoyjaie86St8FJ5MTM7QAmCiUTQqHv69UxbBM4roAP2U4RlbtUP
TYr/3yOe0w4oVDxsGxzgGCyKguoMqGQ8bMMc1+cxNkdf+oPYnFqpo9mYkR7KZawVZFcZLqMaxiDh
ZbTEez848SUe6yWXqgRuCUFiHSncdltVKjiGqbk4dwHkUHQK1Zrrad1skajHhlmtVLJFerclvqVD
hdkqupvWPkr5gH5b4WBtgTVBR6E/DYEDSAjXYZIvWWH13LHUSlTW5oTSdCn1TMR2A2fcJ2lqKrS0
bYHAUh3pktgMg+uGdBuJqWqki3RD0I1ZJYq+2mw2Res1km0lWRS4+QC7zcqx46wDEnDplPWmV7sl
objSRhYzND6AdEvIs1amAYA1NQGF10jrbEu8WNbvU7/NElg8LbiTtjbbs4Eq4GTMR9CTY1GBKUgY
7OVrve9R5g4SYwq3KhumKqbkFbIjd4onrRSe27k0EhMZo4YPl1VTdFKIhqYJX1BdVDVj1roYTw09
T4FpdLIUkBRRRBt8iINoS12KmM7wC1N1aCLqmovOgpNiVMV9s+kpth+wEnV7r+yZzsgQj7epn+iQ
tkUFkSY/2El0lGqk6NNAj4dGKaWJx9bJ2E5siOprKgqrDQSfNpk1cBgQU30AM0NFo95XWaT6TuR3
InxtcayY7WTY+pSo03ftUAj4ooVY3/e1lkRLAi2xOrOpI8oXpDZG1N/hjV74csVQnpEUQneNtbW2
LfYd/gmGq2JZDkYzuORTyQbwksqcZeNKhyTRUur7sYXvRyio1/euFOLSs83Iiw04x5GkOp6K+G6B
ViRAWaEEtBB0T2embOSEcjt+MuXPaV12j61CUwqxXqtzxxJMtCcHuXipSyJ0+Gkyd7ENdR60ThpW
tSRflmTigMUPaOuJUSBexprSMtNPknTdJpam0GpKxj3t3f5WRepgYg0YlpNUg0Oso15+1OhppYwS
+9nv3UshYiu/3iUdGghUUoRhr9I8DcOVqWrCOZm7E74NP/d/aMaNr83RsKnaPqdDNSaUyupwzfak
UID66EEXpu5bTypKUZWyoRlPx1EALBm0vYyFSao8Jt+gBAhubRl+cYH1S6NQlSclbxBxy73WtGD9
+uLJBF9eOWSlAGVNPSYzC0LY4UkxSBI3AXryCWdqSu8MoaRBOEQPGcFCCskJ2lReNa9XnvHF0gsW
ykG5l3tFi5yG9AkkUqOOM1Ml9JGljzxzUDy6Kb3Sa6fjphQd7Q06ATFGhYkobpiMDcICUyvp2cLp
NC7yGg00UVxx/YQbvdUXRt/y9TWl3qHIyEW+JEWX2Y1Ei4MKiBtU9ibTv8ZIkgulKsvUpv2DkCUv
rRxsgDF53E2GhaIB1Q4TSTmd6+I6G0p4ApOkbrtCQR+OCMHXsVvHvTsWhglGsPOEAfh1Xp4HjPKQ
hhMheM8zaz0TcgbPSZt0D+zXaAKHiXz4EKyHfRe5NK+Hi0RUs/MmVDAgWRq9W2vCYOUw425As4qm
NzoEhpVblAScPVCoSExs0wLLhZdHFfdwinkOn3o9qc4k0lGCtjfJj6gnaWXxa4O9wACLn6Qz2dGy
NAIS/j3jQf6orPrHYul9rfTfXxZf/wvLKpNa459BKe5Dlb/8a1MnAPU+4FLmH/tZWwn6X8w6TEAk
2HAs0zT+h6InGH8xm9YJESTcicHEDFL5FfaiU3YRwDXj6EHpoRj+G5eiS/yWKpK4ZBApIxIL/Ce4
FCqxf71j0mMMoaqDk2JBAiJESpqLuPdZL1HO3aSi7bVDI6wZnVvSRq38K2yitOY7VFJWBd9JJtaM
3h8MW9mMwhOEFvI2jGKSSXBQYHEMLn0RIcwUBicmmrc9yKf4nH3u7N3F/U1whPK7d8t1AUgI/hZo
zPz774IjehP+Uo43AmSGVN+wOkq0xvLKvCqUHOVErhbUX5G1keWCeVqvtuUFjxppfdhNpE0DqgqK
Aum5LmYHc40uECBtkDRItC2eVwBTU2st4Ly8xEPUnIglJLiI/GNOpKxRC1mNpvNAl4Vlm0/aZWEi
V7dVa25aYkmlnQVv/7lG7IwLarBeGs8bLgIGoPhadSE+k2ROlmFiINLIKi+5B5hApfH1FXpLSP27
VJ6/T/4r69TdHBdVVT8qlZs+gfCWlljhcqqa1qr3+Mc7ojxQaIADEdkxitCAw2H2yib05VRc1FXQ
X1CH5imJd2CnsCqAsRHHQHIyvZDPQzRQ7BKaBoVXJTvl63fM/Xp8B2oawCDetiJygD4u7uku1GYN
fxK+vy9cNpmXbESGKU+INbMKnYYWbEW58K5DzddY/BUPt37rv6pe3ih2GYz0lKKkOjDx8SkF/ZI6
vFfE8UbEMnjjMUOgC+7FgFobrw4uuqIezoeubQemJiPL60iMgK0ZlgfqF673/RTFegUthWyyhuYH
a33TUzJywwTP7aSjSog6FZuS2GfMN8aGNBEq0QLYWdM4Hqd/ENHQdtgMjODKyHrvrlWkCGpDkF40
KHQeWpGPgVgignxsITtCAQpZbMBHhoy5rdajZNbPdVIIC9goAW8ejzqw5km3DrRqhLPeMorTPB3x
0rPJhudffx3zQnW0IGhQkxRd5N/zg3ZETxKQx1aeSC+wV0pi3A1vrvsiLgmYOi+0B5+kA6fnPAw5
WDcddOHgQtpWvYh6psA2NHCsN6gL1ao7IxPRUB0TLsJVSb8DOa6plKe+KVs1wqAmAATT+9HBQk/W
s8VToji9VIwHmIjrAp5OT38k5EsSVa9DgIGSAD34fvRqDj4agx9+CFGXXVKoEwYUs0ozGblJuhzh
KjgbkyaBHxwy4HeIYvQYJS1aVROoB545ReR0CLTdx9M4MJ6eRaPCuDc45kuFiqGZbZcZKBgLRxFp
H8Q1+ecCPdOD0dISdeVELk4mAYNqQ0LmNu97oPDh0CQcZRO13Acpf8Bu9VA5C2X9FGso8TtILYN1
GZ8jIuPUB1nKFYvRdzOELbc6BXDt6rOztkLTPZPOhZ2Y+21qSxpwgsGIfpBkOuzVVEku5AkO0s9d
/GfH8TfL6/zVHq0dbAQz1RUTMIPEo9U1IQMW0xI2WkS7tEDGikwKhewDBKci6jtFp7+Q1I/5FIiH
r++6t+jvTy/NHikpzBIsWTyKHEv9CXddj16slgsCSPBb/cAAbOwqdAU0lJMNvedyhY835cHDbW0J
UNLDNjgItC0cq+BWYUbzK9vuHy+I/JuHQYdNYfEc8MkV7ShDRRrUfDATGJUguRSqU6NbRUUNlXuG
6U00UlylgGYpFXS3MmCGC0Pwk2s/J0sLhRN6H6UTV23lzSdyRdwKoaHbQYyPDBHPQGuBPCaOB6Vd
1trwzbpqyJ+/TTRTHCw4K1DBEQr3Ya+Ez5JWcWBJtieo0V7PUI47niSP2dqLpcvMYzpgR8zu78Qk
FaCbMRCNi+IVijdqewCrXTGfpoESJQg7+DVNxVM1lsrI1Qd8o1EuhyejWKIvQFYQLPueHWZBNVw6
lSQhpQ7xzVNTlODbx8LRuI63iUb0h2T1ktPnksfjUojFLq/G8VkWO1qBAbTdXV0Jp5HXn0469Fib
bnB4xTyNiZ0YWxXo7Tj/0UvSNOcSFMOhnRI2+rQdGBJCqdQSpFTQp7hzxZFWRqUv8sqXdoIONHEh
9Ja5s1SVspYTQujWZoRrD+L7marU453cmMFl4kXSXRpKMvpiOeiAhuqTcqHG9FmMShs2yTTqe6rh
61JPmwdjJJxIGmt96b3tGx18lembx/J3e7rBI6bLyLrm089RrFIbqVks8S+0XyFjvVZSidvJ2mWV
JZ1TN0Zta1MN/J5tFPo2UVY4aEnwITkTP26bu0kqPmC0jdygRJCHN5sOBw55Wp9j803skPIxrfrt
/AH7j+3awqwram935bsTGly0EX+ayPbRpfFtWSrmTmAwrPiq5GaRrrvcTQqCtFxyWopmmxrsR9nF
mAFNbEfyFCJ4EVXFboSI/qkuyRuGThjOJSyIWH9cyQzU63Jk9kSZJiwZRFcXRRARJAoy6Efc5dFJ
kyIdTY02XVdCKXz3ZcyP/IeVStV0NkZGHxJnZm3OXX1/BBXC0DPTsucDSrEMoIqMDbzU/a08NNa+
SmPDkfKSUAV1Scu4s4bQ0XUmsllLBLbf6s8i29p3z7r0aZ3iTVkIq1ijRNlEW/PxTRVm6qGVTImE
odtxpsJAJgmlam3J6HCtM/cNcUUxZ7zTacpx4N8ObW+5X6/h82scXRhGQeAgyT5nudGP1pswjGjG
EQpmF0X/RIkJ18eioZQCuv4ZOfqPy7Lym49ryIZCFSBTUlG4fPy4NFAjISEvyK79ITmj7WXd8ME4
fxvYpeTWE+7DiRO33dCuO6vlrL7PiU28kXQd04k34LGmAy3sZAVd1gJnp/QYAzy1UFyAzUpU0AzT
CKxmSpNphVuEVlDO0ClagfavD7LOiahSahUJ9WjRMI3ziuxBA7G5JIYIX3xrMB1Vib6JKdM+8s55
tFQS5+G6aCrUc103j+48ijhASRlQxZ5TzzIbZp+jrGew+szpuh3Jj+l9o7+oQIhspggUxoJm9mmO
HSpdoq/ij2tRdUhlXoFBTjZeYviCKaGPkvBIn7y+lIRiJ+JQu0qrrEaxU3SICDGdVw+lytiZc4Pm
doIPzUxKYg7bWkcLD7IxPOQelYVVhvTFpAK984yKVdKpeO4rQXgWrTT84aMZuEv62Nwpgmw89o3K
qRpsrraPSzz4CObbWQY6jynqIN7Qz0UWnWZGi0jR/JHKXXJXDBJtVos0gpY7C79+na9UKeKVAIZr
QS2HP2/p/2tr/Nti3f7ntsYqfKweyK+t3hNg5x/51dLQ/lIUgyrBUBk88hjOD+DPZACB3+IMTbYd
qH+Dc5zIXfp3gi0BtSxSoJgVkZ4Gj/UvBizhtvOoWBcZJJukNKrSHzU1+KmPi5E+e/z5G3mHgB8o
h+fD0bttyENKH9FafSXBDVrwprhKL2CzUefTFaaPuNSd53ibbiG77qV1Wy7yVb+K18bO2o0v2r57
ZkBwVp9kV8lGOE2eo2d68evkagoc46m/QXZdPtSOaGeb0cb3vMZhs/HXnEN306Z7hrNpYHOw/W2y
LM/Lrf4QnKmv4To/aHv5gTSrNllLzBBvqqtmX29J7HSs02aZuNmSk+0mvpHPiz1o//Noo7joUWzZ
Sc5GpyQPD6vZ0rxKnXCt+jbmwdP8vL+Gysfv1OfT3lwN+/YGvciFcKo8yVvCs9x+1ez1VXyiueXK
Wzbr2BG3hhvY+mt0lm95lyfKzlh7N+mFQNf2yXylUe+bS6ZkkMtgoNF71eHWLs1tuUUshBCoOrVc
bS1e+8NpuS2ss8f2EG6xEWz9k+Bs3Fqn4w2XcM9neJWdzAXEtgi3ui062i47NRbGonCTS84xG55e
O7Br+yq1DSd1ir24VfaAbG3RpY905W0zN3YY2ywJMl31L5nnVtgo7rR1vpVcy6VAX7cH77xCVyPs
vHtjHa/UyylZDudBAidm4bnhQgDg09jwdNFkQ3ykYiiThf9I1pwCDnCnbVpbtzOX4yPvC4lKbwOW
/dFc4lFQUOYB5Lmb9uk6PC92JdiIRbQp19oSCRafC+sYlyXaBBukv+t85e/kbXZV3wsn6cE84xVu
AQ+TiuAEGw6jDFTdeBWu9KVxoazpJ0fPyKaE23jXnfYr83VEkrzobq0LPOC3yq65rE6xzUvBauqg
Gawt3iiRO2vxJHQlB73ciu3dbR/M7bhtMpuQRCfdSafCJfcnE84gOw3TNULZRX7g55c09Be+qxPa
sBBdDHThKlkWP5gLLspzCnWQgszcT7hoaWbry2ENd6wSl9LV4LlB5gpIEFAE7Du3t9t0kT5qS0Jo
V8GyiWz/cJbaC9XOLyKXCt811smz21wB7dFvsBlT39P+Nrf3lHU40BwCb20aio5gAwAKV+V9esCi
4jan0Gc55EP34HnjNhLtYTPAcQAhhys+zvZzmb6oWlfS71oD6VTzyj6yGK3XxNsxxdDh/CrrQTk0
i7On2oWqOzjJjrGWvUAsRxwYMXvn46V2nVLa42lMd/wzGInJaBP3Wz8RyrYYrhMmcva6wlCJQB73
EvdigppwmbHVDXijNDoGi97aJgQijmvxaVBrO+TeFR0YrNVifCi30y0Ujsja+k65lKiwtt5TfsVI
kAipzNE7Psa23GRMih+SbXiqXZWv9AfWo3HpnRisS1hut9leXZEMJ75o16Uj18v6tL0s8JrakuLW
p91hXHRkmhy0G9WV7NAmwAP1KsuRm3PIZkIS0cDieBKqS+xPiwiHXLDxE3SmfOCDPl2pBVkXK+Vq
jtwsF/q1SIZyC3P4vOuWRkO6FaZr6GeH/Ex9NqHPOoi+mY9vSwx4w8Ygt/ghvBQ2Op4xF9hJuRpe
hSX5eaVzm4NpB0GziM/J8nPSDXBYUAKN8sD1Fe/qmZt9i7QNS/hLUd0KSPyX8apAVY89d1qruiOb
B4WY5cdeYBi+NoCShshkdlTL9Q/aZIvU6S9K28TtRDzlTpE4tjm4xbkjGi4fIZnSLY0UO87vwcSR
9haTP+k9eWHiKq5y2U7rNDhjZtR0W9mJb0jtlH6oRLwdsusy3UBcuA0nEjP8hbkmuhR/cr8SD5Wp
2/eGvjKQG9zEgavrN02MOu4W/XC+xmtC3JZInhODT3z1d2RsatMq1+14M1oPXOvxcs5pWveX/aVx
wz2FsckeTpoLEYkGVkFIYNvmPF5eGhtJs2ksZHZuumP/HJh73zonabW/rW/FcyLQOpcIFsx8uHpX
+PYgQiyza+HMvKjXzyR7Zogklhioi4OgPhgI+1q7vStPW9wVNcyY/iD5F5mrnNJJA4Sa3RvtdZv2
RJ3DftAxWHeQ/p4ie1xlQIsXxiZcJjaUxoveIXDPG23jEAEGWwRX/D13iR2cwyJf5EzyGWqDk9pW
BL4eZOugP6YL/tpl5HRQxoIN6wauNOq5WyUMF8qK+ZwDMYQcURpN5gFrMWpHjCcLwGMCia2L9AeD
a3wDcnoI78TsTjqtmnsJU1Zjt1B4XpVmwKXzpFXX1qkW75hkW3tVXC1Lp13wULXLbrCvO8fpn9Ka
/FSya22SI5C43/rTc3eYQw2KQl4iEoXDeehIAl/FRH2CfGBhRV7mn7dug4Eag4U+j+TP2LGgbjzV
sKHM7EYNVVeP01uBCLMDlXh86ZFGSNpc52TwGhbRtt0wz7XLR/PCPKGHEi6bQwkUFNTKI780h2Q7
7r1TmJvL8rFfIHZejHypxK06yd6kL1mx1Bcbnd1FvQ827SPQVxhaj8pZv1Z3GmAEBoHEiZ7le1Jj
y7teI0VSX5JI5PJZe5tcbCBZ/A8KfpEWx8ILZk8qFJ019yot8ZAU4n6tmY4Rr0oovuHWmxhrrBvt
tmd48NxuvGo5TPSynSzdekQODiRkr7bBlpuMu7lDo79Ad92uw+WDCUl5IeWubrqkrXrNmZhvE4Sh
zfJZrGxR/Rl1/UfH8qs85T9vE8r/EWK+iSv//n+rl/zkIX2pj//Q/8Ipo8X59IvjOPrRrH4ZP5zG
+Ylfp3H5L0mzaLjMaktJVgyDvu2v07jMhFGhmcu5GqYrlTk/9es0rlp/UUHrqoFKcxZ2vhsx8luq
SBeBn0KhMM8E/yNb/dVERvH6j8X6p96EoRqGqjLZIXfVRJh9VKwzY2iGyfC5QarA2umCF98IJd57
IxeCXYuwY9mEmmF7ftHgJK3rbUWhu8i10PimQSHNTeT3HYr5nZgSv3BJGHgqR0VB46VZhGNgYHeO
83DZhfd4kcK9gsnidQS/muMnCO7NUQtodAZ+A6DVgDOm9f6Pphawk/ljo52rU62um67DoI00JrwQ
inH6ptT/zRs1NcUydFVmYIzE6WP1AuFbQTTBJYPhHQEbFJRVRWOB43c/51alpld801I5Lpi4DQxT
p/6SqezoIb3Nid8VTIx9zM6Tmagg/Whn7oAh4k4RJFKwRNC/rq+PeBO99i6MkbrktLMBiA8EFJsQ
TVUTbWPbx+Gqj3HAvd3rf/S0//+pLbB4FL546quXl6eXD888f/6XYJtoPka9yAlkmS+LfJz/PPKS
9RdfoMpXiHDA4I9QGf/niZf+IkkHJYIlv0XpzKX5f+pv9S9zLr2tefZDm1mS/+iR/9gEpjfKiJtK
3zRI5TMQgh8NkvqE0EEBsAH6lDHfeoM+nVpiGayFwWocearaEwSXHUp/0H+QUaBV0Glav7tYv9ah
f2VtChkga+r/+vfHDsDP92DobyujxGN63Kcd9LBX0gqkF4MQaZ1PYnmC7K7aMco3f96h/7jEzY/j
3+vKz5fiuvJpWUmBnh4Nr4C61lonEo3tM6tdouDsmQaVdRwtvv5I6qfrarEsqyzafFk6o7KjpTSG
stWbIp8pHzzypqZ8WJOcxJg2aToddnWKjE/zykhZQMlB9iOOoHzhFrfjk6aN0aHCBX/l+fi/kEVV
BcdopspX8SgN0rrvMmbwZQ/IkMwRCYxp43U1w1wMw/QMhNLSyRqZj29lrBc/hlDWHHLooEIOcJjx
mpdN/2xkOmh7xKGI5aJ5ZBKYBqB8GTMIGiYYNHAH4ILuqqxRJxeQKJQDvNpG4FRgBNUtI09Agd9c
teNvB6kImyMuBn4VaRt/XEwHcLCon8gaJgXjSS8HH6W8EG+/fpGj9ROn29yJNmHaMjnHJaHO98i7
9bMsUdWFArZ6w0dvL/hqvxs9vFEjD8u11SmVIwmYgheoy6M1pgDptAdpYIcVvKlYQmlHUjpxryas
vh6yhPXNrfOxdzy/PUkU6cipJuMjQ30TYbx7e7AOmyQpZtd/LZu4+/RYRM4jYjorSa0Jkki4+vqC
yMf3Kq+I+kRX5wvC+UKbf//dKw4pOkrFG2GGEUF6LaUxxrNAnNK1nyflkx+TzogLtktvDTkooL2Y
XftoMgQLIVeEGubgHuGH3BC653ZxSnWfVKpA3nBSjA8QwORgVcgxdSMnBrJzkQ2X5p9fM7qHIscF
hX3YUI4e63bKoiaeMm4cMb0mOblZhSpy/rZRZ5f789fX63i54nJZbMGcyOiQMn8/un8EBjRgCtCu
qLHiHTx1UldploynmeAp+69fimbqx/Vqfi2m+yrCM0Vmvnx0DiJmGTAyENNF1oVi7qQJ+ZpuxwPu
YL6dYyhMfc4hwi2HxV5T/ZdJq6wzRBIYEdOskLSFmPhi6Q66EJkbCeXFdW0NxpkeGYFGi6FUZCri
Di6sqCZKsBQt1Kk+dnns1oBNO5uJBGriPuyIFtCKCjMbhJjE6WS5EWzkHeLIQacDg5z7mXzWqLpn
nfKb+nk/jdrjANMIDF8jFNs8Y8RH7FDNQtXoOUNhgtrFE9QzY7DuGHf2q6+v3ZEi4O1BgmNpcJhF
rcQ58uh7ik2rlOfJ9EINcg/wtVykRFXLA30Oc8BLmCHSvPNTzZKACDdE2XdSETglqovTyhqjZ5Th
iIdIQqoeK6Ajd3WaAXkpIb0YSGFJlwVwK7sVQv2bCiYOLApUpg9ff4ijg/DPD8EdYMyHgXmcOd+M
757NJqniLiH1zM6zPEpdjYxBpjKkX+NmDG1CD7CFY/gyV40GVa5WpQFEglA5lV569tRlEU1hv9PR
ZZnttaIXyrIndZ4U5yaG3/31m50v6PvNdb5ZUTFYc0Ac+7h49F49siBVZnk+AgWlX0pID20Ne7/z
9avMO+fHV5EpkThyc9hmXz2WzRXhoPtemftIOTyD9owx7CVibBRyhnLwXXGPK0XxFX7L1Kuzr19b
+rxU8uJvmckqTyUiro9fR12NZKYkhW83aTA+ltQkEEOL8YRsLf8aAVACq5Xtge2XOAVCTAXMXKhG
22/ex+c9gpOfqc0rNpWH9TZ/fHdXGNhQhBY540IIptYlmazcM40jjWDMgMCJGQETX3/w370gAlhN
NdDHUpEd78xT1nVoq3zip8hMz8ZcXzfQQkBu4IOYeTVXX7/e51sJ8yCrHlNUVD3MOT9e54bbJkCx
RxWVlKS/S11m1xzn/viG5VU4BmqajkaVA8fHVyErD5dFz6cKKov4hF4E3CFKxjfH299+Fn2WAFOh
c+fOa/y7L6s3M8McLT4L8iGyU4W4XAoiL/XnVwwdh8Zzx8wZL9bHV0k9luhODX07LoVpqSLRc7TG
T755+H73WQzTUFnBUa+KFB8fPovmp7QjAJjbRtEmHYJLJVn3TTtcfP1hPj/j6COoR+RZWA2Z8uiS
ifIQajo+I7uPsYjkyqC4BX90hYlL3/BYjzewyhmqxJnyzQd8+wQflxeFIkR5E9bxy3F1XQyIKSuP
RWws+ctFiFZXDUBZNwmAOOREp9jQGkCdNW3mtupTnVhXHIKI7fCIPf36Kszr5dFbIbNTYvmmbKQr
M//+uxtHQ/0QBmT/zRe7ePBLZMKjohZrSx2Hb5oKb7f6x9eiWKES5VpLHKD0ozOgHvrVIKqpR1Nh
sm542kE2ZFHbGTaVg6raehbCcgl7UdxqRH8bCzOJvH2q5B6xXDCZboqmN7zTlL/lYlBbdNyiRlnp
pi1izyUOOCw94xRiasEABMZa7caOxqkEOnSBLY3uvFSJHS1jMixy0s0sfVWLlbJWyUP3v3nsP19X
lZtKlRmJz0Xacc9mqIqgHz0Z+3/HsTrzFckW/KZdT4qefvNUfl43OT4oOvemLiKBUY7WTaqFZFAl
ptBCWogvfT42ewG2CCFv1mteZs03Z57Pn0xDE4c3gNrB4t45umMsLYXQ0vNy4ziZC0g1ZAI0TYSn
tCaH9ZvLeNQunM8mfCjqdfZglEzm22b57v4EkOUhtoNKnWAFWxSQXreNWRdb4Lgg3EF0ADJUjJs0
MeWLlmjmjajE4hK2crz5+kH5vFzohLlTOkqcCGQUBR8fFKWDSwE5z2MmMeJy9ft6FQ4VAPyygvxG
b9CbNkkiag4ZMNo3R/TPl3xe11WWDIrWzzVrPKpSCr4SNAQh3nY0UdfXYYVBSWAk+vXHPF580UmY
qkTZgUwCpeunKmeOUyKJkelL1D4hHxPgPcn+N7fQ21b+fiWg0EC+xOJOEYpF4a18fvetkhuWy2kO
TA3OR4d0HL39CpcmLSKSw4ceoSzGuXWXjGK4EfQM3GOrZMK4xN4M9cwn1jS01SbQa4a8Mdimospw
chIFB+2oHzrjnMWAqU+mkUCO7EsIb7vEynyQzVOfn/ltGSM6wDP1nd/i+Ivic1Hi0jxF0YJo/tOj
aOiFVCJQhPw3xSfweDt3hEuy7xQt/+Yafv6iULTQzqd4l0Sej6PtC54XZIxJgEdXp816EAR4iR38
869vh08FDje7OrtrVLbiuUY4etrHgB5Om1SMirOu/IEDAeoVbSchotzTCACPtBR3v9W1l9BFwHll
ncBSEGC6vkvrpqWBrDSzYVYPZcIoulwgLiEAf2aXKuy3pZClGZOx1qvA/ylKhv6OSMEAUFHkfXe+
/HSw5rPQeKBpgJxd0viqPj7CiLYBk6NxtpskupKstHqo+1nTMobGVq1Vtl7wDhcDEXVXHizsPTg9
5ZtW/udvjQeMbdZEJUXs9bEetk0To0sI0bR7jwDQkKRT1ovJ/2ZH+M2rcAzkE/K1zS90dE7zuyaK
+pzoG6mkZilkWdsQUCA6X98bb02sj0+xylHQ1AxR5AjNbOjj9QzwhYY4nRs7NQZMk77Zg0bHmQ7I
He/pD0z03SnehfqiMMLhJIvi4boY4CiuqsIiMImDmcm4lwmQj6ZP7Nd1Z5JE3SWF+Fp2U3XwJnJz
3TiZRN+toi699yrCguwA3Py4sHAgxTa8X+Oa/nVHkCiJzCeiP6fKdVXpHcJAam7zJEPE2XsjDFgf
Y85hiiuVrL8BWhcsti75AQpxaDbaIA6p7WVYftNCmZ4SwBEknLYqwNeqs7LrxAeoI/kpuadfX8VP
O5yqqJD1UMLOgzFLkuWPVzGeoJp30lDZHMX629JIrdc2NNDolkAR21CJITXWOWFeoRU8QkcLcOHK
BlHFJA0W372Z+Sv7+JXOZwiDrZ15ASe0ozcTSKk1RQRp2op8AY/EnonUvs1ZfPzulY6rXHYztjM2
AZ4DysxjFXsxGkSsCFApDFAj7R6b2v+j7MyaGke6LfqLFKF5eLUtGwMGirGoF0VRUJrHTA2pX3+X
6JfCcHF8D93REd1dsqRUDufsvfaMaqdyqMziQPNA/iZDTKCVZ1cqbMzeJVyvLz3zRu9j8/7EO/h0
28yjJuZJNqXctHu8y5hEEkXKI8vYHLEsrCOHjgXjZQT76EIv/is8R0zEODhFA6QhNS9oXxhUvGyq
IixBevpI/wPInmy0/sTa/3l88NuspUTHPgiheXA0a5UG6vJWy+t1jCMevZNKo3DK/P6v0+Sk5qZt
UJirOtdJDyAVsMRENfiyD20j0i6aEXzaiTf33w7v4yDxmFh4Vgxb2CJLg/nfM0Nf9oaM47JYE7kk
6OBEMzDYKihmYzsVIxBHThD+DwvIIjx/FovnTEL9XuXQMJ5h5uoPsq/NJ7tys7syV104EUD3UPQm
Wr1A60fCfMR0T50quo8cu8w3VqeMg1kkFiQvng+4NYAR93YktJgs0pzozLGEBcGSYmX+uQPa4GBS
+P+Vp4b2t7Q6pOCD6UChBFgaPUpVI74CbeHthSGDP+ye/YalyZ6w9Piz7aM7qy1YVEHigdFgv0TX
Iyizl0WJfR7RHFErZWJYWXlUwd4gFY53cwbKI7R1WBmrsXWALlrMKj/HYIxnJFhJ9at1mG2oSxvI
QXvCyyAuuJ03bI1WOX9aROdMYL6PYjqjnEi8kaN0OgGQPZE71j44B+GQRn45gVNI936pnF8OyM+l
LpegP6GDwTwVu/pwHsRFvqBd4IESkCyjZgevBLgieQR6tZqGHDxnaVIv2ETYHB9EVSltlwJhu+0h
yj1E2CYRk9GfQzSGm5JAlajPr3JorI8WiwgIRl/kbzj05C8/UdlljY1yobT3frJxy5lM08mtQrOE
0bHHcIOiPOiJONl0WdtdBOCSpjVJF9pbK7H/rwnunB/paDOErSHWTOhuINQ3OVYW+MKi8GGy4t/T
VmwXvJfamQENEVz4w/H6cQx9tYTkqqjvf0uD8bOqjWyGLyy74nfpVI0ihmGeDxV4t3k39Lq8oqBU
walxs6e2qTH0x6rDMNr09Oy2KCZMzvuuVgPkhPvgX9RJm62lZ0XlAbBzMG0miE49BewItITqy5LU
91b4pK5a7B4Ite47wGlWqTZkamEG1lQEV8qBUgHS22+BWHQRYRa00OfACM26TUBNWwErSyl67w0X
sUY1vDZHIh6qvMPQ7/bw/SKb4vu1ZymPFp1FGNZu8CuXDCWlwYdy2i6Xa0V3AC1WZtCoG5zUWHm6
tO1VDqpowJyIcaacAliYzG8Q56Qh9U3m6LO30lU65hsbhf+FVgc2YYaYVqbtVEbyvkm1gY4NETk/
a0JcvPU4z8OvMio6f+16E0Sq3vWiwxhxYrqM5ix5GEyZdI89qBxC2q1mzMIgt3uxbsscBaiV+FUf
YnnORrSTS4x5khtUO4bJJVaBWnfzQLoinhH4tbB/y9lsfhRewvGdPZp6mwbfu8gbYRY7nLTDPele
Hcz1hq0+P6esnuVgJOBHJk9cxr7fsD0gcnNvoCd5LuKk/zkBoEAyyB5Mp5ORST5sQyIW9eYgv+/J
W7QvcuVKc9VIv7ocxgZWeZGzF8VcxtxLVJ+taFoIHRGmMfXTM+5MpVZeM6ibdAJWs9K9rrfPm6Yw
9XMTJ5280MnxpOea9Yi3J99CCjnk1S1Y26jej402uegW4RhfBFXggVfSSUUFGcb5e9MKGexgqUBn
KaeiGbcCQkkPlM8C/ksboT4oUrGR6I1ZoDh9v/PNskjfBYQzoenOmhHqpa+S1yluZ2CXC8VGc1vv
3K0C7dK0KBiulRY1L5ytEKVF6ApuingAw0/Hh20ylHXzT5yg5llbjaYBZu7YmaxIb04OpAn7ocpJ
vCfmWZG1ZuHQneh0LtFqve8lzV4nSgFlpT+UzZmul+mDlCZB005V0uLxIiu31kzhZIlZASk/izlq
pqdcpmiSFT5bc2PLvGq3dtDhB4lgCdJbbnrxmgZ6DOXIHC0oF6Ur9bOpzRGbtpZT3Xpzq96KiuTe
rSel9dOWColMH0OhxBKaBtlaTGZQhrmbi01RdzNxFaWC5sipsSKSb04H0qdFbs83ld8lL71X+OOl
E7DonUlfF0sm90iPJw04ukIBzghSyXq9RlDOsgsQOJ3/AicZ7yZT4yBrxg5BjBOZLCtDkYSg+bsh
69u7Wc8c/HfGgUoUpppouPA6Qi7aUr8q8YhpXvwCPOWlJA2iiukYZdG0KfncUYdOAJTIkc37+yr1
bpaMG39gzNCfRCl6nbaE/9n5nlNjOOb5m55mW1O3986ggzoxrvEqX0WuTtsyQK1ulJuSsew7NSnw
U7DzEkiwbfkkWNztRlwobJl3NYiHUQ0Xjlu8ZJ6xAot3mI3nur/P4xI79x9Dosg3vL3NnyAUVC2Z
hGQRbFlZva0HdmST2p3BU3WhCVidg7ic21jFVQT6NmHlqhoq1yRMXvf4uMoVqa/9bVR57L0pUUxn
9BouULXx31pIQnXHiHEg6OUNGJNpg+UU9Ky47wdE6fi5DCI+DtFYMO2Sekfz7oc9FXt4oZBRp/JO
dt0T+417oeXUF2Uy/tIrrzvTlber1fzLTUgZEcEBSuYF7/+WLJEHR6vPnHSAyCdNArzjH5nr7Z38
wY9x4AP+7Q0AN7BU4gtGmQyb8W/exsizsCyUSNfKWD4QOnCwE7NZZdM476wlt2yyfLqT410pjN1I
at2qsb19p1sPxOD9Nrpq3QJN3xRDs6tG0r9p8oDrJ6/WsH5OmnljJNTeErozeq3fEUu0CYKoWje+
Q/2aFB5u011p8xLfktxZqPeJnEOwNcQZ2No5hKMOxnW+cUvn52CMT1r708LDGGvZHwJlXkVEgwuC
zsHMpss4y8MFiu0H5XVUTP260Iw92U7WLz/lxU/kfFvaOJ0bCer+SF2MaOWTOduMpv5aM4DCtphf
U+vXSI9+hI4NZPip4HtaYYbfzK5+FvdOezuiFCTsgG0cxERzDHW/frWN/ExNwxUlgYXc6mAbzSgW
yO7Z1GDw0w+9KdLurHYYFVmsr/W5f+HDv659VexrVdVh7zHFAQG87buxXcGt/pP3Odr9VMvopRpl
xyZpIlBlqKvDKBv9stPJlGBh9p8Sho6910fngIzizFfiTI9wFPhNd5mTk1V6/mXr2LCDapmuCNi8
cjPMCgvNfF2noBbZx+wSkb9y7MVWVHZvmVnej77x7HXwHYT4PQwuEmHRNBAfx3f6oyNtPVpXdR1B
fQYP6QIb/mUuyMjynR4JfwKSpP5OlSwJctBWBbiFH4G/ZHo5HBXZQ77zKKVQ7e0UJMBuSWOAWAmA
S3mA20wD0kK3UC0TkMzWOl9gl9k791IlKiW+OSLLBv/QkF95PnrGkBi09KmwlrVFmDjZ19WC1CSz
xPVhedXjAO4e6CYp4/A350YzNjZQw+vonSpUvhOGknfaUP9OHgoWCNFET/tFfycTyXdKkf9OLEIK
A70IC+3CrXunGo2m1Q6cLMr2XL1zj/R5YSBR9oWHpPk5bCTu2vhdLsCk1gSdZLsLRSl/JyrJKoOu
hDcR0pL+Tl1qO99/hdme/JL2EDF2F0CT985qaoscblO3IJwKKTUim97JTgN1Ifw0E/6cyJrJyW7e
OVB5ImFCpe98qDrKYUWJd26U3S0MqYnF5dbHhjSzDiZrXQMKPOfpSOpkbkEq6NG7I/0ZFzaVYU9s
Q5zJ6P407/SqqvTd2+CdaYXSAc179x/rStVwr7yhMdQ2eedhlQsaS0W2VfKpdYOzigHU2ch4Aq/f
WO9ULc2DVbIezbyEQUbRa7hovRk5mDIG69YiZq6+aplgczTZvfBC2lLxRZB1Kbnq+ijK1aD1zl9i
I4BF1W0fP9kDOtWV4xXJixFoAPrcXHaPmoTCAdwOhSy6J0X7MepJA9FnKHEEHors4PklS7ubSY1M
5tgjfaHO4rlej2hp23VDaDljJ2jEzUwTsw3TyZgfCtKf4g26i+jRa0X14oAGN8HOVMZvaCMB/9jr
zTUh2/KQQxLGrDHMAAkNi7yTddoujb0ERiFIrWwc4nPCiAO18fs4wJQqWnQJFHD1S2oh0j+j5JF3
65ggtdt8NOB6tEX95OVEuMIb4OYBpfGU6UOSkyarcfRXotaJS/RN4iTX7UxryqkJDF33eWT+YvI2
wWIaMyu73w9s32wHCvnaXiIPV23UxPuMwOGf8VRZ+BveU1780kVKNxEI+KLbcX2jd5nFh22Dx3TN
rHwc84KEatIb6e6itQEPUUR8jasirvyfWYBQB4+yj1mrqJpxLyyDPCk0auVFKt0UsxOFLDyLxAr9
IMIAQwoVMfq2qdsT2+aOUMPnTLnWmTN3w1VnlT4sePD3L5wzUvQs1izltiGU42BA123B72nJS8P/
8NPNLezEeuvD629ptVOKL2ufPYTAN+jxtOUN2aDVb2ifNPuGXjN/125UH5Ah9WA0Bo16msbG+w/x
Q/2PlLQXTgZeafi7UthZwXkJ9smabWfTg1Qw3xExHMW2cu4Nb9XZemFtSarAKhcgrRFww7Fyn8UN
8sUby25IsfXGuf9DcUYne6S0gjs3Hqsb/tjhuTBqjvI5cqS7JGCbu5EcJDHmiFb+Ndoqum3rTDzL
zjXiUIllbiJl0uMQ1NiJu6JSFAyHbJTJWUfSc7GNdQXwtqttdrRulNPWCIKUsgcsGdVsxtTWUJqb
s8xCPzDSJ4O0iqcoQP66ssnqYcpr8o4+llted1pRjCvJeCGvtInxelSUCjAklnOnVhapn5cpuPc8
HJRvOutBcmRfow/nexnYBuz9mEMNR4lFwk6TXn+F8J5i8XL07qlu7Jr0hqDw9LVLEOn5nEfgviZt
lCBm4RBRx9Um7Du5WbpgE5yLTJTUT7oBAMOIjvdC55RKf8PxD4Xepz0frtH/SaehWrLanSVbs2Ln
KHQNO0jRE4vIkM/4wDur1pjMu2yCIKig0vnQkNjZ5lP/yI5WE6EB14dszdmZWFUSB/eoquL7WHfF
Qy2ahAUsLsmIpmLBmGgzycIdTNQ7NlJTntwm4NUsOAxTsGfMERjullPjrLoxVwIDAYlcO6f29XND
IjHaTMLDD5O5iQ8veQ7im4T0IVxt4L7oQoFNDfD2OZxFRFADbJhtTV4ge7BsIm45jGyaZMBRZWda
HBpG6z23FXzGFUpo4BrMZ+Z2aDr9uXe7+c1UQ/MSxZEt9jNw1IMc3QQT3hhHP1SSBuauUJ2809hJ
EG8oUoZY1LlNscnAJJJDP2ZLhQtA0ZtR9AaDgcB5tRkF1aeVhe7npWDiglBYEFqwsac2SPH390DY
ITbKnVUMUORHMfeCqKl+xrnVlw3MGs0F2lRHVfaDcoCtnyuWro5POZ7FrvXyeZMLO76W1LyJy9Qj
NjdJPFhaWFPydxhXrF8kdMXxjdMRgXRwBTXRVR6QOrQmdI9AN+LJYe8nhPL+LGXvvBo6iwzrU2+y
Z7YaVnCNMvYE5GPeEX9b/yK+oCReaxrKtSq0uT3rS5X/of7oHqwpl1e1cBlTOXtil0JjN/72x7w9
DIB8Fxqw/64HsLXyf5TWsMTQMoJlgVho6UEfNdpMws/rKEvBLosqw3g4TgcOxye0EZ86NlwEg7xv
mzQr4KUs//6fhqgxBHSRK06nHD1TEsl5UODgkhM97E+yZJsvwAboQKMBTwD2oI+XMTUr6Sj1NOsu
i5uDMlzCzSNBnPNEJcpMsEE3WWBdWxVlbWrtVagV5b3ZT9QJ2B2fw/NwNkoIjno2m6rvi/Cfeqfv
vw2uEvpsPP/HVeWpqv2qZDu8Ju3eWJlVl2yJfruFMT6daFwdEXQWtSayOtSIvunjm4Aa8vExoJDI
TADVDdPHCKdDic77G9Q2OxdSfRCPDPXGWTZ4deZKIrKIw5NQ2J+hzgBtQTG9xChK/VLERF/3U16d
+1Kn3pVRdKg7M3r4/sG8y4E+1Nv5uRxrUZJbyMppwn78uRO98MIAY0ZiXYL3PIOHjutLbKdOmPs+
TbptArpjkzHhnLv8+JDNRH+e6tFTUMbBBgK0vKVEFXOwsfSDL2JzyQm0EwT7vr8qJqNdf/+LvxjN
qMoZPUuMAH2C5VX/M5rZFVaaodDh2PC43mDABy9JY8j//SomdjaLrm5gImA+Gsy61ZWkhwosqTJK
LynsAsAexLD9/l4+d8Bp41NuW4wrdMUwrX28GQ4eQU02D4mTOZkijW8GW/TE3atTmiYdkCQ4VBNe
7LlLmFSb2j2001J7L80SszVaWQ1A1hBjmDTqHRgZz1/PkTZfUPRLzovCI5po8p07m1jgMGbzuvn+
53/+qvj1ECCRcqBdoan38dentSn8Sm+BG6TsHXhfcHob1IHCwbv6/aWOdUjLV8XhDw6bjugJKtPH
SzWwtUc54vJo5trb1mkcr+Og5ns23T91jyH6+8t90RjDwojGCmcRalHQMB+v1+sah3kDMLvrRMNV
xuIc1rbdhugKuj3SHBAX/azfjh7gPUpl9cbyhm5Hj7q8+f6XfHHjyCNwlHiQEtHrH32fuqHKyaNW
TZ5oL9+0jKzm2R+rrUuNjbJ75Z6Qfnx+p3gnFyYjxR6ap8fq5CnSyRVUnJ+CvquuXVtUP0t38Ih+
y7MT69JXl2K1WKbm5dUeq0x8LaGuMFKYpoxd2yDQsAvnEXXwVZUGp5BRn6cNDrQ8Rt0lS8/j5j6+
UE5Jk2WxMGGDwSzlQybbJCXLwPdv66vpFGcbI5QlIEA2dzRv1PmY+ZmVopyZZARAP3CiJx+ZGbm/
QzVjpMotA9Sz7U7ihoDYFKuqgzBkVdCFBcOYEzIeAkNqr8yZWvmqw45ybRJ/cT+ITGjs/cu5J2c9
jx/nQXfHE7PeF28E25eJXIB3j5Ty6CFpTZpSvEgapA9Qz8yJmM+0MqrLyOjdx++f1OdxzR+PQ9Zi
x4A3wDzalLRD1BnKn8t1Q8zFWdLl814zymbfWvQjc6vJTsxVX13vfbfFtM465x69mIwkCUJkjRJA
q3J2Yx/DEaAbGgKM8q/TGdPQiRlraVR/XFgdlg2662y6EAbZRzPIII3RMwTrVIE2m1OAGd1lpt8e
vM7wdrnIKav1MfAXw5+pm1Z5caq3/1kI5yLUQdfnLPsRHL5Hm0ubE7hEDFuuXVmVr6QmBRcwmANK
wy2JNptY5aOGDHbqzJWocv21C2JbXJYNUfEri88Q8GlManxYao3/5BoZbmaPlHeKnqVHS8TX60jj
3Khg9ieZTYsg6orkj5cm6AREWtlNWPu2cPe0O3XYtqrNny02E4BW0lxNhzyNKFPTrSdhhRjrblp7
kYSY5AWZ7m36vNFIGmkneUikB3gTcJ93Z/QzAi5UcO4Sk1eZ+gV73+WAimLJWUlTp0aI2CF+7PvA
/DuPEQX1LLGfRNqmA7HMmfgrqlm8gHHL+jNkIROk1Bxf47rsSvcN56aRrQLLnwif5hAcPA2drFFF
mhLbeLCwgjdT1UctrfExfZZm1T5T/ZA3hJsRHMoqLx+TXlKUVXVGplpAyY9IWYE47HIm1g86c2zj
W2LDZSQbIholzJHCLn52aY4Mte4cL6O2xZH7bKS6TDw73Qptnc6D3IvGD15tgj5uY4UELCSXZH6e
MvT+K03OlbHV1Qhy3fREG+GLHAhpjjhNrpRP65vowaZ9gno/Ppj2gt6w64yeYzu4Rgv81eDwPKKU
AXozaRBrCk0UvI4qNa7sokIToqp5ijdIxgvwwn1S3eXUw6j7UaQkxiTN/qbNQB1QqnLQQtHb6V+t
L1t4ihO0UhlPyX0WW7Oxykc/vkiHQhCH3NFO7SKbhosErNqt+sorXgzhzetUOsP999PN5+nfNW0W
UENH84vv+OhrbCczDUoyzteOM4mQ1r4ZuiPese+v8j69f/zo2SuyjUMkxYVcf5mF/tmcksJdouag
p1uqlrgSwgN/K54PeX40Fvccx9NQzkUTTlo0ras27TYDwl8Ulg05dnnnXWS+mA6Srda6oZFKQJSI
9UsscEgjuqDZyLKT5xzUyafQalIsB8ol39/CF/MkpzimLDY+PpTCowfVRFVj85WV6zKtnCuC5IgU
NtvuPLbgzcQWQ+f7633yK2DKwW/FFRmpXPYd1/vPIxvjWifDhq0cVJfb+cz5WWzLXXQ2/y3OR0nL
9sQr+mKF5noMANw5PvOOf7QQ1Bl8JbOvmvXm1/727Xa/363C9dm42vwYVyc2OJ8H3cdLHS2ndM9K
vRu41CSeJvjrVAJP3c0Xr+vD3Sw/4Z+np2JmUX25m4vt/ZZb2e12f+8ufpy4kS/G9XInaFv1AOc+
X9LHy9QjEY58/VBmQvEwXbZrdTOcORfFdoJhVq/FZtqhNiHRdBVv5httGzx/P0o+b0y4Nv5yzmL8
hE+eOUozHeZuWDI2hUig2oO/51tqtp2c/RP3+vml/XcJiwHC6ezY+N4QEaR1Lahv1Zrxk0CMzaY/
+F+NDmxGdf7iOE+6gs8B/OMDNduSHq3qUvaJaXHfxoQ2Kjujn5nDk/v+2X2WJnMtUIiMdwwcVBSO
DpmzO062clqA6srtzyfUMutuoJ3RIkEpaD2RsgmWeVxSv61tVpkJia9m457gbn/1CrHG23x57L/t
97rJPyOV9h09A14kBXdDhjQbx72dVY9Bl+gnjjBfvUHaAYwSimoO56aPzxbTWFa78ODXmZaOe2TK
QBmn2To1cS0nr6O53mBMUocAh4OD5GgiQejjm4O34Nrncuh33hyDKVJJINHyWFof1lpg3Ncyjw1O
96X+DIHavyuJJb5LYtu8pN8zU15wPIFSqViEKQ59NVhREbjcuG7l/17SgBmBf89j2qMIfYwNEBnt
M3RISxlQUFde/J1e3bQnHv5XTwVlqmdgp+FtH1tZej0QhqKtRJt+KInorrwfiTVAsDTc7KFjfFpI
HSZxYnB98cqxJ/I6OL1wcjm2KPqtpwWFRYnTSXpnH7Res1FeVJ64t6++pKVYE+AkpaLqHq8dqVHQ
oLPifJ3BPgZdNRF2uI7tNuNMVroioBzRJGYYWXGJq6ye0Rj7WTFcBI3SxYnP+ovvycREjFYpCNjd
Hh9otDQXUI7QMnNYzja+SREZiara+WaXbL6fQb64FMVBrITsKylqvhdL/vl0CWcnzz4x4DoKz9tW
HYpDlFEkFLAF/P5KXz1h9MiMUGp8OCiNow0UFt3BYb/PXGXNHNbnAWEWNunmmqRE9vKDHe8Jxu5+
5N3skmVp0mfUquC/5Nb/F7Lyfvg8+rSXwh+HYOYq6iFHv6JxJxQ3PuePSeauWAFsgoBYKxv5eCSa
jeYnf7spscI4zvWdZo7pDz4t+3XyJxIZqELztzbYiLrE+kua376b8X4aSE/gog4WKxiakIk0Mo/W
ckYAQjjoi76vbLPHSRnViYf6xSdp+TgoQIgvS7h3dDeR0eIJNkhWtGtLPdLn8O/oWZKOSfk7NPQx
eACAkJx4hl+MGVzJho8amwXukwO2qCWSY5Ic14A30G30BkHofYuQzk/0EyddDtWfp2KaKLQeiBXC
t3S8u6f1nCclZHawe+hrVo4xAMZLEs4zQ1YgN9OHmo66sHXEbYi+8/s0n4NQj632R5WIAIGAtVFB
r112fZWyeU+hPG8qwP/3s7uoEh1ZoOrsF1Vv2GZjIUAYUttY61FtOecxgPrfZl4bvxv4/S81Lp0y
1KQyr0hx8zROjA6wSCei44iZTJRwPYwawGIyTeWDSsuSbU0D+nuFn1i7kYkxZmujD4or/KzuTy2v
vIs6J1B2NUf6dJW3xJGtB781rpCHx3JjD6aWrD3ZNm+929f1airNGoG18kSHvFdrilXTZ+59Lx3j
iWiU5qeFXLxdfLGNutU8H9gtcUNmv/HKVjuXY0NLko5Bdh4EieK0TsOX2LDYJT2NAKIIBc9INhj1
T825rnMgImFsSxNOnxMjNMG5c053DhlmG6v2QARQSjKamJtoo5Qv+Jr8cQww/uv86qXw4mOFsTSw
tlGJti8oUU6tWXaR7rlBRcvGMWOgijqqb0ieiC+v/dhx4pVQAth/IEZ11bsqt7ZKGxCnF7nbklZT
xNljF5XkpdKU7n6TYgg1g9SfPAu9ApPYyiWOUV8F1TSbG2zp3SWCKV/bFDOJmysQ95JAFU2C+dYK
m5Mto6vB6Gs3wB79Sc5yR0o1wkLE7TPhkHQLzsegjEizb/zhAf4KYiuNPlm7Iaul2RdO5JWX5TSA
qCrpC69yKquv1AjmmUAOPS3I63STw9CnxE6i5u8PRRsocycI9kUCN+mIopGk+m8JlRbeLbd26TW6
2YR20QeM1SkXDsJFUHEhxQsduuSo1UgZ7GayQ6Xn/iuVoik/70zVmQTaIMNx+kZpG7TkkxP62jg/
N1NMVJHUh5G0UNpCiAcgv7uwZFMktOa0xGhQwqKKMTpBfK1LZTGI7Yi4QkaEQmxj0sUMa90t/jCj
UGFr67zSVvO4POraNQa5gwIvy5A4g6nZztgpgWg2om3PIixlPkpssYRLtEE7b0t3tCG9VfXgns24
sijXCKOxGPkJ4nUGYklzLamti3nQCEhu9Vz96jojGs4ds5H9mgDIwiP4YekNEfTUNATABglG5ray
KTJ1JCYS6RTn804NE9HwA5KN5srvKzSTAbrq7CwvoxF5S6N5ICm71Kv2czMg7435fFWYdf54F3t1
TBbZQIV7lXbpeAlZ3iXInuylBFtNF+YskgixyqAlvAdtlRFqsdtb10Gfw9JKJzPGPJHGr6nUq/ux
ztmGe8Jw6ktbjEyUnd4zWDKXMk9I5mKPiLuLohdbKfkovNwk/WscvbeWfQdut0HkY1ihTb0k3XHJ
p/dpvZIUQGsPR0EUPCNkjFD0DNmNg8DmQbMm8zYpR07cOjS9RU1aVWvNL8jFLBxpnGd92Vlhrrvx
q8JM/4Auon78fsX/YufGVh17FH5d6ubHUQ4OTlsHej+xhgFjvGD7dFVqev76/VWsz5fhz8ZRRDmQ
0xD2s49nAtcndmmWXAbcTzhvJMDU4mDtQYFsrE21bQ/BlbHTbvMzcNRbwEDbYEeYSWiE9dYJMZis
qoM680M0DCfWyS/a5h9/2fLL/9lcdY3XkxrDL8vBlRebN5Bo4RtaltVdvk03GHpO7Aa+aG19vOCy
cv9zwZqGw5guFyxXL7er/fM6/PHj+6f9ee3/eIWjDUeqYjSDE1fQPLC67WUM2Iosn+8v8tUbpZVD
piZtHdaDo9swpCXpFbFaN7QgQ68lCZsP/JRD7otb4azEPpsKFanw9tGtZAKZXAITaJ1rRbd3pKNv
3Wwqb0RT15vvb+hzwwC8n750tHUHCsLxsTV3KnT18FwQztZIi+KOunYzuPXLGM3ueTlMmEmAI4j7
VutieLpZrJ0aGuanfRQeQDyaHG8cWF3vX9E/QwOdIX0yMRbrYegy/RY3YtmsRW8QY8rRPsLyo8XJ
zYjQ5FlLLPdcG7Dg7wICasMGrxZHy3hOT30gX7xouoPvOFWeDj7Ko/GakOVM1lmBnkrYDwqNCTIr
nuGFW1fg2kVp23/GvmjIV+wHtmlubBTBykxHhFy9bpW/nURXP23S0dRaqaT6/f1r+6LNAvtyKShy
Al2qDkflFfzJyjMGRPVG7mTVJT0PtJlCGLjHKoVOGgVt6qDe9iPA4a0S8tWZIh/ueKM5ErG2yH+3
pZ/eDIOYF+03sVlsGWWDT9yY511h5laJZdbBtOa1LQR0LSC0xPUjH5J+Q6DRpu3bRpwYjZ/AXXRJ
0a/QCXSok7pYsD8+9mqe4x6vJLbVPKedn8vcOlSRGF471Y03bKubaD2Q8NJz7FTNHwKwmxSyYGPf
acnkShRe1hRapGBpe8fI+9vEpaK88lt4gOsKg4Qdfv8evjg6evxKGopQfXwG8dGEQOWs7aeADl+x
qGbA+c13vlX269ar8jsxEJUMjtT4M+dz+ivhqLzFYWSWJ2alr34FdhHKAybQTBaco6Zb34DfieHH
UCIYA+2CzTtyJ0Kw08fCYu+1zoNC/ZpkvbC+m3kaw5IazG8xV/nLieexjLuPh1iOQ5y8OL8aLHzH
LJWhgOeX0/BbO52Ex9nImmjxyb2ITXs6z6wGArzf6mFepepGZsn0wIDAmWPk2rVXRdFmpAIS0r5V
Z5ykQNAbkbujqW0fJJ36E6NtmUaPfys8QrRZTLQwFI6+cR0YGDUzviEUAfG2b6MS5I5mbUEAxGsi
FMWJh/PFnBKAXKFQFNAY5LV/HNxDP2ZeGU3F2qUtdIVgtzlrpZrOTryCTz50F433UnKDQoI487jJ
PbdxGWRxWqzTtKDhE00CNIEROxq61UmbY5SOgsQnz5X4yAp9qBS5sKl8jmfdPTGNfn7ChPMxHNAY
goig2/LxjmevmBS5wVhO+wCyslH7ZAhI9ejMjnWOSDN9+P7ev5A2cQJGVGZQe8AEdgzlDPqKVqJF
K6zqfBFtOdrSnZS5pv/N/JF0m7IL3D+u1VQmB0fZ3ThYFv4Cuu9wdLk9XWLPqu0DwIexozFsgf+Y
UYoys9aL+QrhTvs7LroYRrbyXrrR1aewx+V7snr+eQfAfYBBWQBrcGuOP+g2IoocZHq+9oZAeysE
HAWWaeNHm1EjaJPCPrDpbHE52AMRJU62j3xvJJANf+tKU1p5MxuFOgPSRGlojrwThc8v5huWHipm
vFYGMrStj+9VZV1gxgmNTZHXyFOtKNEI7ajjSbLieNbfVGniVvRj/NhRjkQA32kmKahdfSoY7ovn
ZFJ8XVR5EIzYxHz8IcLURTYpk5L2FDhnErcVJixpX1B5P6Xm/GJtQpmHahYOMuKsT+os0yL4nVB5
bnrO3K0++fK8mt3izvHy9M4AKtOv+PzjHatBvyKUTlwXlhNfCMNtzryqG/bocaurPJDBKk/beq9p
hDManLvyE02Cz3MwBTBq0rRfdDYJx/1gmaBOkOAv18oa9WdrEhIfoS4v6gyQlie0ZJNmQ7NHsWqf
ogR/rvpx6UX14bM3oPtztC3p9cjqZoug5cbrBsVEDhlnm6P3xAM3FTUdZD+drqUepxdRNkv6714b
vAzZMD4E+iD0cEBN7eNmq8RlRcYPaSOi9MhnGhTiC9LtDOvEIvB/zJ3XkttImrZvZaPP0QtvInbm
AATJYnmVlXSCkFQleO9x9ftkdfeGCDLI0X/090z0hEZSJZBI85nXHB7KwNssyq40gnBzXB5RVtPP
c8hJudISO72mihF4plJP/w+fxDZBLVIdRlRh2XlzKlL0roeXZAdF/5hg3ogSpGK+jUQt921TjSTD
foP/DuH4GYGeD5DZ/jVncxNjrslXoZy+BKGZAN5TabCTlU+X6MJACOiqMeN+1cLD+gm0MF6PTuGP
G+jI013qAIbD7VurnqEwmNsoa/xPVTLX5+rDxx6LvrumC294dvAy8whUp6Y7hzURtZJY9zLoP48F
joSulTjYyYZq/F2vDUg/mcohVufKU5fIybhGnsna+VVW6it0cc9h448cKNT/kYNE1w9g8jLul0aw
lUkIT2eOu/kxo/6ypk5oYDJJn+30ZXVkKJJIuhso5SCuvmxamZOiIc3iN6vCQYSiRrIBx98ouSkG
8xze4cNjfH8NCIgd/oUfBwIQ4/1zMvS7xscbtV2NZapPd9AEs7VDKxFvLyUob2GD45iThKWFHWzR
gvmoTR8CaeNor0lcU58psEx4qgAQKm4kd+G9ZhcB8CqL3/R0SxLsP4xZL/GnnF5nVUPw2iHWMeDl
ZLJ1a/etZm5aoClfwbMqr6isNK8p9MwXRVJ+qE4pv0C5k7/WZnNJhy/dzH2V9OvZ6SPES/IZsRA/
qQb8bZs62Bax1cgbP2q1T43TyDgKFTJYorZi/butFkE9gn+EzIqUgtZeSWVPZ66XshBLmdLx35UB
guQ2SZ1Rwe6JIp+L/QhaN0WeYeYTDEhuUFdLMS+brMR4d4C/vkR+reKug83H98Fk9tx4GLHoyaN+
fjWmERUEJYOi5RZyJBEutGYF1G/Qxp+pynGy1YG0TBBLzfRJC0zzXBZ/eOzSJUN3SMiYfthn7n9e
2O7Qs3SKoUynvyN31j29doZNmRjqBbolAZTGsTlzpn20xRaLisSdBo9QbROtyf1Rk2Hs5qYmDHEm
2HQG8K9rA5b8/RzLJnXZ0TK9BiInIDypvxjobXn0MrttqmXqp1p25g2gMX0XwNEinZMr5xo7XONM
BPoBVV48pHBqoDEsMACEhouHLAdZjUKBtTPiQvGo9fW5Z7PU37uhLMmNK91o1+Eoaw8TVJinyS4i
FYCmIyFNIo8GBlmjMaLoxy5w3MKpoBrrziyiwUYecrfDpYBADKrejab0sQViHktQTzGQskBP2iam
hJkfjWu96iLnAnJa8GDFSf4GB3SKVnbkaG/RTK7mzkkS39WT6f9o2rzrNoFjTncouFSX3ITYHKm+
Jr23LXyWc7e22P2LORIlSqH0J8KGZTinGX4mdbQaVhZyBWtLdhKPcm28zgF2fI0Cq78FLWwDyaQx
oxG63xXEmNdpb47bOVPDVaIUtE9On45HljTdNeDnQiMKZPAixATQGNi+WeFaP0udVyG690YZSPHq
LPDdmGYbXa3wHF734Ei2gG4ArqDyA2pbX57+foPJb4UOyapOpWznW3FzCU+PaKa0zkWuh+EkY9kq
mn0yqAVKHYuFyQ1LW8XAwM3O0ZFa+6NUvdG4UJ4iP4y/SnpHPGkECMPTYx0eQc3iM0G52rgJ1Vl5
q1Xlp1l3KBBO2vxkVNb0jnhk+ymu7fn19JdYeNdDLgJXARAKwx60s4ntxKf6pUBHEtBaTVmVK4xt
bWs7B22FS+KA18ZGV6opulFiCCVeqZTYBxL/+QOCB+NAm9PuQkqlSDnOq4IK/+R2cdQVd1lfamdS
kg+pw701zEPSvad/72Alzjref8icjcHX0yA9T3rybaRc9XMyMvC5Tqb6r5YxI8prjeb0Iyjj+KWf
ZQSPoHIT7OSg5/VVoEDbW6VWWgGJVYYs2Ml9CQNi6BBO3KFDSSTvfKSQLWyQLe+Hdkmgl6CGUZhJ
eg8dJLtcq7owJrQl0ItbRytm/Uy4elhIt3DFoVYrJObg+C5JZbrV5taQAKNp+kzf9bFC30Wr9I0d
Wj31ltT2EATs1x2FolXYUbt0oNHCv6PZfGZZiB24mHH42pSnsR4htlySuFouUS2F98ow2RebZqir
Gs02VKXLIAqUrdqPG7AqO2tCD7OaM9pq6bmT6+P0PnwGE3SRoesUDxf5n8/xWTSWeAa1GW6HAMQg
wsiq+cUMdNt3mwDLcOAjBBGWTMMpQCJmkBUcUkA93At4ideE+bwbct+6aIJQvnF0+pB+J4fX9WB0
myj3K0R1xnGbVhpmJz6lPRpqMjT+JF2bhV5v2N3BOqtqSPVNW23sHD2EQm6RKy9s9cqu6/bl9MQf
HlIqkEiki0h6gfjLi6JKHCNQ2TgGgU3j+E+zPPbrtuisDdqy1cPvD8XECl4hoEQQMvubCiWbpG4j
2HSdPtBwTs1xU7bwwIGwF2fKVh9oqf1PSQIG/JEtjBECX3N/rNaSpqCqYu7SfEYXtxomYjYoLCl1
CE9JQtRgCyen3o7cktuT53gQuEfMeSjrYFUvhJ/GyZWtSo65uM2vcpl2u7lIoZAPRfWqamD9I5vP
aQeKfp+FmXRH8Vu5DxwL75U4Ki/0qg82Y5J1KVIMubzTzAkjU9xErqupKM/hRw7KdDReUE7VmFrQ
yDQ+9t9XmcrJQsk/WyXWZL7LYZ7mHupL0n3igyfZcFf30jYdmw7GMUW06IIEGdnKgP4wElJjELwR
mFT6ijlVLsa2C0LcQA2j9MZBly9KxYZlUA1WmCFAkhovaltqP06vjoMrmjfAD4g7jO1HRWRxRRMS
1nM4Jwj7xH10q3T+eFd21rBzZjUBa+lQJJmjc8fO0UGpnbIBBL9kKUiMD0cb6RgrgSsd2nvSuBw5
QUTE0P4zP8/JOD/prX3WPU58jMXipNQlA3mDY4WM6OJ2iQp0D6nzQTrUkuIC+wPloqyJ6V0QK86l
n+jFauZfJBgSOoSTaiI3IYcIXHRKDXkhxl/49NwflC2Ye1YHBSVA/wRJi0NA0xGgHFL0PY2IsSpa
/VsBGj2zKY8EKSqC7+K1uWkOdbqNICpzR0eFY0TY/xFJUcyFZT+2TS+m33U5hQOQhWxspn4TFnOI
Dm0fDqB3ump8JqBo8jV6N124lroSgMwc2JPvUk4EQEg2CqIiDEsKLqen5hDcTxmHkN90IEOYPP9i
XVJrSBI6l2DEp9q+bqIseJ7UKl1B5gx3rdMYnp9k+m2BsNr9pAOaREdmvDbrvtkgNTV9Of04R45r
yj6U/SlSftgf7e/zbo6GASG3bKVEXfzFjDOEwQPT/yoHDiHV6bEOC7O8OrchX4r+GV0AEen/EqpN
SAmwNzhUAscf12FkXsKt21CtHtCswJdVmqIvLEuknWwUJLJ0e2b8I/tENYHK6xxrwodvMfVamgAP
RXxmVU1x9hgbVbjWUaEB+s2tWM7x8DrR3L7DAaZbK02pb+corxHJytSnZjCmM0HhkU1C7gACg3+x
TZYVFqnuKyXXQjySFVA5gSkZFwbq6uc2iZjUxeFA3Cu0f2kZ46e1OMktfQ7VEB/gVUzKi+GR3Tyo
k1p/VpyA5qMitZm1kVsJeRdKB/h2D3KDnb2WpPwxncssyeUgpqCcpdX69Pc4MgHc25ju2PSIieEX
nyPsbBkcLZ8jMCgutoivXplJZexOj3JkhTMG84sAAejgJVsYfs5k6REmPpON8tPcR1jhpTFgbEQR
zuztYy8EaIfMTMc3AHTw/vq2C4cOscOxh0+Cc0UGDqzVhlz3ePqNjg1jw8RwKG1AplzOG/4TqLa1
8JGKGZys3ejOFco057y2jswbxU8K5SwaAZVd5FVFWKg21rDFKlaCHAU4uVlrko5JtGTNypmtcIj4
AU9Ihs9dwUAAPRaRcm0g+BPSPwftNJAeSKitZrWS3+UZMqZpoaAMOGuzZ+eFdaNqeCkmRS5hWqs7
d3QUJa+Te8Lh2mk/jQC/zlUgjkwFCHcekC42rbvldaaUYBbgaeVogdY+BuGATt/VOTC/C4SGfTP5
xIy7GOrybRlrerFu07x/4CfR37RYcD4CTnLWuLY1opyiqdxYbg0A+RxW5ci6gKgsEOlgL4So+P7y
K4KImiGwwxU1i3rXqXDxZ+3c1X5YGafBZJPeIUZNyZ4ftT8KXi4OENGuxqarRtofLVnqljPW1zgE
gqqNIs9Cyus2LprwtkArN/XQOA+/IJX7OiuS5pnUsM+dcWJjLc44zCU1IUyApbK5NPjJ+6IGzaqj
m1RYw6dSb4UEXZX8RMN53ujD1F0AIlpLcfaOOUK/1ken3A6Uhc4caIdEOrgHZL9ilYAdPUjz5daX
wITKlBcHmJ00k346Q1VskatK17S34vua6vBDHswtqrxok8b9NIGJH94SW/2kDmj02HWv/6zlCo0R
sDFrsyrm3diGSKWUlnXmPhRfan/WoH0jNUSZn/+wxfe/JFK3jlHmfERJAgbbNoV9g56qc5VqIz5I
cMu2UjrYZxo+RwZFeJ+dDm0CjxV9sUjnMu8bo0N5qfFnDn1ksG5Q42m31VhMq8qXcq+gQ7g6fWIe
FoMx5WWBYG/D9oXyuoiQ+9BMVL1rqtVYZ82XkEX0WACS+2yXg36L2iOyaCjAOd9MM0RglmqLqqxy
A+Er2Ml++mKGbfi9QeHlFhSBKjBn1vSlU3Pz9cxzHpkdgU4BdQNehyBJ/P4vEVIFDKKKjbJa6T3Y
Zw56bP1SRZ8/22odZNxZava91OPpXpGC8XVCiE5Qz/XM9vyyNdYRUH31oiiyLF7XRK+XtR8n7ygy
ZugbxSPCzqefV0zbYgWx2kH0EDpS31o+rlVMVTnkPG6UarUXyxCiU+hcGynMtOchb7SvVhuhJh2C
RDs98uGRjB6HqSggeYgS5KXlRgqFTJAiRU9BHgghg/A2aKlydKBqz9zqx4ZCykU0wkiEIevtfxPU
vakLalRxemjua4QUHbe0496d0Lc981ZHPj+XDBIrRKkCKbLoWYQYHQaSTM/CKpAHBbxe2N9nTQ0u
JUeeUAJGCRssuFbL51wxjrwj20Iw4AhcqKEu1h2SXimChzLCLUpdrYOmd7xczxPX0fvgTDx2CA60
AIEBRgFGB7CTUGl/Pu08BuGDeDcQ9CS3VyWI7Pe8hqgnPE9RuE1GjQRahZ/obEbLN4a1xdk0X5Sp
iaK+JCGE6RLRYTsLo0hC3zajS2lmdhisUMWr1V0wzjly20FXrZ1ArXxPQj/1a2nGee32QOsdXBKI
vs+cMUe+Ha1iwdsWXmusl/3XKisHFEXml6tkNMIXItLuShBQrw3MCB9Al8heNsfxp9Pb4PDKJ1wC
60vST04DVnZ/UDugsodfCxIuVeGvSyqirhYP8u+HZwxDRwBIMSQwJIf2hxkV3OUbxYG1HU0qFIbJ
/GSOM+x0yCp0I2nS7hDXhGWol9VlKRsVCzbGSlgUgVGURKKI0MqdosbfKoNKCfr0LIhtsX8M6UCq
KFQBexF6Bosdaqc66UspQ+3B3+CrmYYQEpAm8iYTXVe3Tc1we3rAI/EqNFpZKMiRE/HFFwUOCQeO
CZeDeqWGttyjDG06Hp4OhoNkjzI7qzgcIBiEuMvKrh5o1qZTumpGS69KUxRGfStw8ya1voZyltxF
ftMhWNmlZ0qxR0I1lpkAgiPzIHQEFvPCsR/0rYStalZU2hqVOXOjymArYhRHvhIthzHU2trG8lmv
Lo10HDZ1gwUjIvPBA0BX84rW9DkQ3KEYHP0yvhRfiUiP9Hdx1GRSrqA/rCLcg7lPCX/Stn4kZRh/
CY1yfi8SGsIbhxKNv05KSCjrvui6RwpXWbHxfRsHhZRWCuoR6Fa+SnWrvQF5b3TPbmZFXo0zWGKF
BsSPMx/8MMIkrqRuwDrDrw2owv4OGCpAbnItSwim9LiN9E1Kk2kyxp1aTckauK8OrTEcN0ptDreV
Y7WG18ul9oYksnmmuHZ4VotzEzzZR4RAg27/UUokeYnBEaNsgvIbJF/lyum0H8NYtb9L+2e3Mwio
HBChsNPF4fNLMCKFVpRhG8pA9eCvFCWJ6frStzg9tYdHGCkfgGp40bgqEhPuj9KofhxWLclQ0oQs
ij6312OB/vPpUQ4nDZchmgXwDll73OT7o6h9gSaEqSSrKCzqlQBMblDCDC4b1Xg7PdLh+9AfMDUO
B2FbTlS0P1JF3iyk57GGTfL8ytENavo4IaxPj3LkBAJQrVNHFFEQYe3i5G+xo9KUyoePOyTOTVSO
w3sAUMSrG2SbBpbma5C2sQsnF9fkbu5XqdL1Huqr1SrIazqeqOtcpUGELnzSWWfu+MPZBtSlEMmi
YYLiy7IJRF9B8f00hXyqV29+kqoIYDbaQ2wn7dcz83C4MdHAEOp3NPrALi83pob6D0dIIrlIE7Zs
v1lJ3FhRm0vAn/F6iEfc6SXutBVoWNXzzbB56oDpvBA6q7+tskCnD/I5oBMFnTxwY/ufPs5JDAca
RVx3ET538jzuTDVIzmW7h70ZokOHNBxov/BTXqzlQOom8EYIMeZqnTw7BAFuZNOfQXoZEIsux1Qo
kMxP2r5708guPWQw+u+n5/3wC4OMhnxDJ4y+Ngo/+68KjRm+I1cWfAcz2oQTySLFjQ6N/urcrB65
xnhHMiJuMmgXDLo/Fg5+nLkZHoZ2WGAHZBSpqNZHaatc9YWRI9YbGsbPtJityBVBzM00cT2vfFkH
PKXjTItfl9zTDpkbO7bOhH3Hno5pEFHzB1J/+dHzSfMHpckyqi4d4VePIuNWhfv71IK2fELWvb6M
5V6OVoEGe8lOo2CLTveDndtQSCYSiV2gIVpw5rEOTyEwwGDsaTAQErEz9ucM44k0lNokw36lS8G2
6dnORI77d68iMNbAmkGy82+xIPZHUca4lWlv5Sv6UtL3Mo2KK1rpM+1+Qz5ThDt4IYYSnEhxiFMy
X74Q+ld6mdsAUpwBS74+1oItWftvV3BpToCDNYWMBIqPS6mn3JewKhwQc4ehUF6AuEK7u7Yt7/Tm
EZtjL14lXhfKLiwadvBB4TtKrXn00b5dpXY+PldJpD1raJK9WFoj78BBm25gyvXFiDw7Gpdz8ftf
TddMnRYUn0xkm/tfLfJ7p8hNcizAKqLY6uTb0u4wiCkwcjr9pgdJEWAQMlk+m7DGJHLaH4qKQRZK
DTocqlogXJW5uapgUXUZEilr7TlFVIBJhzNL8gUxkX8IkZZgIHvgkLcrPEHIzbEbGzpE91ZU02Qg
KLk6OCsjGX0hB6AFd2aXYWI3ge7+ltZUyFy70PS3KAAUuA2NYPg2t9p0RQ+521bIoaqrTDFVsPNZ
zhUTlMYE+Z/+9wxEx5khVKspoM45ULoHoA9mC4Okko1HLCU63YV8AFCLuijuW6Ey1U+hr7bGSg8G
RCf8dkDpzqqHKbvULRWcZs6Bt4KNjRqbHEgYMbdDr8BjbvUk8kKzUG8byfFjtED65qpDLwkJ/Dy0
37Nw6i/MckwlzI7iGTF8cKWQpXuzvhW6TjGqhgOGi07daeGKTr70Lbai4coJccSBCB9prIcgwDK7
Gyzpa4FK4mtg+SpN7Hr63FmN9hbEhfS1lCMjR9LHCAu3UxPL4dztpFscciX81fWhRDGQiKS67oXa
jVf2LQqfxDNI8iXyjIwPWJdY2s1yGG1HHQGebRaY4exWaokGpF2UkP3xkJM9qVGdrxl+A7wgZLHP
Jaa3uit3MmZW0gSL664NdQ4FBZ1EwHjZiC1Sl06mue6MCq+pNJ7RcUa5ls804pQeb+imll/6rMhU
RM+bGZmuNh6f2rRSdc9CVOAZH4Ys9zqnxbAE9G1tuQVY9MqD9ELLwVAmxIsaaNulO0xl9zJjb/iE
Gjrd5bis2nyTskoCgIDlWKwdPBSLy7lEugiV3jyjH9ChL4tHAcV1r0d5u3dZZabhoatMdwoXIVyu
xrxEWI7kUR09U9DVvMSa07d4bkY2Ebr2qhuMtvJFU4CcuIFj4DIEhKp76ZxsltEW7InqKP0mNkZm
Q/EGPKIbHx25q14S3dDB9AGDYoWQ9V1ToJeVVas0oKojApYQRJTW38stkourPLRqQZa3EeLIprAU
lucJIhLsp9AN/MF6RuEjLlZa6Ni35Vz31xqzyY+zAmEqp/X6vJ7hOOKJW80DUPJUmBSwEC2BtUsw
NCsKrDWoy3LknT54Do9YLiZFEVG4KN0tbyYdEMDcpQS7SgUhZkUfN9w4wASvqyjSP82jMT0PaYlQ
CW6DbkZl5UwEfAhLFLpLgl5GNUgR6c3+ydcg9eSUPeW6DEUL6GxO7rFvs11lDjY4jNn01CTut4j9
aivNxjUM8jLFGxtolgJExSWOj9YcUf3D6Yk5co9SAtXgP/6lF74IDAAyzXTpdWTX5dK+K/J0fGwa
2Tkz/YdREa9PDkDZSBBLAGbuvz6FGDWTwzhbSQOtj2He+LqDKbL8ZATGxsqNF7BE17E9owqJ6euk
A8uoAvmuzvoztauDQBVsNdRxoOAwWxSC5v0HUdTSbgcVFpOvTf53B1MILy/m5qoy/Wn9u1PLVqC/
gKsAATp1of2hBr0aUuJP4VxQWttSS/2fZWP9tnUB7T3RXKKGCkGF1bU/iu5MhtXQUcI5s002gx7o
T1HUBGdy/yPTBrRGaLhZlLjoJi5GMUdy3JL6TO33CV4d9bzB3kyonlpnMrjDBQlIS3TuQPIcwcPU
Gh1yC2PulWGzKZLImjZ+CST39Lc5hN3wRbDFpDmIuqCA2++/UGc0YRNH+Lc7aJDglpRTt1nNcjLb
687P/dItqrGrEGbBl8CV4ml4rTRzKFajMcRCaL7qdp3Wpf2ZjXLk7dkl4AGp6HBOLTsoTVilet0P
SIzUubmGlGivEwXlnzNvfxgXcesQFVEdpUh6sGhUmoeRWgjzpyHC0mAMk0d0ZaDat2W1oZFr3FIs
dD4po4YNd25AkVOlNsR7ojTuLSWNn5kb3NOo1ztPWuqYLoX24fenwiSfVUDmoEdCuL//hfx5jOs4
oZnkBFidyHJLFO7Aljk9FUcmnJ/+UbolLiVJ2h8lUasGc04qt1aqYCnndMOtnKbKmeV2ZPsAMcJV
iX9E8XWxSY0uMfshVkpheFOjjgPWzsii6iL19fzctz2ogAiOvvi4ACcAOh74APhFwX1ekU1YvXwf
4hzzEs/O9NxFRnih4ul+33VK8inwgwgLC9V81fvEeKp6suXTU/uR6u7nNTwJVS9wAcK9ZfkFwxLV
bz8Cj2eiLRZdTv4sfw6Trv1OLhKB+oIz37hDNeT2Fapg2osyVHF42ZvRlK4yu9UffTo1z0pSYACY
J53spmrR7abWGsN1ilrnDwRZwZSqFHmvUmcqm808D/Jb0g7YohK3UlWPyyz7aftDrXpFUFBQjPTZ
fD79nocfl0YL4EY6DYqgcS+WUBubY6kANlwhNRt7XO06usWx+lmBMXJmqMP8CV46WqgkT6CXUCDZ
X60GJWQoLS1DaVqkXtayOttuGRf6ra3ROLuw+B+w4YNRnfMUOTIyTBMaq1R5qB8sAcBmXU3IA2Eu
NKpD+5LHiF9jrtFsNKvSvqphMm50v0peTs/s4TFF+QxHB74j55X80Tr8peKMHHbDCkIQ1Z4bgKP+
YBivKHoZN40fzYQSyTky8qFMnpCaRf+TAgZdTz7r/gQn5DxyqsOkSBKleszsGZNkBZ6ntqkCu9N2
U6AFNT5tmvQQqg6UQTsp00fLyTssydo0vI8Gn2ynKCVUvRRwpI8Jst6ehploA9gAJdkdnZ/qR9Hk
9UPI7UIb0AijLzg2Och+4sZ130B/xucxp5GEHZbUuVonxem6DIokuR79xJRc7CAruFtdWUMJs6VM
8UwdMI1HGqb/lKypyS9i/KB1l2gXDdmqxqg0mpPpcy3VViigjX53MQaECW5Ost797mkHpoJtLwon
wh1qGezVBqakGBjiTTY3zTWF/g66AgbKOkwF7/QKOUAcULKwBVqVj4b+gCOO919WSADVypajvqOm
baU3iQoxTGh01Rd4k1QXZNwBFApLvfWLBHXA02MfXB2MzWlO9EC9j771Yq3A95ICGJXIp8AIuwSB
AAdPdbS/Mof/3pPabP79P/z6R4FxTRSE7eKX/76JfuAKWvxs/0f8tf/7Y/t/6d935Xv+2Nbv7+3N
t3L5J/f+Ij//7/G9b+23vV9QNIja6VP3Xk8P702Xth+DBO+F+JP/6W/+1/vHT3mayvd//YG5TN6K
nxbg0vPH37+1e/vXH4Q3v0y4+Pl//+btt4y/dx29/wjbd1Rx3qPDv/f+rWn/9YfzJ8EoEYJgdVJk
t02OreH9r98BVkRZHEQRKR9HB18vpzAQ/usP3fpTBd0AMJPNDqFVQGCbovv7t8BrwVUi0EVjhQb3
H/+8//1fN9tfn4b5+PvX/5V32X0R5W3zrz8+Tv5fLkARLxNbgM2EkkIssyxSdvKAYkZdmW6pCqNi
c2qu5lZHETJOMP5qYU0aqXYbGjXO13qFFtA4W56WTwnhTmc+WQmWsmjxdTdz0ejbhK6N2uJMrUef
Meek2Wxk0MpN484xk8FLCFrjNrnuZ/ifUVK/JiYiknVqq7uktKB5xeXUoosYD+sS7Ad9+8inr4a/
3M/QSEsPQgDVD5jtq0jq5mcpK/LITVRrV6Jk5MJCN908sPONTX/9bqoaCjNCIjuWw3tJgkxgywPu
cNCVyejjaItOHim2kodbvwLkBqH0byDOb+2MpyLjv8vFvrdJ/rPNs30vxLJrlj/q/8d9I+iC//3P
ujzYN6u6+NZG3/Z2mvgbf+0YxfmTgjmwd1SgaFBwRP+zYxTtTwJgEW0DxOFEE8XZf3aM+acBCs0E
qfOxK4TS1T87Rv1TUC4osXJxYk/AZvrnyf6DHbM4UtmmFPX5QSZQCqGlvEgzZSQ9ae1H4Sosc0A8
zRR7gdr03i/zcWRffuCmft2XYhga5RpTgHoxFYn9WyMdVGzafLSK8fXoHky1kV8qU5ZkosOqfvDH
ontWqQNfdUZRym7e5v3o9rKDfW5sj5NwG7Hk17Ah3sMpubepiU21WQDkSKUrIzezpzCZ0uwqMZAg
wCtFNm6doQddQXNKwke8G+Niram9PbgI4UpfMl9RHoc0gumZYMe5nQYLnF+Ytc5jVEAjBDJiyB4+
rvFVlSA+tdKbxL4jHEFZ7PTMLAIuMf8UaGBCEKxTT1iqMdFHzA3g1VSSfRxDUY22ZvtRz58Dg/X2
f0vyyCcQgeriC+wNtPgCc0h8NTQMhAbq61RihJzarqmhVjtoa7IbF0LYZYvS3+lhl1Esy1pkvODX
bQAwB5DoIIq6XstluJYTaUkPUWpNZwyjct/yN3oP7VM1WutMnHDAghWj0ncTWjyiGbG0hqjIjXxn
GH3kVTtHCGhE6yS1oGdNmXpfgRvK3cYyKd4k6uwBfii246SXXsoqPlPG0Ze9YvS8AJQjSSYuTeQQ
FglEk+V4Pmej5LZmAfsOtpNxQ1tBHd1IGyvNRROVfsMEh+DWDoJh9PQmzW6qKDaii6BPnQxuSCdf
w7RrgbH79fQaFYPP6Z50n6SucKbLslYwdu0TYY+sw7yftjqy+uWmqk1QvvE8aTcN//+NgR7rlRX6
5v0oaf3gZhpujwSslvFdnDbyRs4Uhbuk1s0JW994eiiDntI+qgsZ3H9kLDZUixtaDX2KsJVjNPFX
ajhydeawECvxl5UKaVAT8BqcuNAGF6ad+2cFXSWssqdOcnF96rhFzepl8qXpezmq53R3PgLj5Vho
VJHtUCcwIIbvj5XBCjcDqlLIQilIzTitba7spmuvNXzH7uMW9zdIO9KqsVT5Vkqkcg0Lp/6EVsR8
USOYnpITSd21oYUFju01QsNaHHtjooP8OL2RFgfFx6xQ26SmyzJSKaPtP6mNDVuCX2+wmnJp2Gax
k/QoTeGCyYFZPsAqH4r16RGPTQ51exjEoo5O83ARbnch/kzt1KOTyh57MFLLfvfVLO+/TmUd5C4F
ZET3KzlML1AZcGRkl/HdWmmIFX9uhbbVqpf8aVfNUZK5AyoGBhrNWf8c0aeHyRH1jbo9/cSLy0zM
EZGfQYiHSQrHzgKSM099G/s6X5PN8VBpqDq6mpGz2U8Pc3CmCYwjsBra+siv0eTY/xRTj1BiOoPD
mnXEcvCTatfoYj9W0tzepyopXlmO7Znj+4C6x7uxJwBg4FMiVFwW39+gTyKpXSa5MkBkaFT+NMdb
w6kEP6joyi96Oc2zOzRWoAHOHdN+22C+yZ1iavHT6fc/Ms1Q+oW4gGjxkAjsv78+9cIYtpBcDbWq
1Yi78iaM5mhzepSDBo54YwFQhGWlamQbi5MzM1IwzEYJLm3u5V1qJsU6SdBbWIWabyVuFOj6134Y
052vgshHUg1KZ59k4Q+q5tFtkdp4KnZQgCD3I+B8+uGOTgGRG3gjelygIvanYCrwTAw1zNCqNGw9
A2vOHSFO8PujiEo5/Ruo4OIy2x+lDGoMtZxacoNYae+tYshc+rPa6+l3WWb0zLNAsLFrUH8ClbDY
5hasPGUemWdFC7ONZDbJFjhgduFX2nw7mklwoekdzq+Z5e9Oj7yIScR+Je6k8kPzQbBfF/tVxUTd
QL0b/wM0jZF1K8Ikcllv0qdYnxwPUaLiBnEh6bM1CYfZoQzOwbcPUHziEaDwgWoRNVOeY3+Km6CS
O90Wl80QaeRheerVMcjhKDHjB6kbUojcbbBtOg2BPqusr6BRdReJYo7enFrtpZIO3KwBNgAtANhz
zQmxkxbXEzuMZ6RdSLq9BIqg6Y7YaGQHiFbXyl1imt2nAOikgCbM/bWdKmV9ZtcdWwzcg+JgI4g6
uGbGfIy0XFMAT9pIO1dgAK50VPu/52hjgEDVGi/C3fEGmu70+fRiOHKqohNFpEFtV1R1F4vBQdk3
MwqQIxrKwV5aY9yrlEPvYQBZkxY3JvB6FKHOnGVHRmUBUuyk0MqpumzmoXVf9+mIulklZ5ErD1Xw
ZeizSlnX2gAix4CVTQW2n8/Z9hzUPfmooHEosuJ9jhuJtjhBanhQQ2dWuDVMs257MY359sI08+oy
yAvfgI4sl9IaKIFyiVOG1l9qWSf9nNpJktwhg29zUfWy/DMCvRtcYJ9lK6sgwYN51YFGAErgTPN3
1LZm9cLpqsZHKwgIHz0XvUpBdPvzsFFS236yAz3rXRyZm+5C0Ttj2jVqBrBmzOYmXzWaWRdXTTI1
xmYqaFxx4juTV1HOeVbtUcM1VlLRbwvTzsFLpgA70uWxSXHF6tCNHZ00hCoyJk7tTmNnoIaaDeds
lg6oZWImLSG6wD4WxJ3FdaQ5UtoZ8swWdtT2yg+GYY36QK8RyRYhUL+8W8VZIntYPA7XmIwWV840
yreOE+sXU4LSpj115S6G9HZbtbJ612sDCebpxX3kvhBMTaBRtP0pkC1O8kk1gibvIciocm6+0dwc
0COp+jOd3CPnKXBnbgqhQQE8fRGY6E49Tnx9Aq+wJNWAkYNm4GACT8WvPfJsv5iuYa5qpmdjarqK
Eks+k+4dfU9QbeDVEdilELd/nLZD0kXTRMHcjCXls6JOzSpGC/YMqO1YZEoqBZceiDdn1ZLqQwKX
yeTNlBNKw9zo6VAAkukQc/L1bDMZHRo0U1Y6u0KX1a2h1tHGrsboXm1mZ1dGCb4w2VTnL2hSQB2R
0Q90lFAP3Ck+24c8PE/Z5JjqiaInx4u8mJDJkZOoTbhccYnhjkBuAI11OX4tiyG4nSdHocERv46t
bJ65Ww/67eBsCVNF4M7IlOwX1zo9ZccpQvyZoXsZF6kaGHc5uMOdPAXGhTMj92xFvfnTlP6Xuvda
jlvZuqxfqNEBb24BlGHRkyJlbhAkJcG7hMkEnr4H9EX0v2lC/HXZce6krVMoFJC5cq05xwSag8l7
QCRbyCvRTm3sNFn/mbPu/ZPB5TBdZhfbyvM/l/ufucFiLIlJmBRFo+aIuG5RI9ULar6/v2fvzC3b
t6Yzui2uzEJYXl8/gNlgdtKTZAirzBx3VimJFBQLgD6jn81DTT7tjeTA/x2vCooHWrOkQxIXHOMt
be19BQ9hBwWPfOKhcGoZqSJ7Nr3VO5CLajMFsv1PXtn3h12u98/Rk2k1JoI3u54s87odR9oDUrbP
Np7tLqx0bYxyR5XjJzfn/V7HWIShHs+EiT/i7UQxre1WMxbuzQqi5XpaRZXjRLIe+kV3H/J2M/8T
wfL8yS+y3fHXNQwimW0xQP0Di/ldhVXTdhMK404TZA8eM8s9A0ZWZ7PUm6haSvhMaCSNSONIteUW
2k1oDf4MNlDluLkct/tEyPzRLecETbOT9gJvx5udt7FahbiS8kK1cELTXtGE0jop2lDmKvmknvro
gbTp/dgmiCzYK+6b19DKXPoCATfdbDTrbpIKW6lVqJ5qI9CzoDy2pgaGewN5yWOaJ0AO6pppL/mL
/igiprWqIknPzg+eu2bqGylSkBhx1I3FddATx7sHREFa1+K4mXH8+2/3weIFN5sWDM0RBm9vcS21
loLimbh2bzbkLcjH4tj6C5hLMDKHVtjVpZlMBfQQ0/7MLvR+K2OtoM3xp2XOjXuzlRXGKuhKMEWd
fDTZkUkJ9jgW9UgUtTbn2u0YVMOFKFLH+aVbcv2iZqMQ8d+//gcnUC4CYwujf85H7DWvF5PFKRPV
zTijJrvJv6CVcOi2pF4olPPgD2I4zqvPUUG3xh3BY/O3Dl8EKdLGUjz0clBR4UDaPyYd4Li/X9kH
d8dh0kaLbBu0UQC9vrB86fTKTVOi/1Jj/T5JFBH7oTWNy3zWhvUgu0CkO5X381kSLFZ+1nG46B7+
fg0fLOibv4jONeKR94auRUug63p5Sufa7kMeEBJClvSz88gHL6trbtoLdHve9hi+/qaNT6qUD783
lF6QdqGDXiWizPTqUGtd9Un18uGHcSql4+BBG3kbrNPUbjAynWd0384tjN/CfyKl/psEKfH4zzeP
Bid3DVwFe3Tw5gcsYcI7Rrq9WRAEzzLk5iRaVfknzed3OAx2QyDVGE9pGzIuf3u68ap8XmwA1VTi
bh6KbpVEwc+DdZbn7fDDBc5qnpHYFcRLZVSbdL7owlRLf5pymrBqj9WTPxn00+Ak/K7zlMQ13c2n
iP8za8uLNHMYWpAT7//95tDvwP3BFaNN3J7+/5QKdBUdfyHVO6wQWe/yMVhC7E32J4vbdix4sy/R
JaRfiLaYmbbzpjKr6p62R8qnaEhJomHzKOfmYDxYbeZdUMcOn+wE5raVv/1Ammb8DFuAJ7aT11+r
z0ptoBjWQs4BTdipXvtqmkTxWOswHVKh0jAn/uOCeWAZpRXI0BFcXRHmRMLHXZmvZ5NE8++Ufn10
Bz/d974ww4Dj8VmrWRd2MALFL8ZBfFJsf/Ceu0iskBDzrCKrf/OommurjM5LtLDlsMSxVORHbdH/
Vbq7PalMSdljNhcXPInXNycbhTY5FWdbpMHOSaxOhqNBjLu/P1kfveAOJldwxPRu321oK8nktgSl
S2BHEsRCuWAxusDaEB81UbL//mGgzjZUCRM+9+1oT62OXotq0cKOHNCLXObirB3oJdltGnxS7H/0
G/GKQ4tkQWFjePMbAQtD04eZJFwdn5QAQwxn1Vjbt3//Qh/Uj+jC0HDjmPoznHn9G5UEbwqs6TzA
uTdGlPpi365jFjXDnRqgU875vwLKcJOilYW3jODoTwDD60908Jl3aH7BWnKgDUtbddfOqKlPnvD3
TwXyOoBKSNT/HFrfrDeGgZ9oGdjJ5gkKrK55CWmbq+HtDC9LD3+/h+9/qS1HjaHK5oxgh3mzCEwF
ADwNSVK0WQRipGR9mGKQ+GRt+6DqpINHwCP9VR52fDWvb1y5QC9pky2naB60FwGZNcTMlp7IAJbH
qbDzcCgqcaeXaXEl66w/dwoYTbSbsVSlBJiVhYsNQkwvpWyCe4XO6NI21+Jx0JvkM6vCB7cfaTRD
eWzb24DjTalXza2V1wGP1UBAS9jDxcWLNcqAcWxifv/77X//CNMtgIEIio+KHJHs6/tiOwk9EYMO
yaAj0LEaJn2L5tZRYwm1bX0ivc99OTrh3z/2g0ry9ee++Y54mSbVApuNSNpMdo6wnoqugzhMlkDs
+bXzpWImeiiAmWP/Gd3rYC6f6jJYsRthndrPI57ypZTt09+vi32OL/x6U+LCttESJxSkD29d7LW7
MFIOQFu7etZ3t8OyatqD3q1VdYJ35BT3azOTn2OmqfGboNxcRCJPXES35Hd1t043N9AbhaZfNS4Y
2X2RTdBd6OL694z5XPvID195hzxNzcfCEQswEE8JptUzuEUq48DZBahpl6jVV8MMKUsyK/S7pNAi
Hwo/JfQQiPI0w/VzYsZZhCyguMWF5ayrUcSjKi0OB9LVfw1O69xNAeeqaJVyuqVJVZjop0TzMrdG
PpyPk7PlkTqdXRI2Yykn4ioX8lYlj/dF5dHxZK/dBrdjaxJKhCJk+Wq52Hh3gTBI/06TFXIBQZ7d
Ob3DfokwoUDLKtdSviiTEDx8c5MS/MPAuUDcMrokLo0LNRMWnFtUKvKX0Ct0JYMa+4UsBH0adqko
Ey9c5qSYdvo0UVbp7bB8dSgW7hJjakKpPKs/WJk9pixKrd1F42CZCyLLObiVBjbZXda3rRUNMzW/
4UtwxX7HYTrUxxmqd9uY1ncPTdvPYegqM1bObJ/SZG7B+jnzfGi6hjRoQ++8kB6hoPQgwxWp6zCu
L701dV9dbHF5ISxi7LvExCumOAqaVKyhkBbx8kZtefXeaQpQwmYhRhthgbCD0DAS/w5jOL1UGAid
POR+ZpMfQliBdchEXt3VwAG+DQg1vqmlvrX6qTgTuSuMnZ/U4lc/mMZLOfft1yTQ1huQkW2JWXR0
fvpSITeHil/0Vx0ThTpuTAzeka3N7XBKLI6OUW26NQPyNB2/GPPkIcPzBuOxIZyLfb/xeHa8ogtU
RDJGZ5AeJ8vzxJ0dlD5AYatQGNhQCduVy61rJNqTLtwFrYbha1/HfPFfik7Y+E79NLu3mm3qvagB
poOeSNuN7FJ6P5bG9wTgo3a98dzmQIQCdhc5umuz0/O8/tb3FfDjMimaOfL8dDRCnvQUX4fjJvc4
oE2TVKPUuJDEgVRhofTxal7y6rksanlV2d74XIqlLc48aRRnPf7ZcG2Uy/NpGMN9WxSZEfYiz52Q
fuzCgm4p4xy3n/B2jjuZxG9bbZftXUPp7i4LdOIcXJQgLUyoBMsHweNZE9pjjn5Y9l3yZKtVA+xN
RNASpWvCmIbnrwaw02UHBb3ODQNvde6dWUtH6JueoJvqSejatvJFdSimYv7ZDAWKkX4wcOl2OgDD
1mhog9Do6h6rumjauOoHuAkag8rnySPXkxzVXExRB619jYYa7MeBUGminjoJ7GmnMC7U57nekyfT
B6jGj9rslNt7uBBMI4Y2D2tjsc6XhMn6Jhabf5eG13wxJs6b+GYdOUWgreQJH4nnxauZSby6ss5/
tYEhiRrSteSb26TtRQMnQCKVSoIfetvM32z8FSwRKw3vkO4W5jl6a9AFco57TqQHU32tVXVrRxpt
yC86HoJv09ammIRrDAglmpb0mNGssjgjt/tR7yWB1XPmDNer4Sw4klfH/O7NWXKTs2oDlR/y6Y6G
wHobLGmFPxmZyBLm/WotByQK7Ni46+z51Pt23vGTC4McTqMJrpuhrV7GwcjmWBar3DldgfE1zTV5
u4rcee7narjWJY6ssLNn/Vn2U+VtvK5SpzO+wdIHdioSnvPy9yQc/etS6CZR4faQ3qLmIupWy53B
JTxKOtziztfXsG1X145N5jJ3EoJ5FxlqVkUEH8Q7QaocRWz3SGyraUzc2LHnXp4n2lSrWC/y6ktq
yd4/0OWyvxjmyKrn9mVxp/t99syRjSZ6ktj+E1qm8mu+TOO9bc5qPUL3NTEEe7Q2N9bE+BVievJn
+alZ1VkohOdOeQjDnzxT39KS3y0W1K8YZa3y3rXW6huLd+Bf6KApyRPruvZldJMyO5J50qNFlAvx
FKNbPfgVYQX7hNdU3bhpTlrqgsLNvDbmphn2mimhf/S6BXgWQgLYyEIxBQlRk9QXhAOLC4I4/QuZ
Kg3qY9pjJhGGjUV+bTakvFYXcHKRaOHPzdvJfKIf3JC/Wsj0PBHlUJ+mwiTDIoHPGhdBblyNFXbp
cHSswTiahMOwVFhJeT1MSMVilERowkgXs8cwozdZIB5i6YwxJnmXE7EzbohgXzFd1RbwAERhQB5W
TJDu675P7piDJhZfGi7QPvNHo915wsoepL8K85Cg3hEFQMOKr3lKJe/aognmmSxpoFYnP++Iip+A
xcUtT99yTP1VuxrcIMuidGrc5z7z6pG/M/tro+Pyd8aUZUdnzGip+TwxBFEqox/DNROrPOgwiu5K
yFX5nmUgp4LwGtBidW/NVThXXvKSssA+rhzcf9qaB8W5Bf7A2NGV5s3omm0R2USVmzu2JeThDdOl
PGqCClHdMDoaMpbVWf1DLW3/m+lt30Zz2ThC5hbejTIMZrFKTyr+uOkzcCaJRxA6DnMt7nStvU4X
O8ijXDmjfiBRVabHyZiDb7PpT/lZ0Qt1iV7dJ7E7q9rgqmqMOq7NsQ7INdsEQ4PT2Nc4xRfyzjEt
yzBF/0a2WaevbliW6wRe0nD8Gq/52Cf73tbyIvQymp6gAv1qukhyL/jpCE9+p4tpE0JfJN594K/F
vOnPK3zNfU/osOVUJkqHYOCJnm24aYYjradFVeyVGXWeRn6A0nO058oxwkLzWWqTKTC72A0K88od
puBaK8bxrkuy7MqF/HudZYa3nBpg3V/MxYIFU1uGuhONCNJQzYUNcWVGxxgVy7D8oODzu7CD/FPE
iS7ZJHQjL2fc6WqBHebMw226VOb3stdLVql1Ke24nFzvqiKHIwrsSTLNzvQYm0/wuxhc7WkymWnq
65I5aB+JqIsMNk3Ys03a7M2cImlvWYtBMLWQxDiZGuIWHEfm3mM23d+5g66K2BnNOb3j/cjg641p
0katw0oUlqnmf5dLmVUnQmGa6rwiTxPZfT4txTlcDYFOpdIrQUhIVZRnJZyWywlMmhF1Xj85kUYR
0Ycm6gJx6cBTIyqkr8t61zsVEXb91DfjwdSWyT94ZpN3J+UXpUkfsBDpXkt0pzgEs7ARPU3YCAJt
Ug+V0Ip7AqgCsqOYJ1QAKjXbCT2AUg96C7ucOCRnJoPNKCHx92OQljvlFOUST3NQfkURBbogCVr9
0am99IvTqto8mbj7Tq3yjDV2yq7ej2WACnzkUbkRXpkJVKd+cSQ4UBYnf57kZUObjDEVaKkqRLEx
NbEEsjyGs/KqaTe4g7dJ0PoAxUy+qmNT+pRoVqB4rhdH8y5KpRv1zquIbryoWvKrQ4qpiXol04I0
ksTK3Rm1J/19S138c57H1Nuvqkorcpccszmak4OOuWn97PfsFQnXRnVySdaMfuUk5rp9OEKGOJO+
+cJ2qR55mRxFguNS3baWdOiNdPVNZ2RZctaZifiud0FzjTa7THa1LvtDK+cS3QLRglM4dMasopRq
fiemlCk68wAsVvY0zpHT6Ut9IdZJS3ernhhi142KNE+3LYbYllQBob445rqvhsUb9sKtS1yRaNIc
3rCpZEnCwzQR67FQ/XdJoyJBF851wnKqWPZtma2PaOX7KwflunXM1gULMAkFZX1byqzsdr5eJTO0
3Lnvw8TowbsgY7AXMPYL//5/pasooXCi5mkdqqmQqhD42DiTXcbEZTA/6XB+MHKmpQFxbXMUIGt5
678vKzyhsynZAxanQ4U8/pwym7PdkiGU8o2E++A7NJyl/jyISZwyfR5OVaeSX66rsn/v6gA31T2b
oeMmCd2GW//pIpMWozeiFilDTTM7dFo5/PLKBq9NY5OF8sk5+qNT9MY5YBAC3OGtvMOxEsppa+SL
cxQLgf0PsRyK4XejmU7I2Nv85Nz+gWyNtLpNE4ZQapPovmmXArIyy86mjWS7jIk56TVslNoakLNY
qZ9JRlKd6zQsgUbdP5Sa3133S2DvJsecSXpYwUJkSdD1YaWRXVTC7bI/uSMfNVpACW7tXOQocIxe
330kmnrrDkD4FtKeEFBlHEgDVXTROvvaDRlZejQ17fLJE/h+YIliFIsZtKP/wSu9/lQvZXfkjeJT
rXY615QB6qMcC9CgJAPsBw9La+5b0xr1rfqMCvf+s3n4N52qpxOFxvji9WebRGqUfsNni7VYTm0p
/SMZXMP3wWyeKIOTG1XTHBg07Z8tFg44b/QdTMgYajMXfP3BKtdIEpMOhYwmpxPnnfpk6Um/W2l6
ZmGzVN8Yhhef3Ont93vdN0L6igKH0SzCVPAJrz9UE0ZQresfDXBhnTCxcDJYKX5aJ88u+ItPo0Pe
dwlZWIg2YxyNUoIuy5sP1PNJ9R1SyEFr2307YtBNbdKWV0WNyZ7mJkbsKZud0uf8bXMg6TnTIOXM
7gK9b/YrIt2ToSa0SXYeZJE0barif10GkETTdaUVT7sa1sPra5TF7HeZqVKKkM4NZUmDXG8vssLa
673x8++ftf2qb34AHrLtQd90hO9i3KWmV7VqPCRQc9teELAntGNha4G7szK4d9EY2OnXaVVaSvMI
FFEIOQWy598v4r3RhvYN/g8GmKR/cZzY2t3/WWTR1jluuklKzGQZ61Nrrq4fiSy372tDyDut740f
KpnXKm7YdgACWyaFFd4K/6em6cFnFO0P+qw+5mJGBaQ2I2b+EwP4n+vJLV/r/lgW5kKYu75abSxA
FBjdWvq3ddbS1K6z7pC2vR8WPUFi1WT1+35K5qMoivn7TP9vN3VDEv/9Rr1/XbbrYuSECApHy1uN
tTBVYC0jTwbOzipWK5IGj7zwXZr62rFa+8/0hu8XIyStzBk2Gs6mtnrzu4zarPc8iMzKG+l/XRhP
hfk4DiXVw3YkSBeq66KkvWgRQvmvHBFOIih9cAbwRGyjw+1m/OdHcKeisLpkQdoqF3EQEOpJqSBh
559vKU8eLxymGKyS75R1rlusxiY1zOzV/lIiob4RRF/uiXsZzvzKXT5z4LxfgbYxHqAcRmB0cd7O
Dkr6EprmsKVNvUivHZBjcVM0XmSPiMz+/t0++CjM9RYOz83DBuri9R2ca1MYI+R3REDTGq/jsIVw
0xFc+0R9MpD6QCPAJ/CwUN/+QSFu1/KfXyv18JrNmc4mrbL63J2a7itGnqpjltiQRzGnSoYJycoX
daDpR7mav805b2NElXrUjTSMJw/Emi0QVfaTtu5o0SR7d7KBMtCilSeiWD6jf394e0wLzhMbLeaI
N6XdHCi0nylvE82q4hcTo/ncaKWxh5+2nv39l3i/ojCM5rfG8M5S51FJvr49M/64EkpkFjGc1utr
AUHFh8bXq59FJhoyZdy5+k4ycQFlVNlQBmHWZfNTD6Fj3IlV9HXk16jAYouRhXnbZUEaHP9+jX8E
Ea/2AmQSgFnBEVKAYtd6c43WqA9Jpa9ZtDIOXL6muQKRJ7FvBFFFu1rFqTYv1cHFGy4PozJh0yAg
GpAIl14SK7z+CpyDKxhVsMTv+65vcflBXJKUky3icSY/2hU4Y1Ps57IfSQuzk9wMTQxJXajAN8lT
7VjicqrzoSR9J1W7IdUzdaZNic7MQSvVcjUoczI/eVH+DNHffHXMQdvMmzsAlfTNWpMkNcfVNqHq
oqw7SK3XVFzpfvmD3oPVxqs/kcRBw9Ar43Kxq27PnrplVWJnvMTYoxZ4dC3p4KSqe/fD5BXWj4r5
wr2VF8sLceV0C4vAXtvIHfnpQ6qv6UdRtyYtBhK1IaupPBuYJubZ/d9/1G2FfvvFWEc3PCn/A9n+
+rnrST0pqTezSNM56BHs60WdWOQnWsj3B4ktYRKYK+gQnypy85n/9+3nTvm5QWZiVExJd1HUU6AO
Q7MMGTkitjjkq6+tD4tIGnrbeVMfhV+AGcmnro3njolmlDVOoMWpGnFi0+lIzN3sq2L9RMn0/m5g
ekMgy5wSCA9prq8v06W3bSjGeBGTG3VIp4HxFge83b/ec150lkEfV9f2Jr15mOiJOAUvK02kzEtp
giMYiOaV7M9Pntrtpr7+bVGFbFzELRpgO7C8/jYaf24OYJsj2XVZTESjEYLXUbulHpv2UKQK8L8w
iOkblD2chJOXzv7v3/RdfYBNgPuJJRvxE8lsb54uqTez1a9cgW222n6wyTPxcJpdMJ1NZ1p4I4Hk
mhEcTOaCN3//6O0mvv3ywUaP4VPxOb+1CBBTISY915inyn6NJM6Tyy07445Fx7iFtlNHf/+8Dx6d
7RQKWwg4F8fzNzc74S1HTkuzZexK/UxV9s8Fj/0nv+gfJd3rb7WZtjkJbd7MrSJ//ZMmnITHapkB
Xbq187X0Be7yLNg6+4KqIdsVQ5mW8UAuz4xgdGrm3Yp1dOlQgkl6SwgwWmu+bvNhetFsoxpDmwHi
uTfZ7XRkslB9RU2inhMtm1gH2oGu+mDK9Q79mnlVed7o7U2Ze1Oo1tYaQvrO3g8YWYG2m8pytuOV
d8rl5dHIEej1oabb5njtdN0uHYwFQLc6M/5G0+6JZi6SX35l9fMR14yb7muprGDHHDbBxYtKuIpL
DVFAPNpke+1oPNd2HJRpau/Z6BXIVnaqr2aCrzoWXWfeciaR7ZeW9s9yrsxyRWWu5rHfIbtWHFMG
VRlh041EspVzOnxbkWMZcQbeV8VFlmEwzV369oexXAMqitVqrzUt8UbgreR3xAMvy22K0Moi2Hns
XgLsL8kxM7HCfO8YNZ85XjfmBCBlq/if1eKfaCj//1An/69xgkyPx/f/wiXe8U7uf4nn17iTP//g
f3AnpvW/CekDWklmBcYG3rj/izvx/zckaqqTTU+O55MT/P9HO0EKiz0KnhRZBRzd/ks7QSeLDJsF
c0PuQ0/5B9oJBfT75QAUEdyijZMFpuiteRtSZx54qegjVxTzKUdnsZur1jlpXto+Wa0xfTUFo98F
bmA4LuqHFbQa8eGjuPaHJNlkfPZz0ndrRL6Of1ZlS/Y1K9Z170yrfTEWBeTfjEX/G1je4dBVSZOd
c4hpbvCmVReyHfLfMrX1W63KSetZR42WdSnutEH2V0bBjLnM5XSjG/Z4qdype8TiDwZYZiQpOJMT
m8rTdiWRXjuBkvShGHtiT0Y9PRsNDE8YGMQQEvnd3/rOYt/bKH4PllYWz63nTwyMcnnGKLo5wsIe
b+Ui13M1ug7x0Jl5sWbGumsHhps4CcqLdpCX9NluUnjhqfLuKoOoi9U07hO0gdHmaAw50KIFZt74
FPgZ5snW2KlkAkKRL5SinfkzkSirZJrvchKYu8o7idrrD0Sm7dH3V6HlZifTqq7d9EEu7Z3mVOKY
pY68IV6h3tdkKhMdgZ3vK7lOywV8tpSrn8ZfviQZlrys+misJvG8dQele5HLs1Fk+r091f2Ztthf
2rWR38sksIBd2xpxg5DJMuuqwER4WA3R3CbUcYCe/I6kNAStDIjdo0cx+AVOWx0Kt0snmreVPGW9
dKOxHKbH0VLMDWVWKbpPfXDNNOpl6uudQU0Y1kgnwyqpIWP7VhE23pi8TBmnH6aU461ldUHYVKl2
6IiwibvOvna0hDl5i7V7GL9psybDrLciiVsw0pV9RvZmzJAllk42XfWTekw7F1Sv0nF6Ts+eld85
pZXvVFle6njgTz6z+Wis12xv4STatc56Ps7qvNcoImtCzDvxnJkCYPXEWKiBxMA2wXhnSKfsQuuH
bbbQd1zEgPAvJluvjb3SP/N7b3qkMC7PjcxnUu9zd8JUriE6DHLnlpruFtZS+gkE0OXNTvY/zZ5R
5RSsMiQ6TZ15/SmhzEVZZA07Yga1Axk9WBBXbm+WJKeWBGjVzOUlPhlqS4RbMQLng19Y5Fkyg3sx
pGbvW84cZjhkns8IxphuFolW0U0Pro8EbfGWQ66jtXWWinglxwoNoe10e95XUM2BAYY4vzBw0fc9
9mben8w5+CWEcaYpHw1IMZ4bToFGkllhmFIEce5V3U446X4mrHsHSvR8Nid0KxPpdp2VzTtpl+dW
lxunueoZmmv63hHGEI24p89yoJFXQ9tdDbNv3yqN7bz0+pdBEw8eafPXHGVukSzlnM46dH1z7XDP
QXV7nvakOlFeDG5e3Am9mMJiQSbqkR9u2gojcuVWbui5ix/pditwxNviCcCZey4yH17ZonsIiLSo
HJP0eoSrDqoy+25WtX6YK0M+Tkgw91PbT/eIXy5Hn7l3kWkxGrCTN8ioaqzfRZ2fCTvLL91U2Y9l
syI+r67HISBFZ2HqLHw7iy0pX5olQU+B1OHRUXUfT8LPz4Ne21scOIGrad+CPtf3jSjXWBfZl2QV
sTvmZHEu9dEzeJtiv829izzPu0ebyTEYC/FSZQVKOWe6yQc7pH661CzjLF/Gx5ZpHMiHgmdy7O6T
LP/ZLN6TN22zsaq78tjqAdST7VW3bP+QnU5OhxQt5VR7piGmf+y1ur6ks0y/yNOa0Fx7b5+oqnyx
ZurePK11pHbV+lsgM4sbq5K7FovNOTjk4QBMluVugLwRFk2RRJ1ha6exM6r9UCjFzK3ifdraXLbZ
rAexIHnLZOHsVRawGgYJHF838w71skgMbqm702vreUUqFlYyMaPObjjToI09Xyyxngezlt0tnBt+
5K3tlLGXjcbV7NbiGgjnyU7L28Tsu2bHtC3fpzaTz5KslcDHx9kYbvbT1Ur3iPqg+JY6+XLliUH8
Csra+aX42U6UUbcGc3n0lVI9O8z4n5YOzZRwknO+CDi8KjVjNMBnPlsRdZ9jnAk/re5rL/85joYH
tq63YDMYzWM7rvMdpL3qEbrTishlPcuETjZDaja3dGU4ry04HoawWN1vGuN9PID1buzUj8VrHhL8
iJsoSbMIcUuu5r58kRnqmSEHt9prXhWDlqGFuXi9+dRl+dBFk2YOj+gImeM0RpKBD7NSa69gO+X4
6/r+rlndjdYjK7Jdh0Wzz3xNad+tuSOPkFRcPy67xvti65qPMK7ppu+epuGQp9V1M2rTfBYAp74w
W2Qdg10wMTXz2qRJms7iwiqGVEZGIsyHDqbTzZyT6r3L62l+nnSfQVPSzMnRKPvukfa088U22hGq
aZet6Duqxg2OY4uSsJ9Qcs2mKe41y2/uzC4b7ilF/NCUjYuvbxrCoU4TxrkWrQedRasNHHXNqHO9
nPthOmVl1R2cZC0fWtt4bGEKhmx5mNo7ZZ3yVagn7gcim9Xt218L0Qdhv2TT75T/iHZ3PlgP3rId
8orUZIUkpyZnrbRuyubQcnqKUPLPd0zYd73viAisTx6nSXBPcxzJuH5F/vKdVnrsxG0STaMs9lNQ
PbgLqPV8S1pbLO04DMuhQqbpN7GmewcamVDF12fd3M+AW+KM8QCVfJAs13nVJhd+OY3RXIBNNeYn
f9ZUHdYsFJEJLPx5KxfPGeYFN3U6jD3nG7Im/YyTTjK1T/2caPGSQoni8b10+ukQoJwqiPJDfjbO
B21NnQfbmGRMGWFd6hXLsV6qdN94iIxMa90ZujfgbDTcB8HrhMBmVP19gZhs5xd2cINTZ3hCgujQ
8mCbSSqzx+qH2rEuCv8sc2DQ5RbVXzpC4hgD6f5yveF5IV/moaJ9xs2pxQGto/3TWZxsR+01sIMK
KA2CIm3oDc59a3Xv0CndA4cUmyflIFsST7zMePYK/TGwxikWCISu2kDYx7ToWdXbRH2vkvyoL/3B
5L10tOYi9Yk9SjDG5aRDh6tp6485vzGao8VMz9mEml9zsVClrFLw1116ABUtrbCoivRnP5Qk2fni
2qyNXdEp58KyyubO6QDtAPzMbgzGct97Mc/nDSrbh5QwkGs5jcPRrZYmHlyF6EUq+9CTefaCKDzZ
gXdiJk1f/kGmVUsp0PT+bwuwL6+q07sHs6OcbdsUBSDTaAO5jTtfL+lJL3GgN/XBwcfNruce68TN
d4WWVTcpMsXT2pok8wxk1wRDkV7rSFLqXU7q0Q6ulBYbaTLtMMQ5Z42Z307r4n2FzhVcyZX4R2hJ
C4bN2WgfgBQOCH3qYdJDJ1sCUJ5Zbmk7G1J4oaf8mRlrxQ/kP0fr/zB3HkuSI1t6fiHiGrTYQoSO
1LI2sKysLGjhDsAhnp5fNO+YDceMNM6Ouyu6qzIiAfdzfqmNiWekz0F9KfyNzDZ2Tt6KcRP7qfRV
GULRpceyVsZfdJHDoW/ys1dYIwr6wjrXPSIgpLjrAQNNc5Syn47b5JnvwjcILGIQRlRmdsSrAASh
umwEtVT+VhTJ5GEfQrYWsNDXTnoB9iLSaNPLLEjMIqUvxl7GIYH+oELDU17FW2prDGfmmg3hP895
wYL/S0IRJ70z7rOi7T7msbZ5PtZibmhxYigm6B3Fl98aecS3bMTm0KbnhhetDadK2jqbR24lcmmH
OTHnGdWv8ALthVyidTtqnpcBGwNWgJM61qEfbvBwPYCD2/02vc9StJHwcXggVZDo27xi0l/arDJN
/qICSdCGBd2I61lP+eJ0/82ApkpY/EWCqMJ7Wd0MdPqmZHpaSqvZa37q7bJ262J9tZG9wABZ/OZp
k1G9b0X9Wog+HGixfKlnj0RLq2zuOf+zXZkxyA2j1JOtbor7VBPFzsoc+WWWN/myVlbdX/Rh21fV
ORkdLu68WzrxooYOmdocYFrYWgYNe2SaM0vDjEwCku40JIvb6l4aeNDQqmRzZ9+ULWXb1y8mawAH
E0sdFwi5sRY/AJJo+xffznTED+jGuardCDhn3vW951zoIf3s4SNivN8aNRYINQ+OobD+NSlHHvV2
7f06FeZhyacxtPosiEYyDEid09TJ4HI+CRTm+1pr9NiXnXaeNRhzbXa33TT4+jnl5kuaVFpH5Pri
UDq2luSloFan96bmY1h751j2/hZPPsr+zTXWuPea9cD/xIWqg+fY+2GujHd3VlsVs7A+6SL43fD8
hibmjgCdbDiOTZZoo6gj12RPbjLBWpQvQIzNSF5a7mdWlHdwxm6laWflxv3wvOXW0yztk0/sQkIe
1QMLw68p+GMt2dEsh72a5uBYNAUzrlEAoM1PHRtfSFRLcKLjxwsXct+OPB9VNI7z+MEP+pmq1omI
l3rXZoIEKlGOX25l/8xlflZt4UYbCm4KvnaBb10XgSmwTPuGXMj8r+XwRmh6j5R/MlkYAuUkXtm8
L37vXRZ7egsGDaHe1GdoZtOrrD2CcMa6vpOW3XIC1f5hWxc/jdmLnauO9Dbs+W9t5Syv49qh1fIp
w8PVzENMwTLToUXnUEsMAVMvbTm4Oad2X7RGexaYbyxZ7WhUdp7l1mgoA7ttLwznU6W5/8FBWB3m
ovpluy2i/E7rfT50YWhvertuSW92zp5ffRen5uAcxrR6Id5oyznaihuzMbIrsNCHJhPSU/eP9N/Y
UkTtjunVe0qE8AUIXXlRpndpbOD82fMvoi0Jluei3L4pTRtjeu5IzGpLlGyqTx+wEbDvCO/NKloY
fs9Jy6MdlNPvUlEQS46lU4e8OonVL9SZln2ozEW78zwVPJnBradPpv5VsBj503glO7C+d0BtzpYo
3J1YJ3fnjnbiONJH7k1S1GKxHVnDek1Xrw4DhwFTjHeBCL7LyXcZfloA7XpIFs08W4Uw48oVGJ59
8To52jOWN2KdhSO4gobPcXTnA0slz6vDr0NgXgqFctVB2JnPJ+RCIraF8Fj7pJx1uzeW+tdmExvv
Wco7jIoFlOUFaVMzMDkXdyaGsuPCvuz1/BmmX+wRLZBFskp6d4m9o8y82QP/x72zMvBQwMcAwt+u
BuOrgHDiYDV/lY7wk3aGotnoeO/VlEYBuFLCb4/SBQ1xr6+aMaGZoSKZYXvENfQsDHEUPUeS5hCk
ZpWkSgjbgP3K7Av3LYRu+lyZv5Grq72tO+tuWGTxeyFxH64vPdXK++UN6jwyrgvDqPcz0mIaS41n
7orhfqqn/kR5MDAF1Y7ZNNvnFOHl0UsRZ7qQcY6d7pQcH8inSNaRruA5WA9TpXQaBSjZMgwOnKxt
jzl4XyRGR+0NnFGP0iXmok5T+ofnfo3dcnifA2e6H6qWUODC/wiQnCL8LPdVioirrNJrxTx+6NNa
RuuWmaHVDK9zU+4sWV66Rv7paYdKdERJYcbn2q9LsaFVFh+W0crHZvBextRpQhJ4mWPnYNwTzq/u
avCCaHO0w2SL4ciKLqvQ69Y4tW9qQjtzd90tOVUvx5VAK/MxkIXHWaoZv1nffhN/XDHMN+axr4Hi
yRyKK5GmxH47kc0YnTRVz/uUIWi2lL5g4nCcKF8CgZOi7UKVUVjg8h+6XC/OZpPdY1AKrSDDxCMb
wL+iyGI8HPq1r5s0dqzydUmtOx2+9eBLmu4qAcSDcJiV3oX6pQYr/y70qp1CiXnqK7OKIKry9rk3
l6/RcnEXNMRzVTcnTpbRWFfgTA+NEhRDjpK2LERr/c30ORjak+kSTyao0EtdhN3Y/A5ZDaKnV2YR
Y4mKSdoRB7fr1jBz9E/YBvfebvyrzmAdqDUuRxL7K706z237PkmjPGiuXuxcRxbkUjU8NlMyc6Lc
mSl1l7fnpD1QaMZ10aTBniCIRwYPnVIuvC+K8LHG8JaYN/20rBbHSMeCOfGC0ow2/c0Zyn78Nf+m
UAdXFa3W4Zz55EmrHoeK7q/3QlgH4fNyMk8VezHhg8uD8clRmKi2aYjW1BmfmnEJg6L+sMxSHDeT
ltHmZlCQxkXX+ke3dffS0lwKT5iTi3Rf9dunnBknCiKo/K2xrWgDsAjZeeRec+2P0TGzX0GAtAOr
SmSZ9aVX+bfHpRhOFt+bx0j2YTR88YqsV7d2os1Q6rFbyrM5Dju7r2UoKwokxsUCMyiiPicfJvPa
9sUm+3K/2Mt5wBPAxbHOO7J/v0Tlnpp0vBjpL0/xXFlL8YM1qcCaxBN4c+T5Y58YkkSq0HHa8ewg
uI+lb1VUL7qPi+LXFcwySYec0alp9um4bUnu9Vy1VG2wcraJme7gvV4KNzgalA1zDLH31TXOoXAZ
V3Z6JAfWq5tbf6FdjUu+GjZqb8faabkrL9PUaRd/+KUL9aHZI4l/pRU7UvzBtqh2/UDx7MQumGBA
blB190GONLr9zT2Lxp22r9myqJ9ol0/C/HsMVUsbS/Ejbcwe7nIHCB0i4fjGuPhhlg6WFxdrgtvk
1gGhfXktUFlfDGE6L1vG4a7ZVMhW9rs2lV+dqaxDoJA1bNNB9Nl31TVbsmKZuczrsMRTudQ78G/G
FlLHPXUxCv08T1wmy7BGayWps+rdu6Zxr/m0UkZYbXx7fU6FKqJwyG79s4Br8BfTQXSWDgeLTptF
+xm6hBqWUCwPRMklsyH3ZvV33d4m/ZPQjbjgbtwq+oYbq/pZHQoC+poBcmzLB3cb6niq9CF0x0YB
YeXvGL21Y6a5G8/jxeM0f9G1m3fR0uo/+WS6cdNa+skz5fYInGmRRDgiYdZJAt/oVDkxjqaXmTeL
bMxn1PZ3o+bOe2WK4lp7WR/1w/JKpEI0Ovk5v0XSOOgxYx9/Uwhl8GHazWHayiHp8A+e7aqsr3z9
y460h0M62fygXd6+yGDhpOrd6WPSPpxA7cwVh0PtuSFOKhW5TVrGq23IZ7sBTEPXfyL35ljxJu4Z
Sb5drUjSKjvr0oymCaNh2t3BwKc71qM/ATyM2QlUb7V+1jpaa4OMb2wrk4bWGQLrE61Gu1QaXWzr
+XZyN8eP0oICGjLn99OSGud8caakM3r7fWVQogBmVjyBxINRaSZJrNC3K64R/7CkQ79jnaoZtPvh
0VRUbJLy7SDlr1vQW3fk6vbtn8GpyWuS+OKWbwr8sp3X28tnxcvOAkIU/Px8y2hzCx7CLhzr/VRU
R6MskpEb10G8XnifPbJvrqOdN7kT7qt8vW4wRTvSihKFV3wsvEhfQVSAxU3mX5736WHyrN0alM9y
wnUu26z5NYzFuUzRY2vz0zRSlE6VMreyHF5bpqZiZW6WUqioQYJ8WhS0ReujaSX/4RsinUpvRolV
H7R96QnnLF1uKkAweYa8TrJ5WkO3A0AQHi9CIOyzAJilbBH5WBfq3ubq3IzUiUbSaWcsEZu5TuGk
PAw0wH/9ddkkeau62sBNZg4VBToXptlwBSD92/UtDrpUcPDCLHvJNhjD/ahws9K7rFFoyDVpsXEd
Vh/DIcPaC04+6zBqjThgSitIacZpuUMmMcdLPo+hK7vgOggC2qnGDHivWyfnZC3RGAuj9F6xRDnR
PAXkyTNOHXGekBuwCTfP44a0y2tKGWgecgdliS5Gf1+urM6GwHvDXxc8lGDvvzVddEx3/qBFOnlr
O0/MYPxbp3/B81+0xo1Tvy2OwWDl7ya2pBipm7VXi5h2yhblERkp/ke8cclqqOeRe/mHX65IVOsT
ZOfhtArpB9XftXrQ/+TMNn1IDXz+04m8YJsEEfOnCQ0+X+S3g+rjktee/iWLzd277Th/dN6yvFVg
zxG+nA4nUF+fcpIgJlFEDnBoYX0inzGuQELOvpQMmhMH4X0aFK/NNqYXkj7bRzL43N9KH4QMA/aE
GH1QH6+TlRPghQ+FbAm13bU4oa71SIEinVak1BtOcV3nqafjdgtOs9akO9Cpgam2HmNrSM1ru0hy
A7f2KxPywS7gD3IdLGlwhHakWdC744GYdkYAn8AvTO+eGfv681Q0ziceMWQXt0rhtyUoyxM5fgY4
U0qrSj9hhK+CWT/h1LbPTmVsz9TgFRe3NhbmjnZcuWrN7B67kjrXXebuR3JTQwJ5/ffZXuQf5QxT
3KQ+ovSU4PxZ6tsO0RBVUNbEtThvcZM1xpNd+d3RNPvhozWd9YLiojt3xZb+kViTSzCgNjNccESJ
Zzht2j/zLXbeLjyL8qjhddQMneNGy7Y/E0l91M0Y6R6o1Dp3yxvaEu3LW0Zkl6M7Huj9nB6HzM5i
f1vg5NqixjVdlpGLw/w8pANCI8FwUQ3z7eW51TAiJSc/gLmIGU+YmI5TNR90or/ORobgZF2clgnB
q4nWztzT1kK9AjGMtOmqboSfrKonyYaf/A+bF1k2PujtViovbFTQnlMSfcA1tyyxkDvHtZblHDG2
/F+6ov+WHOP/KrT4f+uo+f+yfgYNxf9ZjnGY2uxLrv97/Qz/xr/1GOa/0IBTfEcGo48y/j/Vz7j/
IrCZ/x2hOGYF/1bl9B+CDP9fmDsogiMN3Of/uIk4hn8XNjn/8rCa4DRhyzVRqhn/LUFG4PwXPdgt
290x6Oi7dRuwG/3XBpoOrxzQOuvP4Gu/kDcbon7O02084Fx3DkzILU75Rt/5DFy6CU/k5PrBayiE
Lr3c2nFbOFGFGTAuq+Y1NVd3580bVicAm1CbZ1bOtoMjupnfccJZ194yxwOxsV+30t8Hr/R6rnya
lceu89kE3c91dv4o2Lop/ZKDWSdd709nyjW2B9O3BBbIFMJKouuAoABXLQYQqcxfArQMXvawZB1W
Q8b8PZ1vLI9LHpI49+Bowa9ybXHZ9xsikuWiGUsF7jtq+9xltk0nQ9spTQOKugGauia4M/MbzJne
AM8aWcE+1wdA0H/w0Cko/ZfsBpLqN7hU3IDTRfnpwXJK2+DAvCGr0i2IDiOwTX/pNbMhlbnTXgBJ
wWKXGyxrm5l6r25QbV1QgQ5xAIDrQ+TycW6oLteOvh37G9g78U/cvs5+nDGUAgdP+ujoSfsPStyQ
qXUubtAxnb6gyMYNUPaAW+P1H5Q5GxwQZ9aN7oOe832LxiLJb8D0dqNiiCQFrS7KG3Lt3kBsG7CU
omtIkCGZfAyqLBAg3hofFPQ7LbQLqW5DmKq6WdmiAMrTkV+d/Q96TvAEF/b0D6re3wD29Qa1K9Kn
SXgGfheVWJG/1N/Wav2AlhD9sTEy0Dn7Fz4V52WuTYIbvhTXedvORv9oZAfS9xtKPahF7ATyApTd
LfTTBIbnMdd/rEY+nBc0xl/apCMkaJj6lzFCJ2HtN0Eeio8WZ8269jgo51uIfq9p2ufibUfTS393
FSu+3Pbtoh8ao3mSgccHqEd+q9g0HiaKR3+G3LVD2W3yJgZtIjfLbWrTAQ/8Grw+QyDsCnU2S59Z
0WiCB6R5sU8oxOLIZE0PAcrAS9aDnvuGJuLWkb8J0T1sDP5fS0C7GSoAmWHQM2GUC6W3DI5mgL+b
tICwnsz1jaRe/jhLr7RdYLb1hUApmejVjcKqSYeYe/+FO6V5XMDnolYRBWGoWTuMdqXuAgkphTbT
QjLjkRbm5uu5asmYWTLoOmkeMb5nSWkWelLTcvlKiADjOBDsZUIzlEihp0d3qAGC09r/UFpnXWfV
kUZSTr2K9LF/LVv56VEYHy49ssNoRALIHMkWC2CuRaIao9IuP/oZjY4lhbFHs+THjU2mD4nzrwqR
/h2G8ew4AenH1c1o3CF1Rw3iFGxM6nut6fgIV8nPlZZom6ZV56gYdOVHnU1YGLp6Jm5ph0Gt51HR
GXps1p17xRGaPW1Dv1ycAe8EMeXtpcoD95M812eSQbxo6MrnIm9PGmtWmGF1YSFpfc4PlT/Nt6wg
cjvbI9pNisKDPXWqRG+Ma5hWqAbG62blRWwtnnv2p1lcm1uEYPDcySZIQIgGgFQWXbv662wlYn2N
hM5KmQhV/Ky7T4V+oS7P3WMtW47W5nlPhWUY4e2YPvWc/TyDdpY4VeNdxTjUYeFyzmYaERJVMs8U
6yofqMe8Bgbgid/u63/mElcdESJc05H3bZi/CRC1SIojPX4uQZomomPIC2WN8PKL0z/mmj1B48lk
m4IqyYrGixa/ci+pdGKkOD9sWhqoV3BSK5xpgJYsxknav7K8iFAf3Kemb4rHoN2cXQ3wcOpTf9st
rtX9cRZg1Lqv5gdqf8sDHUv9i6PLpGiXmG6HIspJNNKm5m212y2UeOYrxzm1qk621vhcDZ2jwvfO
qNptRvVChkTcBsfFMXQsU27xkjdLnYZtq49H4TRY90lmbEsfgkzvI9C2dIwQf6+xqbxXoH3+eB8S
jiRVfgdVSe7QNOR8/+3VHEB2q6pOD7azuZG1/qGka97rU9/seemWA/zyu1IT5LnmoGBbxfTuBFB3
VqccckmQ7TRszA+lJN8BZRc5/cA5pRpZFzcnkmpeTnmKG9yjUxCaswnHzbxbyUQYrUx7MIhleEhF
USFqae8bysf8ND9XRscPpqM9GYoHLe0/Z1AjzO35mrhs/h9ORiaRXTR8SE6fyCPjxfSIPDEnHh5r
GNW9qw1kjqwixjuRECJg3bmma1G0Zm3XoDSWN5WJ8VDX25HNpdo7eYl0Z9KnODf76YRjMTFqHR/8
ZfUHF9WNKGWY+72xT1eKFHMxdKCS+RlB0OFmdwzLpv9Qw2qGGvKgZpD+CX3QRgYO92Yml/Q4y2LY
d/BonOFyjuuyfaQZKMFfNJ4yq9033VAfVD/op5FChpeb5MYs53jaIKiceiM8wi71BODQvgzl5+aD
Fq566nlh2Y1P1qgBZxCuEstRo6euymMeQuPgCT14mCoin+kA7Y/cETYN1CWW+MwMdnqLQjniI7B9
zXMKACx1GbJnoX+zyJmw/Abh9nSll6u9n6T3emt5tNwxETYUMY20DeDJfZA17BBeLIaaeyNPv2u+
C/JXxs866/lny2UmRZq2NXcr0g+hqfkp87n40lJ3QFZWY78F+XIZ9R5IW7niV95JlSITkGlCW9gG
985xg5OmODTbjbqbe5KQOp6mJZt2HOvvsxh362js10I7b33JFviRNVyY5Ucw1neuU2M+h6Zeur1T
lrxscH1YkSiXeF+69bktnces+h00hJSwdmdB8KuR8PjVNUiL2LOOVTd9mBOXK22Zauzu7QnctkFB
WVHnl4vFT/S15Fy0xieAKP0kWsyNBrB14cmjW2bvkJ4qLnT3Sah8POQzpJSP4qXDQNaqLtGUpSej
UkNS9HsIxV3n1icaP1fh7CY9kPu5ab+qpb7XBzOue/MZQftHr+cn4Oq7gXZR2YkHlFF321wQxSOD
Lh7IdE0IRwY1nYFVCQ44aoytUWusRZwq0HTHMLK7Os8OW0+6CgRwhJABaXzT/vIrEurywv+lVbOZ
DAOPiz9yPaiOvVPwri1hpRO5xk0GXVANaUIcF7ytcM3DjIwHsuRzQyAWBY6xgRbcGDmtgNZqjXjS
UlQQi/1MqCYRavo6JehIxVMv+bPcG8RZaPJXnqsyMc2aGxusGUC4a/egBz5pxWtEnzprrcyvzar9
5IF3lc7Mw0USniXknzUPrqsJ3LPkcTDmu2pkBBOWnVhIkyPr9mN5Qn4wsPFnIAntRVz4TEzakq8f
tTHyeyxV88GD1hBO0L/X1XwHjffdTvpzwxpzh+/5h+msP3WOY35Y0npkEeWnAnWebxpADYzQePTV
wKNkqvTeGOYnkRtPmNT2ksNgAGTnS7R2k7O0e0gj66DrSL/pOStReCBXLcqfCVDKbPwdpub2utVM
PURoRpNNhI1u583VV5UZwoYH901dUSaxNeKJd+rBb+o/s0ELnE1oeMeKfFRrtSSIt8hqUaZl33B1
92Klw0ymuI3ISs/O3TBUW0ik2/Oo+WjanGpdX4lP8n6TVurfqPLqQqNrHt8sj/CZIGqu8KFdVcth
jpgzNrBo4OewoD+9G/kDRxR1rnuvr9t6A0YZMdi5gY77S9dV5h2b0gSYWH1OafqEKaz4TGV+8bjp
x14FSY7q59nNa3FuDABNbmRJUgk/o9HhR+vmyUYo35uHZsZ966Wmdux8AqQAPCD6SywpoVfO4pyx
N2imzb1PKUpzNoNanQuaeBPD6xo2KGc6dXMvn5d8G+5VShgVPrjmRVvJh3M90YxQZnwdeNyDI7el
AN4FKi0w+kCgakFi1VkxJUEV/PL7ItuNmdlFA2f6HmVlF6mmHCLOSYVWuetiTILTqa8xnwvb/DLI
j/uz8n4oQn7Kp7bGSoawqowWb0QHquefuV/BTriZcSQGoT013bShDPYmiYAnM14Xw0UkQYwbD2kg
v81UiV01rOeWzq46bCsjeJXYURIVaIgI9NE7WaTLxZ3frEBaGzxPo9Zo4qd6I8CH2L1ZON79knMk
mbPhHSpvsA+TC3WhaLrXDr5ppKQHru/zuhjQPT0ZT65RT/dl0BOtVS2fOZ3pbSwQTxMALFZxpcoh
vZcViUIA6et+5aREeqlt12oagtjYerFfh836hTvH3E3uOJ+MW0ZT5NucxLUwKUVBvxQSPxqZCr32
iOlnN0GenoYg0E6BYiuG3Hz1jEp/n5VpRABh89vGuP1GEDwG1G1CfFY6zd7wcQ4SUjRFXU7uo44S
dAtvAS3nVExDbLQtaL+XDteaPtR4IST3XgQmZLpXyr/KGudIBJV5lda4L4z2aQne6zbXzHBs3jzM
x18G/GCCwlrjJk/Ng4nWjTRE8R20lDjPa4a4K13TGTE53n9PX6xLuTopeJhhPxCR+CkCzXlFripJ
ASPBauQ9A+m/xd45bntJycTap3kvw8zVnGuVi5dSQojI2XaOWOAbntbmc2x4vlK5xKssh5NbTzXU
L6P8KnX/bN7eSMDRt8roq8fJ0hcSISpof7t4sDJyYoidimeraS+d5yxXtvPlQSgjSMap/QBgBOsj
tAaqsBrJupw3jqNsPns4bC/lnP7DKTuosbutJAZq3e5qnADcs8z6qPpnoOhoywm79JVp30EnpR8+
IvCDcgg1KlTq7IKOK0efPe/gsRhGHuLDcMZrgItnPGkGnyVV7nhSpBscU1W5j1YGoS881ey7lWk3
bsXmfJgww4902ZpPDGrOb8uX492io3dlCLTme8GZzkmU2380oHsXYueYWb1IIMebx8b9RpCUFf2D
GI3vjPRfXBymeMq7MfLdgzW2v1fu9BNMHPRZ1zeHwBvELsC1yNg5l9olEI72WJudE2ZY3t6IQSpi
TWTtN08kxVM++RgNAPlFm4rY1srtqWys7IMvvjwvllf92Km9RETYOXu/CuoXqlA4WEuETULfXkya
e2goSZe3vDGCj3Ye2VtmU3wuqmiPa2qVv6RNkNcWpJgAbEW9F51tTXdYJyOuOi8L1STqPx2moQKq
7MZ7ZbOxVZGc1klPtJz8DlRB1pZ/3mpZb8aG8TzmVmYmrq/pxn6UA4y7vdja08JQy15H3OuHbWfI
xGhKnD4zKkVaeLule2qRDzxUfMZ93TE2Qhmt1WW17Jnsz1YY98Tr6vBSDfFdyGAa2FQnN67m0lvv
+A6au6U2F6YHRO4BpJmdS0w86fw8LS1gtsVfmSedcO/0wqjfNLTwx8bQtqdmGNhMDa/uj9LyuwBW
hba2HHKWExXa48HeKucnnXIM2ozEXGI+oXzzULnIG53SO3u2U+w7k+raSIjcRzzlm7+d2sPcs6Ta
rhIoHDiX+gTE34pXA6l6bnasTCX6hdnrxpPeTwjBQTREdaagHeMWK3zwOwu2hyYV5mtXsVs0rRjO
pkyBbFitQq65wEPaYWZulPuujAvk0kVs1Bu0Yep/OXl3VFPQRfrU6Zz2LUJGgIBTPiH7sequv2Z9
uRydSZ0WSua9Uju3ufUipRHZcPC4a8RuZB2ZsiF9pPW4P9jMXhG81xBNg2Rz3/CdBHAbq493wL4i
gsRrXXNDpuYjn+IIEfRhIyErVjtB0pTHkyuOvrwZJm6PwYeYcXF4xh7DVDSl9NcWfjjOdxmj69Pq
e0PsOPhiyu1WpkPBDtc6Av4StWnNFTMXrYnOvm0SiXlVh/2p3UeqRGOzmXck3aKVR10rUoVT9zDX
P9XAhabsOXQL98nZhu6FzVDt9cX/SwQnkbE6y63yHbwXk1UAjSixnd3cdU8BLoqoKMudr2ffc5b/
WMa6XiByDkij58gy3C5aTbJPC7t+A72owh5gEVEe2rLAX/fOUrR7xw/OZDeyK+bO2becb1Q9zHSq
yGOkOwETvE5QA6unzZ3wWOWbFZWt/rOaDN8eBXZP3MCJ169LZJDgfPCQ7RPpAd5hgljmNrmA+NGa
24HnEOmHq6JcY7817NB1mfN0x/+y+iouSnMHupcgnLmpPKpwkThPOhPev0+h31m0M+fJwSRbAqE0
cw6fPPzBu3e/+cY1YI2f+uC1JYcr0kgoesJz4u54QL86aVuozjxiMYmJRZd112UruwnqEFtfeSpa
DMbWzzA9aibcJYWYzC86U6+/JLXVJbgrn22nS3yqz9H7nZcg++X5B0Fnx3ZjwL3gZdNu2Jh/NmaS
QcljoDMwlF5/3hAyx07uv6a98yQ0A7WRxOk2aveWae2nbvnS8+qKyQuoy1xYBdzExh7pIu1hbtgt
tcfl3tyV6UXm+YKJIz3NtXxiUr2rbKTEuGnKpE39T1E4c4xkljM9e1LtRBxrEVDDkJrHde1gUFFK
FjO5qqa9EZio7dsSGVVF4FQYsMKEnRT2kVv/DblmlII8xmqh+ELvn5YtzmrzaLD3syPGne500NEk
7RYwHKGz4EcjTZensUky5Z2AanCQSY/jR3YPndZWhzEbT27QcZ/RUcW0hLBQwzjuqGj1u8PsteR6
N4fVegB5ZOyfl13fcZukxAavaJrClq+G4NDxVFfst+SfhSOhY1E9t8tBrn1Ibw8IFoEbOEq9h9nH
QFSNvGuOR0JOQAoFOBtA2VHB3oG2P22WvncF8Qru1zz7LHoy5TIP/njka1klEoC6+umRS4bYgMYr
Yjz9UQ6rwjLUc7QKVVFg5mdvBLvacWebBUo5Mn8oTrtJpNev2px4bXKe7k67ug0HXr2UqAlVTJR4
ugGxTS3mRxGTHfcp5ZuBmBgS/p4QhUgUAfQ1ceRqqnbkO90Shy37OS0uQeHHnaKzc7bTmPauYDbI
kH7vjR+iJr4Yzm8OQyETbfBxnVjpMXOWc1ejXiRxBEcqdvX/yd6ZNEduZNn6rzzrPcrc4RgXbxNz
kMGZzGkDy1SmMI/uGH99f1C1vSeSsqR1r7uqFjKVUoFAAO7X7z3nO34k7kvT3mQuLVcW+R+VmO44
gZxL3KBIFS9i/oyv6LFqARvRYUIkoykJyMH4nKXZMeGY4jX8KJhrtkXUXaU4FVDtWy+WfYOSiJkG
qEXRXwucd0EJYYe8LVsQ5Fte5rw6W2lwqrolvu7458b+DNEU3xYOlPlQYyrpkOfukEYp9MohaO9i
FcBs8uilHfFprbPh5UnaPZ1+c0jD48C8tjEg1WekjzRZJuFvI1RxjFQ2SX+dtZ9ZiphBc0IcGGsk
EOS7x5SKdHJGpMFw5hd177kvAZo0aX915x+5fmHcwmGP4yD7gWbdrZfpujPbym8OOviihbU1jYRj
YU5iLRZMhW6HnhsIk7xiTeM8+XmytNwGdXG9iB6BchpOzxoj3q6P63xvM63ZFnbwPODCO1ST/ej4
/XzT6o5ziA0idTG/nMm/Kkllduz+ruCIdwjhx185DbMG6pedlQTyuo7G56bRty1SmK5FdUEXmp8s
CUsOjUZvE79eLg6s4gUn1y7r/VMiOIbCD0D7Gjxki+PtPWseG74D5zvcANe27L9VrgIraHW9f6NK
8yxGJz4Fhrk67SyneIC7/4stiO6HTyXjJP3FY2ncZPm6kps5uIsyMx0BjaKFyGl8sPwy0fgSxTHy
HpJPH0bxgkvwNpc5Fj28iTpR3l26hN65ITgSJu2Tk9Md9jjWtC1bx7TI3RLFXwwK94s/ugdqa+Z1
RII1M5pkzyeeC2OZfb907LT2MU/z+aTHKTwA6Rj3cvKfE2hkAWYnkYm7pvk0dgMd7vI5t/yNHswO
fTkKZCGvxsw5jBikNtXyV9MUs8dVOsbjyS2C6EArPDuVYYPyrl+aG0dM3jk3zU2KqcCH+JOI5LGh
kUubBQ9YWIUPJWR9zjLuxJ+lFLPouAsFxDQq6Snhwd7WK0UetUSy0QgI6CGj4YoxC9pufyqGOeYc
ErVweevuQYb+lyyN07PWbUZ+SAqAHBzUVernW8xSlKJ+498Q0nAu0xp08KFVKA+AG/2o+WOIzgtx
tIY82s4ga6YN91ieKnqrR4m1CvRy2J1qrDe9x0Pop/VmieH9Kc/66lIb5iFmDIoHs7f8WW+YHxTb
KRymA0YbwM4GO3DxCU35bUzRjK+k8tmqM+pQv8RaEn6H/XyU9gBxH502MYSf58K6pZXwkrv5CYDs
STbBw5LFzs6Ino5VONDdd6+WJHhQlHW9ZlYLTm6TGEzZZWteyra8ryFxbNViHJq/qdmWBPXcSG3s
veuMwx50+Z8JJTQmmKA7LXX+I5kjKkSX/WrIqasgpXwnhcxf2gcfDAwtB14nMd8Qfv4ScFK0aL8f
U0XVFKPLQTZdkwXQuucSyNM2a5xk2zXtU0SCM+icYCmusAuUx1AnfxQBo7xkDQtiJ4zFE0l252ph
DF+XVMJi5mnL6gptIk93hE8hzi+WD8OOswAzhNKqkitvyPBRQ/sa62E+Di00d1L5im3sqGO9LFu0
nfwzCNs9rx/Pad1aeC4W8RJjlN9Mo3c74KjF7dGE2/WEAu2eEISKcI+BWes2DdaRW/vATptukoas
MYKMvWNbjb8aBDyb3svqbZQreVh0nG27XJJOharuNsealmajOXNpKHVNUJ5N15QIlxXrTTP1u6hH
Wq+08k+eNN+iZGkONCzs3dihLrR0eZgs+cTLd48yCikzzxXVFRyEdjHMdhc6YRHuqi9eQfnYgVHg
pNa112Mhsp9e5xAo3CYdPrWYwn7oHTp4s31IyVGDryxcvGp9eui8ZDy3k6vPlhdkvIg4V+q8W8u7
TOIvyvrtinPdqWnSKN5RO4iU5mufVu2+i8VPwjE/I2WjC5FlRzmgObDViOOms9KdCZovMSOje+yA
zS6gGfUYTA6KPJ+qwG4LCwVlb92oxWFeUQ9iV2ZrJBbKwLnvnmc/+lr0wjo43RJeKA3JyTGMvlM4
x9tQryAo4d3UHIDTAH2eRWjOWZKT8kKYbnDRfeOeu55+NkgeOsyzuLfXWfKCibz2bFwtoal/GgjN
p8nuxMVu4/DHPGrrc42C90sqMFCjhcPgnsR0/8v2m7TwxWb1ctt4yd2c2I8W6SM0ZbmAoF7qp6lV
CJd9JhaZot6bMFGGMvyZNwo591DtUbYiOjclxU+ah0gUKBlKanHUTplTnJ0iEKCeR+8xTh0bKV/z
4oXUM5kdoC5womGvp2A5xVU4PxtMEqeA9OEXdJo3pRTpN4YouBHhb2OinW5Kj3tYq+w4oEI7+6R5
brMuAwqOkiUibhfLVnmgCUXoTan20J7Kc2JmuevUmJ7rJENChniTrtdNjaXhbhz775Griz3SB1Y0
vdga9gRlA4RKvQub7ioUlzkW3w3dg8SSBwtuFwSCtTfF2wMYcSKwpVcKE7r7pIXuj3VR1CfCE9S/
AV3/q776D2Civ1NfPQ3fix/fu59/l1/99Uf+Lb9S6l+Mchwb2BaYOtRSUG/GX9r83/+Q4l+OCwhL
2MKFKumstOz/kl8F4l++C/INiHboeWsG6v+TX/nOv5TCfuwJSDoC7mXw35Ff8e/5G4vLC22PreQv
NRfT1/UKX1OrLGvCzKyF3M++Hu8k4a7LxrdsqTaQ4UnDkG0bB1gHyVbY1KkozMUaMF18/tsNu/83
Jev/VD2bXVoZzTfnm767DCLDfcafTohO5g3bt/JcqcMZ5/HcAeRhZDU5IeVhuEREzY3RtxRyIm41
vym+sAVwxOq7MJ33mZe72IqaNrojsc53zlHMraPcI8zayzt4JvijsedmvlPFH1DM5GuOkBcq23HR
Q0gbqAu/o1q/09+wmQwyQwkiRXHWpplNbjRKa7BUt7UnmushRtFvKJkeNRSOPV4C71zC2oM568jr
eKDOIjuj9ek54Ab/gEL8Bsr770vj2gTCOiFIg18v/W+X1gtunbSk2rujLK/9mfA3MPggRBM1HMh1
oqpOcYBqW+8WS8pTupDIXUgalB9cyWvK3H9diAcNG5FfsCL1Xl9IPrbtLNvEwaIcWhhkyqj6NXdW
cU8Hb6ThETCOiZaFWcAyRx9g394+U+vv48KDDAPpiRUZ/fqzO4B6EuUcvw/pLoKNeIqdTdpn4pCv
gEJCxtycnk3b97sPnuYV9fb/UXB/fWvP5dtKOPDwYsWbl0r3HdEWQaP2SIpY5C2sXRsrsIOTDjKf
dLERd49AsM0i3TuPqOTlZu6n8sGHVVR/cBfk+mGvL8aFh4z8k+x1wUv+5jH1lqBzFzLB93ZjGcH0
zFoxPVKh5qoFUBVs7PjprroM7T2G36n43shFKo7Pbfz9gxvz/ichdE+gG7WVzfvjvXnNRybQS5Tr
cB+0DjZ8Z6CBDyUxuuFYGmPP8oroa+p4VINjU9ymTjS/DFbaPg+u4HhWCbI0hrn52jmTdZmy1KUt
QcVPURZ9/v2Vvn9u/1oXOa0AOEcd++YXNCl9BzzGaA4hZ2DNFTRsMMI1F9PFN3YRFbcO09unGXzf
6fef/P7dVewHKIi4T45Hfv2bx7ZuUUd1rU4PwSLEQdoNcjPoF1YGJrDBLlRq+zPtyeXPHNHGaSID
A+XhlB7I2DB3v78We/2sV88OV4DIhJ8KECn/e8M0RN+YAUjFrNOmacGktJ0wEc01y9rFqGJ5rMqw
mq9IWYnulpkYhnO4AkqQukxBSBEqlwddEMlyXdFOHD4ztCCMLnbBTULI5+DNbIJ0FjHLi+Uq2py1
XU4G+GiNjdfxUWNSPU5k/Pz+W71/I4CpssfwdkqCs1Eev14YoA14Lvkow8FxjTlhLO9PDCALCquR
cI8WrbDKFZyMys7+mIaB2aucho/W6NeiZ9YILsJH9sx/2Zn4i9cXwZIcpx459AfbayZQWqZFUDWI
jO6w8V+qsnCOv//a//BjsrkqqEG+cjzKhjefqACONJJYt8PkzONXoYDo55AgngGcVcGu5VCClQul
YrvUzSVsXHE1uwsaF9v4D1Vd/tT2VHwagMps5tnOPjU1MAN/cK8TOa8U2FKXJyCS9BQSd809Sy2S
lTxl+X/8/nusyvM3DyXfA00CVRULif0W+60sBntBHg0Hg38FPQXD9b2Hmu6LQ5zWdS0HKm2obJvU
iptTQ4Ngp8vaf6I/+DA7XcOZN+6BtNneo8O2t3fpRm/aXNESyhWaIlbQD/YDe72zr1+jVUGPuIN3
2iN99O1rFBritUw3HgIoIH8iaEeshIjiDlTZ/JBECQNrXphz79rlo2+NTK3rEAaRzoBbtqBPiJPA
Hhkt5XMdeObOJnFnZyxVkuodLfNn8plpYyPVvcsm8+LT2zgPXQQ4K8t8xmJsscifhtuJaeMHNdD7
h3h9jSRLBPssvPc3X8w2QRtklRwOUS/mCyaUfj+oob6jkpvPEQy6D57h958XirWOA9KrkIyoN/uH
y0HGzSIaVfY0VV/Q3P2k6Ej1Dj3fDxGnJv9g8/yHzwMFHIbM8KFV8vu9fkm7Blu9m0PxSRGwv4By
yH9Zy+Rfuy4tvwDFxgcL7vuakmOYp1DzeiKAIyve3FA/z2AcCrrMTYfTr8dOgAm0Lp/gO7RiOw8+
uBH2HTDrw55prqQQ7iscVQQ6yfveN/GzMnD2jJm8D/al928dV4Y3FyA1pRwv1utbMZomtBjpTIew
UPmqwZSf4oiEyBBg1e1kmLyVnid/GTOUG2VX+gMw8z99fOC4VHJUs7z7bxavui2dxGZicVjou7zg
vJbf3FAeLczlhsOxUSDGzc9AM8pLMsv/4Mu/gWSvqzXPgOJsAgKeZI+3D14QMP3HLzPSxKVmgUsR
us+d07Tbop0XqBeLfqbT4N+Dbjin9MvPnfCHOzW7Qb7NAlUQh9cQoE6WLAIW3Dwvv18T390dlxMk
LRa15oAQ0L2WM3+r99GawPIRrTp4lAKnzsnsuzqukwuwqvbL6Ko/ghF9GiEg6lBhDHz6/ae/L1lc
DrE+vwyRBRxV39a7qW5rMja0OmRpZ1uPVt3XL6NQ4Xibad6qXdHVntzCTEKNqnNNDyoF5HSSMqGx
N2UaU+zvr+jdgssFERWzRrGQFhO+PdWS09uLMq8c1okR0tiA55OGXQ1RFUXlV9iDl96qnPPvP/Qf
fgSfd4SC33Z5TlwQtn//EcrFiaZQSeeQx4yhQKtAgzKuuxzn0vOPzjCWf4CBRXUdZPy92iKt8vcX
sHYSXu8zLt8Vmrsd+g6la/jmMcDE6kGk87yDIQuUwTA2/WwLw28VqNiivepqkZXnOe3bhNxZNV8S
SF7jvTISYW0FBWh9eGGifvDuru2Sd9flrbRzyhyuyn1TTafebBvGYeAW4WCkm6VoB3cbYpklFgRz
b4IgzqV/ScLqwuC19kp1TAet3e2QGu88VWKQTEdpx5FBVy/hoUIfmWzUAFsOb2TiPqUEfCJUS/sl
OurRpoOGOozUig/u7/oLvtrHXRmis+MkS+YImRBv7m9Xl4VspKEfkusM0h/dErz7WUvLAcgr8cDk
reOJTtC/ZyuPcdrVdeWjO8gdN9/Ps5nNcUxjfScr/uS2QS/R4HKY24+CSt4/ijgzFbBkVi0XzPub
xdqvPVPAJfQPgOaJGC5m92x68RmUUHhjp3NxClo5/3Cb+jh7dnr4/W16t2lS4FCgeYKEFJuz9Xpx
f1uMHKb/EWo3n1mEskjsjId7j3zhS45iciO6qL39/ef9VT69/lnwz5FCRMytjZ3Ef/N40WDQngQB
dUj8qv/RWGo6Fpx5dygrxCVSllOT/+COJ/ZUuMUgjfb5lGPFLViIfMuUt/UClBBbPYih0m2gdKat
tUcSisgkXoIvkC6czYp7uMtmJji/v3qp3j1UNls9IGqC0Nn4326sCcBLC4kcoFSe8FvVheGzrJS+
rmMZfyKLk4i2CWg8ApLZXMJVtSiZee2aqcF64KtsOLReHlcf1Kx/Jai8vqmKTY//+D77neesv/Lf
fsWOlkndLGo5RF1cEGbHvods2o6al9Rzovrz5CSiPo+zBGbhIA+t92XfeRezKP/KuBHqSCxuqEd1
Ty87BEDIkIgE7PF6BKaFhaZLB/fS2GPyP7nwkGJbsk9D9PTeXDhPAuDiwZoPMphgPLZhOVaQurzw
vvK96GtlWsTikSwq2oeqD4AdSjl+63XFOJmtWvX4LwY8jKmuJDM+P/ZPfQSymCbAWnFr2bsPie9Y
4qMLf796s1vZHnecxWWN5Hh9x0cUAmBR5HJIW+HAaFbSfHfz4E6Sr/tQyckcSrKivjmdth5iO9HP
TO7ReIipus0ML/YHz+U/XM56NMXtpRxFssGbissoWJEWNf/B88f5EEf4UUChpVe15+ob4P4An0Ex
XwU1ALbaMtNtIZfyhr84+wykP0j/eF+AEalAjQMeXnCH3Lc7+gyfyS71RIUDQLhQEZZ1UTbjo+Uk
0dqGgOwV5wA4Daa22Ov6lwm/BsNSTcxCP5PPknXLfe2oggHWUHxQtv/DCsQJiEyoIHTZ5f5q/v/9
ZbGrKvY70aLKjcg4u6lpXyNVitCyWlOXIKNACOd/tmbLHF3bGrEyW7OavqUwDVPo5aVVH5IJH/MN
7Xp6yZHrNd4uiAIUX1a+JOXVYldk2RAqa5pd60ZJfSiWlDIz5dTy0a3+hx+eXJK1mqQ5wgLwZjkN
mjFHWTTIQ1WRt5AmNvG2sRdgoI5RjnWuXm5gIZXncYifgRIE96C20HKFkT7mBRv7759D+/2my0Ym
JEWcS94TDurXr4XHr5f0nAwOiVcu50xU1W1l+DV20iVp3DFK7s3MXLci12UfTbOho6QFRoypOiTt
IE7GjPikSBfAhIpq2dnXiepwlnUwWJa0hBZVqN569t0BuHiZEFBvt4c6zsyPFOjS16L0vU+//07/
sOZzhLX5NtLl9ZJvjxMdebxW3nnhweYFu0tkrm68Lu4OYVXk3wdfZyiYW3BHIp0ZbEThrzQeV3J7
s1v0nDwacFsf1TbvtyF6YjTMWeHWztjbHkWG99/OmbccYhpFlw7l2iXled3QVkaeNoCRAa7dfwnZ
lW5ZF+bdRBG3IQXS2y98lbtFVP+9BFEOXXSsIQLQeRT08fmBXv/yg1btJCS+NVKxPWLny3THoKi+
oaYf9olVWy+O9ssPjnr/8LzR8uVZYy7G5ICS4vWn4vEGJxtwdkjaGJptCmvTVIV/zDQmADSl5TXR
FvWXlLH7NWZB789R5d8T/AxQYCu3PubQZm6sIsxBjKvq2rW1d4tfDNnVIldIYhjiQiyh9FiZVZwh
ikbPNUbDZzaai7aWzv/ol/2rafD3rRwbEYUr+wqTNcUJ5e03Kjp73RLFXqdth794WrCuGCSHz6C5
AcRZQ9MtG8NEAmCIcJG3Kjzn56k0mrkxTlgblaEBnruUamw+VXYdx6QDZNAlJz0IvKRCERogxDB1
3yZJMsLAOOK4VDOGryGz4ZDklffsQr/9EqHyZfRS5Z/qlQdK8MCwbRuCalHqS+wysKSp3jPVAl+M
eE0AGVEf99Ruznif9xLlxZz4GGa9xJm+kU+HwnLJU0lXM4+KK6VBdO8HnBzEe5C0jXOgtZadIycr
3FWdi7q09ZyiOEeOGG99u7DABhLe+8CtA0yUZV3+q+tRYBwILOs5uQ4Iwq4HqpzoZA96hD8DhA20
o2/1+ZkKIX+gkdP9mdr2SDADX25XjjPiAcYDY7BtEZHv05r8ZgdDHeLxRtdqW6O7m7bQBpEDgMps
5Rb1RcFZQc3WdR+Z9ksUOaBHEVl6nJasESBxHYmwAm1Vs9mXcxdy1PD67qTddjhrzKndQZEdDhwh
9h2Y3p26C/VskXdKzmW6z5eC/LkkDlqxS0BFRMfRoA48qlwXj9w8lsMuX28UVjGx5W3EZSJrz/9Z
thWc6w+fSF6hNw8kyzkpSZTrHFndN12upvWAZ7Ck70tJfEKGfeQATYf3RbYpopSyqMm4WJPa2MSv
HFLNz5wf5QfH9Xe9Nj4AwNo6afGYcPC+v37RBeoWjfY+2s9ZY85FHsVXeJVAEATpLUTL6qxi7ynQ
Vko3Ne7gIXfuaQaFcWQoEu5jg5gz6FP96/d7w9vT07+vihonIFFA+uLN6alpWf3bJY723VyOv4p8
IpG+97v7oY8LXNdFffj9572rXVjhOKmxwQJ0ITnQe3NWbPIhqbxu8PdBOIWrmSi/6sDufw2Gwd6m
bsu7ETvV7dKX8ZlsmLTaiGRYj1kynQD4SpexRbbGlGPQf3RDO3tyywZPeuN7+JZ71oiWeGnoj3Du
cL3Ij4JOWZLXS3z1PFEYSs/+K3lLUH69+SVDZ3Ibuy+ifSN7WB61A5ppVcF5xRYHEkRMb06Sq6hg
QTuKQi1PADIT0B39IsLD6MrxBu6pHo/5SHjWTg4carGTpvXXVGejv5E++rGkytVWVlp8x1xE3Q1A
mIT4FhdGjbO4MZ+6yrm2Iheca4T8M7lqtcahkeZ1Mj0kJUkX2AN6aPFL41dfEm/Bs9Ea3YBN6FPU
cHEjoBToMYbnXWdTVOyBrdXLGad2Ze5DkKjdNisD92o9X4c7W3TS3VddXA/nfBnKH01DSt0hA2RH
JBcniR9+31bFadKZwkwZdhSOBWBqCCupXJyrbIngW8igmy8L/F/skTG/F0277icLRGGeacIQFtNV
Hr9kHyccp/A9lVfVUlUzs3TGejuC8tzbIlAkHQciRZQB1mv8jk2htA/OlIFqrOn7jcfeWwdMKF2q
+MxYLJ62HmNbZ08yJfrfvA2LftPYQqAXnxaAZUORBiNaS8wOV34ROvMNaAPk/JiPmuMoxujGtlna
Z0G2EffafoxqzIGbWYNJ3gxR4fzBjhjcu24I6cyQx4SGrrKgWXOGOJQkb5zoi7VPDpYy6wRLmbME
fNzc3bg0au8gjzUoUt1cg4ELhZPtklzYX4E3hPfg5v0MTnCdQycgRwPHVqWX58oauxGouFvcW7WB
Hmrlw3CDWcp0qPn4jmRLVvqEtN7NNlHtW7jCe8sjItNCsX/g/w3xgyc0hgHPOaQB+F2Z3lLn+wlc
iXg4+rKLq6fUsgkaWqZCt89kZfX6Hu9jNRyBAUDnxDlh/cwzzq7I6dkz9/OiV+k05IcXKzYgFcO2
gvNdEy2r0TeaYtokg0OXzKRpd12jU673xYzPiPN8niCQqHWYErDhhWN7D7KvkFuSXaqXEPRtcZkC
bgIy/Vx0W5ecGmhJWWc2MFACc2zIsRouw5BjqAQN1nd09eAnHTJ09UjckAI+gmpLh52q0hnN/ZBX
91oaj50fXWKBC0na1Y6nMd/ZY+/HN5Xj2KR4LlP6iMyIrHpsUNF0sbHZN08W3EiI87ybaEw7klLJ
dhln6zhVLuZfJ+h9xmNTXmYXsgAis+cFL/nWqpmK42ITlXGUHo6HkYZ++St38QjjhBSJc1U2g8cw
hX8edfNQ4J9EwtnDfkpbSXIRnU5nbwVN3qNFduRyx6NH5i0qYnAPTlJ0h9jCrH3wgg4hlZZBcyrh
FbKoc2rhkDeG38gg1962lNG0S4AVXPghNXP2vJ/OPWx0F0cgPJeuYox8z4ICQbcycsJBAslhOoxM
QYHc2x27V4AeMI57ZNZkI035Df5LXEgOStvqIJ0uwuIwJyrfzrEzOtC3dVOg7i9AZ6XOHALM6CHi
VeXsPhmdjj/drq9Z3uqhDLehCpQ+2GNRJqcycpiyWXQfNZEGS/fVsRuolc1QIEsdNAiRjSUL/A5s
pwBAjQjleBZ21sP1BcDxKR/74NdIMOQnJ++qFqagi6JWuMgCrtuiWlW95Ri46HiripK5HzTq/VSF
qHX9MvsR1QIZ96Jq/clj3NsBwwjHhX6etSy7IbacAMejXyawQ2KT3wOvAMOES7sxD2SfOfQxTEXF
SAoh5q0M1uE1vuLij0wGFtTwsHYzpA7u4jwAFTJX2Feo+ApnQaDv8MsAcXWy5JtV5qh47B5O8rYG
EVlDHZIdoA3XK06djvETxZB+eIE8sNe7eDDCbNHmmwfR9uZlwUFhgO3lJkMIn+lmb+gX2C+h0s6f
3F23uganPwN+oEj6RI6Z1YIJdpbLOGr9S6lO025ehqDYK98YcbasZc1qTpMOBSuoRZDQrjvax2ni
1T9OVMTDHqpS/NKjgcbtwtROnb04Ips3y4r+nJOJ9YSjWwCZ9kw530ypRcJriZorPxSWHJGWh0uZ
71rfUKQFAiTaBmbgsnfppRkAM8i8N/SQcLiUXQD2Qbm1C+QG7+0pNcJOQHb2gdg5VcADnAAmvFKd
XcI8ojrdgrLBEWGqpTHH2V4Nf14j7OfcJynvKbJStvK+IH3hqk56mHAVtSkVm+mfm7Borhk/xw9z
zju6n71M3udJ6X0ZjF9PxxxteX8z13p68pVOkr0uyXu5I0Zy9LZ4R20iaDQ8qitUskCi+C5Txjwv
Hf2dybuE2o88qtU2J1BmAACLAGH65cgendqfk76Pug35yuhoeQ5AcNRuAX5k8KNl6/mrrRAVHnF2
xTRJH3uHwjrA7GCqD5Nswl9JFnBfArulRUl/uFltF86yYrgk/xbX1LBiBlxRyzCMPTBdVq8NfiR2
QUNFsKbddSrZjGVK8y3s6X3DrMMmlo/tTNBFHkSwO/lbCn+GM+Cb6zLCQuyqrfdECRaf5kYV2fVI
33s+d4FPyEiO3bME5IhPMzUFtU5QOBVeb29B/WH14NXDvnIMIGUhcMVYMtjC0LApfiixrmfo6Oy9
md8nOxT+rth2pYf3x7MWRp+xnqZL0wTMZpcCRGeTwkMDEEKD+SrKJzbCikkIVQEBblulF+8R2ZGB
+usWInwui2QUtyVjs+S6j3vvB9o1/PxhbWNiSbquyuhFxNChKrs13xOIY8nG7RWfxil/Id8JRfd+
IONrwOu0QKJ0llGbrVJLAUR8aufHbPbA+xSLNf3sJ3CoviweYt4Wrqvt5QyQeaHB1KtiOHpNnQPl
r4V6iObFRqNPlxtJHxMoeWOhBQe0G+fWjV1Z9Mv9cIKFMUwhnsF8yMvhMDm11aKbJ7gU7f5MytMM
MMlAprVOWVVwb4Qs45eU7uuG/mben0ZHJ/GNjiskBzZdrXIrmzpMN5lB1XKmJzOdydCxzeMyVQ3A
hKV1fvlVMskDNZ8lHhar8zFgxJEXHYghNw9OyCBqv2JjFkQ6NtURPiLKYa2jLOSkvsT1NmlNeMW+
CosbmWpZ7SaUsMOpEpU/HFg1PA1TYsCZ5odham/BipvgFI2EQWyjXjkPLZJ8qPFjDgHOHdt+27KQ
byYgR7TXi8ZpdpBpA1ycVSRjrqKzGAgGBuB+FyzmO41PcVN72gLjy9CyAEeI0fg+Lr0+OpLKkTDW
lIqoHO1KuK6k8GHOp/4JD2ltTcsxKFL4u4vWiXuMGscr9xZj0ezMF/Six7rP7DMCtGi5afFuJHcg
/90OWZ+0xDGfbfknTSc1XgEJxEXniGYNCHVKe+8b6BC7UofVJycVxj9VqfRK3tFUkRnjkAGigYej
fJuKpbsdrZnKsm6cuD05Ou8CPHeAT3a87NgV6zAmGKUH91XCsE2ArXyPZem/FMS4jTubJEqxsR3c
7vcwLFjTmaNpbHzW5H/N8RQH901TZd2hicg/QMqaJcMpbXsv/oJFWcQnd6ySO9OXdnvNCk4fxk/s
6XYMyjC/UqNDJljFiHDZ+hMA4gORdNLdhPHSj5fM4UW9YFjS1MKNkxakrsRptLeZNNxjBV2NXE0X
YCuYupq5NmFs4yUJeye5blNC75BDo2861hoOYEHAj7Vr65k1NVWqhL+EWWGTIoldE+TBh5MG1Dr1
QdZzcS1tDpo7YjU8f+/4zXgBecIhgj1Yypt4FENE90UF301S1+4+mkX9EzZzXFM0ls05qmQbQ/Wi
hQ7PJ3cfW9XasMEcBGN7DiyRPCUVOF/iFgSkw7qYSEtxzMiVTD4u++1cZkSUpbnFOQRczhV609Dg
5864hVbLlj2WMLW2AoUTVHdFVvI+ZQS8H0E6Ue+YuP0VOwODr6mwRnWbWZ46kYlR/lDTyKl0wqiM
UMrUGQREjDu/JmIConOdFj1YrATf5nZqATtvgNWkzZ6I4xg/pTVAFqycua8Pge+7G0e32tlikNPW
I2jipSfOb9XFumS1P69vA6SU0iVOLRvj5hPzyvZJ8kSnOxcuV0EY5DQq1uaACNEi5ii2ETBQMVdL
J8WpouGrmHoCqGkSlIEjiKo/x7xL8+u2b3NCTJRSV6bwSwIMnaZJryz8geOh9QtCMZ0ABYjHygUj
y+dodeF97u/jsQqCA/jW6rsEU5wemxRCwDVrr3kYOUp4e5OV7k9MXdIiiQq/81M4AAtKTVyd6HNX
W+oTyOxjrYT/PXQXcZtOVN4kunSkx9TZGDyHBq0frOOGeYUWHBUwa2HG+9ObZgBvWhPZd8T0Gxf7
PnCWZ0ywzXBmohRdysbr8BbZsnPwCilbH6QkNWUD96YI9h5uVGgE4eJnhzTmeVjh3Mn33m9adxvI
rgNxYfNnVG7zpUs/SJCZQHb8mfZW+ql3ygGjUdxMT/Tt8Pi3tfiDpyIn3IoKidhvN2qWM6W8SW7j
pq3SHVCZAvpfok8OUTbk63oW9YE/4x/bOf6op4eI2gK2JJGxiKTLpKy3rmylfcTyACk+p4DzL8lS
2cHFr1oup571gP3dDukZdD4zESKZRizVWUiZeqdKDwMs20G2xoDO0t1NtO0eHTRda27IErBOgH5o
LRCNdlTeUwXlFzALVn9JfMs7hdRx9o2CsApNKixDUIGjDbS8HqxhIjrRhry1utY2MEOIBKzZWmDY
+UHVgd1bgLkyUgrNXoEuUXdNPv8ne2eyIzeTZtlXKeSe2ZyNLHT1wudwj1lSDNoQocnMOM9G8un7
8C9U41coISH3vUggoUzJ3el04zfce25wnEB6eugVAYqf+MXErx46UPBmLuZoSdGyXMVuFjBBd62Y
4Bi80vKTkg3lgAvsjhKzEGcVz+28A7QuAcvPnZ3sKa+d6gzHRJNrgYKE44lF3inCtRsxFmYK5OX2
6JPYulTVGp7E/rdKYc4fYD6qiz0r+830IrIAf4rqjPLINud5qnIfhh2ocJJ8SAxzjHbmfRO5efgY
z0z4cycEJlfWLqd+IOquvwR2MlbHpcZLTI1FQK2vHBJ1RUg2OaY38kRVma9TX1SUIZx4IL5iu0gf
hxpyP433ts2Iq01zRs8dfre5yfAj4xy/BHVsMyaPy4GBs04SMACJBb9MGdx4RrT9Lk2S8bNamC9g
ug0hUw5sApo7RfBc9TFuBiu+9eBDAMakjmPWjv6ap2RkXltMwpLDCYX2WLLz3ZVqkPQ1Mh/7zVCT
+XMfWRTMV21awnAQs593W2sueaQ0TgfUZ1rWI9PKm6qk+qBfJll0CFqoFUVnP020sphADZXPfnSg
Ix9qbNogAuoseSNkkWNwKminWDkgvN8R/5Z+4BkThidWz+5w4q6CGpk7TM0uVqA9+46LLL4oXIMQ
npIVttg29ZSS1YThA4D84nwtHIby2xw82viQ1IlW+zIop/IEhj04igwD39UymbVHJHvknPrwvDYO
exOIqouDSXHNQ9lO1dTxGARCJrex4maFoKnirSkZHuyGCPnLTgu/fV5Cped1yRhAlO0ajga49PSu
A8JadQAW5fJoCiZ8yf2wIHpHVwNS3a0sfTOJ0TiUiypqrkRLN3xX5nb2NAFRe/PGDGyeCxdOntw0
jMYtKH/AMGOnXblRnVEvrKb6be9hwd1QV8wfYVut1l6a7ulMozOwwKuGZI/j1vN2DKrUWcf1aO30
oDxnS5wqVGwhHah6khywG5w6uL4FjtBru2jp25NmrP1zwHPjFYoSjvRaGf9LzMAP6EmalNjPPYYi
B+yGct4qmw5/Y+OeZVjHdHK6xPHkLw91FqNKFyU2lW3HQP7FFBggL9yYhvPYCkfx6nVt8eLM5Ixh
eq8q/07Dbwq2ST/jK3ZkVQHlsoroqe3dFKEHhMJzXmbwDyoqWbixI65UTMhyHPgGmPAAjKmxvkwQ
xr+PIhRYo/wo/UFfD+iwrrMluQ2mmRVsWRnvy1hONvbKwIluVcw/u+GtudHR0S3vR0uVJRs3hz2F
AtBvj0yO9J4FdULRNpFqeOMshA3t+FKowz1heQ8lsx6H6ljG39HCDS5JGUVqn9I6ZTc4jiK/V3WA
3XNiYJzTGJqBehdALu1TOV7aYnEZdwmleJ7NcdIfYmduzMbiE+EPrjKgO6SrxYIcPgMlNdei+I7Q
BtBqPjhfmA0iY8kT0i/5LhzczktIYmrVlS/zAiyOrmnWyf2C4fo1JYwUkCl6RlLWhg7S1JAU/USD
j7eDWsvqurOyO1/v6rD7wajbiIfY01N7COD2to8eD6dw3yIPKQ/tIqKJMzLx8h0zidg/28Pi5mup
G03b2IoKdeOVhrwCqDHS2lmaDmfDd22ugoTn106Q046+vF+o3iaa9Q+EFRbBOeqbqTjXqrFveq/S
H4xX05B1RKHT7lQkVfWL5R5bt41gM+mICnMOcovZYT1OyY4wZbpIuhp1L2sBCafuooWAJbRDN+CE
yAlnPR12B+XZpbmtIVm3t7aYgwAq9jzS0pDv0b8NFqAhUFqmhdCMUjyvbetzEa5ItRSBwZEKseyZ
iNSwolDsx1cJstSUisGaQa+NaQ4wNM9xKcOiHf11ZiEiYvnGJTg2yK3FnV1muHD6hfBS/tY0h8/M
MGui2byqYNSii6Y58YlTADMoGLt9gs9qPGP0JuAuTTx7OfdAM/RJ5xkJTSId03EnIxt3PPFXkXWt
u5GIwcAY0hsTTrSFgERKVK8OCD5McKo2VBLF4B6tuVrJHFZc5O5d3Sj7irqyZ5q6uLiVqZqcE8Fn
AgG7E1ODx4w+u89Nh3Lm1uT4089TUNUvpACJL6iBXbVVZa9A3OSN8zHxWvkABhIWlN3aHS1Dm6Xz
BZNnXx476cEybnmmg2OrEW/NDfloW6coh/k6oNp7XmwitndGeqm764IqYrscLnxCjjU/2/nMzV7j
pYmeRTmtEvmECRS+95ib33K6GXqgnECxF+qLXQ3yczKm3XyKLJOgwQkL/Y0R33Dlm8ERh9ZOCBOr
4gbwkyLX8AN2IenA8yzAShu+GUa+ilCPiG0QwWqJtCHCNUF75aaOeG4ye/mW6ZZsta4OgMPKrLDT
A7/nOiSglQn5zhl7bzo1WWbEpYrX6SeDYaNunMkFV6v4VNGxHFv7O0NWP3kRDfioz+xu5+Sa7tEn
ay11BucAY72MHms0SR6NnpjG76E7r9AKLWMPZqiPcDXlTvTul2Yp2m3maebgFHOdf0hDkd90GUyH
B9bD2RvRNsiNglmVu3zyyfbSJiqZQ3qtt1mtIUcuBi/TOAktvhu0jBLaOsagkCZzBwWSLye/VSI0
1WFhJ/15nHBWgOauACBbYoSlQik57EKeOfvWL7V1aJizEQrkQQcMT4Eai281RCvwDH5d9t+AXA8I
fEwxEwnQytHeIpeir5/LAnAYY4AsvlEMrh6SMgtrdmToPbYxa5BnH17LfA2Wd4ghEAAT4RHFE8Ew
afO/FNywT13iDPXe9tL8FKd+7K70INb7AGdcj9Guv0Kz0tbOf0xw1UkfQ55ZH4KgDJdLqmOlli3z
cZ9AYLs1J12xLNsZZO/f6KbTeTc7rvWDpzH9VG0NpHVp1Ir2h3Lh7oEgbLFCmOO4Pmnti/C6bD0k
S1PDwH4r8gyWVZEXdr0j56X72JUlP9ii1MxRtaqjaF/1qRvvUp24KSjoCTzY1GbcwpAFi+FoaS4A
aUmjwRWLWppkxKLxzlYhwX4AdSitDQf2GpaUet4xLWx0pzaqSbFLK9bfW/A4Xvpi2kW5dJygNj+x
f6vuUIv0ASSjts8uw1h7NkBCusgjEQbxHbaxMIHTErrW1vSyHfb8AZF7uIa/RliZ4o1aJv8EvMN6
Ng0HF9S3JYPPbU2ARbjkHGrMlm38eSg6HqVi5wymOvGurNzATcU46kHm7Tx5q/uiTQ/j3PUGBlDG
42ZOnJLgwgivHT+wiOmcF8q6A2E5jQNJjjODzi7M0LmYQQ9If/05DHfMDi0gtSOS+F3FHnjYLWHL
bG50pqYgqwq0w85vi+oBt6NTHDxrGcUbQNjuY8PR99I62aD3OAgbl4VR790oN4D1l0fT8jQrWDRn
9MAqY6UweilKWI9IXq8WqruKhloVO/ImI+cU6KX6ypiBa1Wrfv059dlY7HJXw/Msijw6dorN3NbO
yS0/9uiYaacqLcUGzuD01JHO+TXpArhJI0tLEDSJSE4GfTEwR5q8FRwl2nTnmci/jE29sIkFHgE7
E2c2hZwgcQJkbDn4F6pVfHYkV4Tf6YQakt6iuQIKTeZcdMaAhYQkqVL2bQKMGjNpsjrQbzgD+Wod
AlvGoq5zl9fc8lvUmxyUOlSIDNYG6MZGu23va+NIRYlazweVJwQnTvxfHorCGXOgfXmmrgxBdtc2
AA1SA3Tcfp8yv2jAZeUWpO4ozRlbYMc/ZJzEw6EsVAQDaWR+w2SNNepOLcaUd0rY6JQqPmd4BDYb
+ocoZwfIDkG316wPmROWc+L+SGXm8X5EPgUf8tZL9CEJe+QLnl8sJ0cPbNM3lsf8eksCdmLvQnpW
DzpjxCDGWXPRVQW1YN8QHcfTcAqSczfBfdt3TWh/1uVYB8jJzTT+Sbq26mbe6SAQR6zuD6J+8Hq+
8yfIzKZnc4Z4XyXMlDpmKrt+DIazbekR/2Alv0k7mdhUO6I7MPhwyLcmeJg6zDvPYQSMzCzueViW
8JRVxP+VY68+1fxmKeClfF0TWvd+V8XQf5K8+/R7Icr65n5682AoAsx2LsB4JCnhOxEHUS55OLIt
OVTYPze56+orJQTpseHoXQEVYolSiom5Kcu7PwiSxHvxI17cVWkZ+A7bYf77u9dmSbVEflYR2xW4
hNsGSNSSngSUTZnHdg43v2rgMqdsv9Njl0Qm2bVhOIfHQgA3PWBuAOGg3SLsTm1d2gFK94jRPl02
Ejn4pj7HDkW2vvCgkw+dKczHVADxvXV0CvqHetVkFPHEzLIcSoaEfUZYSAo9RnR7P6/H9qDGBPa7
y/KHBQtLmmDfJlNR38p8Vs868FePdrPoq8kakYfPTW8+aczZ3rZc+m8eciZwbV35jAh2uGfRQXRL
lJKs3asxQHvS9SIsN0hL+5oujUvNlxTqB0qUpXlTaRJGO7tnC7fBxZC+LdPiwlCn2LbKF4bOOMM7
P7AEgK8q+0ZAG/p0Z/bs+2FMkL2wvk3HRyXbcTk6PrIrTuik+hwA1WFgXhnrM8oV1OU2mTYQfWrf
gFrlh81A28sS51CMTfOahjAt/qS4/0U3tH7tIbSRFRCx2hq5Jf/mcYA8ajF9F9g7c6s/cMZGmww7
EtRhTgKvJ1nHiGX80sbZK7EIGkBwIQ6lXG5CX7BuLvzxzmje8+9/CL+og9e7MfDZgeMw+sse/vPb
UsxMXEaH0wERSk2+gLGfYpX2Rx84y4eK1f2x4W7YMGEgl54waO8pCA1Rsoh2t66r4FK6pvD+IJd7
b6njTfHT4Bq5AikOaJGf31Tv1mRBYdI/WHktzy0w9bVTIJFQcShuDE3nVYDi5k8uhPWX9/OpEGDl
C1Gn4YaN/PcO41D0FE4+y6yuZqit247KM/PbW7T0yEnwO7NBo3v+YDW5Pjf++Mw/U97lUQmwKRT2
oV2TF4FudfulzaiVfv9V/at3B96DszbEWG+/v4EcxNAZW1DnwAl7R/JCR4xVVjQ3tZsP4x+E8L+4
LKn2/BCZGx4D7gwUHz9/A4ols/IGyaFN2vqXoSORHPft3O17ItO/uTO1WqMrd6/9er4pKzijUV4L
ttPJsv93P7YAW4TdE9WkLcBU/PxO+rSvDUmp0xrQ2D9mtO6MmzS5mFGzpN9+/1q/PhYiFyGkYyPT
xHz8/mhmODmgrlDLAcIejblAHgrS1WMnWAW0WDCx1csQ0fEPFAN/eO1ftJgo9OP1iiOMxLkv3p0P
YL8Stk7c84OG0UsIiL2L3LHwNlFHnLxDpoP6ww3luu/vd7z0TLRdLFe4Huz3PzNnUEvkAvzfEy6W
8w0COILUONrVvvcKanpPD+PVIEN7RPyXNdW2L53qyACLFp+WyL4qI5+KpIRV/Zekuw/ubSvL4IZa
C2PKjHKAu4ZNgLdPqBXhFea0fNqHLn5GRpZbf3KTvL+GQQzDRAiyBNF8c9O807P22cRd1CgaeKTO
X+h3FiC5uBY/cvyXl0YG5rWJGlSWxcyZVghVohiLmWa0q0GWx2+wGTyi7Drg3zfDYHmfJyHT69/f
ZP/qTa6FB35F/oPW+90NjT68KFhzQzmuhHOYcz3McPQt8sHsfnK6M+a3oX/7/Yv+8oPm0nCLumR6
QcKJcF/8/KrIl+zWh/hzrKuhuWLyU1OZ+cEjNVqyX1iY33hhMp7ameXJxpRrw2gEiesso/9k9/vL
nPz3cza0PUBWnC+rbRT7z7sKSFqurmzWT8cEpp2/qVAHrrEk7k2QyUVc16Fb6MtCz5fd8otInCMO
vFRctfROeIlJC6A2wBUPO1bb8XiN4JUlBhqy1rmQX8HoZs47/sRuO45xK+uCW/Yr+XIIvahrrozL
cbapJGzSk9vVCQRhBBzkAXeMjevJ1e1NgchBnDOfc+6cOpmbXBOWxVynM8x3Notv4CNoJnPkP+Ue
QbU0oAsp1oYe6xrxffcSgJKZX+WS2uld1ZYMdInoXi71qOPw4vlwt2/dHiGTDlI7vJbcavnWHxR+
vMoiGZ4H7Rh+AgfI0NDERWDukbYpoIvhgDOixQh7/MPt8f4oCHnc2qthA0s/JfH7U3bO+5J542Qf
MR7YCYyBuNYb5p7YzCTZyXgoG7x/2yawoxHjk/IsBIF5ZLakJg35BSC7QfPT2O34h1Lg/VOPc9j1
BBimFQWBfP6dQQybpw18Tc5HEIzQBntZY0zN+LXK1an6hwOEB+m7IxH4Bl4UACO0NtQf4t1zr5pT
q+jCXh5RrolmFYA5hNdVTfaj8Kx63nuYIpBypajDHoa4M0/xAAD/PDAglHfziCHlmA0ysD/LaKDf
JslWeA/M39TtSsVetjKWo3/J0CQ5rzDA8+kjWclNDuvTaqd9XXetvQ8idhy7wNiU+90MC+kmqZi3
Y2T564JXQMBuFzjL43bg6qd7MRmZH5PMgGflrxEq/DRoOUH87fx8TUxB/k0mgk8ygg/QxDnF5CYf
fQtL225dj77EThJ976uEKYp0BCA7kmeYa7mkEVt7OG3FZ7eQztF2wiQ8586MCheTVmKTdYhvCaM9
RBNqf6+7Q8JNlp4hkMg5shEroEUrMhrZR8k1XtOzxuRTx9KeBDImCdtgLqqvk0dc3gENUkvKoaqb
j3HrYkhpGmv4UVcFrOglNvlXnhpMfIrYG4oX1jRus+2Vdj7Ok07B80L2bp/rLJBXkvapuPKHYHz0
qhowNLuRKrnyRDJ98zhZOeIrLPJbLxuGj5FXxubKsD2EBh3L7mV9WMWbBoWp2gYp4SWbylcEAIRR
7v1wctdmFKv7+TtRlf4HL89a8S3LohXDrpqQ2DsijrIUZ7eRhCMSrccSgpvlemYgmW3LzkzhRkR4
S/fIbfIGAVYyHHxRlOxX24m5IssfuhikP4O1dSNtQ0/Liszg9qkayNHgDjweo1xx/CtRKo8hDeuy
tZ2hfI0m5sAbUYwu86ywTj7zgIQKS9mmyOaowMDv3RTpzUlO6ew+YZ7Fcewu/Xgm6l5fidFaoj26
vggfNes6zrMhraMToR5dsaL6u+9TOrJ3LBxJH0myGzZlBHDsHRCu9ebS8ABSh4ngUbDb9L/VibmE
KC9qqOXFwE5szszYBYYsLUD2E+6kv/RpmdZYjQ0MOMfRRbGFvE/GM52RWMi7WPgaVBmQRTKPM9ER
rC/lvasRvzPXCfJsZ3km7fZWERDj4YVd8QGSPnNcp5z0JRozH/tAEwbfSaRk0I8zJaq3pkrmu4K/
nsLsh71wx4wcIYxcrPuJXJQ3un+yaJhMzdwBRffFz5bAPVBG0esIHOfb2venfDv7RS1YEKsR5BHh
OVu3LCifjEpc4kVbT59DB6D3vuzJ2T1ZRfkxDtP5qkRG8A1NSXMVktHIWtjNMv9QE0EYX5Ue3yAA
kxzNJT6ZqN5Z9LELcaLVHG3YFHrX2iV98dSOJULgPuhqlDr4Yym+YSucR6tRT4xjh/ZG9vX0aDs5
oNqxqJ1rJJ0WmR+9aMprBpfwIgUZnMmjcYnquaRjlwYEqLGxwcSyuK+lYzNR6zQGwg0DNS53iWwR
T5kjbSi+lLHEjGXTxPIKUl3LzjvJ7q08V/NpnhhtIWRL3R6RF5MOLDz4FDZ5kBAyy95VIzSKJadQ
vMp5ROJ31yQTzmYP9VJ7TKKt8gHVfvPiMyQToOaD4FGPU9huPZJEL8vqnt/YlAjeTmRoRzbNlJln
gxygOkcROP8SK8BLQU1KlPNslcuurFOC1kbyal8g8dnQ9Qlfl9uFpQy5JwxgYDrFas+vgpGAqV3Y
Mk6pX/MMw8spLhr9iokRC00SS9OQWrDUTzJFFwi0TUycfGwTS+6KnHubfz76ZLQGLy7DJH2uWjBD
8M6CiahPlD+HJZ2KZi8gc+Owc2MbhrpK9YLa0k3nh94v2nif5KF/T7YXKw7yEqrHLgkDd9fa5SoP
WdBKb9ddTr8pgNJo5veu/7UmhMjej8Ui6ivH75cXEyrKEK/jTtXQvMLnHEE+chMkS+mOET6uRLe3
+JGPhgU+8cgz6PXMcw9zwih060xxsLf4g2oraoEgV9lB8zVUhPsgRVhz4hHNiweTTRw/peqTz0XB
rn47gCji+IlihI69CfCYzOnyaYHsRYCj37ofqNtIFQlHaABXkMJWPXuMX2m7BG21ZvjkFuMr13I3
k+1bJAy5tsgv7JrInZ/YlnKOT5N6DGSXfWvN4jzkdtWoU1hC4OTAImKV4IXECZ4d9io1wYtQgs7w
Fyx8leQY7zq2a89OVuLSH9HzERYKKWhnz6x6ZO5M9XNbK5dAiqhElc4xxbbZh0kI34NQiuW+KW0i
pGOES9tlsbU+zf2adIOQ27EPpOoWNKdsAdxjPmLzM94UhQfl9yo8pJUTNVvVudV3HG8dgpi85jqr
Bk0Ecps8jJAkij0WpvPcwl/AXTngDFtcPa0z7Kr5GrGEtRn5up7ZhvMUiNMYeon/se4ib0JvPYzO
/eQuUfgpCbn1tnh/eaiBcmK2FY8JkawBAoxdmiby0U0x8+AAH6djS/XQcZBj1drEiNq4Ij2jT1EP
i7zP2fvdxh0CoB2XdvjszZmV5KTAWKM4aE4J/o5xYhh40sr3rZjwhtqTa3c8TZs2uRq1leuLKnzn
k2NmUhgY2+P/Ylzff83QaUEJn5vEfojswt+LIQaHhxhJtUjAnLTcOHXz3AOi9/eqRMx2cITC7TFH
gLDQt2arwyMuWJ7lBB9nnMpf0X6nmovo+SF5C3g4kO+W+jDraXgSyk6+klEZT2SnymmvsqJ+y2gU
l0Oji+q7kBEiv5ZfZrGtJforLAtVMewavMUkt3oZszBjtLBRe/DswocR9Mt2xNg5bIxppoug5WEb
7CyjOVlWC5anp/mlGwbodUuwvPQ/geuFOj9YUyMO/VCFH/osLeQh9FPOsTz0iPzs7Dj/JBYg5Tx+
4uV6rDL4nMCAyqvcpSXghzfwrfWlRNVaBeF1ncCS3NoRhodDsvh4JicdYfWLJhfps5X2KWjempjZ
B8x8NdDBrvXz3agnv9i1WTGzZw9jwggdQIrfplY20WbWtesf0ykTLfd5x1B/sQXazj7iPohl/cEp
UlciRxu6T2M95wsVY+BvC3edECl+Z3or55p1eJH2E7ozRmdE5MXN1By4U/gFSY+Wr8iWebxmndO8
AbjCeeBM9hjcWSyVDbFSMxGnCOo4ehannnakGmt1XfYlMX9hviSfg1EG3xuOkzWXOA2qSzmP7j1m
OBY8mJ/7LLxYpUdIblo3U3qONKhP8oc4rK/hYtT1ijhNifeyJ+3viUH0k1t+9EuEbm6c9nHPoXVj
sYO/ceq5DC5DTTH/4FdrHpmjgHmeo5Ivabe20shIVDQWW89GWXZwyeu7pkpe5l2c2YRDemkVvVhy
UoRuT0ggCHLum+ikZEbwcD7rxaLcAAa0ny3UveVGsK6Jb1VCH7FzXGeJtpPJmuUuC0LiCiIvGaI9
VXW/nCjQk450mGrA9w/6wQEkj7phj16ytnbjlFMoShuzykuNhITY6rFqHB5bFpFmnev3NyClreJM
Npt+W+zBZQw8NPprEvJdb3HXDP115SCTvTSFl4d3II/C8UcXJONIyrKS41WZLv6DlWo/OFJRdZz6
KNymYTOj/Sj2lDbxq6P88jQpbRMnW9D77vIO6M297lTECgK6vr0XDC2KfWpZuNv8IO3ltfZlnD7m
oVH2IeT0Gq9MlEv1UWDGXO2QtSf3OkvtgpgU9CQ3BbTY/IA7RJoXZ5Q17Xg3R6pEAw36R+QqGY8s
8Sr5mIPHxh7QjJ4zsPQJu/kQhkWSrnmnpFAYunBsl0gxHar+BpUKQn7L3MNnbRlp5Wn1IPsOGbuA
d0eOmGF3dS0N89Jnoo2qB9SPeN0XhTSA8lIXL/Ysddz9YXT36wyJSh8dixOJ0IuhaPw8zSmlDpAH
yOGIVK26BQLxucbAR/TvhOm+1tOf4Lzr4OzvExvIIewJ4IhEADsgbr0z0ZNQ0OdmngfioLLxqfOI
FeRJkD4a1Q8HthUJWQ2leYEzM9xQ7/7JN/6vXp4BAHAxRkdMKt993CEKmTC3bCVsbZAvDZUF4qLz
/faT8VX3FDud/JH3FcqpSnfXlmf9+P145P3rrxsb5iOIubkQzGfX6cnfdjeMT+e2xSxFojSboQ0O
LqYw1GNXyJ/6PRSPZr9EZDWhxkNTT23Z7H7/Bt6PJdYpCPsZih2HqbTrv7sANdWEDeR9BheGmhzJ
tTxburafYz76dRQO42vAs/gPk/df2MXrqzIKAhcWsq6kzP/5Y0useSQXKlDzVvbExkafR1OSlIZW
Ve/sFJODTKPokjrANXJk34+gJYo/zH9+ufRQ8IK/4AkgjF0vXv/3v136KDKYhflmjooytDoHIVC3
i22G0ZC245H210COKh9V47ffiljadyBV+u7w+8v/1+D47/c/RRVQE9AF7GFDhmTvrgRclpKMPGTi
6RzMPn1UQvltt7VZvrVBY8ZHZCuu2LaMU4LVI9f/cKnE9SEH1tTf9Gnn5De5b1yLCLK46n6Yvs4x
AZMUJy/SF9lyogQgVmeMewgwY73k+yQhNozDW6FH8lXIgWu15GeTSynJBu3Jq78sU4SgdmpUZQ61
b4fJKQVmVXzCfuFXL+jEI/c2SgeMF4FKBnliBlwDvgjBU51yMRh/m4VMQQ5DFfs5FnIch5vJ8kvb
YBgOqmcW77OzHwa3+IZ11O43pEQRXVYDDvvI+N2h3YGakl+yYkqCP0zJf1lMCofFMgCZwIONEwjv
3SW3EdGSPW1wloF13k0oYw5JFS27oHH1U4oQ5DrIq+k8VEVFtErl3EGTD45Zve7Oh5lEaruuTr+/
DZxf7gMWYSzgIsiXgikb5Lef78Z+qUtpwaE7xF0E58ngNLPOfZk61lM/F3ABIqKZMSHlXrOVXryU
+0FQGd22zMv4jZDBODxNBGW05DOJ2T6i3nGajT8y9PiGt7p7irDNy9NMeJvam9JqXkl1ITtmnqbg
pR4CsmmTWTTPVtfmKQmgKIBzQLnNQRb2kpx8F2vBZmhcSLCTWyLOgJOB4qVIZmpDydhvTwxcjW5w
yEZxwa5hyjPTj8B/MF461Yfchy77IepD2VxRdpJOHbeV8g8Y3Qnq6q00us7gHxKZx2/k2W2WNkfo
20wtw3Iiz19rRxCPMff+QKcLwKM9VCnjk02MFY4WeWT0tHX6PkBz4bh9ej9TqIoz7Q8Lb8DTS7qf
p7Qd7kK3LZkglk376Ke1zQMVec58RaJPGj4NDtwsaaUe4in0GeEnyRf1ZMbKe+usYKgv3cT4Za8U
vDYksG6iyBpjvYJCukOXS8Dfshxy5GX61vQtMUa6W0geHf052Ga1XB47fljltgIiEu5SagN1KBKL
qZoICqPp54YYD3GKTwExA8sw9oTxeBuMaVztwDQwMYcP2e75FhbiOVvEd4cuiIa3OpdksPcgV86T
IxHFDirtDsM0p+GWKo6PoAYVomAy8DoRCPjdJk4Kx9p3YOX13ZiCuDlXdsFtHiAoGrdC1pX5Cu8U
9f6GGwA2M7TVHjQPizDLu5ZtvPavTmfxWjLMj+hXo/m+zjq73mhLdC+0ZBTCSF9QwnWZq6Y72cVN
+OgMVX5GzOSgHI/CXGHb0QNxw07lHBInk+pYWpMTXHAC8qE1kDh9C9AgecHqDgM9ziK/BckAjapo
neS7r3r8UPlsEIwZqI3nLp9Edyb+GCmTFZbmqcg6UgGZBNvDH55i70slAIfUvcEafrOGp3jvtAQQ
z2tb6UVC1wKOJ8m+fVhaUl4oZ5arkhvt39zjrq9HnbBCvfg+HPHugUUxOgyjy+t5heV9gF/8dcbn
orYoTr6ooDVffn8m/bLE5fVAZUcxwRHoFmCw/nwkCSuucyAxuOFEgHFGtNOdkvGhxQf5mhaQZYBa
jflliMdqE2vjO5s+dqcju/bo1Q3lWybskgY59HdmESBmYUen0bZMjE5ItpKKpMq4us7qsbxW2KLx
m2r/+fef4f3aff0IfALXjVi9OJH97lSlP0vUkEHdkxPYF9wGzkHgi9qFYmHmKl2AaDZjwOsBW8Lx
9y/trnvPvz/Z0eMQzEDqEZv/GBbbu21sVQ3oIskxPpQayw3yxQxAbmdKHGSJHQzxbemO+ImQGyN1
7UKJ1sMy6UKSdxMMO7eHAr6laITs1NFjY9TzBvdEk4m3AfzW8jXMQ+61cGEwgdOTJmaLvydWhygY
EDPLxrFuai1isDnMn8bN7z/dL/c+SwCuLaoRjiDHe1+2WOWYyLIaa9zJc7oLmff8kCk8V8fBaIoS
3Ur/UKd66zru58sJaRCIPSo0KkZq5p/vRglrEPyQbI5mtpl6J5K4mWgooNThvORB4LdGXwTjiOLo
yjZ0NymFFdFpHtdtb/fkVG79ysZgAp0jZq8TtsVT2eV+jwJBYxqgH8OHLJSHyWhhWf1kFcP0Sbpk
fV4hJWJYrytFJnPS2SfcfAU9q5/2Vxkajq813eHerNtjTt/u6a9L/f8Tyf7xlwzmf/2f//11+k/5
vdq99W//8b2EljTfvhXf/+sf57fyP27e2Hj9PZLsr7/z35Fklvgn51KAUJRGlZ8Z0UP/k0lmxf9E
b+VwcnFmen7MKvf/hZIJ558I5fiLHGvCRu5Ey9nBhVT/9Q9h/xNhWOgRc0EUxL8TSPZOi0nwvc0k
kKgZh3plTbB611cxZajxyMGiK8KF3D+Y//IqHcGqd6HITsiDBWHHI6r6fWu1wy0KkkEzgifDkJMi
lTlzPo3dDmAtHitOBA8vHIlLy4bSo8XOxsn/PAYWbDBm5uZz7ihQ1UzLCWGZUpuwjAmdq2TFIgdW
7MFqcaxYs9Ru7d2Htp5+OBcW/uibgfp7+GPjoROkhaIxbDBq1+VbuvSL2NoJvhDyaHe9mC0Nhb2z
6YxXPBiCg+JiLHv5v+ydV2/dStqlf1EZjEUSGMwFyZ33Vg6WbwhZsphzMf7679nt0+EcoBvTd4PB
3DTaR5YtSyzWG9Z6VheaCZzifm0NTn6VI8ovOzx4E3uwD+ShBxfnUYk7eY6PzWzNZFDLZnhBN6CX
wPzadsdScN4ipmXFXXnqyavSkomLsYaM9ZK9FQFwqYCspDCOwWiuidDfDWK0sQwMRJEtbW+8429X
P5hTNrgpcfnYqvyDqPlfHcNL+tHVOK7V/7p+2kfdkOMWJ+pvT/A/f3Xb/KoeVffrl7q8N3/9nX/6
xP5//+3Dfzz8f/oF2zsOwv3wq1sefvVD8fsv+eN3/p9+8I/j9LQ0HKePeqjU9U+L0/ovR4rK5T8c
w19d/2v58xnkE/44g8Y3JGU83xqnBpWZfQV/T7+uuYDC+AYbESQ4bFjKJODL/ziClvcNGdwV5knY
yu+z9vcjyId0AiBQS6C2MomQ0v+bY2hca7B/3hroC0kX5K/wqJjg6mnm9R77lyY/i4Y8XTqLIEk0
DwYUyroHAypqJqIWoji/qKv8Dbv0sEdWxL5lUczU8ftmMfCsaf7sQdG8zV3G4iAR+ROuIKxQzZBV
r51GXFBWF96bhUrhjn7Z+N7rEyDVVrxbiRN9/PfXwP+jz9916Pfvn78z4IDhvUrRpf2+HQ6fRC9e
P+f3I2jIb+5VSco1IE0K8au28vcTaGjf6O89wuuYbWlSu8rF/kimtOU3ECYI5a+ZlvbvOMs/LgHb
/EbN61Dwotn92x/39xvq7veTxan9fWP98et/jYT8C5fS0XR0rhZHg5kDZ0T7G6D+Xx5AK7ILHP12
E7ITb7ywqXSr9oEMG+/Che0VwtBdXosmGZ+6ef5RaH0UaCsx09s1XQuCJPXE6cOc99mJTTobqRVH
DE6iWriC1GU4YJshbUfMwpRf/QlKk1jCrpfz7yLk3/47EEb96SQRi4IAkvmBi7IJIxzxLH8+SS67
QAcp0RjKicX+fo3bZNi5a2Ktx3bquJ6cvEg/U6PzTg4hLr9SnDIyiNuph4yDcbrwO5bwlt/YK7kd
I1aMZ+QC6Z2MrJJtZI3Waya04toGxOpBixVh3YxRJGYAm6AszP4lPkvhMqzfC0fO7b431NL6k6ah
k4MTgtUFrVTxPRom7TiVY0e2EeN0Eja6bII/g776BaTd7LACxG3E8qftWj9GI/jRgLwYN/SQwNaT
YokoD7VakrmcKir0bCaV8Wr9ykBVwp5BIbKMeRLQhTFiYVWqwxpEgz8i7I6bu8TEZBPAByBLt3dG
lyD7OJoo9Pkhn2dHufdIfq5bfCYfIM301JuCEZFi4StgU/1esvGctgMu3HM1tIt7xJIXNTu9N1bD
l07RfCJzaY/t6tEldy7CliyrYOfZY/dGLmNHOmQWo6+E9tLC1Enwm8C+89Z92w3xm71O6m4k2nvY
FigSx7BE2XDjrs6g46CBqhUaYhVyg8AD7QqNNwWFWGLktjLSM9QtI4rG0avWz0h1GIjKZDK/2rzz
WHvXxfSkIxkXkOIT4xe1M5CYBPAKaHOR3egMEEj0mSvj3E5ysmCf1JyAia+4NJkgwlpl7eLb2rQ+
4VwypwdHxmpF7VQu5nZu7f5WgxSmcF+v8ERqczSw+6OAONMq6Wy8meLV4DxBvG71zrJfKkLLP0j1
W2QgRcLqkPVMjpm+4vkM9K4a+epimtwr/3XGOdglS7zxKvpc1EGTCkWlYZ1bs9G1zkLQm+zmIhu7
U9tl69fUzDzNXuTqVqDljF63PInouYvrpo/B25S8T02ZOBvuTu9tkQoPPAw+1keoSOpoE+s450PW
i9ajocYdlyzeFQG3yQidGa+8j59TAqvWkqXeagv0koCCkKFYySqUeWlu74Q1aHlQpKKG+LZG0yuW
IwiecHGGOw9mRR2IUanXCC7ggw4lY3oCDZN9x6ftSGgM8/TDQo8GP1OIZvYbWJZGAMNaJodFzBoz
IgbkX6Id9I9BXD01a1It+7KpXXcXr27xVdmLupRwJp6kMQbMWSLmzLxDTL/gEJ+0iJlEmcTyaJdM
/3axW0c+GJ03RaPX79lkRU8LQO4noAc8fYzj1QeW88Y7eNDyV843LqCj0WCaYXfdRN2GaZL+cxmo
o3eib93vHgMRtU+SGZCY1zTgMD1vNNOgj2eHcRjCFXy7Se2gz4qmOBjENUeVTABzOSxdA2Gz7dnu
BbEunC9qMD0DYwP0wk1knW4H4Sh909uDi20Iy/bVYG3VmIU14kP8vm57h80zLsUNW+/+pwFq9RUA
ZGX6jEqjYzxWbb4rNQdQGiwxVYcjYgIIVtxVT4o8BOgRciK1FVLZyoM4EfWD48VZfuaRUVdIYYsN
YHMrvq9Nvc83On8fyEoUhbCf5imrNyNqX5AH7DaXkHhU9ZrzaiVs0kAHj1rMnFDVMoFlMAh/xTxp
TlkivJq9Y8yvccnJKH9FHUXtzoB7JB4UW6hNcVPED4mnYOlgtWfmrfduVZ08bWla4BEqYjbfog5F
CxARCw5yYzD8Ts7Il0lOS/U7ZNVWvE3KlMhLTWf3v5V5k6GVGkYLbUKul+i0bIXPFVuW2gvE43yH
nMlxz2C96Fy8rpjeDaNLEFH2FkA8Nr6fxgAfeYOhahzPkhd6+SlTHMoJZxxu7xopYIKIM0hB6Axv
PdI9FYnfM2O1wsaollM8QZ0L28Fy3xq6wmcClyw22BAMPq6CXbDGLoXfEnm8supU9gy72Zg8eqlU
p6ktlmeCkYqCh7xHQ9bX7q2T5Ma9Ec39V+fWxs8JukZ3NW7aJpqNAWBJ1PcEgPZIivEGC5PjryKU
2QD6PHvgwkri2wznHQ0caibgzjxdRJNGsX52G9W/s7zPnQ2TdtgXrrmAde+a6xwoVY56xlOdeSi/
V5uHfXRIj47oNTX+qHRot+4yqh9ADTK25V0Gdt0goWzeRAh4PxLsTUgeRndAaVnDygvdFkZWGi38
btDSo3tUw3JlinE+7qRZzppvx+Ce/BYuHhABQw1Mlxobe2s8zFXowPNUAfTnfvVHhqX52ehq727q
lHqasV4rWK9TdLd0FNWQnZICN3Fbde7vYez/b88odf9je/ZY1ON7/tfq+B8NmmF8Y9PlIHrDvnKN
Z+Ijv6tj/Vo302FpmG156XhXsvwf1TFNGEoml/+GVJ0ULJtP+qM6tpxvmEt1LEUuy2mMjvK/6c/4
xL/WlVeLEIkd/B3MS5jSXj/+LwVy3y85stQGDWRHgfd2fV3DWfCY10M7hK4VNPT6oGipBNOgM+3i
00Vn5q+DHjrjUO/JlIQpDkBGh9ZUwLNZIzP7sYykxUWT0b7VkxpA9ene95hi5qVEAR902vpkI3T0
UfcOIa7m8onS1gaeABx5MZ38V6Ga7DReXVmTM64PGRZzpgvxuXRXsdfaHBkbUtkPg4IynKp5fGnG
HihtawtATEqcm8xhieM6JEPbzlTuDSznwQKU4Gip6menvTA/Rez2o0hQu2XWByLTOw/Sr/XSRFGJ
SnVsN7ZZspHnypAsVD+b2CwfLd7ftxM5WwMAMEPdOPCRf8aokx4Gp17vnSyR36uFJIKQeL/rINTj
ws4meY8LSxJrLBU5BV3h27arjo0J/NT2mIjOuF6R5cK+rFHVtk0ht12syY031O1+AvD23RsN6yay
CHkYm5AIkWk3sszcgq3QUMy66021Zs+D07AugpdbjBuJse5sts10KpkBbWs4weFgxcl5sPtoFzG3
kr39oeeMutWkz6Ra2fNlNMvqHOWGHkSWwBpnpXeu2eihMrV5SwWQIQv1Xow0SoK509zTUPb8E4qB
Ci6G4VNH3Rw2+JxkWTbc2dYnPZYEpg3N0JXVExgZ++KBfWQWpuYdXo3qPBtNE9hmFr9OYKV8hlZd
0MpePpPL/Xa9Pu8IAI4C0TrmGWdPs4tSAgMmd4HdipTT2i1V+xFlbL8nTLh7rmBxNJIy2gBEqN+H
8oUIGgSwdtbdSzEYl4nuIGAZ/9UQWgLAqBn0WzxjOZkwNcGOfF0bKq4+JGL8uoYnkIVvgyoe3Lga
AmKcy71DTNpuXBGrLeBaglHN6kWfnOkFxRO/zBftFfjsMyHG4/XOj2Hg9O2x4frdGraYUKPWwRWz
75etoQXEv157so6bxZiN6QhQxMDOlFg/GhNJMiYLL0y6RrusIBM2pkrXHUovYwNhIrpFfYZL1HMz
xYgyA0QjsvmtMuZlzxZ9uCU10CJWgSFjOKrlFbVYFMA+j+NDaQJF6k3NYukMgLRIwaeOre3cdt4s
cQNST79U1grPt8Ptigx62dD9oKSdDec4eEIGolkhrKRp9FwCIYNs3C8nA+/GNhde96GsChU7CfDo
r2P92YrN7hBFqaYjVXUroA2NftC1ztzGWf42OWyjkf9lMElaZHNx9jAzuMLK3UzeJ0/Pu5cJVEHr
PBwTsJah2QNkz5aqD7QJEV7frNUuseAo9Fodb1n2/FjdJGPrsAj25JOgszIyVr04wE+lE3sHLmJu
VactEeOuMg9XjBpPgGcAKiQrcLSp6R7LNB2PmlOXQQImbUOrNp5sHaRkZFisWNDGPslsagkM64TP
GM3h2yTwjcnIEIcBQYhv1I2xr6bBek9A41KpsYr15rgLCr0H9JIU7QmTpvEoUgN2V2GdjbW+IARI
2d65D32dv4m0Hzaggo0bkuKaM7q85CDy+HFd1mXTSHmbVGUauNfQk4IjTfk6U0ZOIxy7Hmy73bqA
d9Fa+EKQT2XUNT/BesrPEY4x1paWw1ZlWZ7nfobQX1rOI9ZjonE6LT5FFJebbJiQonIRnbvSszgT
KkYasfD2rZtROyxSu4v17CfZRpYl+s3iGFsxWGzw9wjvIH5da0O4U9u5aX8iwYLQSrt6XlgJ7omH
ANxYiVQ8GLC0b013QbfZmIdcTBuGSs3GGzsQySrGM5LiaUxYN29RgHaHDh4sM4TpVaDP2mhaSb5I
Bo0EZQurIzfo4ozCyfKJERWhaeTjKSYH4DBITByDqoy9hxKCoJ7bRQe0VNsjjHQzL29A5Y93AFzi
Vy26ZggZ4kffrsqfY2IghjIzt52sNukYfa9s59Aak8JUaXjHCQaktFyIZ4Z6dNaMjIscSM7kHBzV
blUstJPj8f/QJi9ImmNYQWij6208ieNsel8EbN/ZmEU2XUsy2jLH7xpK3A3AXf0mS9vmaMm0DR14
rEjT3PWDmQhVY885zWSjKC6ZokjqPpFrQMgMLAX08z0//aX56oz8DWlwvLFEaTwJkj62RJcEuZqn
X+xIZt9z9GQ/WlGxXw1hv6Uydc99Q9sspLPQaUB1aWKAQKhf2CDzrppJXDzWXOWHzHWQp6x5S8E8
XGZomUcHzn9n6vccsq0ukykn5ACOtgOjws2z26EgY1q2tHW1AY4DQwF0firufuuObrGbRxrqrWwS
dPFFnXxd1aHPtm42exRW0w6LjnZTT8UPZsjmLtZi5yD7yTyA6fsak4KVReJ1UPm92n3Mm8jCvgFB
vGeBeBJuL3a9cnrL15w4DyMiVh7aFf1O7A3NHfJueDeqWnYoS4mfUbm2m0pPAjFR0YUJjdy27dAc
VgIECaqPloNI6WfnqWcA02XiWRsTWvca18uyZNx2ak0HZGSptT57cZrRQbhN/+tKXqBRXlosH1Tz
gcM9QbdpE8CJF/94zWsPMDSol2wdhrtsTFOfHcX0WTVmTSiTsOJTxlLpUkJm30ihgph4DMdAIQAy
bG8PmrYtCq09aGpptg4YLGIGHolntT7zyeIby5V9KDSzPI+mGjfguehJtEr3O775jl/Awtxopohu
cZHZ+5YiK0yE4WIUduMfZIpR6rkHhArMCZeTRMKWWwKJqLbVsE7BeGuDnL47T4dDm1X7zstOg2sY
AQbIHEU2jMokKy52MxHbvJhHltcWCpG5D80CwiWg0HPtlta27SuMlvNx9aLmfhmlc88O/8ruBPkl
4+VDaOIQMS5Zkfpq83K3qCvk12c9tTObLHSy+G3Oe4Txc30BGnvj4vEIerGclC2yoOZB3kHQxCmy
Xkan8i3Idz7Sw95fJiTxHX1jqd495kDX+BWxM3pC/+BiOVqxL4V1KBbY3S7w3NbzPhLik8Mk4yHm
jGxTsqLxdaFkSNx4M+TTz1b8UA2YRs6oPl9crrLQXLvS77zlYVnsBzfq6P35Ts69bm6LzDpnQ/48
xh3wf2iq8DqJx3GounBHuUvR7NLq1luSLkAzAcoOZtlSA1yDLnrVgmhlSEruZ6cjaDLRIQaaIP7M
LFo8hm4YO9TgvlmVB2FEH/Xogfs44ou6lJTefmXq2UZo5UMXyas37WQilhixmvlRQcqI5vCiSRzu
R3xiPp42CIce4PfFSndWrD/lZKXrGVN2YOnLbZSoz2SaT3OixjAnt3ozOcmLspj9aDhNqvqRoe8n
cVhfJDlvJi0DqZ23PoCaXZdSsSz5wmDRTu8j9j3B2pTlWWiywUlK8TuMmC4X5YW6Vh6t2NgmgwTm
l8DK6ifq64IfPgNF2330+HnTEYxBI818G4+viQnZvgHN/LISbzCibIrtmAvTSMFDMSyvzeK5qlH/
MWp5iR3jmM0hgDnm2nap7uc4C8HME4Fs1Ue9zeZbscbTq3F9dYqRgfNPocynEW4NViE9PQtOs0ux
05DDuMzDvuvap8ZOjQ3Rz5VfAsqesyK7gRjbEWFR2fsliS0InVwp38E4M7wmv+OrWDP7RzFH/lyL
IFnKIxX/df9ATkjMZILNR1DMzU3Oo0h/QWqGXcAJIpeK8bndOt2vkdHzNsbrG9QtTzpS8K3ZOutm
0TJ232klbghUuYLg9J/8646FEJdyVDJEPz/eamPuPitXguZhEHHjdHZEYYSbtBW49nL+WAxVne3n
5dC/AuaeAscbb8srNZCMhno3qlachM1s2Vm98tJ6sXx2c4bMFC/NzqgdgBTNA+JyvmyPl50b2mT9
9JkBBwmTSabeR8XY1nNDGLTbVZPLGRsfBgAVSMu4qaP02KQtwu24So+9m+6WMXtbOlXfZso2YHSN
R/zDvJ1YGGzzKd6oyb1JdU879dbYbhOGIhfqEumjPsE9Yc5bzt1lcYYfuTbKrTWvl96LuPQ0y8Rm
WKh9v07ZYWjdO64BIAGQbNWkSDzCm/xqRTq9RTv9qgbswa6EUW+R94EUk2K/gxk2xeNI2d/N8D3h
uaX9g2oLkowgBnCcG4tzkn4vRpCrawmmv5RddDtqSn7vF7Y4Ea/U0BEWRhyhfhZpKgOXuNotEjFS
smW87ef6ySqQ1Wg5r3NPfmFefTTq/IEbMawAASJ2cg4uHCpIA1J7Lq4jxaHEvL4UC3C/qeTiRZzj
Y4kcOeDImND03ZcTmnynKt6NGGitkSwEhGQ42IioTDdauhofrKt2FZ28ShERT5W906roWOU1mGV9
LDex28Sb2G7KVxQjG8e09GNv26GdDwQ4CMxzgOVeDD1Og8Kzjznx2m3hnRNjukZnmfOhIaqCGoIX
K9qDB+x+yQbr6KVwnQ0vsCjsRSLxpdjsOSLnDeoiw2yUGZeulstmTI0PZQwvFEe3A5mFd8663ht2
emLo92ZkLemMFRVQiQ/TxVBOZZLpu0TXXq0ciQiMDGpz14g2bcc8N+/ql9pbwf8SuH0xJWskit5i
R9nZ/HLTcjn2JhKn1AJr1NhFSX9vD58DCwCe4hkFM/PIwj0slci+XweeF9vph53TMpn2if7kiUca
/V6B5t110horOqK8OBoZ+kvogOYrtqnFt2UqTinZWEGc2FOYXZHttRmvcPZK79B1a/NsDJyxqMTG
xWM45yzTHYpMYOIJ1xUS6hn0xGsJ+dDaDl76HSwUg4GVt7SPSlqW/O+y3MjWXLbEZsinphw+hrkv
D3FWl8e2Nq5yWtcIx4XyuBJElbkxrjEjceqzSC3rUA3KCR1VO/eGFrFvzWvtwFsvfarw5G7p8sSN
ty7cvA6+Zd/GKXyjTCTAxAKJd7IDQTAogiqVpewvUdL3YSjTL17mQVUgw2SvxYXtG7YNBablkDL4
zNrXdJy1PQy2/MBhHG85UIYVGEsJAaQh0QBbSRk9sokQpt8wQt7Ipmofpq7OfgzQA+m+SGa0EyPj
KSMW4cplPbm0A4HR09dDZLM3ZmnN3C2RCzoj0iD+9SJURC9sHd3JIh/oeHIPQZ7isZN54M16fSqu
IZ292cufLDyckz70zP8BLJL/xjYFN9LIX7r2HMTRNCExtyvX+FxZZbppoL8honWxyGUxBq7JM7tt
O0zuKc9nFzrmiJOwR/68+slMaggkVP3WTRoStPA4Cr+K+vEEiVy+yaXULl1MytIy2kXotHl7zGNP
hF2p9wejYidbpnm0dS0je5ZW/N4yv7ufneXdFkwAySQRu9ZLOhDKsRkWHuPpKeF1hdXZuv4IrQ0a
Xaq/Gq0jtkqzhLOy2gQaMqaLVoJlKsYka2CUtPhy3ZJgwxebPMEfJBk4T8JmHvRPe3DcI4W+Fwqc
m/tUYKSzm6bZQY/UDtc07zdwBAFucJLdwLP6eA2pLJmniTt48iQZWHOZHIXWp/tOWN5HTfT83hs6
8bPBNrBVBCfuZJc0yUZ5lvHsLsp+rJz1VyY83lYOUQMo9M2H9WqlGJnQBFCk4zsRMWLgthehDtV1
38K/vZv1qb23jMZ55e1SvHqjnT7FSeTcaNpMKIDRmw+4MngHkAXD8BJU0GFN9eKlauUNGyV8hmom
hpCQ12h6zAsUZchLLeFRXhmwWOw0K2+wLJuvpp3ol9ltywRAuEUHVkeZdrCqVr9l+zmB9YuX/JzX
AwbtzAIG4TgLATfaXD9YTG0YC9jF8Aa1A+Z2irPsOyJJBp/E2MWPCfv0PLBdgQi/T8zY2Jise0+F
mcnfYtX/ajfwH0VZfxJz/VuRzf+N0i0bUdW/l85c6uKT7cCfhDPXz/gtnDG1q9TK0TxpadB5vH9s
BlDUSJ3/6Jka8sWrBuafmwH3m4VfDn8g5hmMW1cZyN83A/Y32lTd9djeog020Yv/RSjzn4QzOrMr
Jv//1G45GiQPRPUOXwj+dIeH9M+bgdkrzK6FQh9qkvBiAi2njUXldZ+R8Qt2ZgS1S8vFCcFXA6Hc
0fFtwqtzqMJvc0srsz2LPK3fEtHoAth1ExxQNn7/h0ouR/Zx2Va446fZMddQKmu3Wp8wHsCsHcb9
bL9oOviJumtORrMIlgeTt2PLkD2sY4VLpbIuthQeGL+4P2ok8PpdKb6MZpovulwemfp+MqgbzS0v
oYYRu6cYZek9Vnqo9u1qHZMU2ltiGcPzWpfxjYXxInRic9Lu7LSmkdPjMc3DTIsMdwtZTCh6plRL
nsjfLpLtNFTQTYmvY3Y9Mzsspx+M+0AFK6NSpLNitSxDr8XSs9VHT9tju5gbUBtiCIzYvnKW4bcH
nayXy2i0V4uR6HaGsUQPXE3xuhnBvQ5BIhzLR76eHnTmapEvMxKzbIxit7R8z0aZGK9uPFhnSMiM
ACdP54PxgrQF+E3Bv/ZKojAHwPR5h0Z9fC/IRoGnVYN9IzjBuS1G4m98Z44kht45uu0hUP90mfky
DARiPzfS2tM2R7ds1ZPx2MWe/Yzy2jVQALWl2KCym588odv38Igo1BV+vw9SGFGkkznj+WQO9kcQ
qNAuupzkTXLYKG6HYRrebbCkZ+5Z+zhasSXoVYi1IKU127RuM7Im7fJDhn2NKNCu+sGQxPPdOMdq
ZXcOUZdS2KdR5fYpyTpBGF8jh8PkReOJZY/dhdSYsBL44gcpAxX3TBLZc7Ub4ODyYfHuiBGNqdCq
kaQyZWc/DASzQTEh4+hz45KP80Jp0rTpuc+wBs5Q7YMsJ8N2WQHW2GLGe1OVkjyxWO5HjqNvALVF
zUCoWwTCcKu6ufetoUaWWw6nuXZfY4kCoUDI4xM4pXy7mrYAkoetTWRQ3C4XSc9LRhBRq7WThVMz
2TsyGMl+iCraAdcJKpbZHcWTtbDJcnuDhCYh6ZCNeznHzpnHKzS7q/QDEA9J3TAfarcafQTCJDlW
6xtjEAM8CE9Dsi7LrrFMO2ytcbsSfRlg05TbMVrLcGUoFs6kCB/gyZ4n2hcvv58KMvyQwBCxSVaU
b16r9yq6GuWhR26kOWCVM2gS0tx7tJOl27Gban1QrzBvvFntYaS86CTxWcpYfcx3BfNji26HuBdW
g4L8PCKM43CW1+FCEY9o2XBql3JhcFffQsq6XeboDOzJ9etRTVsN8n5M1WnXKIBE8expVfoM2zk9
TDBQEJg8O0suzyPgJqbykJJibHq4T2wVJGb6tWYr/G13+rk2jsQ53z2z4kRE0Tr3i5N8jwlpvdSt
4gkpVwgAaLwaYsrIX6a+u6vaZTnE5FhC5tG2qZTypxqv6hoTk6ovOnq9Rqg9tCXtBeQUJ7Cq7OfO
1UmYixsnoOVAM8Bx+7IjmCM0eTpDxGGcMZfEWj2FMs+qYLKLcdv0NVmKETj3laPOZMCOSArIZivZ
IDEonpe1AWIM9K5h9cmC77ZiXqT0/MzKOjrLZUIP1JekoFrMVs2SfOLBuF+hQd0jMXMDRpi/hqmp
jwVtxJ4gbrkrNCk0fzFksweUsUAWRgpiRro8tWwi4dtjGnIal9l4PdSXdGIi61c88C92I4mrz0SR
Pyonna9C9JnkKdKuyZEsqfHN1tLhAefZPQ8KkLdVGW+WtriHmoebVLPWui/7nrK4VA0SiKJrXhpR
RFcgPYRbIE2j525KVOY+wUitb4BnItnEKXRtM3U01NNakEvG2diy5dAPDEEoiAk55nFfDKKTi5p1
s+rlOzpFNOxNARkC/tTeIZGAtC3UQKtTR8wDmZOT8WnrA9FmJfFaKvLKnTY2CEdI+uDyQ4pHzoBx
0xAfeaY56YOEBcZDPArrTLsabdidgzYbp/jM5qYL484iNYYSzHxIEZOCxYH2a4dqdNIfkJ2d23Ye
vK1ml/kltvOIfSpPG8eQ2ITu+7QcxoKv3Jbd3tSrTVLL9MLw5A7WY70hPKBhQDeup1wYxa07UY6L
LuoAKtVzHhYE0LBMhQbiDvBLDNBGagvXYaesJuhaJV4rkh+u0Sv1XQE/bKtnC5EtPe+z1Kw2kqfJ
GJTFkKk+py2s97KsbssRYVQHIut2aNj2EfNjjlMIMpzrTojQtoFkLclokqyRz2ya2mxbDUiUtIyo
JKGro+wROEWSe8exH9M5/gkyzwxYr4l973jdzp4RdumrPTInXTKv2MDtufPMq1UxaW7gMN+Zmtcc
TaxDhwFT82NWtF99rjPt0OtzA73sY1kHhDE6uJchu3FcavK2zpmQ8+Q9tIJ/tE9f8wj/dfBX5nvn
mETrrdMbrIZkVp4ds9ZI/ylBi5CnRDgm33g4ee1tVpUNMCygj05f6j/h/ki/rqJxq9W13xLycMHw
hX9iqd8MHeuE7C2eR/yfHcHCjJob7i+yGwxaUZsjkUT7IUe2A5q2vW+HLn5k2he/LGiaQMWyO5km
kgPrKbpJm5xpFa0loI2BmBQpH8a5uf6RA6hLR0t3RO4SxpB1xc+RgFG/mUV3bNUEyc/q+0tlJ2fQ
dS7iuYZs1CR5T0TXPGramD0SD9KcpF6TE2dU64GlK+WSnk0X0x5KwutKQOSefCvwm+z4IUUBSWz6
NfLUcM+R1TR+o82YV53sjNRFcIcRDSNp8Q71shYf/WTAAWUp7jMce25q5yWLqy04/Ok46t1V3+dV
d84YzRuEVUwDSTB8nsjFumXH5t4mRfWsu2jSHJNBu0UKrOBafwCXz+QpHus9nLf61PFaeXQZ9J/W
BmYc4QDsgg1Gv+g0Vyd9a01LIGLgdMAygYBzouGrHpUietFeCEoOSsaopwZKXR0q+M60/VXRhFLW
xXtu4zEN6857Xzuv/q5PWnrBGuNOB1Uk40ZAsnufRjN3WUj3ww/GdvaDnFcOHyG9L2VpW3fLABEc
wFaPkth5XpSw9ya3+QkPVOt3sGPuEYsuisygJHkamAK/gfgav/IZiBJKNNpE2nTG457Ib9ahbPcr
0tEvMrLHhxFx8QlfY7qLhLcQ6TKUn6UztEcW0skXkulfWTlEQTVJ5s9DKbe0i+qsxZN8UKatNg5v
/oCQTIIBR8DETEssLQ6KWhj7xRoRmq30hxcoV7UIZWE7T1lx/YFnEy9BzQTxtZDuG47EPm8rlnJI
HW1aBj8iEvoQ2S4rAGWbR0IgbuZ06PbS5c0oPFHxflIEtI25ebN2rfGRy8bmK6rLJ8Io+y/OSKV8
Cy3oNm0R1VBYEvQku/l1RkyKGCj/pa7Rh3VhyhfVIgnm+WvuJlf9zGDjH2ZIYefMIS1DGLIOW1Eb
PsXi8Nx4dbFl9fsGBABSo05gmAu4OE7c53hk2GVpB3xQR1uOLim/TrRL4MjuGghG1ZqfywF9Q7xo
/VM1xI+tIg+3Ti7cd75iugbXgGmEWINh7W/cguAgBNfOLjYcD+QXMRhz1d9VLvF6jN/fa1fcpEXP
5kWxJ2gM9vN2V16TpAi/RcmcBq3xP9yd147r6Jm1r4gG+TGfMimXpAqqcEJU2Js5Z179/6ht/2M3
Zgz02WCAtrG7dwWpSiLf711rPUvxWfYyX0MP6+hyK4t2wwiS7MpuPLWpWm/Sbux2pPizPa/jAt+C
Om2bkZyYwscfJCQhJp9cCaRFKb2BtMU1jvLSx2UpBQXrxlOFUwYmlN0FyFr2NjFGEHItgpU+K1zk
4vmmTyVl3QyuzpyNR8lipIPa9J3NqPfhKK7InaVfNPAr5pnVkEGdONUQDe1fgcy0wSoaHwZezT1F
wb+VtN43WL53IYcIuv1wVJECCHfLpFjotlHrFdmY74G1Zw6mRXs/4NEOspT21ypm7bOuJfWmgi1t
bk4JJhdpL828vgH819uRbeAxqggjaDqiTya3X0pMQfQd1alnKlXDeklp0Yr/oYEF7fZtitLD+5lm
lAX1Z+mnT/yy6amAoXTmSvwKy6l9KlM93NBGyaS1sIs1F22LiXz2+CBu6Hnf8M7JS1hdi+m0dl/s
oQ+wxiT7BzTtMnSWfY/EPeexUHhF2+iiplepgztZ8w6+Q+yFbUrrAr4qWhSAkUnGUWkXBANtRJbA
YkSLaIQLRI/VXavO2NxXiQso7cOgOxFl6Wr8khqj56csJVjXS+uoCC08W9bybhlxsWUntTfDCReR
6nPLx4h/0pe22ybUtAaclkz2XGq1CTXDXTEe+boErLjVZAoXGfk97LzUjy/1i6ZStFBQ67K1uz6A
Axi/5FKWf9jRKbF6Xi61MVl8J3wyZbbQGWJ0wg3TGHOqHT5yjx+DRWuOrM62c1eP3G3CrR3xK1HI
r4+m5De4CXWlfNGblFtcdHfc0kdWmYxq8jQEc2sHk8HHcbTeUGe2BG2m3vI0JZ9J88WOqMtwkIYe
D1UPntDIYNGy4UvMltwkprSZ+lUBYxo+ZlpCcmB1Xdj5M9gPhE/G/LAIt+3YwewL+9SjE6n3laje
J1PaeRLxbk8WLe31i8gDSRrizZoOZD01HjzX/J0gHKNiYtqnC/4LUPr6dsX3RRiUHIxQygvybbvN
1sHcxkVfbZe0C7dgUnqu3PRoiKVi3jSZlVefBfeyA9FmuEma0FYgpT9zrF5o0wJgnF4iHcF0YiW4
zbr+ra0VyVUL9aPhuXm5khlkGtT6aBfnYfw1cValY0YHMyuUnZ0iW+OiYbh+y4xxdo3iI0uBqVDE
sZ3yiU3OiGpcGj9VX3xIphj5FE7CohhesnsNUcUZgrJ7b9FP02A/JJbxqs7WVxjZib+QoPFy3TgA
vrt3uM+niV0PjZaUdxm0uksixdxetoAea96VENqIAPGG8FBSZkhDcx/QcIXULCC5Qq/gCDHgoaC1
dOQNXS2srlsiEAP5DM61xSGWZVCLen8l2MFWuB8flLV/p7swce1meprDkq20BR9jvhfo2Qlmo3v6
PIMj5eqjdeW30wX8FFBw2JsMcRb5ORTKlU4U2Gba1lT6nv0BbXodSzDGiZh6zapiE2suhGLYib3x
jni4B6sq1N1eIONPWN+ZKGsVydkyWdf0jR+OJa24RXfI+5tlZ5k3jt10EeytuOIR3tXuIkGog0Wm
A86ToWzuEPUlpxFFdVCKmXV4LDHOdIBM+YodTkVaD3FG4IiVO4ToBmRcmrXeLDUEi7ozfe/nKB84
9XHftKh7x1YxuSEVW3uuNxGG8fmPdd1hzCmHtwfDTyIuv4atPieqOMXsaxysUoMnsfNz1qWh+zBW
LF9ZKm1rAbMDEV08kuKn3CbFc4cHRaOifYuycqZwDOJkZ9VfNVQ1Rx3r5IFocLyVpPQ3cGDBPqqu
d5S8xR4lzOwoJJ7bDM/IURcumaUu03U8lx9jTNFSkfKjS3pN2ivo/3tMTQj9nfStwKt2V41qArOK
R6cE0EpVG37bipJqzGCrSrhCoXVVJfc8JP18DlfZ9mzsyPdDR3ZijL+fSNUnXrlXyxqCJQv7E8Kg
xOojAoMu4X4o5hTyMGERsw5PAGP8sNK/77UpekppNifybdMnj/oEJJJz2GNLpusAJnG3FNHVqkqA
ngVqPdhMTAY35NYfueizQMkr1WvXqnU1mC1OIWh/bgSXQ0GWemdQuGvmBVPqzBRVFFdBxzGjHXwy
G9fQTLN8HFuOrfYpByrrpA25D7gSc1BdojMUz1FLE1Nt8VCmirrunDNCNmgbnAGvo92QPx9wn80l
lpg2mizHbBovNvOzHSeGNzbYRZAuDU4P2lmN073ZRy/mNG6I7Y6OUUINjdV+p60GvlXF/l1G+CNo
ICOM1zBejO9sa7dtOJ1XeSRBCNxJqn5lxfTZmcPCdirh3R3JeIHH9NFK4qd0tb60zpQ3RbWY1KWp
yzaBZB8MY/SZq3kwxfwUhNbs21bd1KnI3FHDar0AoXGpLaU/SqYHKcm4fVrSOyamDxKUF5bTGiXV
eeLR0B1A2fEWkp7o1oULMvMq9eONtcTkoC0B7yfr7mhwLR366TRH4CwhypWFm2wpzwAGwa68LlX1
uw0brkWmmjthXFxso4SDKWhYJfsqBaqSNxhQ2bascNrZEuNbXCiXrhMqHOkoDYxF4YzBhBe3IAWk
9iAn/WnI8QArGQ3uor9FbRfMqfgENdVh4bM4LmmCNWFibpHqWe2xCHO5mzc0fBawSRfrnCfzByLA
V1yB+1YzJkbyfd+jCU++mNeaCkugA5LNiJmb7C9DND23FH0ALggOaGrtJpCt3PKHK9501iRyE/nV
3faTp/1TzqoF8J+o/GUxBkcijsSOE/ltVlgM4/BHEQ2BDNO4+SJN8kemMUyFc6I+52p949hG1HYw
4P5k6UNTSU9gmT/6vvymNdOLFGoCDRW9jULTERd+HBI9FC0KqPlDNmhyrL7GdRWnQTsVZ2Ppc2++
uyZZWSduopRXiU90F32SCS+KHR62famPrEgNWOEj384ty3RxJm2O8AAvCl7wTGdWz2RXXal4X5c7
CV0K72VX0o8WViYl4zpBJ2sGDYw/yTGqlDxlyTolFuS6hMYooHIwDxG5a7YNBt9NSrir5bm1jXjT
URdhCvx4yzVvbcEjlTesmJ7CkuBCbdu0e6Vhj7HlbtlabIoca+k3/ak7qcl+IfByO1Eu4ZztWnP4
jKxlcsWq3hJTVK6mxucFYm4rxdth7g80ZhQYNKzVzXt+jiy3h3OGrW2rW/Cv5TIlFTAOhWcWMTV4
smX7Nhss16SxxEkVbqbmnD2ys3DkKvZzSQF81xq3NM4PSy1/cbqeNol8pNhwg5vygur4MmcLLtAx
uq+Pw/3MgN3lvxYl+YY1s4/18W3AFaw0n4mwX0l/fuAmNW6AYSoy16u5VwA/RRU9ln0T3/GbMhG+
Zcg2GYk2p6GlyOvMcqtY62bujZsutK++V25Z2sVbNCaPn5aFwYpxoPplMWfVMRXu8Pk90S4fPVFr
ULTijaMkroVZ6J7UEP9kyZV5fVS2Li99bzLgUhn1d82t0ZPNbNjjmOEBEGXfac0kHI4a+tZQJqId
Yw15g2mwKdrrMkjs5/Nna1KvVi296XTOO3UmVb6Qe4SKmnEID8JPLPfNKRwlfg/Dh1VVo2uNUD9k
uvIgTYeZHydYjyn5MzCnW41jSVp7YL1+mHP7QJPKsYQQ6SbmCgkBl5CoYtupTO6OBTRxrGJS88tc
p5mmrJaib0M/w1MEZRRmV9q+0WYgPylD9FyF2qUYtMuccqFWMGlT+IG+O61b+PXnHmYR99ekcchy
am4+0lhL71KxtRg5HCntcKYmzGr6pFzHAU9BgRtEneKULhZYuCFjE5hy8o41SKO4M/HNUfXgylZn
P8bsK9hz0+GZN93XH4rpXxKP/0dJ+N+E4/8oMf+vFI8Rb/+TeFx+flf/rh3zCX/Xjs2//dGwg9ar
G4TAFBW+zd9jZfwNNVPYIZCB/5CI/4u8o6l/M3UEYjzd95o6WA3/JR7zV8BHVVs2tX9Aef6CeAzI
4d+1Y/IDsEcgOwjgWbImxJ9oURC5UXpHuJeNuLL3jbzhcNW9xV2D2E29cYvHjomhdKInggj7yadD
eZNszPO6wNHv3GlxDrdoFG5RuRt10/sjaZu3uXX2A8lWLw0g0m6RDv1+P0VbjKzy4DHVdg+3zqdw
Y0tKx7eCtT0Se8Su6mOPFsVNJoyFUZmydadysQ4Vp1F/pA1n5IEBvw9Gz1J86sgmJ/rQvcG9DjyK
6+Cy0vfyTbwz/HgDa9DBA379A9V+HA60pA/ObXCoFX0Q13wn83Q4/wViXx+NjdjUnv5+kLycLyJ5
mMq2VMr74osuUH/Y3iZXeiKv7Ny/AwdP84xxTz2GAZDDxHTkx/FdnAZ3cK6h2/mAMDNHd2776+1m
O6fD/V8Wtz3mu87/0Fwsck57bI8s5fYZXn3nwIDkvAXPz5HzRS7rSADMLx4J3TnZraEeGPsRm/YD
zUBYbqnJXgHLO8MNpiJ7BL626XwkzjM/Kyfd9V7Pf5s989t2JMdwuRB+te+qlz32Hon6I3D+h8VO
3eSFqMUjzsRkk/YwjyLYiiXXkWvzvW7kXb3tD3eFjpWwCvOd9l8nOurX5BK59abbDo5y7ld0MiyO
hS/OaDhDt+cfwzpP5qV9g+7oWV5yjHa8Dm6zjxnOMz7yPVFntWa29tDwmQOmS+Pl+QX/vEQf7bX+
AjuOVDj8qs9K5mq/9KC5Dpthk3v9N8NVmzkH/KOUROu7j7lEHCAi6wHHxf3rrL/Gkw4YYKOScdpw
knwt72YtR34hl0Bi2TwRnRR++8HaMffomKUAJd5dynj33s67+PdAd/XgYFFOA+ynB3mHtfnYvi8f
E/oVSgCqLvSnZhtrGK4jblqeMm1gPZvHjtqH8XUlvJY/2NfUkbx6Y73Wp/goTupTe5w2w4thXqQv
+6sCXCVbCcE2hxmHP8j77CH2pDPeOzeVTtPky26bIUg59IoW/L9FJwQuUEZFByfudDR3TGar7iqx
r9keWHyhnNSO0AwVBc7wG1WTAQ0D+aQH9fPwSUWGfuzP7Onaajcte3L0VbylwWYfX9JdSpU6nxRe
+ZLeF/Y853I57nn89Aw/NZ7EJaDCKsHQ+cYMWT+jU6tIQBy1fxsfxonD/YYdoYVR0KXTeJ8FEi8w
9igJC/vvjs+2PGXjsckBAuKGJGkIbDo9R5SJMgNnfuNV1+gOdRCXjMP+OxUPTvgkf6eBg13RIQCw
1cg6urBULFf/5onZDiXgwRBcli1pcTfKDpAk+OloDKVe9KCewxcpoJOGd7CsviyvMY1hstN98biY
XeGfvulcN0x3fEMhvESH+cfAI/1L+mIlzBDAubNTg2be6psyem0YIpdn2BnKlobFQHODxb/7VJ1+
t3pnkmGHL8lBs0EbP6Q/2YMBEdoxPrGkONkvYKsS6zDXes+/2BK0W/F+iU72J9QFdsnpRTyql8R+
UUEpiPd12fWuclVP4t06AsmDtgIG3fmWd8p6ss7+6pob6y10sHwfUeed+ktcdurjBmDDQ/xbfbAu
o4uQ96TuH5oddp4AGUKOHs1sh+yo3bSWJ9Q+3I/828zjsux/fsZb9jr2Tnae4m112ae+6r76gEid
h8Xz9Sva6jdKpEfFwI848idH9rS38vNd5WLOlr50lqD3B28K4k+W7g6jnKO4sz/7+VZ3qcE9PohA
cR+Yh29Uxmnndc9TcJLRLXbVEQeyb52rncyHEA91KK12cbLTlMTH4BWirupB308eD4h/Xo+Kiy23
2jIT2SquOjc7Ge/ZTgv3/W+yZPwx//1ubv54FA/9jUMcW5wNdYI3E+oPVgQHTb87NkdwMYIXOZPp
+DsV+84jycpCFF91YDgcmu7Pqdjxx6O9oVRI1blV9XvihuE5p4vb6ZXNQD2kx+ew893kOvWoICXc
mZenfNK+IxTHWg9UP7rom3fppPAcyOMRTIBKt+FV6ZkbMlXep/r5Qn33/snd/pYw4XriYBys4IV0
MEdJ2tsd/RPr7q7lvmmelIcMR8sl4Uc0BI3XeOrm/r/el65m7Uof3GN5+OaGA1/0XH5mhdvZm+7I
g7LecBY+TEfEf4OziBOf7OZjIaX7w9Hb7D2DiiztHPpX20NfgmuwwcIxRluNVB/3w5yHTBcZLWqd
FdTSVh23xDl6GUDk3rAl568PkM8oR1XxZxbcv02Pm1/VHXvY/fmD/hcOjjAD/tPg+FgVf8Z1/fEZ
/8B12Ux6IOFsVWikaGkH/OfkCK5LGICy8CtpwsQiheHvn0ACi7/SQALiPbRxHQJn/P+2QxWzomXJ
1AgYuAVxJv4V2yFsjz9NjhqPwRSGbgh0a5hXf5ocrUrKAB9Sw1OH0docTJJ0lVfXmqJuDUky1guy
MU4YFPg1KpjeoB495LOWCgw8KX7a3lupgVN+4oy6F0RaiCLbXiEJ4TYVGzmfPF7YsxxJ45BCLlnS
/Ap8kf05U9dJszw+iOZM0jBWjos8r9IWuinUISaZlpKKLA8H6UR3jIbXR4WfVB31TCPSWyamsh3T
OjI6Z6wqxdyRXuge5aZaDpU1lFf1DujYJUOm0RzVS7U3F7UeBUvEhoMS+caC42xSLek0NLEWXxTQ
0Pzm9Go5YXwyseTJd5TqLL/IcFDCh8bi9LzB718a/pIsnXCaMKQsBuIB/i1bjst3DW3PCATAlnlb
UkJgI5PYeUgTel/3LNJV2E/r3LTrXbS0BjT/EtO6BdgsCgpjiqQgisyq9tiTT9GJZYN9KvA6PtVZ
so5B23S8/3PS6g7x3Bh/XWMlrHjW/hGsDjVnS9LNCgCkUg2AoHA7LLB7aQFc+SQm8mdhIaAImpMm
6TsFw5UmqukN1lBNZDgBVUYOvMXEpg8SWdZoGLRfydIvtyzGHhraCw03SUdpdhcZ13xuq+NqFJgl
296I8LyQZ/9hQ52lGylkWZtzGvFyjBCfNOzBBquiwoVnqsE91tbXhW0bi1CyGmC394iHJBm7sWkP
aIMaSw+xhi99Gaa7urby0100vpoFfnxjlJ9xgMivOVU/X5F6b4VJaOUaaVS5uyAxszX0kFFKlqX2
2QSDTJpumQAxKMqgH+R0Tj9QgHn1mOmMVFLjNuNpsZ7/rZb10LjgN8znAT8dRXz0jPErLmV+3OiK
BEhxND0VNCrJfmvDAUYgnyDKZCqFg0jU82mVZryuoI3wmMUjjlfuIDILjYa2CQAUIptYYZIh9NcG
g40ja73UuKWSEWrWMY1SX1f0j3NPa6mj4N99HSBFIZ8k2foC1b0d3SlRyLD12pgpzkzx+wNF7oKt
x2wNK1HcsX0umyT5sVit9W6mpuPrFCcsivtaXZ5JXOBnhKRqkNVpsCJtl6TnNNCFbfRj37XFlicP
DC2cBdokfTWpN08Emol/5JZXIJpeS4k9OJ46muqbUk9NH2dcSJlmZ4DKh4ufvxNjYp1q0yFA+l2q
lENBYQN22EhKfkJSV8uxjzP2P3aiGlclzaIXaJZa645GGm4kmhE/9TG3ba/tOuuW9Hc9D2k2fpQt
arJ8GZXgnEdmyJCISRXUFl28qFb8HWO9OfMTN8fpGJkaygr1Mo/tYKJoaRiNdpRFhNguR617hTuk
9EezGZbtWJGjd5QytE8gWPUKOyrJA08uBspDtSYbObwUhny2pDq0g7SnGo6V9VQPe0EMhpDWIHU/
9SRNvyq1XfNdCciBkaEma48lGYgZ5Udc377WUBfE7HRRfkQ8BvZCxqCuR2ktsPfMwNuBueEX/LYi
Ai9Bq9S0dg5g5V/6eSywMIrShKA0Vm3hN6OSvSgGjhyvh/z2SnXHyG54Ta3vlnati0VilJWyTrmF
L7PsAwEwxPchFvc435zkD/pbXj+b/RjHMD9RzgMpFPFv9LSy8Wnyqt6MiGKefW+NPd3kKtaOMqpm
Jgcqv1aUtrDDsLeEshX0RoYrsCODxYySoj+CxJqtF1VInGyjfCm6u5GweKAwb7QDVpdiG7J115xI
mdNLU5vAp9UkD69hLpGr1dSyuTR9E70ZkPgBvcNajbZ8U6TTRdbCcNfFqqBMkl9b7xG0XBK6AVQo
C1oT5p+FPBE9bCeuex67wlVz69hKCQtNE75GQ64BQalR012N9c47HcPKQMWLdW5VWiprmODqXNrX
2MZmpOVu/TbDyHohxdL/WuHgnNg4T/eZLMo+unQk9alURgU6MVd47MZEOpV8T5Q9UXhkwasRGmtN
QP9YcNSsXp6AZOnpBoWYZUG6mCWFpHj2QTy2Y4Lma5dhEahohxzXY7u88Vu7O26jKvxBv+FqlOvr
GJH252LrmjzKl4rQ6gGvP3g8BIilwMJhpfGm7jL5MVpZrvtWobYcllJtwPLBctszxDI+rrAcUGLC
FCvc0o7Ray4P0dlc7gUO9SIAXbVW17Inmqv1rHWTTX+6GpHWLgER/hCdQ9g0UwZKqHXK7Crz0jNy
r0R2mRdE7XLPNd+aclbfFaOnYkXvbVJ08WS1eMpXW3sdKEN5lOSSeJ7oEl6u5lib20kpMUvXFK80
SP9VRN8focLGnWxJ44BdqvIny7RWwcw3oeRZGMIv5WJyE1rhJHTHJcprdjultlwgxN0dx4pFJr+K
RHcbtBgnLv9BCriryVQ9qonywq2rwsozDlhFdPpB/SROVMm3W+wtYNM7dsodd+Q6qKJ2iT3wUQMf
KGzzbWXhXPjY9cnVFTbd9lOBqoBbo54WlADD+j2CnWFQb9gwU8M49CFbjm745muEOal/WbyjFyeX
epAT1c+nmtRDjdFnX8yIe64FESL0QktPnuy1R6/RK34jvsYQ0WKpKTt4IQvKIx0TWJzjhYumMyhy
9rXqMwLQLGii1KpG67lf8Fv06rTsr0qpVcu+yJRxk+a0rrjLbACYqCy4Io4Zijs2IRXtDCQyzN4U
FXnJI2vQHCk8G2yH9pQ+wS4scQFf4Bm/6tXA7ghEtvpSZbayblRTrDoGK2kdgo4wF0f6pYs1X1sT
FowzIEUAN3GKHX/QFvD/VVmbhWvwpuk8hin92UhWbJFNzM+fsHZsX1JbTUbfrLFnQi4y6BrUTUMM
vt5KFoKTQVTHCddRfFEEWCrMGKH12WVR9NGTcCNzR9yTltkih76TgaR4zJUKfSIGeAhCtV/IA1Aq
TJpGNONwpeakjfYrQQtzVyDLjsd2te5vpUWpUddaOaWLTiOROCSjDnvOahf2BsuoPNKAoT4i6Gcf
k1mYaJ9Vl270AYZJUBdW3rkJ9cvGBUN8xsAhl10ZFIkVM+ZO8Fb0ExOrRUyc5KhxXJOxXM6qlk2r
L6UUFX6Zc5xws1kVyRqeVpv5CFfrrMjmEb7iGN8YmFNaq+WwnI5iWVV7ryEgU3ba1t0UJIM8Kbtm
skJKvVJFobmR8uA4wGlrWc/qUtrNUVfDRXtUiT8Kt1fkVZz/5Tz031CB/5RsIuOOtMMvRucMdO+I
+FOyKUwFLXq0vnnUVxIAb7PEsyuz+P7P3+VPLVvs0zXFAjID9wXnK9/uT8heYCRlJ/VN5tXavJRM
Gfn8pJg9105GzpSohiJYEtcVFY2Lyogot1PjhWbSPv/1E/D/TQlF3KNx/7OEcmfz/foTufqPT/n7
URgCn36vILNNetDw9NwTcP9g86l/U2lvormE8gJBARrc8n8ehcH2mYZxr/w0TBsbz78chfW/aZDW
dZnOAZOXlhB/5SisyDZf6t8SeILrrgX5mYoyHp9p3P/+X9h8c4dKNw9sbrDJZLeBzufvgYgI9+tV
Z+Wdq1oyYU/S7QTrftw8ynG7ThjoFcwKtjLjbYrBEMWONsTxNrZ0wDtRF7fnNjaL3ovJsH1hNou5
54OWfqiVeFy2Mv1JwhtoTxAbSxXkbJF6KUjUehawmBjifZeGnTOA4NFquxObErjlS4QDsPKZAnqy
cUUTqo4+JtajaXTpEwRZrEtje/cLDw2lnIwHBlvlosTBstK3Dv7FMI0Ui0IFObUjdhjSc1RQwZmp
YXYeog4YXUflMQ4s2qY4haBUPlQ1GGpPDIAo8EtgvBR0GB8mzaSsnV+f+FQAB2O3KNOccZNyNnnX
KJSoumF0l4hprJLgFmqxfQTS0B5VwyqO2ayIBUpmFAP6FMSBnVDAJ3HmtQMwPA+jKs46FY2YRKSc
CE3YmFmPM7Hs39IoUoixCYM9F8kQc/QaGqHfxKo1j3SVsudvAPTw1l8ytsSDqgGDtez2raCj691U
Iv1mRhCBs8ZuzqGRjJwSEVgLV2/VWApqUi3gZLmZqhS1J+OAS4T9YwhW+u5+6oHAgW2rrBtA3EPF
dl6VsAlQrEolt+w0tcSS4a2YL6ByD2GNL3OJvBiXG4+CUDIhgWTX4VT02SouiQi4Un3SsXmVlWMF
gXu01tc1JkFBwVb/sKZcLiMyOLrk9qIwGR+Kr1USL1aYQEEqBrdmh6IvDOsLHat6vzGK9TwPw7OM
pZf2iFve/UprRJrolhvJL63p3TSS35IBHYk1eLla54Gsei5xl0nCnTJKsjtp6iak+LrJSDeUzBTT
smm15sqFnrW/RYmGXW6aYnEVPCuTuSf/AhZrAK1jiIBa9JgCt3hDUPC4WviohZqxcbQbPw1tHEBR
L55prFOf6J+tvlO526kzrzlrmmEgmbmUolcpz+Fo5h5quz9OsvmU6QnUzLrnPedIdOb4o0JO1dCw
g2vN8Ftk7cmwIHuBfjqUepe649RNz3SXUiaYBUMIzC4a2wcT1IYWgZ8am11vH1uReIzDj5qQ/URd
QdPZr7byKS8Pi2a5GXtSsjuT/GoQfAJExe5B84uWXyRwHgHmFS1v5firWjbjo+ifjAIT/FA4NtQY
Ki4hi3wY2ngN1/5JNckg0lAGv49XiOqRZcI7+pAbOu5elBozOne2xFpE8zR7DjIQZjg+DxbFrTNz
Ap6BQ5SQoCE706R3CHjq2fcYpVxudRXbt8Zj4cyxrfrqaZBe4vwbWMdBJdkXLW/CSKHhNd+4+105
OSRhHrDJg5mwZXfzHRuMSRECD2kJcMvd+B5rhXNf7ZjxEznX52YuKyxX9pck2Z+81A5jsdyNEyNB
UlF4EplFWxvcBOYOdI3Rlae71gbo3rTqazGbQWigrzTGxIWqfDP6/ghs1GHytN1sTgNCaGLXIw2O
5brRpH72oC37aaefOQZvjHD6pRPUqLiwCnEF6zR5Ql0at4qyS6JZkH7zYz7Gp1VWYW3qWY7clRUB
+5IMz8cwP8586akZ302WEgy542lJjQd1zV5ZjG4qckn4dQCWZcNOX62nAhAjptFA2KTU1jPt5Hs7
h+mZS6iavHrHLn+Q8+TLxhpISfWARyUh56s2lFSy+1nsoDGNfTa2RrCGvF27N87oH00xb82ySJ9K
OJMamEl6AK61mQB5P+pYgKLM2tRj/jxX5gOnQw3Kz8LByK0xxWNdehTStNMsTNLdRQIXDtXrcbrP
qE22L+H2jCQ47G5on3JzPVGODK6BaJPaPgK5tKl6GlvWCTWzEQokIhrOtA1dyGRg62k+ROvRhJvc
SgVkrzQ5r2lzXFP5mENa1hBKq4nEQkMgE7HVkI46rmmbNTARShVdNCYum1WQEbsSc98YgSKBKCSn
vUm4Fj4Irn8q1B0AgyJIm9ry1BqnQgl92V2h/A0i/N3NOny7bJtMZngoS7v9LHRAkfJobc2aBfGI
FL/e2Ri0UrMPK0BMw0nUyctEmU/WjHP5tMH7vVl7hPdc28B0oO/MW/sze65jF363uYwXHvBDWQU9
kJwMfUVPZ5+YDplHsVmz4evO1ofaeeGU4Ah1DbR7Tw+8fKF/rWJHCeXZnFkGQePtLnIhvEk+aBYy
qNp5Sh1vbTB9GWBrLf5U117Fgw3thONwd85CTg10MJiLPH0mdXfUTO1txSqorcNbkSiHgfyso2qr
t6BcUxEYND2EUhL5gVkwvNN6ERnPk5YTQJ9ghwrzKJXULWb1mV0VF9tKLV6GVn+3VlTUxvhuQDGm
cv+1tkMwdVL11WoLvq/bKAP20zWNVCcH6dCy2ORw8shZr4dt9cYJaPK6RL4sZJm8Zb3Yyq7g7NfJ
KW+yCn9p7PZy51tmsVWLlatg8pkY7afAPenI3Xm1xEn0M2lcBDmFg2dvaCx6o+MdfoI5wd5G5p1z
bKOzJW+tZPL7yih9bpSrRB2xtNxkue8kXKC2TlIpbR25gTkp9fjCbJcb6H21rvNOpaBxXPPtor51
LGkO7TrvjEk/zWb7W+e2lgFS9uaGFBKrA32ZttX9XppxlLHOSvuqFdSzDsMNu88+qrD3gbe99uHF
iszXOc12sOYoqqRTav6yFPIqWjUfGrn2U31wJSobGzXZp3b0nA7YOgQNT4R7gkHjeMzgB/6tpJQg
lekUVulXqr0kxabbdg9DD+9J4p1U0aNGx4ezkrRV7eEnotQPZ1tygquwn+rsQi7EoJcqQThZlGfd
wCWKz3fZqb1G40OnHyM13IG3iRLOz2u7ZdyKH1KeG9UB7CA3gzKCCgWul6rAoBV/TX8q6hW4WRte
BMgS9yjX3PmzMJBoR57g8pSnEakY3W2yDzW990rQQRqhsoLOs4wGoteHCvUuWfEvrOM16VI/BdRC
mxApH+Y1zI5zgkwCeSY+5iyEEqPErEbkQvkZ/h97Z9JjOXJl6b/SqHUzQdJoNNqiNm/2eR4iNoSH
hwdn0jgPv74/uqSSIhIV6kRvelGCICSQcqe/R9Ls2r3nfMePToBXzzCKY5WmoC0ivpOUnU5uUU1t
FcN6mZQHWTh7h3lEak23usfcRndUgLMEiMa+XD37WNDS5MtiXuK0nekNJ4SWW3TD6KePvodVjP5C
RjrsmhjBEfh6LHoVIGLuXG6Zfx7Ac914WAZPict83bV388AHnS+SQL02tXwYoSe9SCa/4GxPVCW0
5sFXuIytfeALMGAjDgReO++KErd49B1INOJW9OhUjzbH/HVznYA40Q/YTku1/5R9+j6PJzZqYuyf
GA/uFxF55Ktj8hfNHc47hOCocusFU/nIiAqysLgymfs8oGfwouNcgSS7KEyHrrTcaeLLxtQ75HAj
pmnvx5dqeJtQDYNsCyFy83Uc4f+J8iOUwxkeNdii57KrLoiAiV6HMj62wwQXgU4vdoVixo7WWO6+
87yHXFNsddGZ37VHJx/7D08GrDud2dV5t68kB+hpgboAymEvIk4YGecZwj0QTrX5q6gdauDyNsFL
VNYorBPGDGcYDbbaTXcNfwLGcNvblQ70LNWJh5XngIUdEOFpVN22mMDt1fx9VSrfFKJ/cBa408tp
3upRfW9p1c6W/Shp6GvE9zVdoo5dPMcdoUAv9iugaFHtN2BzONbE964fxruSPryo2X9Cj8lfeO6p
lQn6tW7OBcaFEChxMVykQXw1O/KUzL28K1Ek28sFk5WPQlHB4MOcmngBmsqWSVhtawMv7HmDwnA5
uZDclF2DKkv3a73jIutu4S31sXsY6/QxmbhRsjiLp29jPp3yVFwRrHVUhrE+0bND8xHZ5V4mYueH
7zTAbjoxHkCibNPc26Z9vo2q8iJS+cGnc5rG5cEZ7lt1Kop7/lZNrBfu/Vg+k2vB5qLuXF1wPCPv
xS2vUkQEfaBOHry6ZfghkFwMiGCa1r8aIpug81Fee0V/pGOz68fm1sFZkhZwlgMBNiQWiIQd6w7y
25vT442hs76TRCy7WEywSIGcZYpgobgI0dPR8zNKXqpJfp1mgN1Rqk5TbcKzDL4RAE7rRque0ocm
o5O+5uo+D4ZdHttbaOg7RWwPGqm8eWMGt6lVQLITXcbs3Emb2zC01X7ABmAT1RChOs+bHWDwK2Ea
RF89WR3+zEm8wXnrkNpTsGnvQNzDmcns65Dyp2yJBqeux7bPZOcqWvBuTQxR6BcfBwIjwB4qB73Y
+DUOWM9xf5wWSsWCY3FkvzFHZBkQOSM/dxXl95Q/onx0edPxGZMI7ejdSAzbJgZdnbucAjndEAfB
O9glySmRfXvSsiWMTeYPoOPDeu9bvMD4mT3gWc5uKZr84Kz7hq3n72q1YVbkvpzTZ+8uXNWLbY7B
8sPSQbNPHOuSEft7DU6eAQvoZWs66hEDoR/E866ugdUKLBVMtGizGrI0kD5POEhr0P05BHV6nf44
YH4XF3IBatXDYmmDq95rXsoZpSbK5zmoks2CY5Rdztq6un0rogFcnounw6n1nhnXdk5pRuOS6UCJ
39YrvAqH2JSMGwXXnHlq2fhQfS+70EP67oPfoU4lCB0svbkz7bGPjb9n9ELYzpk/9z+w1673rj9A
9OOXpF5CAeM2KRppSp7pOdY6bLddHrRfkroeYP31YfcD1FCIZXocU9JZNEH2B6L6gmJDRHYfMMQ0
Ng6Bqcfr1C+aH5rHCglDRvv2hphzzlK52xV8/hJqUBHnlb62AeBhoKrhxvZu0Cdn8I/0axg6E2nv
coI+51fEvWy7ujY3QzEZLLIEll2GZc3u0/G2JpuRNFhrPzmzuiUkkHMBoV98oW5d6Ndx4WRxbDoJ
urSpAuYBKb4ePCTGxs0gYNdAxfZdko3qOHBvCYTw+XMsldl8zKz//j8dym5eg/JoMP+uQ/mUNW9J
+fGvKu/Pn/hbg9JDkUPqLmpuoutsepVouf/WoCRWBM23H2iJvFp6jk0f9B/Rei69S99xbFuRe+wx
/vmnVsf7QwR+QF60S0tRiL+GCFu75D/xwVzXcVyKRpuoEkUz9OfuZBH3der2FOgpETvnkUo9oIKc
If7l+/j3vXqa51xlDUixXQkaSP6iB1KJCYrELCg7w4T5hp2iUJi6Yv72+8usvfifP8yao6wC4rF8
WwBY+/nDCIArboRqYZeEkIhky0swQkA9la0Tntdzm3DQSe1rRalg/5tP6Pza5uVuoCsIEOXbgY2Q
6pc5QYGpMLdpZTMbRL7/La+rAE54VwcxcoIBGij5bYmZjinKDSTY7AzP+K0dkh7otO7ioqUQtnqR
T1s8d+BXisauymsiQWOOJb//mv58zz2m3LS3aY1L7vwvHWlOl0PmY/XbVchZEmjsyyEBuDxd/f4y
azrvz3dD0vaW+J9XBp39a/R52rrBuEZr77o865CXCneSNyyR9XgVVKPf0OLo4aW+xqi5ur/jClH7
RR/V/80TFxCb6oLSW/9LT+WXzFJaj6nDRhLsVGtR6MezgoaNj/P3H/FPN311bhDjyISVV1LrX64C
W5UYHad2dmQGtl8GH1/QIPHOyWR5/f2V1t/005eJD0T5HnYMcH6MP365Z5KoFGpH29kl7CaoX/wQ
VNkQqh0Vu3WRZ5ir/+pTwkrFo0y4kVrRgfLX8OW+pzHmp9RoNC3p2Q/jllgR6/L3n+tPD8nnVZjT
cBpFfPhrtKcspdd4KVcRRNPcpz6lZa4Se8fBT5y5dv0sqjm//X+75i/LRJEwzvdoEu3Ay4QY48Nl
h4Xz3XBwfekC2lcc2dX5X70mKxKfFW+OslnS4UT+6xSIsUDTIfBALB1Y0KTTpbt1xDKdY0Sj9S9h
H3SbISdncf/76/75ufFtzyc+O0ATqukY/3zdqBytIK073IxTnd8PsonfSDn0N6y+yH8Gv8j+zVj2
T68ECyD/cRi1CO1iHvr5glXGTDivYctBSMepoU0N7h1Nir+rg9Q6+/2nc/gCf34xmM+C1uRCek0L
lyQk/3w9p6rNDAt32LU+EK1j3wKGODep1S0vadfk8THiQ4aHCBxzCQIEuAktdqBGK1tbn6QDPfxt
yidbgllBitWct4aohPO5Iav7YEjXUyDlZ6ys00QKwKYB8F/tHRjq/r4cqnKgbp4cikHVTuLUkyBF
fFBDx3GzFnzNtmhmKFtNi3LoYh6UU56PCyehl2CZFDK6KN+2izjTeQy/QBRO2KMdjRb3hFBh6r55
ST3h68FLWl2OlV8DKrR77ZynfoiDvikQlCaJZV6r0lXyzE8HegJaxgpTztBDng67FdsLkU7iwRwI
xmOCp4djkjeUwiHnf46ypCdlV6lNdjkDBxG5x8iS6e1Ya+r6RbnBgPJljHE+AI17NXNmWYcUnr05
TF3tBTQdLTchMNCG+OA0dnzDLHSV+UZ2+xzami5u4EQZjEBVkuH0zuroTd7euJELAjFENMtXa0aU
jO2mWZT31NmTV8J2Bqq2cckTIrqpC8nWsYmuj1C8lmj4p6KMjjrPaDdOVQ5XfLVxNxcLg9iTSw/O
2sP9Rii/CC+806Yb7aM9O/prGKiuN5tqBip4QdOyUTRL8ylwHka2C+fOoy/YHot5LmjdInSBOWot
Fa0JS2fdeJoWvRBVMAHQoj89+bh5rGJwH1UF7WBTLREiV7aJaNxXXUdzRzhpjpTERdF26zotXK6h
7shiJFSefw6Bg+PLXANzYX6VzkuaWgGpJiNAzLblvuO4WizaumGa6Mdo7pgyRGRxIzkwQ/1M7ARC
zZgEdHoTnNGya2kAjxP5Thcv9NgANygwIbpVnfEfmiaMEa6KrK4uWNepNQqjo5mDVeuuaplSvjUl
yUvbOgjob2RGmOCVdrGHVyVGUl3My+AcbCunIe+S/GrBRJnq56ET1qPr1lN2EDRqRmBOoWNg7AyM
UYcoRVSCeA0k5/rY/ODJrzAqEDuEfKkNw2dIszVZL36PqwUmnqbbM5cBZ+swSs6BT490vobO3JW9
A0bL6kEJArRQjuC10r04qrKKXqq8XANjMoujcgS/ah2VzfU3ZMkOdJO0GqBAuP6sMGJkM3D2foB6
sSyxGrdo+Jzv2uqbgqTGYJ54vAQeJq7TvcvCJQsyAEFAcCrJNRxyrWauwD0LpgDcuwzQQexo79CK
0jKHWQQMdaXnLv2NgbCAZy7OwWvbM+/NY0F2U3TPJpgmB0RAMR78RNTXQJxQxjlJV3yhkW2/WqQC
3QSoXbwjsaFIfCNYIckZaIqRlB8gUsGTK4R9zqtrf+nGgajdxljuQwluVn/NXCAJB0An0opB9TqN
/soQvIhvRUuuEs40p8SBDHAha/G8mFDWdJ0Hr8BPZY+kqXhF094K1TftRZI7/cMgIhmf2VXj5uMG
tVkMKdfO2JQPwZy70ZmAko4wGoVdemlAx2aHxkXFzkg4Ue39qCqXPn3QNdZwKhba20zpkqz5nmYk
BT9adULADO9mCf3Ca73gI/KXBK4NpWm6ZcgYkx5KhC66hnGkxYKuqy3vFbFl9EgKLz9MJFlNjGGj
4kjWt/01wZFdbomDwr5nyza7CxCVNTsnNNk9NbT9HC9eR5smMHKnFYk/O3vM6/OAIeyXqnCmDx8J
4Y+SKkAcZVPHN2YKEnNb2EX9LSWE5ausxHjnZugltl5UB0+c7gEcc/p2aFNE9l5p1sUtMbjBfZpr
6zucsuWVbKMKGyInxBQOnGwZaodTfYSUUw87ZVNAAh6RBaNjEaUn+jkJQxCTm2urVAJgWeougGLT
EbH+3EKsctFxAqaE9sVXOLlEEpggNJcZYPdHQu1YsYaalZGMssXbR3Y80rOQsnge7ZFlNVfdEh67
wiUPPaikbDYyH/qPUSetQ2umsZ6jOqNRYCHYpwVDiu2ubYT7AShMlge3rgTZh6g5T0FEp4xmSsXb
HnZBfqqyJGzO2r7z38YssEB+xFP/2jo5yK0CqHmHXHCernvPLHd5m6Da6ONIkfkh/Zg8l0jYy55g
B8wCTplDTKjKtPpAPp2+QZ+ApMUHBuFUx4a/PJdeTkbH4jY2sNMeOmllpcHdSvBoHke70/TwgIO9
rbf2PadOocDqRvSIwuKTbggMGwkZIbnialQo3WkETd6xwORARzpto1vbK9h80nKOX2cOkcT3EBJQ
gmsdbdCpUwPEhUBuWqpRWGa3TBDrZte13UzKEmkvyNa1V7ODKzMTxL4k1remDEcG/oTJEOJHSDGk
5lmUXztXhfp6nvKs39Uee8ijPQ9ox4uVXUvmnOPs4zIwexK0RXhSbZl8xDmat21pKaJERCnNu18y
BT1kfQpGu+Ub/ZEGwJR3IQqVkZW19Lijohn2EtVsSPR2xe8zLvE+wSinY6304m80xFW5QUyYv7hT
mrQHtOtyABcwYi8NshJTcdpRMqNYcmR8cORowLA4IynGSlfJ7dQQJrQVSeW8tRGp8BvHBtgNry3z
x40LpfYtz8vwtbK7AOcDbhNDNOUknpbRwdTJso8FZOn66s2ySj/fSdtljD817jBvumRCdeo37fQV
ZGwYHRqdNPc0gxcSpm1h+m1AzOF4JFIeToIxRpFCI9182mcBaVkW8fYoWYKwhlgqCEBsHBpzCBr6
7FvCongfsDljW/dC9B9DgPbz0JSr/Lyj+ur23RKwbDoQoxqivhslDi08w+5ssDo0prB+vC+0nVsc
1P3CMLaNXAIL23BGOIuAFJMCf6AN4Chz29OUdc3jzAzIPgvLvMcXSL9gwmyyGPt6jOrS2gEI5a5m
XRffK+pSC2xwZjImD8087JCrmr1oEEIeGJgM31JgwaCAkOsTOrkUWGWNQLLJDmQ3hzDx4TN6MXk9
2xkuMbVVk0XXqQiCESNVn2KyRscPGtIzzllSGsZWXJ10d2T905c89nxGK0URD6fRV919GHlld+55
NrJHPXrxsxkElVkweQbjqRuLm9r0pXe0Rx+YthJF2u1FWlMFJw5dl3EJh7fGHdNgj5opUDuPAc+P
sEiZy7UiRLs2sFb/GGSpEe/0+twejY9XpDXN8yDs7LlzI7Gm1oQ81PFS0ArX7aqW1SpE91P5vtl6
/dw8j3XZs9Gr3nybqrh6KBMm+0hWsWECHjOAgjs+dGPI09iSLoUnR40RxK7ZY9S14DViX878konN
AMCgFibusP849Qsx6MYFqAilpsK/5qO7c+y1sWPUsxVnBu/zHNFQz51Fj3BmB/4ijnyrBpweh70F
o1ebvdcIpjkaVhlYldLHxRt5gbpwC05Jm9h3xNWaX1nt6HE15KJPjkQzojgPAyWM43DTMSbHHiYH
o89nzDED6iHffyjV5GVHUmxLkifD5bWhzMOzOxXUinarqepc4nFXbk49EmcYly/hDN1zU1RFcc3t
ZKQ9pEEnmXqhaGdUN3+Nl7Ipd+WQFw+Ase0H153LJ7Yh1BUCnvjHAB6acQYjo1sdTmjVa4jzFs/a
HFwHYUdcim6m6FkvNYbwqKYZTsJVML0PcVFee2JaDx7cWJQ+S9K2+2GyYqrgaMJyXgDyZOnq7PLM
BEnHKUAS5wOY0BJMwbFNvVheL8k8kg1QcLGkfPlDWpVnMvV5f2A8dXcLyyTWj36o0oPWSfgwez07
ST6BJ5tnz62ZfPTmB617omEgzZJs6btouPxYNDdjGnIuQC1A6EzdEhXF967Ng+MWBPLBZ2Fu1C+U
IcnUimYXR0j/t8nkj1+iSILq0mUtr6yRBR6m6lg9pHiJWKFNgg+d2JARnVboRcU5umh4oRPr0dMA
Xe1boEvDPK8IvZsSGUJ8wTpZfGlnUVTHDj/ZA643P2ACAZ+ma3zsx1Y0iuOIyqXYecCDngMeBOzO
o6pf3DJjrSVn3iHBEPjapYF5CPs5HfV9XnCE3a15lEy1E1viIhihdKPAm+EfAnPG0zsSFN2yz0hF
fYKd8tVv4/ZMIl5lDmaainFd3iRAojkxfqQNxy2Yf5xe91Nk62mfOoXfnhangmMVWXW+avZA50M1
rScwkQlyIX8i5WrrKOLNt1hF1dHLWXi3VRtMyXbspYqPDSascFO6jnh0vIoVWo6B/ELxgqHPkam5
qUIHRRODctLtaF2vfAPKgYt6MDZbFrnsyM5Gpw3vepOTMDr6/fgFh0/5mHFiylle0/K6bxy/vqY3
qFlgGpsCpDFuQVk1Vf6aH8qazm0jQ5SnYEGKGERV/TVxJxQckaXHhGWy63H+p2OHs6YPikeAk96j
3duM04IuEA9QCSELI2TlHFUHVI4c0Vvto4/ok7dYZYgyPKRgb8WiOaMFBdlqPNw86egmNTOdHhfF
D3+SMXcu6eNDOGAWqmUyfBiX8PgDSn72J+6HJY8T9HWwzpIkjE0ls5jQxs72f/ipzci/nIWHN3Ug
tYI8ZKa7u5CTq9ql7uwWh/WTfsRWOsTbGJLU0ZHIVc/DksoWffHI2JBDBgk03px+JBazL7S/1MGb
wnGRtqnIg3WpALmhchrn/HJVlbz2fS4uoxaq6bawDafOOPDdN9cprMuhmbovjI0Ta6MwK6EBE2l3
X3eIMDeBseGGDa4D6zKTEn1AMDO2PmB6Db9RI/TlVnEk5xAbT1DhPPxb73bD67DxHRXQ38/UgyVL
66lXef0WhvnC7i6S6LFHqBufpWHVA23Bt/gwUUjFW10kNRGhJaFIUPY0v4cCgc7FzMHkuwv/+xXb
pXkKlQuNpMvxHp+iDNH3BrCzY9YzFGITl0y27oyDKiVmA2WUj0G+Vng08JkeM+5zwTBcylMGR6s+
HzwdV1sbpwZCDvKWYnsqLzKHvsrene0EBHCQLcRDKNu2tpFrxP3oZzXpLF0+IOYqZX0P83sNBwJg
yZIii5RielmiZafINoRQVkcUoVaWNXdluGgkkS7PAMU6y/AeEF1iNoU1yIggzdbceJblftFdRyKF
aywKSJZl7CwBMR/2ztBHuaTOqKxjqFS/7HA+OQiNwEZzCxr8U6dQh0nwVjLqYvS/FDCLp7HyXoam
qsyGcIoAVq5jkwk7CpkiIw5kvaeRteT7WncEHtYFqWe4qLS/w3FI9rHKp+G5U4ihNl43OG89NarF
SWheYPWQOl+dY3N1otOgkwoZ9WChxsVbmq9EN+1v3Qz150Uxzg3/D8kpNWBC8ToChpQkMwGNP5ON
4m8ohRW/QbLkMmU2FPqiaXVlnZpqiotNpVfmKQhtroBtNeDFKGMf8He48NX2s0aZKMAFJyBpTXtF
MnZcEGDSwuhqeziRTHDRdKPrJm1v29Y1c5YmgRS99yJJ8FpBBNcu4vYNh9RD3LYj72YEAezRSXgF
jOogYS1jAD+TNXWglaF2+lvBSRJhae2gp0lblFbIuEgtawwRNzu3GKcnXuAFBVhL3ySuepmeGo5R
/qHEbqsRDRi4I430pw9yWMQrB455ZqXolnev8+W56/iTw64X+a/Sm9VLg3frHQOpXrGNMXk09jTK
DzrI7BedFyWktFCszNgh3f77qCakRhTr9Rcs7c4NBMBoWmf1wRObFoA+L+M5PQ7DUN0x57DVVdB4
5qkTRYhjwK41ZqYye6W3QZS7suKOYrpu237XOi0KuFqt2741BbB2mKk3CPVNsoKtOWG8L6GhLYMS
Bqkhuez+NpyYzu/czo7MYQgi75sgBugBLVwDb0aFtrxaghaQeBo681c8o3a+dbqcjhPWSQjcWZPl
yW2b0C+E9BnDwRPYvtxTQhgmTzSr7K4bBXlyuyUssffStixv3cXljegBof8oq7YfTsIXFBHsqDlY
nwrn9Da1l6F4srK0eppr5jmI37rp0TSdF4NVhVu4g3ssutPwGarHly3VbgJiSjbMmqzkjQNJL/XA
lIHenzF83bJ2KYDogF7ilmJLHUDHhbvImiKSD1WS3DU+3XNUzhHGus4Js7c4D93+MPASzgcrkaDu
CAkKXuxCT4g0XEOgW19FAxeu8JSi3C78m3nBak+EM90PHqI4etGYUlBCzJVLUlJc0XZrE+V9Z97Q
OLuc1QCDS2O8ZldWeYrMAnwe/Ft0UVgiHBQW6bpiQQyMxtegKAm+tGdZUn7btJ82USFDZ5NPZU9x
Etbmpaqr6sMLbechLdE57P0+HrmZtLC2vdvWT6yYw7U7KEwdHYdNhIMs0D8ESUDf3Fkg8cMMYaF7
Q2Ij9h72utdQRlO67XtsqduBEJ8rCY4hQv2qa6RufJR+n6ShDWKcwSXKu0+rsKQNTMerAFCOtCsz
xFlYInoVq8dYf9qNaQuEdzN5pZhTVz+y/rQmayicp+jTsOyt3mW8pNiYU8sJNfT9MHhS6Wp0bj5N
z+2nAdrucuyb1acxmvY9JulU9XNw4FAVXsZ2icJYflqq09VdHdJqBVO8eq5tHUG3Ll0Y4cCJcWV7
zF25aam0vgLVxrZNOhAWbkP7L9qrT2u3qAhwwOoSvJNPiPWb7OPixf40hJsBbziADmziUMGYGbWf
9vFudZIP+DPY9D8N5rlwsnfmzTSS0iJB6dM0mIuBVWVy4YnBpY4gSFAiJbaovw3GW8J9V8NG3LBS
YnCvsD/mZ9XqexcI8r47n2Z4dpqmP08+TfKtNVr6UMW5c+MJhY0+c0bwWhJSyLSra43V3l1d9+A3
JXizGi8+d1F0l97q0LcdtO447x33TIw9VFVpGu89FxGe1boO6d1aflC+pHYSYJIl1OYGjIW8hz3n
voNcIC3RmZT1LW4rDkqeVElw9LXsaHM4yvxoP9MVGAdE19DEOXfJVhBEEiW5wdbvBxfR3NdYqo2h
SO1o335ovVisT71FLrJlVLgtkO8BLe2W7Bu+6JTAyWQFEMc9dp1NhYocy7dOKLRBg7PMzlSI8Bs6
VEww/t2ACjBwqu5UCV+drx7n7+ln6oWymB+wao4JHpOAu0T41BqXUdI2x/7ThE5yMdNDIwh0jdkg
DoWHhQPbWJHd1PIWAzbpbjzpzl8n/G2c9ITm9aUSBS9JJ7+tj6RX2hAP7Ll5jI3rfZBAkgy71LTT
NTBwB8xaKBDJu0klNHQLy7kXMfJd6FMLJGyLoBnaHhGPxRYqCtbcgZHmvJk5Z6dnTNrkzSi6oeWk
KgaGdCPdxb3fBDQIBG0bd0/tgMwV2awI+FNiMt1tBFqPY1Ggr3RDmvcQBJCVXhi/SUACaoR9Z10b
yOuxMvYt5Hr6/xHVkbOrO+PQls0FzeeIwfDIeMjIy3HKO8ZGpVysG/GZLSQEHrbNmM0gCPKmwueD
kZa+kWisMADvzKjyoPsQREBfTtm4N21Oe1xXtGTwRldNegxTWhqXPq8sZeRnElNGbxQBGB040kL8
ofxSBMBytqA6gUCHnDXvqEfgllJuUn2pNTwqrzkW7NPPTCn+JIArDjPM6tguC1zj0a2TcR8UiI+2
ioYwoVChof8R5nR2Du5CwARNLHA3OLeaNNwG3GAiQXhR8J2Q3+mC4F16Bh8jba8tP6V/aD37wbFT
Fgj1pmrUWSjWg/rA0fSK9HZUeyEyo3ZjG9IJtoVLjs2RGBa2gWENduszQ8ZbF7vWDa2Tgq4aMAX4
A1hsKojvSfzhEa3e7hLGgjl6Zo7VBw6eCNnteAJo4WCzxf7UNPMj7y3hdegc2ZT7hVXhYJQd3iT4
Ka/tSlTfsC6S4zHRslFI0zPDwS6cwCTkC6XQ1slTQkUk71y4yWvmUgei6q2ZNY74PglwqDlqPOPr
Kp5WYqMiwcnVXlMAqYaxHlHKcIi2c2ux4BYDDjoiWiZZ0Kap3b0nn4mDMFJgzFlFGCBHjblqdlOZ
0m+OFPs06is6n8XFSJpPsYGYi3S/dHMIh2bmVHYwY9tcBMRJvLBndi5DgZr9tvwMY2Sin6cnUeU9
4nws4dccE8L63s5iTmUV6xapdpEaXpEF0ElGG74SetxPXI/4RPfk7NLeAVyyCvZL1YsD5T6gH9/O
kfia0uruES4lX9sqWb1hn4CguoYVRJefarWXungoVpYQspc5uiL7z6Bv1QKPY8tkIAbYvWKIrLrU
ROV94omEXHrcE5zgVoLyijAqPnFGzifaSHxijiaxFF8spVp7R94SGnzmPOXXkVS5d5tmWciJsNJk
G6Rwic+4cP5F4yq8GOqWEa3J7PSHnqvsdUpQ1m3MkvfvWvam+c4hBjkWHOVEel8qFquihvJPDxmz
V1cU+T73NTvEkntwpf18cswW3Ewzn9MZq/p94/fMEENVorL1NaKCjZoMCwT8I56PRiTB8IMkB3i/
ddussThZGYWPTCPijiPV2LxhZ2X5sGJVRxs3hc58HGNGMxuOmoG1rXW4yG2OruAUwZ1xaCbrJNjb
DfqlfcpG+VAG+IKJE7P6s0kr2ECER+TPS9y3JZY1XbUXATN/sdeLQyxdzf6wPMyJI6ajFwe89QhO
02WHf9+eadv7iPerhnHkLltVYpc6RYi8b6zaXlPIe2GdmVHq24Bar9grq3V8THuQr+WJrsywcg8j
Kqw3rbt+eTYRvuKzyifSBvNMQ9uUMh2vMDmEAT6KOsW1aCteDbq0SU6oim5C+q0DWZtsWG0pXF7b
HnhDLHx2FVlW1oLFbuzjtcHkj+fj2E8ILYpMH0LDXsaoyENqW2c+ZwZiv1avoqWrymVMuPRn/E/J
SDnIMe3AAKUlwhc3OxhWYEZU6yo9LAuJYDEem9yJOg40FXPzLYOcgDfP+O13GMv6wVpGcB1NV1MA
iimCM5nPHqBp0GQK51Dd010sw6kg94ROI21cGwuraJ0O4zGByrQ7qokxqiybYLywJNrk7ag7sxyd
Pkn1uUPo39Uyd+5GpYpsn7JO/XhL4FatjwSFA07DfYpRJolzMqUIJqL53uMqPSpb+vxyL6uWJxNl
SUqcBb6eHWAKSAXbiOdyOsNe679XhOK94yEfl82IbGHUazxL5V9xdMAs0SFfAJhobFU8STr88W2U
Tbn5EZRec8zakeziMWcAcDbQLSWYYWIigKFDxTc0mNqOIHg4SRvHoluH7pmeffk8c3ol4w6XtTrr
+rKd7kMXM+BZ7gydd2Qzt/1D0qAgQMwc0PLveslw10u07V4CZqeShxIX20fBUDG+mZrE0/vYU7V5
ddkTy1thkU23lRPqjy2dC3qAIvHrv0nD/gdU/R+uRBn131MWnt+65P2t/F9Eccw/CZnXH/s7acH9
A3cOeCRkgR50ch+t2d9JC/wbSl5kWJKHxXcR+f0DtOD8sdKoA414ETmzWPEZ/4g6Xv8VipyVqeEo
xJrBXwEteKuE+F8EkiAbND0DGYB5QDmNbPpnHViHDCIiA8nBJE1p0t8l3l3Y0furMQYRBHSa7aOa
HmyMYPp0cyjMvU5uXBHtw9jd4XTeWHT3RcS0XONXWbFnz6uOc36Kxyd7uY7r256UqJSiALvYhHt4
Owd3fvUeqOtoulTUDM7D5/f/lx7Fx3+PvPxvmSD/HzIvNaNcVIi/ew4vqrYafgKm/9cP/e0pdJ0/
0C1rxNbMd5Vj6//ifYC+tB2PtiuyeGYCKOT/+RiKP1bdrLDhYgJxkT6qxH8+hkhrfVCaDoMD8CF/
CX2Jt+4XAaTrKO1J5II+ZyKfI+AqWHx/u0/KqP3P/3D+d56G5D/5GTl8dt3cM6ZYzq2+jc4wdIWM
hTnxVPkuLpHbReRFUdO0oGil+R5V+ddhFudu372lUPr3OOKXvZlBnSvc5DTpfFRX+JbupmFiV9Ma
w5PbvkXJNB5mJlYE58zIgXHdWjXpQSnhfKIMn0coFpEPpr1sC0I3RAJEhH7kSBTUbCK9tSPnhjkC
QhfyOGjNjdT+Dp25xH1oxvMqcM6xQEfnRFc8TUn34abMKi126OsSLhARsQPH5R4Gue8gVLcSZN1+
HH5z9IhmuL4uJ3k5qewVS9S5NxTRReTV5NsW/Zljimg/6Ix4URywvW/uXZv4H0gfdH/7KT+RBnu9
tDXZIFZ+oVR1GczJhULafpUk8q6fKYwWRH54q6vtTAmA0zS9Sa053+O9D/dN1d4WlrDO/w9357Kc
SLal6VfBzqSqzJoo/I6bdZVZCHHRBYVCSIrInGAu8AQH/IJfAKeszXrSD9HjHp1Bz3rYs3yTfpL+
NohIHAhJEb4rU3ZIO8dSErl9+76svfZa//p/vb5qZHHemSxIkIBNDNr2xG/Wp0nbCi1gL3OKqQCg
QORtPqZJ7WxNVXCsJZDjwaA7sVckIzWtNxqtbuZwRdh6eEdhFUJnEZzDlHqv4wtvtWoEkXZBAOl6
UUPC08uuBUZiRa6nT2low5+IuvDofkbNdiOYWw92glCj19cecxAUYIZgqlZNpW378YO6Ulvw7lc7
KYjVLtxQs+akhrxZArMH92gC66PBVBBqWet2lKcWBUdj9WI8pwQe8rWLYNzv+bEC1RhxF3261hoj
LiFBggsE1Lo5GU+a0EkBC8hQ+qpPL3A5O2ow78wNs+vN6lQCTNqBNQ+JTMOoNJomVxFVYMuor6G8
w/29Ggv1LAsVTQWWsGkAzhDUWoMsWktNLJfoCZW/Ub+5XkwzwhYQmGSexW03G3BtvZ7YSGYpCain
qSpItKZtfV7ne8qsXVOJmIPr6Ezmi0kDZJQzq+W/2kuidvU59c1UYK9n/mM1md76ZvZprpiUmi3u
+6D5+jqk7auAyxuiXirAjWSitL0IhAJV0vBh6PWnOYJMAAD1lklkrFFTgqAxWZLNQZ78cmnVOn0F
osyFelHTzGstpPAb0OvZIgfGOM1qqDHpGj5t1XhEyfumtp7NhRrvnVIPeJFleE1ec9QkntIhsQi4
hQLMfE0uGvYZiAWpifOJGQHlgt1NH/WiYNoaRSG8GP0vS2riGYoUlgCkzNfjga5WqTAM5pcU9ALZ
1Qdry3LiJL0aqeOBVcPdra6MexVppAEqUD0j7l+sLOVaM/Jrzfdgd5h31BEYiDxHn8aAwJ84fBxE
bWu6+mxXDVEybF+Hs9XDeD75PJqrCK1qvbk6+hwpVWwYq4WKNXUO0g99pHt1woHanyotxCPbZg14
mz6zvwhEWzbWbvSk76zJFTTW2vxzTHl3hABXCsxiPeEaW5sAh6zWOiQ+4WVAm6UfhUMrnUHJMFRR
KwKaEPZAAF2igUIIZKTDdBhni1Y9wEhMsxSKPzPtzJaQDZq+zkEbLy4s3fJb0epRq42u+qPwPPFB
v6Ayz70qUO/5gaBgZiFjR7pprf7CEu03gAnfwCrrNydzQDIKBmdeRYzMzFpk4Gef5hMluDBjo2WG
2f18nTyokPkuyOE24hVSAaGCPE8t9c/7Ss1oEx2FpyEaP4AtPCdFTmG7/cWjkqCuht2FVVfO6wuv
w6V+em6bj3bwgCapX0eoixh0C2qmHBFC7TPVrhj/9aJbQ8HHX6mP0zgG0dI/T+r5IMzjBpkVmC3y
OVf0BObjJF2pTYVK+3REzoOKeFhnYxY94XJc4CviPl0hch1mhNg1tu7ZZLk+V+vqg2EhyytKV7P1
hF2C7A4RIEpt1IT8V5b94lnGnT5bw9vhdwD036p69oV0YHbe1wwImUYkjPwYs+brN2PIzRrRejFM
QjRLtZEPK2I4+ZytFr/60CoCQ7DF/NUf4mUA5JrbXY7UWsM0fAfGWI0K+fhzOEfWCEgziA5MLgGs
L8uMnxIdRvtaEHqdtGo/LQ1416knvVzWgltMARnx6vKLCflCb7EaPyZ68ATG6BqUxYCrye3In33F
nF/E/drFbGGvwWYg4KpkADOzjpoBCutn8YUVgk1eeAw36EXq3Cmv5+xYnhkmEda5tiATm68uzbn3
VDXBLqKEo5ytreU5qNZurtYHqIaD5uBWCo+j9oiqNELGJgXsfUAIq6XOyQQPhzKyf1tSJ9Qim55h
5RVUDAIwEhMLRpVwPvp1BcIX7tDLte63Y6I/Zxxu07ORbQ3Wq8VVmEWfPK0GNlnAiaPFKjqzsQyE
noIvSDnPW+bIu/W0/NGvVd2FQoGovUTHLVfu0twk5WxaZGGtz0tr2tXD9NYn8x2uOVTXSHTU64sb
XYHoV/Og109WV+DAEDidWp1wqeDzesukiUphJ7WQR8kI0cALDNWQpg4hXbllOh8wXDGlwlFnSsa0
we0eDpkou7OWoG/qVUBu1PQ1CA6i0ZGt3NVI6QE+gc2qurgCWXHD0YHOVkQaE47XZgxPg5+i+kR8
peVVhd7WBOFF6CNbOoQaSl2/9KP6Z4/6NJZuhk+/QBh+rRPdQO/+KVkRll7YxGL16YAqs8uxjRo4
5I+TLh4NYTRbYQ4hk1zqxgQB+YSg9TJvhmPIzyIvvPMiHyZKQVhlzzpw3EwagAmi5tqMm3VlceML
tyvNrtUZAdYw+Q2G4k64nsN0HGi/ca9vVuP61aI+Xl/4kc/eorpA1xEg1kYog2cUy3e96BeT63G2
Bk5jgv6dLi5So3YzTe32OIUe0E5hvLCUNeYBKVg/b82gHIWJJL0wSBJRwr7+1TPrT7kC3MoaZXXg
ILVPucXtI0Jeqs88mQoyLWa4onRiwpRMnUTVx1davrqCxQKQqr2401TASBCft4Hykw/LE5ZzoF2T
zaNOvAqrqZ0hab8K/UWbcmMEN33D0TTYE1Jv2aVAAeES04CKU6Miom6CeV4AVyJH9GDU/Yt8Hgzm
C5MQne115yNih4qPznmceh0TuvOWko7184kxva9CQqQa/UkbQ5aho6mDUlh5c8TEKAUY12KAjaMZ
GnEgYIjaoDKUGvo1EX3ihglWY6JcIhnaB5Y4+rJczanozudaWzNEQZMqkP3kd+EAnmEXR0uV+v15
YwoVH+9dhzgovAksKOQiSABizoJWkqc32Lmrhba4xpIjKKJ6XaseOLCDoXZQBdoFjrTaoEaVIA/F
GbUR8MY0RWh56gVn08nKaFLmiZqdpjdnRv0hVfM7M/N+Wa7zrup710kycawMss7YIrYDAGfRVMdw
RRgpINHcBgtnziNcgf4sh3wWSLgystxIQ74Tu+hRg5uT60BieD7pZPq8C98BbLGL5aeqqk3gmtI+
pysMsxKAGI3RXtG19Kq+IiKVVas9cv/tHG05X9XgnxFQj0wbRpauXFmrZW8d1R8A2RPnq1OHodsN
AEVEHaNWGvZbYxMOp7Xhow1iA5ZeVK3mzOcI1+qh1lgG0xXJa1jTqA/B6OTLX/J01Mh0q382tpeo
M9X6cDZg8dOIylsz719MZv27JfkJnGSk3O144kxX2bWiJOmZptSX54SjbkyLTiSTiY6SfbJuwcTQ
IR7J+T3PPrP6yF321WE6Dx/6/YBgb3Y+8bUmsNO0oefre+QPKHafze+pfIgEmvoqUfOvQO+5/AAY
P4tXiLNACLiaaPcw6H8CTHOXBNkVa9hnWpf30PjOGxPFeErsRTetTQBzV1eX2gT6H2N5paPTPDJ1
cJGpIFO2jGY+waHSw+x2MYOLMfarrhrOgQzhDK+jGZArqD9HBpSw4HOulkE4BZTLgszR0yUbhaLd
TBCoT1H4q9q3pNhJQI1+65MHaxtEbmecKmSDg7N+EhqXc3/5ZVofTdqzkf9rVp024Sm6oLihfl2r
p36bfGl2OR2bN7o9QambrBO2qDWaTrrR3OjgdjXBrX4NrRVWpxZlFwT10w4400XLrArh8sgm91Yb
GxdjA3MNgDvr5FmKN45ZvczHaa2Z9mfLS1ieL2H+fejPqVzbqLZ6trPIcFyTWYqDawuZJuMyIoMJ
7VYCCXJWneGm1NBz8uD3S22WapLalyuAni3Q2N55bZl/TWYwF6o143YM6huy50mzZqvcQqfJFy31
r9XQe6zPA7jk6hpirZoFIfLUQe9rwujDuwNeV4hIL/mvYtzABfA/LYhJpcOwUUW+Mp/Hs9sF6Qz4
t0h1K8s5AIjx5ElRx+srcKOXvkEqdzHHJK60aluHhbldmyA/3je5jlLGcUMu4nY8NpzUiCEysyY3
aZUKzXkctkQwmTT1Wbw0PlvW/Gy6rt/oeLGw/tII1DcE0alTC78SrPK4+I2AWI0BU04MaA1NLjMm
cWTf9x7YrgMCY5/G8G+cTWNyLvU8HtqRh2LLetwzgwH6EF9MLfZbsea3dHxrbrBAEHORS0yJobam
07Xy61ihuq8+jsiHkrdiIVY1Kq2i2bUK26ACTrPRV/ivfJJGxF3GvXQN2C1OyUGu4d83p7PaORlF
LhB2c65MkDfVvfPIvM7r1a+T8We4qindVghiK8ZZ4gX3a6jbuYYg9gA6WRvBbU5FXuIthvWwuYbC
A2rFTl+j+Cy9RcoR2xydKSDHO+PF9M7UPtnBhFS7gM2pFiLxeXIRReRYQrD5sIIL+sWW10/W5+TS
r+waGoqKGn8NEBbFTFNjo2dm3jQpNuRE1z+nta+rJarzaqS3Ai65a1+7MAPBzF+ff1kthFDOfP0I
ZR5eTN7tY72huroJyaIi8aR9Un1DoMfbQLguViGkPtM+8JTUu6Hc74rKgG7N0LopLtjYBPccxvek
mHv2NHxUlkonGQMLN5SEvKPeHI/ze8IIJA/s5NaKwI8ubFB0obokr6T+0g/h56IoNeaym32dTG58
0Cqxb9TOR+Nk2qEwbRiv9ct5wtVUxwPrL8U1HvDZNMpQoDXGSqO/NmHkhAl8FiP3UNOCy4UNIdI6
sZHeYx+faX3vEuTeWbU/0NQvSwziYj3/7C3ycRvG8K9Xvml3wwihvIVyWUMHpVFb9D+N48XsArj4
ZcBzYj+HUt0cu4k1v47gVzJrfrsaCYlsY35tgTWhzPMMN/Pr2nfm2a0ROboN0D6dBgC1Fi1gbh2M
aA2lN4+DVOlf+OlNglQC6J3wbpUhso5Gr39OxL+Xa1b1qrbMUKMz8mlrvljg61u1m9zS76keftAS
FVU/vgCPfKygti5cyuZMC4cGyryUka5vYs9qrNUM7bQ46tRMBfUqu6H0Fx2wZ/feOIxbQe4YgvNp
blkX09Vvk9nqYkIkwQ9qolJhfWNQ4JOF1aFCj77ocPZA6fA1mK/DTpZOoTXjLeooH97kOVALXQdQ
aI6p6JuDuk69idqciShzZPeVFrjO81E+JloHALNqmnpjGWbVtkKcT1sF9D1ko9iBp/4WC2jCKsXR
0dW031ZBaXYXqJtfUhU2uTJTDd1ChTAAxbDTc71P8jrJjJ8IKn83YlyQUvrPEuJ8jn+fO6nTpDg1
zT9nbpzfuUk2S5OdXKX4623oBek9fGY/86WXG6q4m0bv88j9t78NwixIRQ9G4Gn2Ux+CSbqQMNn0
aNPdlxqYkUlJsyEt69YHow6MEd7wv1VmIRxT298r+gdFp/QZLsna5rNll9kbme+9+8uvtR3El7/z
Us+3oyIIb+CzKPnuhvpBpGQ0KGu370jEfX8IbKhvdF2FHPudDoFaegRqH0zSCXWyDqTM+JD62hsB
/QPEKJaqq/AWbD7vbxEIMo5yG0D7YJASNMgXfnvHvSFQ4D+C0IGRIYfCg97RBhBZnXKvjkIb6r5w
HcDhJD6kUfdf3figQbjE2QQnlPi8u9lna5YdAvNDHbAYg3ByCFCjY2eYkJOIJcAHI/m+FkG99AFg
fjABbnGBKR4Am0S6YP6ytm8uSE3e16ubpa2f8QHSJbOuCN0M8Sna//oH0rrwdNnbRfaedv52GW6J
pr75IT9w6pvkmnUTvIMBD9jxm6tiYAQH2vPGf3873yxr9jn761Dw2ubudC/OfdX6gFiHzun3bodA
gApKmX9D+cAcw25jPh/+RQOg1ODwq/FPHeq9zee9GQC4AMsOAR4g7G+Qjj+/Y9H/MTCNwCr/GIF3
ZwMVq6wpMOwPtiJgJ0z15oNV3XcCah/APUEztd1w78gIEuYtOfua/cGsq6jyCN64vXcWm58/cPJp
zyt/O8jv6OVB8JR8eSg/N16PqTy/Y3HpV3GLKbGhWmLv7+/r/FfLX39YAITwLdU4uf25A+MZ1Lkf
79y/92YBuZqVXAaG9sGm6ETDBd5+DpaByjIArwtrxtY6CB/prcvgDfvlWzSlMfZmw00cxXOTU+GW
731hF0o4/vtzGGETK0Dx8w/M3OarIrCyffofgZZ/L8RZNne9vT/+V/ytvR8L392qee/9dXdR3H/W
83gc9/TkO+x+2fHc2IkH47y5CQg9v5WQEP+3v32cPR0qcHMk/tGNo8jRN4fhxVaDYRjHzq4hMYCs
itKtZgnKXYVWRfSqbLNnLpD8zN81tKFC5ggr3WwIVZFTcYJhpePGa3cULryg0HlBb1r6Ke7MibNk
19Cm8/gYpZuF9Mo5GGtNQnfP3cB34umug6K74hJWtrsXMcMQDHcNbZqVsOCaSRoeaPJZILLL9rax
dgfj4joWkZiyzba84HAQhG9XulknDt3KRSLaLqyzuoSJa8VOMHB3nRTzJsIRZbvc9p5iZ5Y68a4p
0bAtYebaRPGDxM0L7XKele6wG/tOUGxWxjjErlscXeGEl+0sJPsE/wuWTKlJaLeTBdicwiAAfC/f
34vBkXEgXCmh3dSZFXsrQsllR/fSjQ8WGMFFCc1S9dJ1creY+5FxAl076eJgNYiylbLjcO2l4+zQ
NRF1C6VbFlKrzvSwyxLG+NrDrqdukKSuVxxnXYJ5vwZR6D+FWTzaDYGwaorIupUd6244GzImu4Y2
7RoSzFo3DJxBocxFMSRska6w7YXOmhJm78ZNx258dMptQkRlB/iGUlOnaCtkHM0oBBx4PZuUZtne
3oZxmo2cWWGIRaykbMN3IadcceMRNy/f7vfFk7+fAX/TPaa3sZqxFxQWsSrj1tGLUFPZvbrYcZuA
TNkR7i0cLnRxwRNWVRlDvHSHxcNjEzwp3d+ll663u64wFjKOvO8K1pRcFA+IB7rDyhW1bsOweG0U
wZSyQ/JyjWrJvmOROaDcUVxc0DJuNT03fjrY25aE05qLh1sJf8N5KewWxUBwsfxgY5jTMW0P3OHh
TY/Mjgx/7qVSz5KT+fv/EOb/1NWMpLyCMAVSPahx1FCGF+WoLy/MU6Glb2CF44BTEYXz439/7o0w
fBalrGQHyCHokBZTeW0Y32qkNw3/RKBt/22e//P9XzXFyO/ChH/OWxIqZ5ftQnIvvRd9C5irV4KH
4cB1gle+8y4CjL/FlNzvVt9mvo+t5PMr70WiX44ucrUfiEr+/WZZQ0eL/AfbTQ7sl6KWbLGZxWFU
CG9QP3d8h/mxbm5t1kffPRxYVTOOYzI/1vZHEWJ1ZgfjYNWO7cePtdsLM+zsiT5riib0pIq26cfa
/iR2QrHHJhTfOvk39OYQSjM0yqDKPeMWqCbcqwdPofgdqQuN/wFyUWAlOXpK9gfoMnnj6mbNOAcL
EfL+OiX/Nnp7KMzVTWTGDl/nJx50xjXKG1R6qZO6dG47Bd8zyAcz9BOP67pJGIWp4xcHkdSZYUME
ClKEVLRmAKbZ9eUEcvWtg9h1RuPYfdq1tHkrDWJJ/gGtADADtS+BSdm+dIkHNYiSPz2xACvfuT/W
wceRHNNt9Mws2KHtDdUIKzzNv/vYU0fVn3NKnZqNt5xZe+vh6Ezaf5v3cRZvDWXZ93p/ybyGEzjD
wqGoHR1gezP1RoPUJop8lFmQEQ7ouivvIDwk2Ha+uyff2N8eF+u0ckvSM3Y36beuN89c0Bm7poU1
UGsSnvR8Ezy2oKouIXrfYCA4i0+dmtAG11+6ar7VTH6zXvtDA451wzuz+907NFOq8Mz+8fbvx99G
Y1yZJC3edbUXZuKNe+IjQZYnx5sUG37Ji3hrw7HvHrhFLzlBb2z1zAlGM2foJuPdq2/2rISB6OaO
yEAXmpXR4TF8RQUDo0mwADB4Ba6331dNQl8bDmmEYdELk5Gx6cVe5doJpoUD6Piu9+MHEJflInBC
RjqlQ6VS5Ur8X+/j3f4QKzUJM3cBACZwD9x4RXnJ43zj1qDl4tTBN7fr/glL/cZWL52ouHwV9aXz
5Y2tXuXxKF8fmjNFkxCP3l6Cr8LYLSw3RZMwxNvL6om2JSyMK2ftoPByYCxQDyg/h9dOyLm/9Z6E
uST2t/vx5xcGoVEnPNoihoRRJhQN2dvBWjYkDDHpwSGyMMWxMCWcdTTsIJ9eXHCCf6+sx3rjRgfZ
NiGsXrbVWycmrj07FR9W6lLanx65KooMlM0tSE4vQtWiOIcvX9jfaJJ6ZG2cCLOxG9+NYyF07ssO
9/3Y8Q7TsciUSGjYmXjHI60KktHSfXa8ZdHuqzIs0X0WT4VbeGjmVBkW6WH95J4YDhk4iEfPTQOn
mNKTYeo+EVQNFxUIgeMsqvxrpZmGiIdlzztzN40bmw1cXMKSeX7gVRY4ydiLeeTuX71TD0WSXoIP
0YtiJ53lp+wNCR4Zvk/XGw7JBjadJN0fNLhOX2ydk+BN2f7nUeuNvSlxyoBR+/avW/jj/kPJNhCu
lBBe2ZwqDhMUe7P/99//ZzJ1cqfSjnMiOfSg4zwBmtjNWuFMIwZgarqEMMa954dx9doFt7T/hjAd
25qo6C1rZXoul4Lpbrkn/3ruOSFcO7zV5ywYOoVUtCilgcS2/EPPQxgsGMB7Z8o10vMLpzZFeYTu
X528/chlU4RsSRn+OXHY7ZIuG+HY7//rkddtMWhjv4xi14GXsnFnzjg+gLKI0qKyiwZa3gNc++vz
tX2Dlzrbxv0m4xF70a6HG6sralLKdvgCKPOulU2jioSteZHEjlsEYskYXPo6L/RVFEKVHQD0FIYH
QyADonGVLR2vYO8hryvf22uXwpdiTJhUZPl2PwFx27WyWQamhCvNZ9KPhZgVJYe7h/z83a7nZEOv
8jF2DnE7L6YX33iY9vKD8hFVRkThOeIu+lxp+h4Ox8EdQZUw2l84CSuEIAtlKqQpy4/4Ly5u8a4Z
sTqgu979+PPzeBNWWHT/lFQOrx9Af8q33hYg00ovexrizwM5KGxFHQ47CZvmPgueTvmNgjoEpnkJ
Y/TxKat0s8TZjcfW7G9alzBG/3HX7DXvHpvn/60iFg9FIpWj9U9qFQkqDY66OiXhaEvorw7c/vn9
5/ofGzDN7vTfuATP/sMLSc+jxO8L3/2rqh2DU8ghVAx2y+J7m/Cvm4ltqq/sVOz3/3km93+1W1yb
stnCs3Z/2f3yJeeKQkpvXbhCyLDGiGGnTuXuAO0lI1DYnFV6zmzhUKu6m39hFiwJBqGdcTL5xAv3
Gz7Gp2V/wIPeeKySthgKgNB+u1jJ3Y/fW7+ve8Y3DHDsjLJCj+GHLd/yLaiE4vUL5ZLXmj21Ov+c
qxdMHv+IqeXZCLxgYXIleEofRQi/0OirZ9rrK/EsTBOikoVmFRntEpEsOl8SIqhnhPTIyO2Ws7Af
MoKcjbEz3G/zGDP646bjzo2ypxmIP9D0lDpVGiIBU3iIjLCL64cD3HIe8/rzJKxAktku8uqFeX3d
sXp9ETZCYmLFfJohIW35DdOzQUUH38ZofxpkXDQaTuRWHt14WDiOX8SnvvEAOp94FCGmhRUvhKbc
70Ea39huc4TG064ZsY1kJNagXneItXugqNoZ+aSCTTEl2JQmUvYHKWgZRS/NdOyFUdFcywiK3rPt
28A/ii3XJbgPbeLUhU1YlxCgaIOGKkzZMQz9x83g8UIA8LZbeD/vPzV+/z+pWxn+08Ui9IrZRUXG
4XXlQua86+Xm8npcm/DjY3HtPR16BWjL7R7z84NBLiFMx4XDBU08Ce16TwejoEs4w7ukWkZOgv+7
6+FmgGUcI5Tch2kxraK8CAB/o7UUSaNlwQZDtbjr/c/PG80eNCphF3c5SAcHOF8ZQaOuQ8os9bLi
XciUsJe3LR8WlSgyjrluuBb2F0DybrY2a02wUZY9QW88XPxdM5tWZRwZm1aL58VGDbJsb7dmuHrm
JYmTFXp9XA/044bt7ve/Z8Eh07kM8pM7biZFiL0qAy/Yc/PB2J3NDqLZMmhVnkuvjsrwoGfdDfvP
GwxSu+4BU4Aqg1ulJ9D7TuXaBUW566VY0iie7n4s0Wky6gfAM1VGsq6XHeS/qPYp39v7sHhLUzUJ
B3Tv9/8VVtDd/f3vmwqJ2/j3/x0MvGKpoqpJGGsi+94BZI5yZAmj4gTrQwMNA2H5hh9GRxtcBjia
OAHiWU6l5SQFtwjy2PJ9hsrPO/DpVSkBUuIwFCMXXAJVxgH769EdRJWBQPrV85+cp2XRYsjIv25t
6PH+FvTBZQ/CM/BZ9zhzhSw/eaLyLX98yovVAxagQdDX8BFbkBtgqF+/T/11cdhTNby7LMQ/UEZq
W8ZNvtDxw+IFT4IjewavHIfSbiltTlAJzfbCGeGx4FTGVga2vxEOwqTyz1cu+aRg9C+nHiPj2rcp
IRCp2q5gusQ2n+A4lMGChfjR9GTbEnz+ljcpWGcZuPEWTD8CWDF8Lg3fsK94g/i4oKUuYS21YjcY
jCtQWeVHBTMysk/P7W8suJhswZjycZcGFvVKB6SWEo5jkn8FDLEMrE7HhdXpeRVt3qE7OIddbbb7
XfESLAPAc+VR2c7xv288oHnf/fjz7ncDBdok9Z3k+XV2LW6urDJIZm/cZaXhzE5Q+sjgObrxDu7u
MgK+j05ApDorDIUlwU2+IUZSbFXGnhUD/KtLCKpIuQvl0O4Ffn513HrpwPHYqCesMdQXEh7gRJkD
W8PyREpAEZIYZR26WwamOOa2BKPCIZWMndnpch4ZyIJt2XzHnbmB818qH5MBRJZEUDbG5l7sWFBg
QNIbWTAuOhQvYu/fGM9E8xCS1sKoIatSfi7uyXEWeyujQPA+g2bvoLMSVuYXptdLNgPeylJqN3bv
v/HbZMR3j5xMVUYgtiGqtdw4/eYR7vfbgPXEsqBAQQEBoIpuyCC+fIaB9jbUNZUu/Ixx5VNG8Qn+
4inDwUN5cg38HZLJtlCleDVS8NddfL7xL5S97ey/gjDIL9UuFJ7V/Fbr8Hqi/GOcPRUWqrKb/Z8/
A/DPPJBIm51w5sRPh1cYGU8YZd6sCF2RUQQoeguerOiNSfDzReKWQgtwVIWmZUCqG04OevjUrpFR
Utc4WB0yrNh56BOUKrK/yQgf7do9DcuQUUEMlc4hQ48McDMXjiEEN1kxfisjj9Kh9KJ4A5BREHbJ
Oj6YP0UGVBQfSYQrD5NrMoA7gjg1ETmJAkZFkYHVuUVUIA0FwrUYGZYB3t86dVdemm79iht34RUt
iIxy0+1TrrNBMU+oyuBPxfUMvKEz3Pqh4RM0fDvzv3GLZFDYi3rl7fg0WJfEnk7cPVQZeIvtQD16
aF5AUSVCEQKIt7UKR+XuMmJcZyJDnowrj1488k4aeaoSduP58wf2Q+/FJ0hIWJ0R7DjA1agygNoN
wNQwXOyGYLOkZKTNe07RK1Jl3OYhL0grTSg6CcsUYQ+qDAGZ7erEhUnHv/995vr5/qgYctK6vEDX
4QnFMighkSsBabJ9ge0pUPnnrbbMv+y/hMZl5NWL2r7b/IcnfOq3m3IJiUzIotbjH5LXjCV7xCqr
SLAKhPB/C2e76Pr+TKPMqqI9b5umjTo5t8/X8YinZvjPKTk4xe9auJA93964jf0RnHpFam7/bf7T
Ln9tN+RcKVz/ZDDL3GXJIWZAhtt5//v/JQmfu/vrBCrQ3Y/fO/72R/LPtQdbcuSyK+GFVfNXleHF
I7GOiwEuGWHEMwilDsSIZJSgn8XOupifl4HBEUnswlqUgZBtiNTsARZEBoVNc8Ads1gnJ4Or9Tk7
BxjwAOktA1nRcmZTkaM45c5brwYAXw99tTPIJAvGT3mRU/qNsfAesFYq5gpLQ3mRFfuNDQtCMMJq
BbdOqb9q/14fiFv3MMkkwZl7iLPDzqI4/5qxfr2zj0AW1/ABFyYOfu7XWv7rjgHzBM982UNh/21e
dw/2v707AmU7v9YJfvZ/vLc8RQf/zt7ylcl+ziIMZiAS/v3/AwAA//8=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100" b="1"/>
          </a:pPr>
          <a:endParaRPr lang="en-US" sz="1100" b="1"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22</xdr:col>
      <xdr:colOff>413659</xdr:colOff>
      <xdr:row>2</xdr:row>
      <xdr:rowOff>1</xdr:rowOff>
    </xdr:from>
    <xdr:to>
      <xdr:col>26</xdr:col>
      <xdr:colOff>272143</xdr:colOff>
      <xdr:row>44</xdr:row>
      <xdr:rowOff>119743</xdr:rowOff>
    </xdr:to>
    <xdr:sp macro="" textlink="">
      <xdr:nvSpPr>
        <xdr:cNvPr id="50" name="Rectangle: Rounded Corners 49">
          <a:extLst>
            <a:ext uri="{FF2B5EF4-FFF2-40B4-BE49-F238E27FC236}">
              <a16:creationId xmlns:a16="http://schemas.microsoft.com/office/drawing/2014/main" id="{5B91AF81-1550-49A4-9F59-855B65308D61}"/>
            </a:ext>
          </a:extLst>
        </xdr:cNvPr>
        <xdr:cNvSpPr/>
      </xdr:nvSpPr>
      <xdr:spPr>
        <a:xfrm>
          <a:off x="13824859" y="370115"/>
          <a:ext cx="2296884" cy="7892142"/>
        </a:xfrm>
        <a:prstGeom prst="roundRect">
          <a:avLst>
            <a:gd name="adj" fmla="val 38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220980</xdr:colOff>
      <xdr:row>1</xdr:row>
      <xdr:rowOff>121920</xdr:rowOff>
    </xdr:from>
    <xdr:to>
      <xdr:col>22</xdr:col>
      <xdr:colOff>358140</xdr:colOff>
      <xdr:row>5</xdr:row>
      <xdr:rowOff>0</xdr:rowOff>
    </xdr:to>
    <xdr:sp macro="" textlink="">
      <xdr:nvSpPr>
        <xdr:cNvPr id="2" name="Rectangle: Rounded Corners 1">
          <a:extLst>
            <a:ext uri="{FF2B5EF4-FFF2-40B4-BE49-F238E27FC236}">
              <a16:creationId xmlns:a16="http://schemas.microsoft.com/office/drawing/2014/main" id="{34A0F77C-8AE2-6997-B162-F4AFFB79C80A}"/>
            </a:ext>
          </a:extLst>
        </xdr:cNvPr>
        <xdr:cNvSpPr/>
      </xdr:nvSpPr>
      <xdr:spPr>
        <a:xfrm>
          <a:off x="220980" y="304800"/>
          <a:ext cx="13548360" cy="609600"/>
        </a:xfrm>
        <a:prstGeom prst="roundRect">
          <a:avLst>
            <a:gd name="adj" fmla="val 158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525780</xdr:colOff>
      <xdr:row>2</xdr:row>
      <xdr:rowOff>15240</xdr:rowOff>
    </xdr:from>
    <xdr:to>
      <xdr:col>7</xdr:col>
      <xdr:colOff>411480</xdr:colOff>
      <xdr:row>4</xdr:row>
      <xdr:rowOff>68580</xdr:rowOff>
    </xdr:to>
    <xdr:sp macro="" textlink="">
      <xdr:nvSpPr>
        <xdr:cNvPr id="3" name="TextBox 2">
          <a:extLst>
            <a:ext uri="{FF2B5EF4-FFF2-40B4-BE49-F238E27FC236}">
              <a16:creationId xmlns:a16="http://schemas.microsoft.com/office/drawing/2014/main" id="{A0C7846E-39B8-6228-E146-7C282B539541}"/>
            </a:ext>
          </a:extLst>
        </xdr:cNvPr>
        <xdr:cNvSpPr txBox="1"/>
      </xdr:nvSpPr>
      <xdr:spPr>
        <a:xfrm>
          <a:off x="525780" y="381000"/>
          <a:ext cx="4152900"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Executive Summary &amp; Profitability </a:t>
          </a:r>
          <a:r>
            <a:rPr lang="en-IN" sz="1600" b="1" baseline="0"/>
            <a:t> </a:t>
          </a:r>
          <a:r>
            <a:rPr lang="en-IN" sz="1600" b="1" baseline="0">
              <a:ln>
                <a:noFill/>
              </a:ln>
            </a:rPr>
            <a:t>Dashboard</a:t>
          </a:r>
          <a:endParaRPr lang="en-IN" sz="1600" b="1">
            <a:ln>
              <a:noFill/>
            </a:ln>
          </a:endParaRPr>
        </a:p>
      </xdr:txBody>
    </xdr:sp>
    <xdr:clientData/>
  </xdr:twoCellAnchor>
  <xdr:twoCellAnchor>
    <xdr:from>
      <xdr:col>4</xdr:col>
      <xdr:colOff>188322</xdr:colOff>
      <xdr:row>6</xdr:row>
      <xdr:rowOff>151311</xdr:rowOff>
    </xdr:from>
    <xdr:to>
      <xdr:col>7</xdr:col>
      <xdr:colOff>333102</xdr:colOff>
      <xdr:row>11</xdr:row>
      <xdr:rowOff>75111</xdr:rowOff>
    </xdr:to>
    <xdr:grpSp>
      <xdr:nvGrpSpPr>
        <xdr:cNvPr id="39" name="Group 38">
          <a:extLst>
            <a:ext uri="{FF2B5EF4-FFF2-40B4-BE49-F238E27FC236}">
              <a16:creationId xmlns:a16="http://schemas.microsoft.com/office/drawing/2014/main" id="{DBD835A7-ED62-5C22-8F8A-048BEE279B22}"/>
            </a:ext>
          </a:extLst>
        </xdr:cNvPr>
        <xdr:cNvGrpSpPr/>
      </xdr:nvGrpSpPr>
      <xdr:grpSpPr>
        <a:xfrm>
          <a:off x="2626722" y="1218111"/>
          <a:ext cx="1973580" cy="812800"/>
          <a:chOff x="205740" y="1066800"/>
          <a:chExt cx="1973580" cy="838200"/>
        </a:xfrm>
      </xdr:grpSpPr>
      <xdr:sp macro="" textlink="">
        <xdr:nvSpPr>
          <xdr:cNvPr id="4" name="Rectangle: Rounded Corners 3">
            <a:extLst>
              <a:ext uri="{FF2B5EF4-FFF2-40B4-BE49-F238E27FC236}">
                <a16:creationId xmlns:a16="http://schemas.microsoft.com/office/drawing/2014/main" id="{4CBB1F64-F475-43E5-AD31-94AAB8D7B93B}"/>
              </a:ext>
            </a:extLst>
          </xdr:cNvPr>
          <xdr:cNvSpPr/>
        </xdr:nvSpPr>
        <xdr:spPr>
          <a:xfrm>
            <a:off x="205740" y="1066800"/>
            <a:ext cx="1973580" cy="838200"/>
          </a:xfrm>
          <a:prstGeom prst="roundRect">
            <a:avLst>
              <a:gd name="adj" fmla="val 158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99426AD0-6C3D-4388-8955-42B5DE2C8BE2}"/>
              </a:ext>
            </a:extLst>
          </xdr:cNvPr>
          <xdr:cNvSpPr txBox="1"/>
        </xdr:nvSpPr>
        <xdr:spPr>
          <a:xfrm>
            <a:off x="213360" y="1097280"/>
            <a:ext cx="19583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n>
                  <a:noFill/>
                </a:ln>
                <a:solidFill>
                  <a:schemeClr val="tx1">
                    <a:lumMod val="50000"/>
                    <a:lumOff val="50000"/>
                  </a:schemeClr>
                </a:solidFill>
              </a:rPr>
              <a:t>   </a:t>
            </a:r>
            <a:r>
              <a:rPr lang="en-IN" sz="1400" b="1">
                <a:ln>
                  <a:noFill/>
                </a:ln>
                <a:solidFill>
                  <a:schemeClr val="tx1">
                    <a:lumMod val="50000"/>
                    <a:lumOff val="50000"/>
                  </a:schemeClr>
                </a:solidFill>
              </a:rPr>
              <a:t>Total</a:t>
            </a:r>
            <a:r>
              <a:rPr lang="en-IN" sz="1400" b="1" baseline="0">
                <a:ln>
                  <a:noFill/>
                </a:ln>
                <a:solidFill>
                  <a:schemeClr val="tx1">
                    <a:lumMod val="50000"/>
                    <a:lumOff val="50000"/>
                  </a:schemeClr>
                </a:solidFill>
              </a:rPr>
              <a:t> Gross Profit</a:t>
            </a:r>
            <a:endParaRPr lang="en-IN" sz="1400" b="1">
              <a:ln>
                <a:noFill/>
              </a:ln>
              <a:solidFill>
                <a:schemeClr val="tx1">
                  <a:lumMod val="50000"/>
                  <a:lumOff val="50000"/>
                </a:schemeClr>
              </a:solidFill>
            </a:endParaRPr>
          </a:p>
        </xdr:txBody>
      </xdr:sp>
      <xdr:sp macro="" textlink="'Pivot Table'!C4">
        <xdr:nvSpPr>
          <xdr:cNvPr id="21" name="TextBox 20">
            <a:extLst>
              <a:ext uri="{FF2B5EF4-FFF2-40B4-BE49-F238E27FC236}">
                <a16:creationId xmlns:a16="http://schemas.microsoft.com/office/drawing/2014/main" id="{54D43258-AFE1-49BB-9FFB-9B3277E70E12}"/>
              </a:ext>
            </a:extLst>
          </xdr:cNvPr>
          <xdr:cNvSpPr txBox="1"/>
        </xdr:nvSpPr>
        <xdr:spPr>
          <a:xfrm>
            <a:off x="236220" y="1501140"/>
            <a:ext cx="1897380" cy="35052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11EE10F-F1E6-4CE6-A8AD-F91D73EF8C15}" type="TxLink">
              <a:rPr lang="en-US" sz="1800" b="1" i="0" u="none" strike="noStrike">
                <a:ln>
                  <a:noFill/>
                </a:ln>
                <a:solidFill>
                  <a:schemeClr val="accent4">
                    <a:lumMod val="75000"/>
                  </a:schemeClr>
                </a:solidFill>
                <a:latin typeface="Aptos Narrow"/>
                <a:ea typeface="+mn-ea"/>
                <a:cs typeface="+mn-cs"/>
              </a:rPr>
              <a:pPr marL="0" indent="0" algn="ctr"/>
              <a:t>$2,96,384</a:t>
            </a:fld>
            <a:endParaRPr lang="en-IN" sz="1800" b="1" i="0" u="none" strike="noStrike">
              <a:ln>
                <a:noFill/>
              </a:ln>
              <a:solidFill>
                <a:schemeClr val="accent4">
                  <a:lumMod val="75000"/>
                </a:schemeClr>
              </a:solidFill>
              <a:latin typeface="Aptos Narrow"/>
              <a:ea typeface="+mn-ea"/>
              <a:cs typeface="+mn-cs"/>
            </a:endParaRPr>
          </a:p>
        </xdr:txBody>
      </xdr:sp>
    </xdr:grpSp>
    <xdr:clientData/>
  </xdr:twoCellAnchor>
  <xdr:twoCellAnchor>
    <xdr:from>
      <xdr:col>0</xdr:col>
      <xdr:colOff>379911</xdr:colOff>
      <xdr:row>6</xdr:row>
      <xdr:rowOff>154578</xdr:rowOff>
    </xdr:from>
    <xdr:to>
      <xdr:col>3</xdr:col>
      <xdr:colOff>524691</xdr:colOff>
      <xdr:row>11</xdr:row>
      <xdr:rowOff>78378</xdr:rowOff>
    </xdr:to>
    <xdr:grpSp>
      <xdr:nvGrpSpPr>
        <xdr:cNvPr id="40" name="Group 39">
          <a:extLst>
            <a:ext uri="{FF2B5EF4-FFF2-40B4-BE49-F238E27FC236}">
              <a16:creationId xmlns:a16="http://schemas.microsoft.com/office/drawing/2014/main" id="{141FE23C-3BF8-4B65-936A-CBCFE69372F1}"/>
            </a:ext>
          </a:extLst>
        </xdr:cNvPr>
        <xdr:cNvGrpSpPr/>
      </xdr:nvGrpSpPr>
      <xdr:grpSpPr>
        <a:xfrm>
          <a:off x="379911" y="1221378"/>
          <a:ext cx="1973580" cy="812800"/>
          <a:chOff x="205740" y="1066800"/>
          <a:chExt cx="1973580" cy="838200"/>
        </a:xfrm>
      </xdr:grpSpPr>
      <xdr:sp macro="" textlink="">
        <xdr:nvSpPr>
          <xdr:cNvPr id="41" name="Rectangle: Rounded Corners 40">
            <a:extLst>
              <a:ext uri="{FF2B5EF4-FFF2-40B4-BE49-F238E27FC236}">
                <a16:creationId xmlns:a16="http://schemas.microsoft.com/office/drawing/2014/main" id="{1185D5C7-EC60-13C1-6B0B-C037C00A06CB}"/>
              </a:ext>
            </a:extLst>
          </xdr:cNvPr>
          <xdr:cNvSpPr/>
        </xdr:nvSpPr>
        <xdr:spPr>
          <a:xfrm>
            <a:off x="205740" y="1066800"/>
            <a:ext cx="1973580" cy="838200"/>
          </a:xfrm>
          <a:prstGeom prst="roundRect">
            <a:avLst>
              <a:gd name="adj" fmla="val 158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FE02ED07-90B0-0AEC-7A59-39BE4BF9A9B9}"/>
              </a:ext>
            </a:extLst>
          </xdr:cNvPr>
          <xdr:cNvSpPr txBox="1"/>
        </xdr:nvSpPr>
        <xdr:spPr>
          <a:xfrm>
            <a:off x="213360" y="1097280"/>
            <a:ext cx="19583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n>
                  <a:noFill/>
                </a:ln>
                <a:solidFill>
                  <a:schemeClr val="tx1">
                    <a:lumMod val="50000"/>
                    <a:lumOff val="50000"/>
                  </a:schemeClr>
                </a:solidFill>
              </a:rPr>
              <a:t>   </a:t>
            </a:r>
            <a:r>
              <a:rPr lang="en-IN" sz="1400" b="1">
                <a:ln>
                  <a:noFill/>
                </a:ln>
                <a:solidFill>
                  <a:schemeClr val="tx1">
                    <a:lumMod val="50000"/>
                    <a:lumOff val="50000"/>
                  </a:schemeClr>
                </a:solidFill>
              </a:rPr>
              <a:t>Total</a:t>
            </a:r>
            <a:r>
              <a:rPr lang="en-IN" sz="1400" b="1" baseline="0">
                <a:ln>
                  <a:noFill/>
                </a:ln>
                <a:solidFill>
                  <a:schemeClr val="tx1">
                    <a:lumMod val="50000"/>
                    <a:lumOff val="50000"/>
                  </a:schemeClr>
                </a:solidFill>
              </a:rPr>
              <a:t> Revenue</a:t>
            </a:r>
            <a:endParaRPr lang="en-IN" sz="1400" b="1">
              <a:ln>
                <a:noFill/>
              </a:ln>
              <a:solidFill>
                <a:schemeClr val="tx1">
                  <a:lumMod val="50000"/>
                  <a:lumOff val="50000"/>
                </a:schemeClr>
              </a:solidFill>
            </a:endParaRPr>
          </a:p>
        </xdr:txBody>
      </xdr:sp>
      <xdr:sp macro="" textlink="'Pivot Table'!A4">
        <xdr:nvSpPr>
          <xdr:cNvPr id="43" name="TextBox 42">
            <a:extLst>
              <a:ext uri="{FF2B5EF4-FFF2-40B4-BE49-F238E27FC236}">
                <a16:creationId xmlns:a16="http://schemas.microsoft.com/office/drawing/2014/main" id="{CD92DCD0-7F85-54B9-AA1F-12EB7B5066EF}"/>
              </a:ext>
            </a:extLst>
          </xdr:cNvPr>
          <xdr:cNvSpPr txBox="1"/>
        </xdr:nvSpPr>
        <xdr:spPr>
          <a:xfrm>
            <a:off x="236220" y="1501140"/>
            <a:ext cx="1897380" cy="35052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E49D32-6DEF-4B96-AC40-9D6F1920D425}" type="TxLink">
              <a:rPr lang="en-US" sz="1800" b="1" i="0" u="none" strike="noStrike">
                <a:ln>
                  <a:noFill/>
                </a:ln>
                <a:solidFill>
                  <a:schemeClr val="accent4">
                    <a:lumMod val="75000"/>
                  </a:schemeClr>
                </a:solidFill>
                <a:latin typeface="Aptos Narrow"/>
              </a:rPr>
              <a:pPr algn="ctr"/>
              <a:t>$6,45,223</a:t>
            </a:fld>
            <a:endParaRPr lang="en-IN" sz="1800" b="1">
              <a:ln>
                <a:noFill/>
              </a:ln>
              <a:solidFill>
                <a:schemeClr val="accent4">
                  <a:lumMod val="75000"/>
                </a:schemeClr>
              </a:solidFill>
            </a:endParaRPr>
          </a:p>
        </xdr:txBody>
      </xdr:sp>
    </xdr:grpSp>
    <xdr:clientData/>
  </xdr:twoCellAnchor>
  <xdr:twoCellAnchor>
    <xdr:from>
      <xdr:col>8</xdr:col>
      <xdr:colOff>43544</xdr:colOff>
      <xdr:row>6</xdr:row>
      <xdr:rowOff>151313</xdr:rowOff>
    </xdr:from>
    <xdr:to>
      <xdr:col>11</xdr:col>
      <xdr:colOff>188324</xdr:colOff>
      <xdr:row>11</xdr:row>
      <xdr:rowOff>75113</xdr:rowOff>
    </xdr:to>
    <xdr:grpSp>
      <xdr:nvGrpSpPr>
        <xdr:cNvPr id="5" name="Group 4">
          <a:extLst>
            <a:ext uri="{FF2B5EF4-FFF2-40B4-BE49-F238E27FC236}">
              <a16:creationId xmlns:a16="http://schemas.microsoft.com/office/drawing/2014/main" id="{6EDA8335-2053-E5AD-6ED1-BB965E168461}"/>
            </a:ext>
          </a:extLst>
        </xdr:cNvPr>
        <xdr:cNvGrpSpPr/>
      </xdr:nvGrpSpPr>
      <xdr:grpSpPr>
        <a:xfrm>
          <a:off x="4920344" y="1218113"/>
          <a:ext cx="1973580" cy="812800"/>
          <a:chOff x="205740" y="1066800"/>
          <a:chExt cx="1973580" cy="838200"/>
        </a:xfrm>
      </xdr:grpSpPr>
      <xdr:sp macro="" textlink="">
        <xdr:nvSpPr>
          <xdr:cNvPr id="7" name="Rectangle: Rounded Corners 6">
            <a:extLst>
              <a:ext uri="{FF2B5EF4-FFF2-40B4-BE49-F238E27FC236}">
                <a16:creationId xmlns:a16="http://schemas.microsoft.com/office/drawing/2014/main" id="{27D11DDA-7392-689F-67AA-E7C61F884480}"/>
              </a:ext>
            </a:extLst>
          </xdr:cNvPr>
          <xdr:cNvSpPr/>
        </xdr:nvSpPr>
        <xdr:spPr>
          <a:xfrm>
            <a:off x="205740" y="1066800"/>
            <a:ext cx="1973580" cy="838200"/>
          </a:xfrm>
          <a:prstGeom prst="roundRect">
            <a:avLst>
              <a:gd name="adj" fmla="val 158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36454BD3-3DD2-29DC-FF12-F893F366653A}"/>
              </a:ext>
            </a:extLst>
          </xdr:cNvPr>
          <xdr:cNvSpPr txBox="1"/>
        </xdr:nvSpPr>
        <xdr:spPr>
          <a:xfrm>
            <a:off x="213360" y="1097280"/>
            <a:ext cx="19583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n>
                  <a:noFill/>
                </a:ln>
                <a:solidFill>
                  <a:schemeClr val="tx1">
                    <a:lumMod val="50000"/>
                    <a:lumOff val="50000"/>
                  </a:schemeClr>
                </a:solidFill>
              </a:rPr>
              <a:t>Gross Profit Margin   </a:t>
            </a:r>
          </a:p>
        </xdr:txBody>
      </xdr:sp>
      <xdr:sp macro="" textlink="'Pivot Table'!F4">
        <xdr:nvSpPr>
          <xdr:cNvPr id="9" name="TextBox 8">
            <a:extLst>
              <a:ext uri="{FF2B5EF4-FFF2-40B4-BE49-F238E27FC236}">
                <a16:creationId xmlns:a16="http://schemas.microsoft.com/office/drawing/2014/main" id="{A0132759-B780-D98F-FDBC-616E951C7938}"/>
              </a:ext>
            </a:extLst>
          </xdr:cNvPr>
          <xdr:cNvSpPr txBox="1"/>
        </xdr:nvSpPr>
        <xdr:spPr>
          <a:xfrm>
            <a:off x="236220" y="1501140"/>
            <a:ext cx="1897380" cy="35052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8448B7-414F-4BD7-92E2-0939DFFAED5A}" type="TxLink">
              <a:rPr lang="en-US" sz="1800" b="1" i="0" u="none" strike="noStrike">
                <a:ln>
                  <a:noFill/>
                </a:ln>
                <a:solidFill>
                  <a:schemeClr val="accent4">
                    <a:lumMod val="75000"/>
                  </a:schemeClr>
                </a:solidFill>
                <a:latin typeface="Aptos Narrow"/>
                <a:ea typeface="+mn-ea"/>
                <a:cs typeface="+mn-cs"/>
              </a:rPr>
              <a:pPr marL="0" indent="0" algn="ctr"/>
              <a:t>46%</a:t>
            </a:fld>
            <a:endParaRPr lang="en-IN" sz="1800" b="1" i="0" u="none" strike="noStrike">
              <a:ln>
                <a:noFill/>
              </a:ln>
              <a:solidFill>
                <a:schemeClr val="accent4">
                  <a:lumMod val="75000"/>
                </a:schemeClr>
              </a:solidFill>
              <a:latin typeface="Aptos Narrow"/>
              <a:ea typeface="+mn-ea"/>
              <a:cs typeface="+mn-cs"/>
            </a:endParaRPr>
          </a:p>
        </xdr:txBody>
      </xdr:sp>
    </xdr:grpSp>
    <xdr:clientData/>
  </xdr:twoCellAnchor>
  <xdr:twoCellAnchor>
    <xdr:from>
      <xdr:col>11</xdr:col>
      <xdr:colOff>568235</xdr:colOff>
      <xdr:row>6</xdr:row>
      <xdr:rowOff>148046</xdr:rowOff>
    </xdr:from>
    <xdr:to>
      <xdr:col>15</xdr:col>
      <xdr:colOff>103415</xdr:colOff>
      <xdr:row>11</xdr:row>
      <xdr:rowOff>71846</xdr:rowOff>
    </xdr:to>
    <xdr:grpSp>
      <xdr:nvGrpSpPr>
        <xdr:cNvPr id="10" name="Group 9">
          <a:extLst>
            <a:ext uri="{FF2B5EF4-FFF2-40B4-BE49-F238E27FC236}">
              <a16:creationId xmlns:a16="http://schemas.microsoft.com/office/drawing/2014/main" id="{0AE64321-D00E-D774-7DD3-A4F449679068}"/>
            </a:ext>
          </a:extLst>
        </xdr:cNvPr>
        <xdr:cNvGrpSpPr/>
      </xdr:nvGrpSpPr>
      <xdr:grpSpPr>
        <a:xfrm>
          <a:off x="7273835" y="1214846"/>
          <a:ext cx="1973580" cy="812800"/>
          <a:chOff x="205740" y="1066800"/>
          <a:chExt cx="1973580" cy="838200"/>
        </a:xfrm>
      </xdr:grpSpPr>
      <xdr:sp macro="" textlink="">
        <xdr:nvSpPr>
          <xdr:cNvPr id="11" name="Rectangle: Rounded Corners 10">
            <a:extLst>
              <a:ext uri="{FF2B5EF4-FFF2-40B4-BE49-F238E27FC236}">
                <a16:creationId xmlns:a16="http://schemas.microsoft.com/office/drawing/2014/main" id="{FF319725-69A3-5258-E4DC-B519564052E5}"/>
              </a:ext>
            </a:extLst>
          </xdr:cNvPr>
          <xdr:cNvSpPr/>
        </xdr:nvSpPr>
        <xdr:spPr>
          <a:xfrm>
            <a:off x="205740" y="1066800"/>
            <a:ext cx="1973580" cy="838200"/>
          </a:xfrm>
          <a:prstGeom prst="roundRect">
            <a:avLst>
              <a:gd name="adj" fmla="val 158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59EEBE01-BA6E-A167-EDBA-394785E8258D}"/>
              </a:ext>
            </a:extLst>
          </xdr:cNvPr>
          <xdr:cNvSpPr txBox="1"/>
        </xdr:nvSpPr>
        <xdr:spPr>
          <a:xfrm>
            <a:off x="213360" y="1097280"/>
            <a:ext cx="19583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n>
                  <a:noFill/>
                </a:ln>
                <a:solidFill>
                  <a:schemeClr val="tx1">
                    <a:lumMod val="50000"/>
                    <a:lumOff val="50000"/>
                  </a:schemeClr>
                </a:solidFill>
              </a:rPr>
              <a:t> </a:t>
            </a:r>
            <a:r>
              <a:rPr lang="en-IN" sz="1400" b="1">
                <a:ln>
                  <a:noFill/>
                </a:ln>
                <a:solidFill>
                  <a:schemeClr val="tx1">
                    <a:lumMod val="50000"/>
                    <a:lumOff val="50000"/>
                  </a:schemeClr>
                </a:solidFill>
              </a:rPr>
              <a:t>Total  Unit</a:t>
            </a:r>
            <a:r>
              <a:rPr lang="en-IN" sz="1400" b="1" baseline="0">
                <a:ln>
                  <a:noFill/>
                </a:ln>
                <a:solidFill>
                  <a:schemeClr val="tx1">
                    <a:lumMod val="50000"/>
                    <a:lumOff val="50000"/>
                  </a:schemeClr>
                </a:solidFill>
              </a:rPr>
              <a:t> Slod</a:t>
            </a:r>
            <a:endParaRPr lang="en-IN" sz="1400" b="1">
              <a:ln>
                <a:noFill/>
              </a:ln>
              <a:solidFill>
                <a:schemeClr val="tx1">
                  <a:lumMod val="50000"/>
                  <a:lumOff val="50000"/>
                </a:schemeClr>
              </a:solidFill>
            </a:endParaRPr>
          </a:p>
        </xdr:txBody>
      </xdr:sp>
      <xdr:sp macro="" textlink="'Pivot Table'!I4">
        <xdr:nvSpPr>
          <xdr:cNvPr id="13" name="TextBox 12">
            <a:extLst>
              <a:ext uri="{FF2B5EF4-FFF2-40B4-BE49-F238E27FC236}">
                <a16:creationId xmlns:a16="http://schemas.microsoft.com/office/drawing/2014/main" id="{2D1F6B13-B728-FC8C-8DCD-F036286EF096}"/>
              </a:ext>
            </a:extLst>
          </xdr:cNvPr>
          <xdr:cNvSpPr txBox="1"/>
        </xdr:nvSpPr>
        <xdr:spPr>
          <a:xfrm>
            <a:off x="236220" y="1501140"/>
            <a:ext cx="1897380" cy="35052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4A470E-78F7-463C-B5AB-E2213F5B58C3}" type="TxLink">
              <a:rPr lang="en-US" sz="1800" b="1" i="0" u="none" strike="noStrike">
                <a:ln>
                  <a:noFill/>
                </a:ln>
                <a:solidFill>
                  <a:schemeClr val="accent4">
                    <a:lumMod val="75000"/>
                  </a:schemeClr>
                </a:solidFill>
                <a:latin typeface="Aptos Narrow"/>
                <a:ea typeface="+mn-ea"/>
                <a:cs typeface="+mn-cs"/>
              </a:rPr>
              <a:pPr marL="0" indent="0" algn="ctr"/>
              <a:t>6698</a:t>
            </a:fld>
            <a:endParaRPr lang="en-IN" sz="1800" b="1" i="0" u="none" strike="noStrike">
              <a:ln>
                <a:noFill/>
              </a:ln>
              <a:solidFill>
                <a:schemeClr val="accent4">
                  <a:lumMod val="75000"/>
                </a:schemeClr>
              </a:solidFill>
              <a:latin typeface="Aptos Narrow"/>
              <a:ea typeface="+mn-ea"/>
              <a:cs typeface="+mn-cs"/>
            </a:endParaRPr>
          </a:p>
        </xdr:txBody>
      </xdr:sp>
    </xdr:grpSp>
    <xdr:clientData/>
  </xdr:twoCellAnchor>
  <xdr:twoCellAnchor>
    <xdr:from>
      <xdr:col>15</xdr:col>
      <xdr:colOff>378822</xdr:colOff>
      <xdr:row>6</xdr:row>
      <xdr:rowOff>166552</xdr:rowOff>
    </xdr:from>
    <xdr:to>
      <xdr:col>18</xdr:col>
      <xdr:colOff>523602</xdr:colOff>
      <xdr:row>11</xdr:row>
      <xdr:rowOff>90352</xdr:rowOff>
    </xdr:to>
    <xdr:grpSp>
      <xdr:nvGrpSpPr>
        <xdr:cNvPr id="14" name="Group 13">
          <a:extLst>
            <a:ext uri="{FF2B5EF4-FFF2-40B4-BE49-F238E27FC236}">
              <a16:creationId xmlns:a16="http://schemas.microsoft.com/office/drawing/2014/main" id="{E824D26A-A2D9-9657-B352-5E7F56D91C00}"/>
            </a:ext>
          </a:extLst>
        </xdr:cNvPr>
        <xdr:cNvGrpSpPr/>
      </xdr:nvGrpSpPr>
      <xdr:grpSpPr>
        <a:xfrm>
          <a:off x="9522822" y="1233352"/>
          <a:ext cx="1973580" cy="812800"/>
          <a:chOff x="205740" y="1059180"/>
          <a:chExt cx="1973580" cy="838200"/>
        </a:xfrm>
      </xdr:grpSpPr>
      <xdr:sp macro="" textlink="">
        <xdr:nvSpPr>
          <xdr:cNvPr id="15" name="Rectangle: Rounded Corners 14">
            <a:extLst>
              <a:ext uri="{FF2B5EF4-FFF2-40B4-BE49-F238E27FC236}">
                <a16:creationId xmlns:a16="http://schemas.microsoft.com/office/drawing/2014/main" id="{D8903C6F-9B93-8622-9AAA-4227F6EEF353}"/>
              </a:ext>
            </a:extLst>
          </xdr:cNvPr>
          <xdr:cNvSpPr/>
        </xdr:nvSpPr>
        <xdr:spPr>
          <a:xfrm>
            <a:off x="205740" y="1059180"/>
            <a:ext cx="1973580" cy="838200"/>
          </a:xfrm>
          <a:prstGeom prst="roundRect">
            <a:avLst>
              <a:gd name="adj" fmla="val 158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05E019EB-A95D-8BBF-4AB2-025D4CF48164}"/>
              </a:ext>
            </a:extLst>
          </xdr:cNvPr>
          <xdr:cNvSpPr txBox="1"/>
        </xdr:nvSpPr>
        <xdr:spPr>
          <a:xfrm>
            <a:off x="213360" y="1097280"/>
            <a:ext cx="19583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n>
                  <a:noFill/>
                </a:ln>
                <a:solidFill>
                  <a:schemeClr val="tx1">
                    <a:lumMod val="50000"/>
                    <a:lumOff val="50000"/>
                  </a:schemeClr>
                </a:solidFill>
              </a:rPr>
              <a:t>   Total</a:t>
            </a:r>
            <a:r>
              <a:rPr lang="en-IN" sz="1400" b="1" baseline="0">
                <a:ln>
                  <a:noFill/>
                </a:ln>
                <a:solidFill>
                  <a:schemeClr val="tx1">
                    <a:lumMod val="50000"/>
                    <a:lumOff val="50000"/>
                  </a:schemeClr>
                </a:solidFill>
              </a:rPr>
              <a:t> Order</a:t>
            </a:r>
            <a:endParaRPr lang="en-IN" sz="1400" b="1">
              <a:ln>
                <a:noFill/>
              </a:ln>
              <a:solidFill>
                <a:schemeClr val="tx1">
                  <a:lumMod val="50000"/>
                  <a:lumOff val="50000"/>
                </a:schemeClr>
              </a:solidFill>
            </a:endParaRPr>
          </a:p>
        </xdr:txBody>
      </xdr:sp>
      <xdr:sp macro="" textlink="'Pivot Table'!L4">
        <xdr:nvSpPr>
          <xdr:cNvPr id="17" name="TextBox 16">
            <a:extLst>
              <a:ext uri="{FF2B5EF4-FFF2-40B4-BE49-F238E27FC236}">
                <a16:creationId xmlns:a16="http://schemas.microsoft.com/office/drawing/2014/main" id="{4312AC0B-12EA-155F-9DD3-128A527CFADC}"/>
              </a:ext>
            </a:extLst>
          </xdr:cNvPr>
          <xdr:cNvSpPr txBox="1"/>
        </xdr:nvSpPr>
        <xdr:spPr>
          <a:xfrm>
            <a:off x="236220" y="1501140"/>
            <a:ext cx="1897380" cy="35052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023D2B-120D-46DD-856F-3374BC0D8B58}" type="TxLink">
              <a:rPr lang="en-US" sz="1600" b="1" i="0" u="none" strike="noStrike">
                <a:ln>
                  <a:noFill/>
                </a:ln>
                <a:solidFill>
                  <a:schemeClr val="accent4">
                    <a:lumMod val="75000"/>
                  </a:schemeClr>
                </a:solidFill>
                <a:latin typeface="Aptos Narrow"/>
                <a:ea typeface="+mn-ea"/>
                <a:cs typeface="+mn-cs"/>
              </a:rPr>
              <a:pPr marL="0" indent="0" algn="ctr"/>
              <a:t>2707</a:t>
            </a:fld>
            <a:endParaRPr lang="en-IN" sz="1600" b="1" i="0" u="none" strike="noStrike">
              <a:ln>
                <a:noFill/>
              </a:ln>
              <a:solidFill>
                <a:schemeClr val="accent4">
                  <a:lumMod val="75000"/>
                </a:schemeClr>
              </a:solidFill>
              <a:latin typeface="Aptos Narrow"/>
              <a:ea typeface="+mn-ea"/>
              <a:cs typeface="+mn-cs"/>
            </a:endParaRPr>
          </a:p>
        </xdr:txBody>
      </xdr:sp>
    </xdr:grpSp>
    <xdr:clientData/>
  </xdr:twoCellAnchor>
  <xdr:twoCellAnchor>
    <xdr:from>
      <xdr:col>19</xdr:col>
      <xdr:colOff>80554</xdr:colOff>
      <xdr:row>6</xdr:row>
      <xdr:rowOff>155666</xdr:rowOff>
    </xdr:from>
    <xdr:to>
      <xdr:col>22</xdr:col>
      <xdr:colOff>225334</xdr:colOff>
      <xdr:row>11</xdr:row>
      <xdr:rowOff>79466</xdr:rowOff>
    </xdr:to>
    <xdr:grpSp>
      <xdr:nvGrpSpPr>
        <xdr:cNvPr id="18" name="Group 17">
          <a:extLst>
            <a:ext uri="{FF2B5EF4-FFF2-40B4-BE49-F238E27FC236}">
              <a16:creationId xmlns:a16="http://schemas.microsoft.com/office/drawing/2014/main" id="{A53AD685-8365-2B1D-28CA-CA6EE7A6FCEA}"/>
            </a:ext>
          </a:extLst>
        </xdr:cNvPr>
        <xdr:cNvGrpSpPr/>
      </xdr:nvGrpSpPr>
      <xdr:grpSpPr>
        <a:xfrm>
          <a:off x="11662954" y="1222466"/>
          <a:ext cx="1973580" cy="812800"/>
          <a:chOff x="205740" y="1066800"/>
          <a:chExt cx="1973580" cy="838200"/>
        </a:xfrm>
      </xdr:grpSpPr>
      <xdr:sp macro="" textlink="">
        <xdr:nvSpPr>
          <xdr:cNvPr id="19" name="Rectangle: Rounded Corners 18">
            <a:extLst>
              <a:ext uri="{FF2B5EF4-FFF2-40B4-BE49-F238E27FC236}">
                <a16:creationId xmlns:a16="http://schemas.microsoft.com/office/drawing/2014/main" id="{0E178E83-D7FF-0F3C-E101-3262D38DADE0}"/>
              </a:ext>
            </a:extLst>
          </xdr:cNvPr>
          <xdr:cNvSpPr/>
        </xdr:nvSpPr>
        <xdr:spPr>
          <a:xfrm>
            <a:off x="205740" y="1066800"/>
            <a:ext cx="1973580" cy="838200"/>
          </a:xfrm>
          <a:prstGeom prst="roundRect">
            <a:avLst>
              <a:gd name="adj" fmla="val 158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C8D263CB-90D7-3F50-EDCA-1D9C8A62256E}"/>
              </a:ext>
            </a:extLst>
          </xdr:cNvPr>
          <xdr:cNvSpPr txBox="1"/>
        </xdr:nvSpPr>
        <xdr:spPr>
          <a:xfrm>
            <a:off x="213360" y="1097280"/>
            <a:ext cx="19583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n>
                  <a:noFill/>
                </a:ln>
                <a:solidFill>
                  <a:schemeClr val="tx1">
                    <a:lumMod val="50000"/>
                    <a:lumOff val="50000"/>
                  </a:schemeClr>
                </a:solidFill>
              </a:rPr>
              <a:t>COGS  </a:t>
            </a:r>
          </a:p>
        </xdr:txBody>
      </xdr:sp>
      <xdr:sp macro="" textlink="'Pivot Table'!K7">
        <xdr:nvSpPr>
          <xdr:cNvPr id="22" name="TextBox 21">
            <a:extLst>
              <a:ext uri="{FF2B5EF4-FFF2-40B4-BE49-F238E27FC236}">
                <a16:creationId xmlns:a16="http://schemas.microsoft.com/office/drawing/2014/main" id="{47CECDE0-5D6D-AA10-0509-F0DD9BBE4E1B}"/>
              </a:ext>
            </a:extLst>
          </xdr:cNvPr>
          <xdr:cNvSpPr txBox="1"/>
        </xdr:nvSpPr>
        <xdr:spPr>
          <a:xfrm>
            <a:off x="236220" y="1501140"/>
            <a:ext cx="1897380" cy="35052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275FE9-37C4-4670-BB50-FD00EB66EC11}" type="TxLink">
              <a:rPr lang="en-US" sz="1600" b="1" i="0" u="none" strike="noStrike">
                <a:ln>
                  <a:noFill/>
                </a:ln>
                <a:solidFill>
                  <a:schemeClr val="accent4">
                    <a:lumMod val="75000"/>
                  </a:schemeClr>
                </a:solidFill>
                <a:latin typeface="Aptos Narrow"/>
                <a:ea typeface="+mn-ea"/>
                <a:cs typeface="+mn-cs"/>
              </a:rPr>
              <a:pPr marL="0" indent="0" algn="ctr"/>
              <a:t>$3,48,839</a:t>
            </a:fld>
            <a:endParaRPr lang="en-IN" sz="1600" b="1" i="0" u="none" strike="noStrike">
              <a:ln>
                <a:noFill/>
              </a:ln>
              <a:solidFill>
                <a:schemeClr val="accent4">
                  <a:lumMod val="75000"/>
                </a:schemeClr>
              </a:solidFill>
              <a:latin typeface="Aptos Narrow"/>
              <a:ea typeface="+mn-ea"/>
              <a:cs typeface="+mn-cs"/>
            </a:endParaRPr>
          </a:p>
        </xdr:txBody>
      </xdr:sp>
    </xdr:grpSp>
    <xdr:clientData/>
  </xdr:twoCellAnchor>
  <xdr:twoCellAnchor>
    <xdr:from>
      <xdr:col>20</xdr:col>
      <xdr:colOff>175260</xdr:colOff>
      <xdr:row>2</xdr:row>
      <xdr:rowOff>68580</xdr:rowOff>
    </xdr:from>
    <xdr:to>
      <xdr:col>22</xdr:col>
      <xdr:colOff>205740</xdr:colOff>
      <xdr:row>4</xdr:row>
      <xdr:rowOff>76200</xdr:rowOff>
    </xdr:to>
    <xdr:sp macro="" textlink="">
      <xdr:nvSpPr>
        <xdr:cNvPr id="25" name="Rectangle: Rounded Corners 24">
          <a:hlinkClick xmlns:r="http://schemas.openxmlformats.org/officeDocument/2006/relationships" r:id="rId1"/>
          <a:extLst>
            <a:ext uri="{FF2B5EF4-FFF2-40B4-BE49-F238E27FC236}">
              <a16:creationId xmlns:a16="http://schemas.microsoft.com/office/drawing/2014/main" id="{488C1B09-D525-BAC1-B135-BAA0156D4C1D}"/>
            </a:ext>
          </a:extLst>
        </xdr:cNvPr>
        <xdr:cNvSpPr/>
      </xdr:nvSpPr>
      <xdr:spPr>
        <a:xfrm>
          <a:off x="12367260" y="434340"/>
          <a:ext cx="1249680" cy="373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Sales Data</a:t>
          </a:r>
        </a:p>
      </xdr:txBody>
    </xdr:sp>
    <xdr:clientData/>
  </xdr:twoCellAnchor>
  <xdr:twoCellAnchor>
    <xdr:from>
      <xdr:col>18</xdr:col>
      <xdr:colOff>38100</xdr:colOff>
      <xdr:row>2</xdr:row>
      <xdr:rowOff>68580</xdr:rowOff>
    </xdr:from>
    <xdr:to>
      <xdr:col>20</xdr:col>
      <xdr:colOff>68580</xdr:colOff>
      <xdr:row>4</xdr:row>
      <xdr:rowOff>76200</xdr:rowOff>
    </xdr:to>
    <xdr:sp macro="" textlink="">
      <xdr:nvSpPr>
        <xdr:cNvPr id="28" name="Rectangle: Rounded Corners 27">
          <a:hlinkClick xmlns:r="http://schemas.openxmlformats.org/officeDocument/2006/relationships" r:id="rId2"/>
          <a:extLst>
            <a:ext uri="{FF2B5EF4-FFF2-40B4-BE49-F238E27FC236}">
              <a16:creationId xmlns:a16="http://schemas.microsoft.com/office/drawing/2014/main" id="{980443B1-B0A3-1F46-F2B3-DE51423C2842}"/>
            </a:ext>
          </a:extLst>
        </xdr:cNvPr>
        <xdr:cNvSpPr/>
      </xdr:nvSpPr>
      <xdr:spPr>
        <a:xfrm>
          <a:off x="11010900" y="434340"/>
          <a:ext cx="1249680" cy="373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All</a:t>
          </a:r>
          <a:r>
            <a:rPr lang="en-IN" sz="1400" b="1" baseline="0"/>
            <a:t> Pivot Table</a:t>
          </a:r>
          <a:endParaRPr lang="en-IN" sz="1400" b="1"/>
        </a:p>
      </xdr:txBody>
    </xdr:sp>
    <xdr:clientData/>
  </xdr:twoCellAnchor>
  <xdr:twoCellAnchor>
    <xdr:from>
      <xdr:col>0</xdr:col>
      <xdr:colOff>229690</xdr:colOff>
      <xdr:row>12</xdr:row>
      <xdr:rowOff>42916</xdr:rowOff>
    </xdr:from>
    <xdr:to>
      <xdr:col>22</xdr:col>
      <xdr:colOff>239485</xdr:colOff>
      <xdr:row>27</xdr:row>
      <xdr:rowOff>171725</xdr:rowOff>
    </xdr:to>
    <xdr:grpSp>
      <xdr:nvGrpSpPr>
        <xdr:cNvPr id="31" name="Group 30">
          <a:extLst>
            <a:ext uri="{FF2B5EF4-FFF2-40B4-BE49-F238E27FC236}">
              <a16:creationId xmlns:a16="http://schemas.microsoft.com/office/drawing/2014/main" id="{F94D6D5A-3314-7E4D-F5E0-527DAA09DCAF}"/>
            </a:ext>
          </a:extLst>
        </xdr:cNvPr>
        <xdr:cNvGrpSpPr/>
      </xdr:nvGrpSpPr>
      <xdr:grpSpPr>
        <a:xfrm>
          <a:off x="229690" y="2176516"/>
          <a:ext cx="13420995" cy="2795809"/>
          <a:chOff x="232669" y="2193408"/>
          <a:chExt cx="11584243" cy="2819336"/>
        </a:xfrm>
      </xdr:grpSpPr>
      <xdr:sp macro="" textlink="">
        <xdr:nvSpPr>
          <xdr:cNvPr id="30" name="Rectangle: Rounded Corners 29">
            <a:extLst>
              <a:ext uri="{FF2B5EF4-FFF2-40B4-BE49-F238E27FC236}">
                <a16:creationId xmlns:a16="http://schemas.microsoft.com/office/drawing/2014/main" id="{F19D8069-6771-86D4-DD5F-AA1016085C9D}"/>
              </a:ext>
            </a:extLst>
          </xdr:cNvPr>
          <xdr:cNvSpPr/>
        </xdr:nvSpPr>
        <xdr:spPr>
          <a:xfrm>
            <a:off x="232669" y="2201412"/>
            <a:ext cx="5722620" cy="2811332"/>
          </a:xfrm>
          <a:prstGeom prst="roundRect">
            <a:avLst>
              <a:gd name="adj" fmla="val 72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9" name="Chart 28">
            <a:extLst>
              <a:ext uri="{FF2B5EF4-FFF2-40B4-BE49-F238E27FC236}">
                <a16:creationId xmlns:a16="http://schemas.microsoft.com/office/drawing/2014/main" id="{171B5EF3-AB1F-4D5F-AEA7-FA0293CE35A6}"/>
              </a:ext>
            </a:extLst>
          </xdr:cNvPr>
          <xdr:cNvGraphicFramePr>
            <a:graphicFrameLocks/>
          </xdr:cNvGraphicFramePr>
        </xdr:nvGraphicFramePr>
        <xdr:xfrm>
          <a:off x="381000" y="2606087"/>
          <a:ext cx="5471160" cy="229581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2" name="Rectangle: Rounded Corners 31">
            <a:extLst>
              <a:ext uri="{FF2B5EF4-FFF2-40B4-BE49-F238E27FC236}">
                <a16:creationId xmlns:a16="http://schemas.microsoft.com/office/drawing/2014/main" id="{62970C27-6C5E-A405-290E-F2E6A5BB5751}"/>
              </a:ext>
            </a:extLst>
          </xdr:cNvPr>
          <xdr:cNvSpPr/>
        </xdr:nvSpPr>
        <xdr:spPr>
          <a:xfrm>
            <a:off x="6094292" y="2193408"/>
            <a:ext cx="5722620" cy="2811331"/>
          </a:xfrm>
          <a:prstGeom prst="roundRect">
            <a:avLst>
              <a:gd name="adj" fmla="val 72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12</xdr:col>
      <xdr:colOff>141514</xdr:colOff>
      <xdr:row>15</xdr:row>
      <xdr:rowOff>43543</xdr:rowOff>
    </xdr:from>
    <xdr:to>
      <xdr:col>22</xdr:col>
      <xdr:colOff>65314</xdr:colOff>
      <xdr:row>27</xdr:row>
      <xdr:rowOff>49947</xdr:rowOff>
    </xdr:to>
    <xdr:graphicFrame macro="">
      <xdr:nvGraphicFramePr>
        <xdr:cNvPr id="33" name="Chart 32">
          <a:extLst>
            <a:ext uri="{FF2B5EF4-FFF2-40B4-BE49-F238E27FC236}">
              <a16:creationId xmlns:a16="http://schemas.microsoft.com/office/drawing/2014/main" id="{7A9D9BA5-71FA-447A-9B4C-5A0B29421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250371</xdr:colOff>
      <xdr:row>28</xdr:row>
      <xdr:rowOff>108857</xdr:rowOff>
    </xdr:from>
    <xdr:to>
      <xdr:col>7</xdr:col>
      <xdr:colOff>391886</xdr:colOff>
      <xdr:row>44</xdr:row>
      <xdr:rowOff>48922</xdr:rowOff>
    </xdr:to>
    <xdr:grpSp>
      <xdr:nvGrpSpPr>
        <xdr:cNvPr id="46" name="Group 45">
          <a:extLst>
            <a:ext uri="{FF2B5EF4-FFF2-40B4-BE49-F238E27FC236}">
              <a16:creationId xmlns:a16="http://schemas.microsoft.com/office/drawing/2014/main" id="{4D18DCCD-41E4-66A1-DA80-2C40BF04FC56}"/>
            </a:ext>
          </a:extLst>
        </xdr:cNvPr>
        <xdr:cNvGrpSpPr/>
      </xdr:nvGrpSpPr>
      <xdr:grpSpPr>
        <a:xfrm>
          <a:off x="250371" y="5087257"/>
          <a:ext cx="4408715" cy="2784865"/>
          <a:chOff x="188258" y="5244353"/>
          <a:chExt cx="4547028" cy="2903540"/>
        </a:xfrm>
      </xdr:grpSpPr>
      <xdr:sp macro="" textlink="">
        <xdr:nvSpPr>
          <xdr:cNvPr id="45" name="Rectangle: Rounded Corners 44">
            <a:extLst>
              <a:ext uri="{FF2B5EF4-FFF2-40B4-BE49-F238E27FC236}">
                <a16:creationId xmlns:a16="http://schemas.microsoft.com/office/drawing/2014/main" id="{6D2D6C05-5FF8-403F-8F65-5D51CF99E136}"/>
              </a:ext>
            </a:extLst>
          </xdr:cNvPr>
          <xdr:cNvSpPr/>
        </xdr:nvSpPr>
        <xdr:spPr>
          <a:xfrm>
            <a:off x="188258" y="5244353"/>
            <a:ext cx="4547028" cy="2903540"/>
          </a:xfrm>
          <a:prstGeom prst="roundRect">
            <a:avLst>
              <a:gd name="adj" fmla="val 27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4" name="Chart 33">
            <a:extLst>
              <a:ext uri="{FF2B5EF4-FFF2-40B4-BE49-F238E27FC236}">
                <a16:creationId xmlns:a16="http://schemas.microsoft.com/office/drawing/2014/main" id="{0BEB72A0-0070-488A-BDFF-8B3565311903}"/>
              </a:ext>
            </a:extLst>
          </xdr:cNvPr>
          <xdr:cNvGraphicFramePr>
            <a:graphicFrameLocks/>
          </xdr:cNvGraphicFramePr>
        </xdr:nvGraphicFramePr>
        <xdr:xfrm>
          <a:off x="292323" y="5658375"/>
          <a:ext cx="4344680" cy="241754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7</xdr:col>
      <xdr:colOff>457201</xdr:colOff>
      <xdr:row>28</xdr:row>
      <xdr:rowOff>119743</xdr:rowOff>
    </xdr:from>
    <xdr:to>
      <xdr:col>15</xdr:col>
      <xdr:colOff>65315</xdr:colOff>
      <xdr:row>44</xdr:row>
      <xdr:rowOff>76200</xdr:rowOff>
    </xdr:to>
    <xdr:grpSp>
      <xdr:nvGrpSpPr>
        <xdr:cNvPr id="27" name="Group 26">
          <a:extLst>
            <a:ext uri="{FF2B5EF4-FFF2-40B4-BE49-F238E27FC236}">
              <a16:creationId xmlns:a16="http://schemas.microsoft.com/office/drawing/2014/main" id="{C3A6D275-BAD5-2946-C4AC-3535A08378B2}"/>
            </a:ext>
          </a:extLst>
        </xdr:cNvPr>
        <xdr:cNvGrpSpPr/>
      </xdr:nvGrpSpPr>
      <xdr:grpSpPr>
        <a:xfrm>
          <a:off x="4724401" y="5098143"/>
          <a:ext cx="4484914" cy="2801257"/>
          <a:chOff x="4855029" y="5290457"/>
          <a:chExt cx="4648200" cy="2928257"/>
        </a:xfrm>
      </xdr:grpSpPr>
      <xdr:sp macro="" textlink="">
        <xdr:nvSpPr>
          <xdr:cNvPr id="85" name="Rectangle: Rounded Corners 84">
            <a:extLst>
              <a:ext uri="{FF2B5EF4-FFF2-40B4-BE49-F238E27FC236}">
                <a16:creationId xmlns:a16="http://schemas.microsoft.com/office/drawing/2014/main" id="{00780F2C-3F11-209F-45E0-680E0BA300E5}"/>
              </a:ext>
            </a:extLst>
          </xdr:cNvPr>
          <xdr:cNvSpPr/>
        </xdr:nvSpPr>
        <xdr:spPr>
          <a:xfrm>
            <a:off x="4855029" y="5290457"/>
            <a:ext cx="4648200" cy="2928257"/>
          </a:xfrm>
          <a:prstGeom prst="roundRect">
            <a:avLst>
              <a:gd name="adj" fmla="val 27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6" name="Chart 25">
            <a:extLst>
              <a:ext uri="{FF2B5EF4-FFF2-40B4-BE49-F238E27FC236}">
                <a16:creationId xmlns:a16="http://schemas.microsoft.com/office/drawing/2014/main" id="{9212A106-77F9-44F3-BD4F-24288ABDDE8E}"/>
              </a:ext>
            </a:extLst>
          </xdr:cNvPr>
          <xdr:cNvGraphicFramePr>
            <a:graphicFrameLocks/>
          </xdr:cNvGraphicFramePr>
        </xdr:nvGraphicFramePr>
        <xdr:xfrm>
          <a:off x="4931229" y="5760289"/>
          <a:ext cx="4397828" cy="241488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15</xdr:col>
      <xdr:colOff>97971</xdr:colOff>
      <xdr:row>28</xdr:row>
      <xdr:rowOff>87085</xdr:rowOff>
    </xdr:from>
    <xdr:to>
      <xdr:col>22</xdr:col>
      <xdr:colOff>315686</xdr:colOff>
      <xdr:row>44</xdr:row>
      <xdr:rowOff>87086</xdr:rowOff>
    </xdr:to>
    <xdr:grpSp>
      <xdr:nvGrpSpPr>
        <xdr:cNvPr id="36" name="Group 35">
          <a:extLst>
            <a:ext uri="{FF2B5EF4-FFF2-40B4-BE49-F238E27FC236}">
              <a16:creationId xmlns:a16="http://schemas.microsoft.com/office/drawing/2014/main" id="{F1F228B3-9068-4FC8-08AA-58B79F2394AC}"/>
            </a:ext>
          </a:extLst>
        </xdr:cNvPr>
        <xdr:cNvGrpSpPr/>
      </xdr:nvGrpSpPr>
      <xdr:grpSpPr>
        <a:xfrm>
          <a:off x="9241971" y="5065485"/>
          <a:ext cx="4484915" cy="2844801"/>
          <a:chOff x="9579428" y="5301343"/>
          <a:chExt cx="4463143" cy="2890093"/>
        </a:xfrm>
      </xdr:grpSpPr>
      <xdr:sp macro="" textlink="">
        <xdr:nvSpPr>
          <xdr:cNvPr id="91" name="Rectangle: Rounded Corners 90">
            <a:extLst>
              <a:ext uri="{FF2B5EF4-FFF2-40B4-BE49-F238E27FC236}">
                <a16:creationId xmlns:a16="http://schemas.microsoft.com/office/drawing/2014/main" id="{BF1E6749-C472-F952-2624-747380C7F06B}"/>
              </a:ext>
            </a:extLst>
          </xdr:cNvPr>
          <xdr:cNvSpPr/>
        </xdr:nvSpPr>
        <xdr:spPr>
          <a:xfrm>
            <a:off x="9579428" y="5301343"/>
            <a:ext cx="4463143" cy="2890093"/>
          </a:xfrm>
          <a:prstGeom prst="roundRect">
            <a:avLst>
              <a:gd name="adj" fmla="val 235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D06DC680-C82C-4DD1-B6EA-71FB541D9BD7}"/>
                  </a:ext>
                </a:extLst>
              </xdr:cNvPr>
              <xdr:cNvGraphicFramePr/>
            </xdr:nvGraphicFramePr>
            <xdr:xfrm>
              <a:off x="9699173" y="5673229"/>
              <a:ext cx="4256314" cy="2491055"/>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699173" y="5673229"/>
                <a:ext cx="4256314" cy="24910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348343</xdr:colOff>
      <xdr:row>12</xdr:row>
      <xdr:rowOff>163285</xdr:rowOff>
    </xdr:from>
    <xdr:to>
      <xdr:col>5</xdr:col>
      <xdr:colOff>65314</xdr:colOff>
      <xdr:row>14</xdr:row>
      <xdr:rowOff>152400</xdr:rowOff>
    </xdr:to>
    <xdr:sp macro="" textlink="">
      <xdr:nvSpPr>
        <xdr:cNvPr id="37" name="Rectangle: Rounded Corners 36">
          <a:extLst>
            <a:ext uri="{FF2B5EF4-FFF2-40B4-BE49-F238E27FC236}">
              <a16:creationId xmlns:a16="http://schemas.microsoft.com/office/drawing/2014/main" id="{95A315F2-0FFD-C273-6F03-B0437A9EF3EF}"/>
            </a:ext>
          </a:extLst>
        </xdr:cNvPr>
        <xdr:cNvSpPr/>
      </xdr:nvSpPr>
      <xdr:spPr>
        <a:xfrm>
          <a:off x="348343" y="2383971"/>
          <a:ext cx="2764971" cy="3592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Monthly Revenue  &amp;  Profit</a:t>
          </a:r>
        </a:p>
      </xdr:txBody>
    </xdr:sp>
    <xdr:clientData/>
  </xdr:twoCellAnchor>
  <xdr:twoCellAnchor>
    <xdr:from>
      <xdr:col>11</xdr:col>
      <xdr:colOff>501833</xdr:colOff>
      <xdr:row>13</xdr:row>
      <xdr:rowOff>21144</xdr:rowOff>
    </xdr:from>
    <xdr:to>
      <xdr:col>16</xdr:col>
      <xdr:colOff>218804</xdr:colOff>
      <xdr:row>15</xdr:row>
      <xdr:rowOff>10259</xdr:rowOff>
    </xdr:to>
    <xdr:sp macro="" textlink="">
      <xdr:nvSpPr>
        <xdr:cNvPr id="38" name="Rectangle: Rounded Corners 37">
          <a:extLst>
            <a:ext uri="{FF2B5EF4-FFF2-40B4-BE49-F238E27FC236}">
              <a16:creationId xmlns:a16="http://schemas.microsoft.com/office/drawing/2014/main" id="{2902EF4B-0356-4B90-9E8C-8D5FDFF119E2}"/>
            </a:ext>
          </a:extLst>
        </xdr:cNvPr>
        <xdr:cNvSpPr/>
      </xdr:nvSpPr>
      <xdr:spPr>
        <a:xfrm>
          <a:off x="7207433" y="2426887"/>
          <a:ext cx="2764971" cy="3592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Top</a:t>
          </a:r>
          <a:r>
            <a:rPr lang="en-IN" sz="1200" b="1" baseline="0"/>
            <a:t> 5 Country by Revenue </a:t>
          </a:r>
          <a:endParaRPr lang="en-IN" sz="1200" b="1"/>
        </a:p>
      </xdr:txBody>
    </xdr:sp>
    <xdr:clientData/>
  </xdr:twoCellAnchor>
  <xdr:twoCellAnchor>
    <xdr:from>
      <xdr:col>0</xdr:col>
      <xdr:colOff>359228</xdr:colOff>
      <xdr:row>28</xdr:row>
      <xdr:rowOff>174171</xdr:rowOff>
    </xdr:from>
    <xdr:to>
      <xdr:col>5</xdr:col>
      <xdr:colOff>76199</xdr:colOff>
      <xdr:row>30</xdr:row>
      <xdr:rowOff>163286</xdr:rowOff>
    </xdr:to>
    <xdr:sp macro="" textlink="">
      <xdr:nvSpPr>
        <xdr:cNvPr id="44" name="Rectangle: Rounded Corners 43">
          <a:extLst>
            <a:ext uri="{FF2B5EF4-FFF2-40B4-BE49-F238E27FC236}">
              <a16:creationId xmlns:a16="http://schemas.microsoft.com/office/drawing/2014/main" id="{681A47FF-2BD9-402C-BC42-0A5D3C6EB152}"/>
            </a:ext>
          </a:extLst>
        </xdr:cNvPr>
        <xdr:cNvSpPr/>
      </xdr:nvSpPr>
      <xdr:spPr>
        <a:xfrm>
          <a:off x="359228" y="5355771"/>
          <a:ext cx="2764971" cy="3592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Revenue Sales by Channel </a:t>
          </a:r>
        </a:p>
      </xdr:txBody>
    </xdr:sp>
    <xdr:clientData/>
  </xdr:twoCellAnchor>
  <xdr:twoCellAnchor>
    <xdr:from>
      <xdr:col>7</xdr:col>
      <xdr:colOff>533401</xdr:colOff>
      <xdr:row>29</xdr:row>
      <xdr:rowOff>10886</xdr:rowOff>
    </xdr:from>
    <xdr:to>
      <xdr:col>12</xdr:col>
      <xdr:colOff>250372</xdr:colOff>
      <xdr:row>31</xdr:row>
      <xdr:rowOff>1</xdr:rowOff>
    </xdr:to>
    <xdr:sp macro="" textlink="">
      <xdr:nvSpPr>
        <xdr:cNvPr id="47" name="Rectangle: Rounded Corners 46">
          <a:extLst>
            <a:ext uri="{FF2B5EF4-FFF2-40B4-BE49-F238E27FC236}">
              <a16:creationId xmlns:a16="http://schemas.microsoft.com/office/drawing/2014/main" id="{6C88C8DF-1C41-46C0-A09D-44919B88F2BB}"/>
            </a:ext>
          </a:extLst>
        </xdr:cNvPr>
        <xdr:cNvSpPr/>
      </xdr:nvSpPr>
      <xdr:spPr>
        <a:xfrm>
          <a:off x="4800601" y="5377543"/>
          <a:ext cx="2764971" cy="3592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Region  by Comparison </a:t>
          </a:r>
        </a:p>
      </xdr:txBody>
    </xdr:sp>
    <xdr:clientData/>
  </xdr:twoCellAnchor>
  <xdr:twoCellAnchor>
    <xdr:from>
      <xdr:col>15</xdr:col>
      <xdr:colOff>185057</xdr:colOff>
      <xdr:row>29</xdr:row>
      <xdr:rowOff>10886</xdr:rowOff>
    </xdr:from>
    <xdr:to>
      <xdr:col>19</xdr:col>
      <xdr:colOff>511628</xdr:colOff>
      <xdr:row>31</xdr:row>
      <xdr:rowOff>1</xdr:rowOff>
    </xdr:to>
    <xdr:sp macro="" textlink="">
      <xdr:nvSpPr>
        <xdr:cNvPr id="48" name="Rectangle: Rounded Corners 47">
          <a:extLst>
            <a:ext uri="{FF2B5EF4-FFF2-40B4-BE49-F238E27FC236}">
              <a16:creationId xmlns:a16="http://schemas.microsoft.com/office/drawing/2014/main" id="{ED3ACB55-F4F3-4525-9412-5B4246A4C5E5}"/>
            </a:ext>
          </a:extLst>
        </xdr:cNvPr>
        <xdr:cNvSpPr/>
      </xdr:nvSpPr>
      <xdr:spPr>
        <a:xfrm>
          <a:off x="9329057" y="5377543"/>
          <a:ext cx="2764971" cy="3592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Country</a:t>
          </a:r>
          <a:r>
            <a:rPr lang="en-IN" sz="1200" b="1" baseline="0"/>
            <a:t> wise Map Chart</a:t>
          </a:r>
          <a:endParaRPr lang="en-IN" sz="1200" b="1"/>
        </a:p>
      </xdr:txBody>
    </xdr:sp>
    <xdr:clientData/>
  </xdr:twoCellAnchor>
  <xdr:twoCellAnchor editAs="oneCell">
    <xdr:from>
      <xdr:col>22</xdr:col>
      <xdr:colOff>599803</xdr:colOff>
      <xdr:row>3</xdr:row>
      <xdr:rowOff>107769</xdr:rowOff>
    </xdr:from>
    <xdr:to>
      <xdr:col>26</xdr:col>
      <xdr:colOff>18403</xdr:colOff>
      <xdr:row>17</xdr:row>
      <xdr:rowOff>43543</xdr:rowOff>
    </xdr:to>
    <mc:AlternateContent xmlns:mc="http://schemas.openxmlformats.org/markup-compatibility/2006">
      <mc:Choice xmlns:a14="http://schemas.microsoft.com/office/drawing/2010/main" Requires="a14">
        <xdr:graphicFrame macro="">
          <xdr:nvGraphicFramePr>
            <xdr:cNvPr id="49" name="Product Category">
              <a:extLst>
                <a:ext uri="{FF2B5EF4-FFF2-40B4-BE49-F238E27FC236}">
                  <a16:creationId xmlns:a16="http://schemas.microsoft.com/office/drawing/2014/main" id="{D9DDC11F-41E2-4BB8-96EC-5202E6AC711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4011003" y="641169"/>
              <a:ext cx="1857000" cy="2424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588917</xdr:colOff>
      <xdr:row>18</xdr:row>
      <xdr:rowOff>16328</xdr:rowOff>
    </xdr:from>
    <xdr:to>
      <xdr:col>25</xdr:col>
      <xdr:colOff>588917</xdr:colOff>
      <xdr:row>31</xdr:row>
      <xdr:rowOff>119743</xdr:rowOff>
    </xdr:to>
    <mc:AlternateContent xmlns:mc="http://schemas.openxmlformats.org/markup-compatibility/2006">
      <mc:Choice xmlns:a14="http://schemas.microsoft.com/office/drawing/2010/main" Requires="a14">
        <xdr:graphicFrame macro="">
          <xdr:nvGraphicFramePr>
            <xdr:cNvPr id="52" name="Country">
              <a:extLst>
                <a:ext uri="{FF2B5EF4-FFF2-40B4-BE49-F238E27FC236}">
                  <a16:creationId xmlns:a16="http://schemas.microsoft.com/office/drawing/2014/main" id="{D85F6DAD-E7F4-6EA3-9F5B-E8E867A6619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000117" y="3216728"/>
              <a:ext cx="1828800" cy="2414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588917</xdr:colOff>
      <xdr:row>32</xdr:row>
      <xdr:rowOff>43542</xdr:rowOff>
    </xdr:from>
    <xdr:to>
      <xdr:col>25</xdr:col>
      <xdr:colOff>588917</xdr:colOff>
      <xdr:row>43</xdr:row>
      <xdr:rowOff>65314</xdr:rowOff>
    </xdr:to>
    <mc:AlternateContent xmlns:mc="http://schemas.openxmlformats.org/markup-compatibility/2006">
      <mc:Choice xmlns:a14="http://schemas.microsoft.com/office/drawing/2010/main" Requires="a14">
        <xdr:graphicFrame macro="">
          <xdr:nvGraphicFramePr>
            <xdr:cNvPr id="53" name="Quarter">
              <a:extLst>
                <a:ext uri="{FF2B5EF4-FFF2-40B4-BE49-F238E27FC236}">
                  <a16:creationId xmlns:a16="http://schemas.microsoft.com/office/drawing/2014/main" id="{60A42388-5623-E8CC-2393-816D213CBED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4000117" y="5733142"/>
              <a:ext cx="1828800" cy="1977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kumar" refreshedDate="46313.555172453707" createdVersion="8" refreshedVersion="8" minRefreshableVersion="3" recordCount="2707" xr:uid="{58005FD3-5753-493F-A3BA-7A972C131EE3}">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s"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ame" numFmtId="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340306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s v="Jan"/>
    <x v="0"/>
    <x v="0"/>
    <x v="0"/>
    <s v="Returning"/>
    <x v="0"/>
    <s v="Commuter Helmet"/>
    <n v="2"/>
    <n v="82.06"/>
    <n v="0"/>
    <n v="42.94"/>
    <n v="164.12"/>
    <n v="85.88"/>
    <n v="78.240000000000009"/>
    <n v="0.476724348038021"/>
    <n v="2026"/>
    <s v="Q1"/>
    <n v="1"/>
    <x v="0"/>
  </r>
  <r>
    <n v="4836"/>
    <d v="2026-01-02T00:00:00"/>
    <n v="2026"/>
    <x v="0"/>
    <n v="1"/>
    <s v="Jan"/>
    <x v="1"/>
    <x v="1"/>
    <x v="1"/>
    <s v="Returning"/>
    <x v="1"/>
    <s v="Hiking Daypack 20L"/>
    <n v="4"/>
    <n v="94.18"/>
    <n v="0.15"/>
    <n v="45.03"/>
    <n v="320.21199999999999"/>
    <n v="180.12"/>
    <n v="140.09199999999998"/>
    <n v="0.43749765780170635"/>
    <n v="2026"/>
    <s v="Q1"/>
    <n v="1"/>
    <x v="0"/>
  </r>
  <r>
    <n v="163"/>
    <d v="2026-01-03T00:00:00"/>
    <n v="2026"/>
    <x v="0"/>
    <n v="1"/>
    <s v="Jan"/>
    <x v="2"/>
    <x v="2"/>
    <x v="0"/>
    <s v="New"/>
    <x v="2"/>
    <s v="Insulated Bottle"/>
    <n v="2"/>
    <n v="36.72"/>
    <n v="0.05"/>
    <n v="13.76"/>
    <n v="69.768000000000001"/>
    <n v="27.52"/>
    <n v="42.248000000000005"/>
    <n v="0.60554982226808862"/>
    <n v="2026"/>
    <s v="Q1"/>
    <n v="1"/>
    <x v="0"/>
  </r>
  <r>
    <n v="542"/>
    <d v="2026-01-03T00:00:00"/>
    <n v="2026"/>
    <x v="0"/>
    <n v="1"/>
    <s v="Jan"/>
    <x v="0"/>
    <x v="0"/>
    <x v="1"/>
    <s v="Business"/>
    <x v="1"/>
    <s v="Trail Boots"/>
    <n v="4"/>
    <n v="143.66999999999999"/>
    <n v="0.1"/>
    <n v="81.22"/>
    <n v="517.21199999999999"/>
    <n v="324.88"/>
    <n v="192.33199999999999"/>
    <n v="0.37186298848441257"/>
    <n v="2026"/>
    <s v="Q1"/>
    <n v="1"/>
    <x v="0"/>
  </r>
  <r>
    <n v="2002"/>
    <d v="2026-01-03T00:00:00"/>
    <n v="2026"/>
    <x v="0"/>
    <n v="1"/>
    <s v="Jan"/>
    <x v="0"/>
    <x v="0"/>
    <x v="1"/>
    <s v="Business"/>
    <x v="2"/>
    <s v="Insulated Bottle"/>
    <n v="3"/>
    <n v="36.53"/>
    <n v="0.15"/>
    <n v="13.67"/>
    <n v="93.151499999999999"/>
    <n v="41.01"/>
    <n v="52.141500000000001"/>
    <n v="0.55974944042769037"/>
    <n v="2026"/>
    <s v="Q1"/>
    <n v="1"/>
    <x v="0"/>
  </r>
  <r>
    <n v="2005"/>
    <d v="2026-01-03T00:00:00"/>
    <n v="2026"/>
    <x v="0"/>
    <n v="1"/>
    <s v="Jan"/>
    <x v="2"/>
    <x v="3"/>
    <x v="2"/>
    <s v="New"/>
    <x v="2"/>
    <s v="Insulated Bottle"/>
    <n v="1"/>
    <n v="35.340000000000003"/>
    <n v="0"/>
    <n v="13.37"/>
    <n v="35.340000000000003"/>
    <n v="13.37"/>
    <n v="21.970000000000006"/>
    <n v="0.62167515563101317"/>
    <n v="2026"/>
    <s v="Q1"/>
    <n v="1"/>
    <x v="0"/>
  </r>
  <r>
    <n v="2937"/>
    <d v="2026-01-03T00:00:00"/>
    <n v="2026"/>
    <x v="0"/>
    <n v="1"/>
    <s v="Jan"/>
    <x v="3"/>
    <x v="4"/>
    <x v="1"/>
    <s v="Returning"/>
    <x v="0"/>
    <s v="Trail Bike Light"/>
    <n v="8"/>
    <n v="49.6"/>
    <n v="0.1"/>
    <n v="23.05"/>
    <n v="357.12"/>
    <n v="184.4"/>
    <n v="172.72"/>
    <n v="0.4836469534050179"/>
    <n v="2026"/>
    <s v="Q1"/>
    <n v="1"/>
    <x v="0"/>
  </r>
  <r>
    <n v="3326"/>
    <d v="2026-01-03T00:00:00"/>
    <n v="2026"/>
    <x v="0"/>
    <n v="1"/>
    <s v="Jan"/>
    <x v="0"/>
    <x v="0"/>
    <x v="2"/>
    <s v="New"/>
    <x v="3"/>
    <s v="Alpine Tent 4P"/>
    <n v="2"/>
    <n v="347.51"/>
    <n v="0"/>
    <n v="190.16"/>
    <n v="695.02"/>
    <n v="380.32"/>
    <n v="314.7"/>
    <n v="0.4527927253891974"/>
    <n v="2026"/>
    <s v="Q1"/>
    <n v="1"/>
    <x v="0"/>
  </r>
  <r>
    <n v="3863"/>
    <d v="2026-01-03T00:00:00"/>
    <n v="2026"/>
    <x v="0"/>
    <n v="1"/>
    <s v="Jan"/>
    <x v="2"/>
    <x v="5"/>
    <x v="1"/>
    <s v="Returning"/>
    <x v="0"/>
    <s v="Compact Repair Kit"/>
    <n v="12"/>
    <n v="41.22"/>
    <n v="0.1"/>
    <n v="16.64"/>
    <n v="445.17599999999999"/>
    <n v="199.68"/>
    <n v="245.49599999999998"/>
    <n v="0.55145829963879456"/>
    <n v="2026"/>
    <s v="Q1"/>
    <n v="1"/>
    <x v="0"/>
  </r>
  <r>
    <n v="4910"/>
    <d v="2026-01-03T00:00:00"/>
    <n v="2026"/>
    <x v="0"/>
    <n v="1"/>
    <s v="Jan"/>
    <x v="2"/>
    <x v="3"/>
    <x v="2"/>
    <s v="Business"/>
    <x v="3"/>
    <s v="Alpine Tent 4P"/>
    <n v="1"/>
    <n v="332.18"/>
    <n v="0"/>
    <n v="195.33"/>
    <n v="332.18"/>
    <n v="195.33"/>
    <n v="136.85"/>
    <n v="0.41197543500511768"/>
    <n v="2026"/>
    <s v="Q1"/>
    <n v="1"/>
    <x v="0"/>
  </r>
  <r>
    <n v="5188"/>
    <d v="2026-01-03T00:00:00"/>
    <n v="2026"/>
    <x v="0"/>
    <n v="1"/>
    <s v="Jan"/>
    <x v="1"/>
    <x v="6"/>
    <x v="3"/>
    <s v="Returning"/>
    <x v="0"/>
    <s v="Trail Bike Light"/>
    <n v="1"/>
    <n v="49.71"/>
    <n v="0"/>
    <n v="23.15"/>
    <n v="49.71"/>
    <n v="23.15"/>
    <n v="26.560000000000002"/>
    <n v="0.53429893381613358"/>
    <n v="2026"/>
    <s v="Q1"/>
    <n v="1"/>
    <x v="0"/>
  </r>
  <r>
    <n v="845"/>
    <d v="2026-01-04T00:00:00"/>
    <n v="2026"/>
    <x v="0"/>
    <n v="1"/>
    <s v="Jan"/>
    <x v="2"/>
    <x v="3"/>
    <x v="0"/>
    <s v="New"/>
    <x v="3"/>
    <s v="Trail Tent 2P"/>
    <n v="2"/>
    <n v="194.35"/>
    <n v="0"/>
    <n v="104.22"/>
    <n v="388.7"/>
    <n v="208.44"/>
    <n v="180.26"/>
    <n v="0.46375096475430921"/>
    <n v="2026"/>
    <s v="Q1"/>
    <n v="1"/>
    <x v="0"/>
  </r>
  <r>
    <n v="1077"/>
    <d v="2026-01-04T00:00:00"/>
    <n v="2026"/>
    <x v="0"/>
    <n v="1"/>
    <s v="Jan"/>
    <x v="1"/>
    <x v="6"/>
    <x v="0"/>
    <s v="New"/>
    <x v="0"/>
    <s v="Cycling Pack 12L"/>
    <n v="3"/>
    <n v="102.12"/>
    <n v="0.1"/>
    <n v="51.28"/>
    <n v="275.72400000000005"/>
    <n v="153.84"/>
    <n v="121.88400000000004"/>
    <n v="0.44205074639857256"/>
    <n v="2026"/>
    <s v="Q1"/>
    <n v="1"/>
    <x v="0"/>
  </r>
  <r>
    <n v="1237"/>
    <d v="2026-01-04T00:00:00"/>
    <n v="2026"/>
    <x v="0"/>
    <n v="1"/>
    <s v="Jan"/>
    <x v="3"/>
    <x v="7"/>
    <x v="2"/>
    <s v="Business"/>
    <x v="2"/>
    <s v="Packing Cube Set"/>
    <n v="1"/>
    <n v="46.99"/>
    <n v="0.05"/>
    <n v="18.11"/>
    <n v="44.640500000000003"/>
    <n v="18.11"/>
    <n v="26.530500000000004"/>
    <n v="0.59431457980981395"/>
    <n v="2026"/>
    <s v="Q1"/>
    <n v="1"/>
    <x v="0"/>
  </r>
  <r>
    <n v="1908"/>
    <d v="2026-01-04T00:00:00"/>
    <n v="2026"/>
    <x v="0"/>
    <n v="1"/>
    <s v="Jan"/>
    <x v="3"/>
    <x v="8"/>
    <x v="0"/>
    <s v="New"/>
    <x v="4"/>
    <s v="Resistance Band Set"/>
    <n v="1"/>
    <n v="40"/>
    <n v="0"/>
    <n v="15.04"/>
    <n v="40"/>
    <n v="15.04"/>
    <n v="24.96"/>
    <n v="0.624"/>
    <n v="2026"/>
    <s v="Q1"/>
    <n v="1"/>
    <x v="0"/>
  </r>
  <r>
    <n v="2245"/>
    <d v="2026-01-04T00:00:00"/>
    <n v="2026"/>
    <x v="0"/>
    <n v="1"/>
    <s v="Jan"/>
    <x v="0"/>
    <x v="9"/>
    <x v="0"/>
    <s v="New"/>
    <x v="1"/>
    <s v="Summit Backpack 45L"/>
    <n v="1"/>
    <n v="153.38999999999999"/>
    <n v="0"/>
    <n v="78.59"/>
    <n v="153.38999999999999"/>
    <n v="78.59"/>
    <n v="74.799999999999983"/>
    <n v="0.48764587000456344"/>
    <n v="2026"/>
    <s v="Q1"/>
    <n v="1"/>
    <x v="0"/>
  </r>
  <r>
    <n v="2928"/>
    <d v="2026-01-04T00:00:00"/>
    <n v="2026"/>
    <x v="0"/>
    <n v="1"/>
    <s v="Jan"/>
    <x v="1"/>
    <x v="6"/>
    <x v="0"/>
    <s v="Returning"/>
    <x v="4"/>
    <s v="Weighted Vest"/>
    <n v="2"/>
    <n v="124.97"/>
    <n v="0.1"/>
    <n v="67.36"/>
    <n v="224.946"/>
    <n v="134.72"/>
    <n v="90.225999999999999"/>
    <n v="0.40110070861451191"/>
    <n v="2026"/>
    <s v="Q1"/>
    <n v="1"/>
    <x v="0"/>
  </r>
  <r>
    <n v="4249"/>
    <d v="2026-01-04T00:00:00"/>
    <n v="2026"/>
    <x v="0"/>
    <n v="1"/>
    <s v="Jan"/>
    <x v="3"/>
    <x v="4"/>
    <x v="3"/>
    <s v="New"/>
    <x v="0"/>
    <s v="Cycling Pack 12L"/>
    <n v="2"/>
    <n v="100.12"/>
    <n v="0.1"/>
    <n v="49.67"/>
    <n v="180.21600000000001"/>
    <n v="99.34"/>
    <n v="80.876000000000005"/>
    <n v="0.44877258401029874"/>
    <n v="2026"/>
    <s v="Q1"/>
    <n v="1"/>
    <x v="0"/>
  </r>
  <r>
    <n v="1734"/>
    <d v="2026-01-05T00:00:00"/>
    <n v="2026"/>
    <x v="0"/>
    <n v="1"/>
    <s v="Jan"/>
    <x v="3"/>
    <x v="8"/>
    <x v="3"/>
    <s v="Returning"/>
    <x v="4"/>
    <s v="Resistance Band Set"/>
    <n v="1"/>
    <n v="40.6"/>
    <n v="0.15"/>
    <n v="14.61"/>
    <n v="34.51"/>
    <n v="14.61"/>
    <n v="19.899999999999999"/>
    <n v="0.57664445088380178"/>
    <n v="2026"/>
    <s v="Q1"/>
    <n v="1"/>
    <x v="0"/>
  </r>
  <r>
    <n v="2331"/>
    <d v="2026-01-05T00:00:00"/>
    <n v="2026"/>
    <x v="0"/>
    <n v="1"/>
    <s v="Jan"/>
    <x v="3"/>
    <x v="8"/>
    <x v="0"/>
    <s v="New"/>
    <x v="0"/>
    <s v="Cycling Pack 12L"/>
    <n v="1"/>
    <n v="104.23"/>
    <n v="0.1"/>
    <n v="51.6"/>
    <n v="93.807000000000002"/>
    <n v="51.6"/>
    <n v="42.207000000000001"/>
    <n v="0.44993443986056475"/>
    <n v="2026"/>
    <s v="Q1"/>
    <n v="1"/>
    <x v="0"/>
  </r>
  <r>
    <n v="2475"/>
    <d v="2026-01-05T00:00:00"/>
    <n v="2026"/>
    <x v="0"/>
    <n v="1"/>
    <s v="Jan"/>
    <x v="1"/>
    <x v="1"/>
    <x v="2"/>
    <s v="Returning"/>
    <x v="4"/>
    <s v="Weighted Vest"/>
    <n v="5"/>
    <n v="122.87"/>
    <n v="0.05"/>
    <n v="69.67"/>
    <n v="583.63250000000005"/>
    <n v="348.35"/>
    <n v="235.28250000000003"/>
    <n v="0.40313467807224584"/>
    <n v="2026"/>
    <s v="Q1"/>
    <n v="1"/>
    <x v="0"/>
  </r>
  <r>
    <n v="1433"/>
    <d v="2026-01-06T00:00:00"/>
    <n v="2026"/>
    <x v="0"/>
    <n v="1"/>
    <s v="Jan"/>
    <x v="2"/>
    <x v="10"/>
    <x v="0"/>
    <s v="New"/>
    <x v="2"/>
    <s v="Insulated Bottle"/>
    <n v="2"/>
    <n v="36.619999999999997"/>
    <n v="0.05"/>
    <n v="13.87"/>
    <n v="69.577999999999989"/>
    <n v="27.74"/>
    <n v="41.837999999999994"/>
    <n v="0.60131075914800658"/>
    <n v="2026"/>
    <s v="Q1"/>
    <n v="1"/>
    <x v="0"/>
  </r>
  <r>
    <n v="3624"/>
    <d v="2026-01-06T00:00:00"/>
    <n v="2026"/>
    <x v="0"/>
    <n v="1"/>
    <s v="Jan"/>
    <x v="3"/>
    <x v="7"/>
    <x v="0"/>
    <s v="New"/>
    <x v="1"/>
    <s v="Hiking Daypack 20L"/>
    <n v="1"/>
    <n v="93.4"/>
    <n v="0"/>
    <n v="46.11"/>
    <n v="93.4"/>
    <n v="46.11"/>
    <n v="47.290000000000006"/>
    <n v="0.50631691648822275"/>
    <n v="2026"/>
    <s v="Q1"/>
    <n v="1"/>
    <x v="0"/>
  </r>
  <r>
    <n v="4680"/>
    <d v="2026-01-06T00:00:00"/>
    <n v="2026"/>
    <x v="0"/>
    <n v="1"/>
    <s v="Jan"/>
    <x v="1"/>
    <x v="1"/>
    <x v="3"/>
    <s v="New"/>
    <x v="3"/>
    <s v="Portable Camp Stove"/>
    <n v="2"/>
    <n v="81.260000000000005"/>
    <n v="0"/>
    <n v="39.119999999999997"/>
    <n v="162.52000000000001"/>
    <n v="78.239999999999995"/>
    <n v="84.280000000000015"/>
    <n v="0.51858232832882112"/>
    <n v="2026"/>
    <s v="Q1"/>
    <n v="1"/>
    <x v="0"/>
  </r>
  <r>
    <n v="4803"/>
    <d v="2026-01-06T00:00:00"/>
    <n v="2026"/>
    <x v="0"/>
    <n v="1"/>
    <s v="Jan"/>
    <x v="1"/>
    <x v="11"/>
    <x v="3"/>
    <s v="New"/>
    <x v="4"/>
    <s v="Recovery Roller"/>
    <n v="2"/>
    <n v="35.78"/>
    <n v="0"/>
    <n v="13.84"/>
    <n v="71.56"/>
    <n v="27.68"/>
    <n v="43.88"/>
    <n v="0.61319172722191173"/>
    <n v="2026"/>
    <s v="Q1"/>
    <n v="1"/>
    <x v="0"/>
  </r>
  <r>
    <n v="248"/>
    <d v="2026-01-07T00:00:00"/>
    <n v="2026"/>
    <x v="0"/>
    <n v="1"/>
    <s v="Jan"/>
    <x v="1"/>
    <x v="12"/>
    <x v="3"/>
    <s v="New"/>
    <x v="0"/>
    <s v="Commuter Helmet"/>
    <n v="3"/>
    <n v="81.64"/>
    <n v="0"/>
    <n v="43.84"/>
    <n v="244.92000000000002"/>
    <n v="131.52000000000001"/>
    <n v="113.4"/>
    <n v="0.46300832925036745"/>
    <n v="2026"/>
    <s v="Q1"/>
    <n v="1"/>
    <x v="0"/>
  </r>
  <r>
    <n v="1118"/>
    <d v="2026-01-07T00:00:00"/>
    <n v="2026"/>
    <x v="0"/>
    <n v="1"/>
    <s v="Jan"/>
    <x v="1"/>
    <x v="12"/>
    <x v="0"/>
    <s v="Returning"/>
    <x v="2"/>
    <s v="Carry-On Duffel"/>
    <n v="2"/>
    <n v="131.63999999999999"/>
    <n v="0.05"/>
    <n v="69.02"/>
    <n v="250.11599999999996"/>
    <n v="138.04"/>
    <n v="112.07599999999996"/>
    <n v="0.44809608341729429"/>
    <n v="2026"/>
    <s v="Q1"/>
    <n v="1"/>
    <x v="0"/>
  </r>
  <r>
    <n v="3023"/>
    <d v="2026-01-07T00:00:00"/>
    <n v="2026"/>
    <x v="0"/>
    <n v="1"/>
    <s v="Jan"/>
    <x v="2"/>
    <x v="3"/>
    <x v="3"/>
    <s v="New"/>
    <x v="1"/>
    <s v="Summit Backpack 45L"/>
    <n v="2"/>
    <n v="155.35"/>
    <n v="0"/>
    <n v="80.790000000000006"/>
    <n v="310.7"/>
    <n v="161.58000000000001"/>
    <n v="149.11999999999998"/>
    <n v="0.47994850337946565"/>
    <n v="2026"/>
    <s v="Q1"/>
    <n v="1"/>
    <x v="0"/>
  </r>
  <r>
    <n v="3903"/>
    <d v="2026-01-07T00:00:00"/>
    <n v="2026"/>
    <x v="0"/>
    <n v="1"/>
    <s v="Jan"/>
    <x v="3"/>
    <x v="8"/>
    <x v="0"/>
    <s v="Returning"/>
    <x v="4"/>
    <s v="Training Mat"/>
    <n v="2"/>
    <n v="51.56"/>
    <n v="0.05"/>
    <n v="22.26"/>
    <n v="97.963999999999999"/>
    <n v="44.52"/>
    <n v="53.443999999999996"/>
    <n v="0.54554734392225712"/>
    <n v="2026"/>
    <s v="Q1"/>
    <n v="1"/>
    <x v="0"/>
  </r>
  <r>
    <n v="62"/>
    <d v="2026-01-08T00:00:00"/>
    <n v="2026"/>
    <x v="0"/>
    <n v="1"/>
    <s v="Jan"/>
    <x v="1"/>
    <x v="12"/>
    <x v="0"/>
    <s v="New"/>
    <x v="0"/>
    <s v="Trail Bike Light"/>
    <n v="2"/>
    <n v="51.63"/>
    <n v="0"/>
    <n v="22.54"/>
    <n v="103.26"/>
    <n v="45.08"/>
    <n v="58.180000000000007"/>
    <n v="0.5634321131125315"/>
    <n v="2026"/>
    <s v="Q1"/>
    <n v="1"/>
    <x v="0"/>
  </r>
  <r>
    <n v="142"/>
    <d v="2026-01-08T00:00:00"/>
    <n v="2026"/>
    <x v="0"/>
    <n v="1"/>
    <s v="Jan"/>
    <x v="0"/>
    <x v="9"/>
    <x v="1"/>
    <s v="Business"/>
    <x v="3"/>
    <s v="Alpine Tent 4P"/>
    <n v="5"/>
    <n v="344.88"/>
    <n v="0.15"/>
    <n v="190.66"/>
    <n v="1465.74"/>
    <n v="953.3"/>
    <n v="512.44000000000005"/>
    <n v="0.34961180018284282"/>
    <n v="2026"/>
    <s v="Q1"/>
    <n v="1"/>
    <x v="0"/>
  </r>
  <r>
    <n v="450"/>
    <d v="2026-01-08T00:00:00"/>
    <n v="2026"/>
    <x v="0"/>
    <n v="1"/>
    <s v="Jan"/>
    <x v="2"/>
    <x v="3"/>
    <x v="2"/>
    <s v="New"/>
    <x v="1"/>
    <s v="Hiking Daypack 20L"/>
    <n v="2"/>
    <n v="94.06"/>
    <n v="0.15"/>
    <n v="46.33"/>
    <n v="159.90199999999999"/>
    <n v="92.66"/>
    <n v="67.24199999999999"/>
    <n v="0.42052006854198193"/>
    <n v="2026"/>
    <s v="Q1"/>
    <n v="1"/>
    <x v="0"/>
  </r>
  <r>
    <n v="4397"/>
    <d v="2026-01-08T00:00:00"/>
    <n v="2026"/>
    <x v="0"/>
    <n v="1"/>
    <s v="Jan"/>
    <x v="0"/>
    <x v="0"/>
    <x v="0"/>
    <s v="Business"/>
    <x v="1"/>
    <s v="Trekking Poles"/>
    <n v="1"/>
    <n v="72.38"/>
    <n v="0"/>
    <n v="31.65"/>
    <n v="72.38"/>
    <n v="31.65"/>
    <n v="40.729999999999997"/>
    <n v="0.56272450953302011"/>
    <n v="2026"/>
    <s v="Q1"/>
    <n v="1"/>
    <x v="0"/>
  </r>
  <r>
    <n v="4798"/>
    <d v="2026-01-08T00:00:00"/>
    <n v="2026"/>
    <x v="0"/>
    <n v="1"/>
    <s v="Jan"/>
    <x v="1"/>
    <x v="6"/>
    <x v="0"/>
    <s v="New"/>
    <x v="1"/>
    <s v="Summit Backpack 45L"/>
    <n v="1"/>
    <n v="153.69"/>
    <n v="0"/>
    <n v="77.47"/>
    <n v="153.69"/>
    <n v="77.47"/>
    <n v="76.22"/>
    <n v="0.49593337237295854"/>
    <n v="2026"/>
    <s v="Q1"/>
    <n v="1"/>
    <x v="0"/>
  </r>
  <r>
    <n v="136"/>
    <d v="2026-01-09T00:00:00"/>
    <n v="2026"/>
    <x v="0"/>
    <n v="1"/>
    <s v="Jan"/>
    <x v="3"/>
    <x v="13"/>
    <x v="1"/>
    <s v="Business"/>
    <x v="2"/>
    <s v="Travel Backpack 35L"/>
    <n v="15"/>
    <n v="168.62"/>
    <n v="0.05"/>
    <n v="86.09"/>
    <n v="2402.835"/>
    <n v="1291.3500000000001"/>
    <n v="1111.4849999999999"/>
    <n v="0.46257233642759488"/>
    <n v="2026"/>
    <s v="Q1"/>
    <n v="1"/>
    <x v="0"/>
  </r>
  <r>
    <n v="2782"/>
    <d v="2026-01-09T00:00:00"/>
    <n v="2026"/>
    <x v="0"/>
    <n v="1"/>
    <s v="Jan"/>
    <x v="3"/>
    <x v="4"/>
    <x v="0"/>
    <s v="New"/>
    <x v="1"/>
    <s v="Summit Backpack 45L"/>
    <n v="1"/>
    <n v="152.75"/>
    <n v="0.05"/>
    <n v="79.88"/>
    <n v="145.11249999999998"/>
    <n v="79.88"/>
    <n v="65.232499999999987"/>
    <n v="0.44953053665259707"/>
    <n v="2026"/>
    <s v="Q1"/>
    <n v="1"/>
    <x v="0"/>
  </r>
  <r>
    <n v="4704"/>
    <d v="2026-01-09T00:00:00"/>
    <n v="2026"/>
    <x v="0"/>
    <n v="1"/>
    <s v="Jan"/>
    <x v="1"/>
    <x v="14"/>
    <x v="3"/>
    <s v="New"/>
    <x v="4"/>
    <s v="Recovery Roller"/>
    <n v="2"/>
    <n v="36.72"/>
    <n v="0.05"/>
    <n v="14.15"/>
    <n v="69.768000000000001"/>
    <n v="28.3"/>
    <n v="41.468000000000004"/>
    <n v="0.59436991170737308"/>
    <n v="2026"/>
    <s v="Q1"/>
    <n v="1"/>
    <x v="0"/>
  </r>
  <r>
    <n v="69"/>
    <d v="2026-01-10T00:00:00"/>
    <n v="2026"/>
    <x v="0"/>
    <n v="1"/>
    <s v="Jan"/>
    <x v="0"/>
    <x v="15"/>
    <x v="0"/>
    <s v="Returning"/>
    <x v="1"/>
    <s v="Trail Boots"/>
    <n v="6"/>
    <n v="141.31"/>
    <n v="0.05"/>
    <n v="79.349999999999994"/>
    <n v="805.46699999999998"/>
    <n v="476.09999999999997"/>
    <n v="329.36700000000002"/>
    <n v="0.4089143316858419"/>
    <n v="2026"/>
    <s v="Q1"/>
    <n v="1"/>
    <x v="0"/>
  </r>
  <r>
    <n v="490"/>
    <d v="2026-01-10T00:00:00"/>
    <n v="2026"/>
    <x v="0"/>
    <n v="1"/>
    <s v="Jan"/>
    <x v="2"/>
    <x v="10"/>
    <x v="0"/>
    <s v="Business"/>
    <x v="3"/>
    <s v="Compact Sleeping Bag"/>
    <n v="2"/>
    <n v="121.23"/>
    <n v="0"/>
    <n v="59.66"/>
    <n v="242.46"/>
    <n v="119.32"/>
    <n v="123.14000000000001"/>
    <n v="0.50787758805576178"/>
    <n v="2026"/>
    <s v="Q1"/>
    <n v="1"/>
    <x v="0"/>
  </r>
  <r>
    <n v="3685"/>
    <d v="2026-01-10T00:00:00"/>
    <n v="2026"/>
    <x v="0"/>
    <n v="1"/>
    <s v="Jan"/>
    <x v="3"/>
    <x v="8"/>
    <x v="0"/>
    <s v="New"/>
    <x v="2"/>
    <s v="Travel Backpack 35L"/>
    <n v="3"/>
    <n v="161.58000000000001"/>
    <n v="0"/>
    <n v="85.58"/>
    <n v="484.74"/>
    <n v="256.74"/>
    <n v="228"/>
    <n v="0.47035524198539425"/>
    <n v="2026"/>
    <s v="Q1"/>
    <n v="1"/>
    <x v="0"/>
  </r>
  <r>
    <n v="3796"/>
    <d v="2026-01-10T00:00:00"/>
    <n v="2026"/>
    <x v="0"/>
    <n v="1"/>
    <s v="Jan"/>
    <x v="3"/>
    <x v="8"/>
    <x v="2"/>
    <s v="Returning"/>
    <x v="2"/>
    <s v="Travel Backpack 35L"/>
    <n v="2"/>
    <n v="166.84"/>
    <n v="0"/>
    <n v="88.67"/>
    <n v="333.68"/>
    <n v="177.34"/>
    <n v="156.34"/>
    <n v="0.4685327259649964"/>
    <n v="2026"/>
    <s v="Q1"/>
    <n v="1"/>
    <x v="0"/>
  </r>
  <r>
    <n v="387"/>
    <d v="2026-01-11T00:00:00"/>
    <n v="2026"/>
    <x v="0"/>
    <n v="1"/>
    <s v="Jan"/>
    <x v="2"/>
    <x v="5"/>
    <x v="0"/>
    <s v="Returning"/>
    <x v="1"/>
    <s v="Summit Backpack 45L"/>
    <n v="1"/>
    <n v="150.96"/>
    <n v="0"/>
    <n v="77.5"/>
    <n v="150.96"/>
    <n v="77.5"/>
    <n v="73.460000000000008"/>
    <n v="0.48661897191308956"/>
    <n v="2026"/>
    <s v="Q1"/>
    <n v="1"/>
    <x v="0"/>
  </r>
  <r>
    <n v="2796"/>
    <d v="2026-01-11T00:00:00"/>
    <n v="2026"/>
    <x v="0"/>
    <n v="1"/>
    <s v="Jan"/>
    <x v="3"/>
    <x v="7"/>
    <x v="2"/>
    <s v="Returning"/>
    <x v="2"/>
    <s v="Insulated Bottle"/>
    <n v="3"/>
    <n v="36.33"/>
    <n v="0.05"/>
    <n v="13.27"/>
    <n v="103.54049999999999"/>
    <n v="39.81"/>
    <n v="63.730499999999992"/>
    <n v="0.61551277036521934"/>
    <n v="2026"/>
    <s v="Q1"/>
    <n v="1"/>
    <x v="0"/>
  </r>
  <r>
    <n v="3703"/>
    <d v="2026-01-11T00:00:00"/>
    <n v="2026"/>
    <x v="0"/>
    <n v="1"/>
    <s v="Jan"/>
    <x v="3"/>
    <x v="8"/>
    <x v="0"/>
    <s v="Returning"/>
    <x v="2"/>
    <s v="Insulated Bottle"/>
    <n v="1"/>
    <n v="35.340000000000003"/>
    <n v="0.1"/>
    <n v="13.36"/>
    <n v="31.806000000000004"/>
    <n v="13.36"/>
    <n v="18.446000000000005"/>
    <n v="0.5799534678991386"/>
    <n v="2026"/>
    <s v="Q1"/>
    <n v="1"/>
    <x v="0"/>
  </r>
  <r>
    <n v="4674"/>
    <d v="2026-01-11T00:00:00"/>
    <n v="2026"/>
    <x v="0"/>
    <n v="1"/>
    <s v="Jan"/>
    <x v="3"/>
    <x v="8"/>
    <x v="0"/>
    <s v="Returning"/>
    <x v="2"/>
    <s v="Packing Cube Set"/>
    <n v="2"/>
    <n v="46.27"/>
    <n v="0"/>
    <n v="18.23"/>
    <n v="92.54"/>
    <n v="36.46"/>
    <n v="56.080000000000005"/>
    <n v="0.60600821266479366"/>
    <n v="2026"/>
    <s v="Q1"/>
    <n v="1"/>
    <x v="0"/>
  </r>
  <r>
    <n v="4789"/>
    <d v="2026-01-11T00:00:00"/>
    <n v="2026"/>
    <x v="0"/>
    <n v="1"/>
    <s v="Jan"/>
    <x v="3"/>
    <x v="7"/>
    <x v="0"/>
    <s v="Returning"/>
    <x v="0"/>
    <s v="Commuter Helmet"/>
    <n v="1"/>
    <n v="79.930000000000007"/>
    <n v="0.05"/>
    <n v="43.73"/>
    <n v="75.933500000000009"/>
    <n v="43.73"/>
    <n v="32.203500000000012"/>
    <n v="0.42410135184075554"/>
    <n v="2026"/>
    <s v="Q1"/>
    <n v="1"/>
    <x v="0"/>
  </r>
  <r>
    <n v="804"/>
    <d v="2026-01-12T00:00:00"/>
    <n v="2026"/>
    <x v="0"/>
    <n v="1"/>
    <s v="Jan"/>
    <x v="1"/>
    <x v="12"/>
    <x v="2"/>
    <s v="New"/>
    <x v="1"/>
    <s v="Trail Boots"/>
    <n v="1"/>
    <n v="141.25"/>
    <n v="0"/>
    <n v="78.72"/>
    <n v="141.25"/>
    <n v="78.72"/>
    <n v="62.53"/>
    <n v="0.44269026548672569"/>
    <n v="2026"/>
    <s v="Q1"/>
    <n v="1"/>
    <x v="0"/>
  </r>
  <r>
    <n v="1780"/>
    <d v="2026-01-12T00:00:00"/>
    <n v="2026"/>
    <x v="0"/>
    <n v="1"/>
    <s v="Jan"/>
    <x v="3"/>
    <x v="8"/>
    <x v="0"/>
    <s v="Returning"/>
    <x v="0"/>
    <s v="Cycling Pack 12L"/>
    <n v="2"/>
    <n v="103.64"/>
    <n v="0.1"/>
    <n v="50.96"/>
    <n v="186.55199999999999"/>
    <n v="101.92"/>
    <n v="84.631999999999991"/>
    <n v="0.45366439384193147"/>
    <n v="2026"/>
    <s v="Q1"/>
    <n v="1"/>
    <x v="0"/>
  </r>
  <r>
    <n v="2844"/>
    <d v="2026-01-12T00:00:00"/>
    <n v="2026"/>
    <x v="0"/>
    <n v="1"/>
    <s v="Jan"/>
    <x v="0"/>
    <x v="0"/>
    <x v="0"/>
    <s v="New"/>
    <x v="2"/>
    <s v="Carry-On Duffel"/>
    <n v="1"/>
    <n v="136.18"/>
    <n v="0"/>
    <n v="68.34"/>
    <n v="136.18"/>
    <n v="68.34"/>
    <n v="67.84"/>
    <n v="0.498164194448524"/>
    <n v="2026"/>
    <s v="Q1"/>
    <n v="1"/>
    <x v="0"/>
  </r>
  <r>
    <n v="3068"/>
    <d v="2026-01-12T00:00:00"/>
    <n v="2026"/>
    <x v="0"/>
    <n v="1"/>
    <s v="Jan"/>
    <x v="2"/>
    <x v="2"/>
    <x v="3"/>
    <s v="New"/>
    <x v="4"/>
    <s v="Recovery Roller"/>
    <n v="1"/>
    <n v="36.43"/>
    <n v="0"/>
    <n v="14.33"/>
    <n v="36.43"/>
    <n v="14.33"/>
    <n v="22.1"/>
    <n v="0.60664287674993145"/>
    <n v="2026"/>
    <s v="Q1"/>
    <n v="1"/>
    <x v="0"/>
  </r>
  <r>
    <n v="3096"/>
    <d v="2026-01-12T00:00:00"/>
    <n v="2026"/>
    <x v="0"/>
    <n v="1"/>
    <s v="Jan"/>
    <x v="3"/>
    <x v="7"/>
    <x v="0"/>
    <s v="New"/>
    <x v="4"/>
    <s v="Training Mat"/>
    <n v="2"/>
    <n v="50.51"/>
    <n v="0.1"/>
    <n v="21.84"/>
    <n v="90.917999999999992"/>
    <n v="43.68"/>
    <n v="47.237999999999992"/>
    <n v="0.5195670824259222"/>
    <n v="2026"/>
    <s v="Q1"/>
    <n v="1"/>
    <x v="0"/>
  </r>
  <r>
    <n v="3129"/>
    <d v="2026-01-12T00:00:00"/>
    <n v="2026"/>
    <x v="0"/>
    <n v="1"/>
    <s v="Jan"/>
    <x v="3"/>
    <x v="13"/>
    <x v="2"/>
    <s v="Returning"/>
    <x v="4"/>
    <s v="Weighted Vest"/>
    <n v="1"/>
    <n v="123"/>
    <n v="0"/>
    <n v="67.3"/>
    <n v="123"/>
    <n v="67.3"/>
    <n v="55.7"/>
    <n v="0.45284552845528458"/>
    <n v="2026"/>
    <s v="Q1"/>
    <n v="1"/>
    <x v="0"/>
  </r>
  <r>
    <n v="3948"/>
    <d v="2026-01-12T00:00:00"/>
    <n v="2026"/>
    <x v="0"/>
    <n v="1"/>
    <s v="Jan"/>
    <x v="1"/>
    <x v="14"/>
    <x v="0"/>
    <s v="New"/>
    <x v="1"/>
    <s v="Trekking Poles"/>
    <n v="2"/>
    <n v="72.239999999999995"/>
    <n v="0"/>
    <n v="32.94"/>
    <n v="144.47999999999999"/>
    <n v="65.88"/>
    <n v="78.599999999999994"/>
    <n v="0.54401993355481726"/>
    <n v="2026"/>
    <s v="Q1"/>
    <n v="1"/>
    <x v="0"/>
  </r>
  <r>
    <n v="5036"/>
    <d v="2026-01-12T00:00:00"/>
    <n v="2026"/>
    <x v="0"/>
    <n v="1"/>
    <s v="Jan"/>
    <x v="2"/>
    <x v="3"/>
    <x v="2"/>
    <s v="Returning"/>
    <x v="1"/>
    <s v="Summit Backpack 45L"/>
    <n v="1"/>
    <n v="151.11000000000001"/>
    <n v="0.15"/>
    <n v="79.650000000000006"/>
    <n v="128.4435"/>
    <n v="79.650000000000006"/>
    <n v="48.793499999999995"/>
    <n v="0.37988298356865075"/>
    <n v="2026"/>
    <s v="Q1"/>
    <n v="1"/>
    <x v="0"/>
  </r>
  <r>
    <n v="2681"/>
    <d v="2026-01-13T00:00:00"/>
    <n v="2026"/>
    <x v="0"/>
    <n v="1"/>
    <s v="Jan"/>
    <x v="3"/>
    <x v="4"/>
    <x v="0"/>
    <s v="New"/>
    <x v="1"/>
    <s v="Hiking Daypack 20L"/>
    <n v="1"/>
    <n v="94.32"/>
    <n v="0"/>
    <n v="45.93"/>
    <n v="94.32"/>
    <n v="45.93"/>
    <n v="48.389999999999993"/>
    <n v="0.51304071246819338"/>
    <n v="2026"/>
    <s v="Q1"/>
    <n v="1"/>
    <x v="0"/>
  </r>
  <r>
    <n v="5101"/>
    <d v="2026-01-13T00:00:00"/>
    <n v="2026"/>
    <x v="0"/>
    <n v="1"/>
    <s v="Jan"/>
    <x v="1"/>
    <x v="12"/>
    <x v="0"/>
    <s v="Returning"/>
    <x v="0"/>
    <s v="Trail Bike Light"/>
    <n v="3"/>
    <n v="51.52"/>
    <n v="0"/>
    <n v="21.92"/>
    <n v="154.56"/>
    <n v="65.760000000000005"/>
    <n v="88.8"/>
    <n v="0.57453416149068315"/>
    <n v="2026"/>
    <s v="Q1"/>
    <n v="1"/>
    <x v="0"/>
  </r>
  <r>
    <n v="3871"/>
    <d v="2026-01-14T00:00:00"/>
    <n v="2026"/>
    <x v="0"/>
    <n v="1"/>
    <s v="Jan"/>
    <x v="0"/>
    <x v="15"/>
    <x v="0"/>
    <s v="New"/>
    <x v="1"/>
    <s v="Trail Boots"/>
    <n v="2"/>
    <n v="146.4"/>
    <n v="0.05"/>
    <n v="81.72"/>
    <n v="278.16000000000003"/>
    <n v="163.44"/>
    <n v="114.72000000000003"/>
    <n v="0.4124245038826575"/>
    <n v="2026"/>
    <s v="Q1"/>
    <n v="1"/>
    <x v="0"/>
  </r>
  <r>
    <n v="4643"/>
    <d v="2026-01-14T00:00:00"/>
    <n v="2026"/>
    <x v="0"/>
    <n v="1"/>
    <s v="Jan"/>
    <x v="0"/>
    <x v="0"/>
    <x v="1"/>
    <s v="Business"/>
    <x v="2"/>
    <s v="Packing Cube Set"/>
    <n v="3"/>
    <n v="47.32"/>
    <n v="0.1"/>
    <n v="18.420000000000002"/>
    <n v="127.76400000000001"/>
    <n v="55.260000000000005"/>
    <n v="72.504000000000005"/>
    <n v="0.56748379825302897"/>
    <n v="2026"/>
    <s v="Q1"/>
    <n v="1"/>
    <x v="0"/>
  </r>
  <r>
    <n v="4703"/>
    <d v="2026-01-14T00:00:00"/>
    <n v="2026"/>
    <x v="0"/>
    <n v="1"/>
    <s v="Jan"/>
    <x v="3"/>
    <x v="13"/>
    <x v="2"/>
    <s v="Business"/>
    <x v="4"/>
    <s v="Resistance Band Set"/>
    <n v="2"/>
    <n v="40.450000000000003"/>
    <n v="0.05"/>
    <n v="15.14"/>
    <n v="76.855000000000004"/>
    <n v="30.28"/>
    <n v="46.575000000000003"/>
    <n v="0.60601132001821612"/>
    <n v="2026"/>
    <s v="Q1"/>
    <n v="1"/>
    <x v="0"/>
  </r>
  <r>
    <n v="5068"/>
    <d v="2026-01-14T00:00:00"/>
    <n v="2026"/>
    <x v="0"/>
    <n v="1"/>
    <s v="Jan"/>
    <x v="0"/>
    <x v="0"/>
    <x v="0"/>
    <s v="Returning"/>
    <x v="2"/>
    <s v="Packing Cube Set"/>
    <n v="2"/>
    <n v="47.05"/>
    <n v="0.1"/>
    <n v="18.8"/>
    <n v="84.69"/>
    <n v="37.6"/>
    <n v="47.089999999999996"/>
    <n v="0.55602786633604906"/>
    <n v="2026"/>
    <s v="Q1"/>
    <n v="1"/>
    <x v="0"/>
  </r>
  <r>
    <n v="1539"/>
    <d v="2026-01-15T00:00:00"/>
    <n v="2026"/>
    <x v="0"/>
    <n v="1"/>
    <s v="Jan"/>
    <x v="3"/>
    <x v="8"/>
    <x v="2"/>
    <s v="Business"/>
    <x v="4"/>
    <s v="Weighted Vest"/>
    <n v="3"/>
    <n v="123.14"/>
    <n v="0.05"/>
    <n v="70.67"/>
    <n v="350.94900000000001"/>
    <n v="212.01"/>
    <n v="138.93900000000002"/>
    <n v="0.39589513006163296"/>
    <n v="2026"/>
    <s v="Q1"/>
    <n v="1"/>
    <x v="0"/>
  </r>
  <r>
    <n v="1709"/>
    <d v="2026-01-15T00:00:00"/>
    <n v="2026"/>
    <x v="0"/>
    <n v="1"/>
    <s v="Jan"/>
    <x v="3"/>
    <x v="13"/>
    <x v="0"/>
    <s v="Returning"/>
    <x v="1"/>
    <s v="Summit Backpack 45L"/>
    <n v="2"/>
    <n v="151.33000000000001"/>
    <n v="0.1"/>
    <n v="78.44"/>
    <n v="272.39400000000001"/>
    <n v="156.88"/>
    <n v="115.51400000000001"/>
    <n v="0.42406954631893512"/>
    <n v="2026"/>
    <s v="Q1"/>
    <n v="1"/>
    <x v="0"/>
  </r>
  <r>
    <n v="2702"/>
    <d v="2026-01-15T00:00:00"/>
    <n v="2026"/>
    <x v="0"/>
    <n v="1"/>
    <s v="Jan"/>
    <x v="1"/>
    <x v="14"/>
    <x v="0"/>
    <s v="Returning"/>
    <x v="1"/>
    <s v="Trail Boots"/>
    <n v="5"/>
    <n v="144.01"/>
    <n v="0.05"/>
    <n v="79.64"/>
    <n v="684.0474999999999"/>
    <n v="398.2"/>
    <n v="285.84749999999991"/>
    <n v="0.41787668254032062"/>
    <n v="2026"/>
    <s v="Q1"/>
    <n v="1"/>
    <x v="0"/>
  </r>
  <r>
    <n v="3176"/>
    <d v="2026-01-15T00:00:00"/>
    <n v="2026"/>
    <x v="0"/>
    <n v="1"/>
    <s v="Jan"/>
    <x v="3"/>
    <x v="8"/>
    <x v="0"/>
    <s v="Returning"/>
    <x v="1"/>
    <s v="Hiking Daypack 20L"/>
    <n v="3"/>
    <n v="91.19"/>
    <n v="0"/>
    <n v="44.47"/>
    <n v="273.57"/>
    <n v="133.41"/>
    <n v="140.16"/>
    <n v="0.5123368790437548"/>
    <n v="2026"/>
    <s v="Q1"/>
    <n v="1"/>
    <x v="0"/>
  </r>
  <r>
    <n v="3705"/>
    <d v="2026-01-15T00:00:00"/>
    <n v="2026"/>
    <x v="0"/>
    <n v="1"/>
    <s v="Jan"/>
    <x v="3"/>
    <x v="7"/>
    <x v="2"/>
    <s v="New"/>
    <x v="2"/>
    <s v="Packing Cube Set"/>
    <n v="2"/>
    <n v="45.45"/>
    <n v="0"/>
    <n v="18.190000000000001"/>
    <n v="90.9"/>
    <n v="36.380000000000003"/>
    <n v="54.52"/>
    <n v="0.59977997799779981"/>
    <n v="2026"/>
    <s v="Q1"/>
    <n v="1"/>
    <x v="0"/>
  </r>
  <r>
    <n v="3736"/>
    <d v="2026-01-15T00:00:00"/>
    <n v="2026"/>
    <x v="0"/>
    <n v="1"/>
    <s v="Jan"/>
    <x v="1"/>
    <x v="1"/>
    <x v="3"/>
    <s v="New"/>
    <x v="4"/>
    <s v="Resistance Band Set"/>
    <n v="1"/>
    <n v="40.72"/>
    <n v="0"/>
    <n v="14.94"/>
    <n v="40.72"/>
    <n v="14.94"/>
    <n v="25.78"/>
    <n v="0.6331041257367388"/>
    <n v="2026"/>
    <s v="Q1"/>
    <n v="1"/>
    <x v="0"/>
  </r>
  <r>
    <n v="3967"/>
    <d v="2026-01-15T00:00:00"/>
    <n v="2026"/>
    <x v="0"/>
    <n v="1"/>
    <s v="Jan"/>
    <x v="1"/>
    <x v="12"/>
    <x v="0"/>
    <s v="Business"/>
    <x v="2"/>
    <s v="Insulated Bottle"/>
    <n v="2"/>
    <n v="37.090000000000003"/>
    <n v="0"/>
    <n v="13.29"/>
    <n v="74.180000000000007"/>
    <n v="26.58"/>
    <n v="47.600000000000009"/>
    <n v="0.64168239417632789"/>
    <n v="2026"/>
    <s v="Q1"/>
    <n v="1"/>
    <x v="0"/>
  </r>
  <r>
    <n v="170"/>
    <d v="2026-01-16T00:00:00"/>
    <n v="2026"/>
    <x v="0"/>
    <n v="1"/>
    <s v="Jan"/>
    <x v="2"/>
    <x v="10"/>
    <x v="0"/>
    <s v="New"/>
    <x v="3"/>
    <s v="Compact Sleeping Bag"/>
    <n v="1"/>
    <n v="124.45"/>
    <n v="0.15"/>
    <n v="59.77"/>
    <n v="105.7825"/>
    <n v="59.77"/>
    <n v="46.012499999999996"/>
    <n v="0.43497270342447941"/>
    <n v="2026"/>
    <s v="Q1"/>
    <n v="1"/>
    <x v="0"/>
  </r>
  <r>
    <n v="1040"/>
    <d v="2026-01-16T00:00:00"/>
    <n v="2026"/>
    <x v="0"/>
    <n v="1"/>
    <s v="Jan"/>
    <x v="0"/>
    <x v="0"/>
    <x v="2"/>
    <s v="New"/>
    <x v="2"/>
    <s v="Insulated Bottle"/>
    <n v="1"/>
    <n v="35.93"/>
    <n v="0.05"/>
    <n v="13.33"/>
    <n v="34.133499999999998"/>
    <n v="13.33"/>
    <n v="20.8035"/>
    <n v="0.60947456311248482"/>
    <n v="2026"/>
    <s v="Q1"/>
    <n v="1"/>
    <x v="0"/>
  </r>
  <r>
    <n v="2380"/>
    <d v="2026-01-16T00:00:00"/>
    <n v="2026"/>
    <x v="0"/>
    <n v="1"/>
    <s v="Jan"/>
    <x v="3"/>
    <x v="13"/>
    <x v="0"/>
    <s v="Returning"/>
    <x v="3"/>
    <s v="Compact Sleeping Bag"/>
    <n v="4"/>
    <n v="121.8"/>
    <n v="0.05"/>
    <n v="59.57"/>
    <n v="462.84"/>
    <n v="238.28"/>
    <n v="224.55999999999997"/>
    <n v="0.48517846339987897"/>
    <n v="2026"/>
    <s v="Q1"/>
    <n v="1"/>
    <x v="0"/>
  </r>
  <r>
    <n v="3219"/>
    <d v="2026-01-16T00:00:00"/>
    <n v="2026"/>
    <x v="0"/>
    <n v="1"/>
    <s v="Jan"/>
    <x v="1"/>
    <x v="11"/>
    <x v="2"/>
    <s v="Returning"/>
    <x v="1"/>
    <s v="Hiking Daypack 20L"/>
    <n v="1"/>
    <n v="92.6"/>
    <n v="0.05"/>
    <n v="44.15"/>
    <n v="87.969999999999985"/>
    <n v="44.15"/>
    <n v="43.819999999999986"/>
    <n v="0.4981243605774695"/>
    <n v="2026"/>
    <s v="Q1"/>
    <n v="1"/>
    <x v="0"/>
  </r>
  <r>
    <n v="4425"/>
    <d v="2026-01-16T00:00:00"/>
    <n v="2026"/>
    <x v="0"/>
    <n v="1"/>
    <s v="Jan"/>
    <x v="1"/>
    <x v="12"/>
    <x v="1"/>
    <s v="Business"/>
    <x v="0"/>
    <s v="Cycling Pack 12L"/>
    <n v="10"/>
    <n v="102.68"/>
    <n v="0.15"/>
    <n v="51.07"/>
    <n v="872.78000000000009"/>
    <n v="510.7"/>
    <n v="362.0800000000001"/>
    <n v="0.41485826897958256"/>
    <n v="2026"/>
    <s v="Q1"/>
    <n v="1"/>
    <x v="0"/>
  </r>
  <r>
    <n v="4508"/>
    <d v="2026-01-16T00:00:00"/>
    <n v="2026"/>
    <x v="0"/>
    <n v="1"/>
    <s v="Jan"/>
    <x v="3"/>
    <x v="13"/>
    <x v="3"/>
    <s v="New"/>
    <x v="0"/>
    <s v="Compact Repair Kit"/>
    <n v="3"/>
    <n v="40.92"/>
    <n v="0.15"/>
    <n v="16.71"/>
    <n v="104.346"/>
    <n v="50.13"/>
    <n v="54.216000000000001"/>
    <n v="0.51957909263412105"/>
    <n v="2026"/>
    <s v="Q1"/>
    <n v="1"/>
    <x v="0"/>
  </r>
  <r>
    <n v="4806"/>
    <d v="2026-01-16T00:00:00"/>
    <n v="2026"/>
    <x v="0"/>
    <n v="1"/>
    <s v="Jan"/>
    <x v="2"/>
    <x v="16"/>
    <x v="2"/>
    <s v="New"/>
    <x v="0"/>
    <s v="Cycling Pack 12L"/>
    <n v="4"/>
    <n v="102.68"/>
    <n v="0"/>
    <n v="50.83"/>
    <n v="410.72"/>
    <n v="203.32"/>
    <n v="207.40000000000003"/>
    <n v="0.50496688741721862"/>
    <n v="2026"/>
    <s v="Q1"/>
    <n v="1"/>
    <x v="0"/>
  </r>
  <r>
    <n v="755"/>
    <d v="2026-01-17T00:00:00"/>
    <n v="2026"/>
    <x v="0"/>
    <n v="1"/>
    <s v="Jan"/>
    <x v="0"/>
    <x v="9"/>
    <x v="3"/>
    <s v="New"/>
    <x v="2"/>
    <s v="Travel Backpack 35L"/>
    <n v="2"/>
    <n v="164.38"/>
    <n v="0.05"/>
    <n v="85.93"/>
    <n v="312.322"/>
    <n v="171.86"/>
    <n v="140.46199999999999"/>
    <n v="0.44973456881039436"/>
    <n v="2026"/>
    <s v="Q1"/>
    <n v="1"/>
    <x v="0"/>
  </r>
  <r>
    <n v="3171"/>
    <d v="2026-01-17T00:00:00"/>
    <n v="2026"/>
    <x v="0"/>
    <n v="1"/>
    <s v="Jan"/>
    <x v="0"/>
    <x v="15"/>
    <x v="2"/>
    <s v="Returning"/>
    <x v="0"/>
    <s v="Trail Bike Light"/>
    <n v="1"/>
    <n v="51.78"/>
    <n v="0"/>
    <n v="22.64"/>
    <n v="51.78"/>
    <n v="22.64"/>
    <n v="29.14"/>
    <n v="0.56276554654306687"/>
    <n v="2026"/>
    <s v="Q1"/>
    <n v="1"/>
    <x v="0"/>
  </r>
  <r>
    <n v="4277"/>
    <d v="2026-01-17T00:00:00"/>
    <n v="2026"/>
    <x v="0"/>
    <n v="1"/>
    <s v="Jan"/>
    <x v="1"/>
    <x v="11"/>
    <x v="2"/>
    <s v="Returning"/>
    <x v="4"/>
    <s v="Training Mat"/>
    <n v="1"/>
    <n v="50.52"/>
    <n v="0.05"/>
    <n v="22.37"/>
    <n v="47.994"/>
    <n v="22.37"/>
    <n v="25.623999999999999"/>
    <n v="0.5339000708421886"/>
    <n v="2026"/>
    <s v="Q1"/>
    <n v="1"/>
    <x v="0"/>
  </r>
  <r>
    <n v="4648"/>
    <d v="2026-01-17T00:00:00"/>
    <n v="2026"/>
    <x v="0"/>
    <n v="1"/>
    <s v="Jan"/>
    <x v="1"/>
    <x v="14"/>
    <x v="3"/>
    <s v="New"/>
    <x v="3"/>
    <s v="Trail Tent 2P"/>
    <n v="1"/>
    <n v="199.02"/>
    <n v="0"/>
    <n v="106.49"/>
    <n v="199.02"/>
    <n v="106.49"/>
    <n v="92.530000000000015"/>
    <n v="0.46492814792483173"/>
    <n v="2026"/>
    <s v="Q1"/>
    <n v="1"/>
    <x v="0"/>
  </r>
  <r>
    <n v="157"/>
    <d v="2026-01-18T00:00:00"/>
    <n v="2026"/>
    <x v="0"/>
    <n v="1"/>
    <s v="Jan"/>
    <x v="3"/>
    <x v="8"/>
    <x v="2"/>
    <s v="Returning"/>
    <x v="3"/>
    <s v="Portable Camp Stove"/>
    <n v="3"/>
    <n v="80.27"/>
    <n v="0.1"/>
    <n v="39.26"/>
    <n v="216.72900000000001"/>
    <n v="117.78"/>
    <n v="98.949000000000012"/>
    <n v="0.45655634455933447"/>
    <n v="2026"/>
    <s v="Q1"/>
    <n v="1"/>
    <x v="0"/>
  </r>
  <r>
    <n v="2271"/>
    <d v="2026-01-18T00:00:00"/>
    <n v="2026"/>
    <x v="0"/>
    <n v="1"/>
    <s v="Jan"/>
    <x v="1"/>
    <x v="1"/>
    <x v="2"/>
    <s v="New"/>
    <x v="3"/>
    <s v="Alpine Tent 4P"/>
    <n v="4"/>
    <n v="333.28"/>
    <n v="0"/>
    <n v="195.76"/>
    <n v="1333.12"/>
    <n v="783.04"/>
    <n v="550.07999999999993"/>
    <n v="0.41262602016322608"/>
    <n v="2026"/>
    <s v="Q1"/>
    <n v="1"/>
    <x v="0"/>
  </r>
  <r>
    <n v="3330"/>
    <d v="2026-01-18T00:00:00"/>
    <n v="2026"/>
    <x v="0"/>
    <n v="1"/>
    <s v="Jan"/>
    <x v="3"/>
    <x v="13"/>
    <x v="3"/>
    <s v="New"/>
    <x v="0"/>
    <s v="Cycling Pack 12L"/>
    <n v="1"/>
    <n v="104.36"/>
    <n v="0"/>
    <n v="51.63"/>
    <n v="104.36"/>
    <n v="51.63"/>
    <n v="52.73"/>
    <n v="0.50527021847451126"/>
    <n v="2026"/>
    <s v="Q1"/>
    <n v="1"/>
    <x v="0"/>
  </r>
  <r>
    <n v="4547"/>
    <d v="2026-01-18T00:00:00"/>
    <n v="2026"/>
    <x v="0"/>
    <n v="1"/>
    <s v="Jan"/>
    <x v="2"/>
    <x v="5"/>
    <x v="3"/>
    <s v="New"/>
    <x v="0"/>
    <s v="Commuter Helmet"/>
    <n v="1"/>
    <n v="83.52"/>
    <n v="0.05"/>
    <n v="42.97"/>
    <n v="79.343999999999994"/>
    <n v="42.97"/>
    <n v="36.373999999999995"/>
    <n v="0.45843416011292598"/>
    <n v="2026"/>
    <s v="Q1"/>
    <n v="1"/>
    <x v="0"/>
  </r>
  <r>
    <n v="1840"/>
    <d v="2026-01-19T00:00:00"/>
    <n v="2026"/>
    <x v="0"/>
    <n v="1"/>
    <s v="Jan"/>
    <x v="2"/>
    <x v="10"/>
    <x v="0"/>
    <s v="New"/>
    <x v="4"/>
    <s v="Weighted Vest"/>
    <n v="2"/>
    <n v="125.93"/>
    <n v="0"/>
    <n v="69.150000000000006"/>
    <n v="251.86"/>
    <n v="138.30000000000001"/>
    <n v="113.56"/>
    <n v="0.45088541253077102"/>
    <n v="2026"/>
    <s v="Q1"/>
    <n v="1"/>
    <x v="0"/>
  </r>
  <r>
    <n v="1850"/>
    <d v="2026-01-19T00:00:00"/>
    <n v="2026"/>
    <x v="0"/>
    <n v="1"/>
    <s v="Jan"/>
    <x v="1"/>
    <x v="6"/>
    <x v="0"/>
    <s v="Business"/>
    <x v="0"/>
    <s v="Trail Bike Light"/>
    <n v="1"/>
    <n v="49.85"/>
    <n v="0"/>
    <n v="23.07"/>
    <n v="49.85"/>
    <n v="23.07"/>
    <n v="26.78"/>
    <n v="0.53721163490471413"/>
    <n v="2026"/>
    <s v="Q1"/>
    <n v="1"/>
    <x v="0"/>
  </r>
  <r>
    <n v="1858"/>
    <d v="2026-01-19T00:00:00"/>
    <n v="2026"/>
    <x v="0"/>
    <n v="1"/>
    <s v="Jan"/>
    <x v="1"/>
    <x v="1"/>
    <x v="0"/>
    <s v="Returning"/>
    <x v="2"/>
    <s v="Insulated Bottle"/>
    <n v="1"/>
    <n v="36.130000000000003"/>
    <n v="0"/>
    <n v="13.39"/>
    <n v="36.130000000000003"/>
    <n v="13.39"/>
    <n v="22.740000000000002"/>
    <n v="0.62939385552172711"/>
    <n v="2026"/>
    <s v="Q1"/>
    <n v="1"/>
    <x v="0"/>
  </r>
  <r>
    <n v="2910"/>
    <d v="2026-01-19T00:00:00"/>
    <n v="2026"/>
    <x v="0"/>
    <n v="1"/>
    <s v="Jan"/>
    <x v="3"/>
    <x v="13"/>
    <x v="2"/>
    <s v="Returning"/>
    <x v="0"/>
    <s v="Cycling Pack 12L"/>
    <n v="1"/>
    <n v="104.83"/>
    <n v="0.05"/>
    <n v="51.06"/>
    <n v="99.588499999999996"/>
    <n v="51.06"/>
    <n v="48.528499999999994"/>
    <n v="0.48729019916958277"/>
    <n v="2026"/>
    <s v="Q1"/>
    <n v="1"/>
    <x v="0"/>
  </r>
  <r>
    <n v="3694"/>
    <d v="2026-01-19T00:00:00"/>
    <n v="2026"/>
    <x v="0"/>
    <n v="1"/>
    <s v="Jan"/>
    <x v="0"/>
    <x v="0"/>
    <x v="2"/>
    <s v="Returning"/>
    <x v="2"/>
    <s v="Insulated Bottle"/>
    <n v="1"/>
    <n v="35.46"/>
    <n v="0.05"/>
    <n v="13.81"/>
    <n v="33.686999999999998"/>
    <n v="13.81"/>
    <n v="19.876999999999995"/>
    <n v="0.59004957401965141"/>
    <n v="2026"/>
    <s v="Q1"/>
    <n v="1"/>
    <x v="0"/>
  </r>
  <r>
    <n v="631"/>
    <d v="2026-01-20T00:00:00"/>
    <n v="2026"/>
    <x v="0"/>
    <n v="1"/>
    <s v="Jan"/>
    <x v="3"/>
    <x v="8"/>
    <x v="3"/>
    <s v="Returning"/>
    <x v="2"/>
    <s v="Travel Backpack 35L"/>
    <n v="1"/>
    <n v="165.42"/>
    <n v="0"/>
    <n v="85.69"/>
    <n v="165.42"/>
    <n v="85.69"/>
    <n v="79.72999999999999"/>
    <n v="0.48198524966751299"/>
    <n v="2026"/>
    <s v="Q1"/>
    <n v="1"/>
    <x v="0"/>
  </r>
  <r>
    <n v="1113"/>
    <d v="2026-01-20T00:00:00"/>
    <n v="2026"/>
    <x v="0"/>
    <n v="1"/>
    <s v="Jan"/>
    <x v="2"/>
    <x v="5"/>
    <x v="0"/>
    <s v="Returning"/>
    <x v="3"/>
    <s v="Compact Sleeping Bag"/>
    <n v="1"/>
    <n v="122.86"/>
    <n v="0.05"/>
    <n v="60.36"/>
    <n v="116.717"/>
    <n v="60.36"/>
    <n v="56.356999999999999"/>
    <n v="0.48285168398776529"/>
    <n v="2026"/>
    <s v="Q1"/>
    <n v="1"/>
    <x v="0"/>
  </r>
  <r>
    <n v="1525"/>
    <d v="2026-01-20T00:00:00"/>
    <n v="2026"/>
    <x v="0"/>
    <n v="1"/>
    <s v="Jan"/>
    <x v="0"/>
    <x v="0"/>
    <x v="2"/>
    <s v="Returning"/>
    <x v="4"/>
    <s v="Recovery Roller"/>
    <n v="2"/>
    <n v="35.82"/>
    <n v="0"/>
    <n v="14.09"/>
    <n v="71.64"/>
    <n v="28.18"/>
    <n v="43.46"/>
    <n v="0.60664433277498608"/>
    <n v="2026"/>
    <s v="Q1"/>
    <n v="1"/>
    <x v="0"/>
  </r>
  <r>
    <n v="3233"/>
    <d v="2026-01-20T00:00:00"/>
    <n v="2026"/>
    <x v="0"/>
    <n v="1"/>
    <s v="Jan"/>
    <x v="0"/>
    <x v="0"/>
    <x v="0"/>
    <s v="New"/>
    <x v="3"/>
    <s v="Compact Sleeping Bag"/>
    <n v="3"/>
    <n v="120.29"/>
    <n v="0.1"/>
    <n v="62.41"/>
    <n v="324.78300000000002"/>
    <n v="187.23"/>
    <n v="137.55300000000003"/>
    <n v="0.42352278290427769"/>
    <n v="2026"/>
    <s v="Q1"/>
    <n v="1"/>
    <x v="0"/>
  </r>
  <r>
    <n v="4455"/>
    <d v="2026-01-20T00:00:00"/>
    <n v="2026"/>
    <x v="0"/>
    <n v="1"/>
    <s v="Jan"/>
    <x v="1"/>
    <x v="11"/>
    <x v="3"/>
    <s v="Returning"/>
    <x v="3"/>
    <s v="Portable Camp Stove"/>
    <n v="1"/>
    <n v="80.239999999999995"/>
    <n v="0.1"/>
    <n v="39.950000000000003"/>
    <n v="72.215999999999994"/>
    <n v="39.950000000000003"/>
    <n v="32.265999999999991"/>
    <n v="0.44679849340866279"/>
    <n v="2026"/>
    <s v="Q1"/>
    <n v="1"/>
    <x v="0"/>
  </r>
  <r>
    <n v="1769"/>
    <d v="2026-01-21T00:00:00"/>
    <n v="2026"/>
    <x v="0"/>
    <n v="1"/>
    <s v="Jan"/>
    <x v="0"/>
    <x v="15"/>
    <x v="2"/>
    <s v="New"/>
    <x v="4"/>
    <s v="Recovery Roller"/>
    <n v="2"/>
    <n v="35.97"/>
    <n v="0"/>
    <n v="13.55"/>
    <n v="71.94"/>
    <n v="27.1"/>
    <n v="44.839999999999996"/>
    <n v="0.62329719210453149"/>
    <n v="2026"/>
    <s v="Q1"/>
    <n v="1"/>
    <x v="0"/>
  </r>
  <r>
    <n v="3467"/>
    <d v="2026-01-21T00:00:00"/>
    <n v="2026"/>
    <x v="0"/>
    <n v="1"/>
    <s v="Jan"/>
    <x v="1"/>
    <x v="11"/>
    <x v="0"/>
    <s v="New"/>
    <x v="1"/>
    <s v="Trekking Poles"/>
    <n v="1"/>
    <n v="72.239999999999995"/>
    <n v="0"/>
    <n v="33.26"/>
    <n v="72.239999999999995"/>
    <n v="33.26"/>
    <n v="38.979999999999997"/>
    <n v="0.53959025470653377"/>
    <n v="2026"/>
    <s v="Q1"/>
    <n v="1"/>
    <x v="0"/>
  </r>
  <r>
    <n v="3911"/>
    <d v="2026-01-21T00:00:00"/>
    <n v="2026"/>
    <x v="0"/>
    <n v="1"/>
    <s v="Jan"/>
    <x v="0"/>
    <x v="15"/>
    <x v="0"/>
    <s v="Returning"/>
    <x v="1"/>
    <s v="Summit Backpack 45L"/>
    <n v="5"/>
    <n v="152.81"/>
    <n v="0"/>
    <n v="78.989999999999995"/>
    <n v="764.05"/>
    <n v="394.95"/>
    <n v="369.09999999999997"/>
    <n v="0.48308356782933054"/>
    <n v="2026"/>
    <s v="Q1"/>
    <n v="1"/>
    <x v="0"/>
  </r>
  <r>
    <n v="4401"/>
    <d v="2026-01-21T00:00:00"/>
    <n v="2026"/>
    <x v="0"/>
    <n v="1"/>
    <s v="Jan"/>
    <x v="0"/>
    <x v="15"/>
    <x v="0"/>
    <s v="New"/>
    <x v="0"/>
    <s v="Commuter Helmet"/>
    <n v="3"/>
    <n v="83.34"/>
    <n v="0"/>
    <n v="41.44"/>
    <n v="250.02"/>
    <n v="124.32"/>
    <n v="125.70000000000002"/>
    <n v="0.50275977921766268"/>
    <n v="2026"/>
    <s v="Q1"/>
    <n v="1"/>
    <x v="0"/>
  </r>
  <r>
    <n v="4864"/>
    <d v="2026-01-21T00:00:00"/>
    <n v="2026"/>
    <x v="0"/>
    <n v="1"/>
    <s v="Jan"/>
    <x v="3"/>
    <x v="13"/>
    <x v="0"/>
    <s v="Returning"/>
    <x v="4"/>
    <s v="Recovery Roller"/>
    <n v="1"/>
    <n v="35.869999999999997"/>
    <n v="0"/>
    <n v="13.64"/>
    <n v="35.869999999999997"/>
    <n v="13.64"/>
    <n v="22.229999999999997"/>
    <n v="0.61973794257039305"/>
    <n v="2026"/>
    <s v="Q1"/>
    <n v="1"/>
    <x v="0"/>
  </r>
  <r>
    <n v="347"/>
    <d v="2026-01-22T00:00:00"/>
    <n v="2026"/>
    <x v="0"/>
    <n v="1"/>
    <s v="Jan"/>
    <x v="3"/>
    <x v="4"/>
    <x v="3"/>
    <s v="New"/>
    <x v="3"/>
    <s v="Trail Tent 2P"/>
    <n v="1"/>
    <n v="199.42"/>
    <n v="0.05"/>
    <n v="101.82"/>
    <n v="189.44899999999998"/>
    <n v="101.82"/>
    <n v="87.628999999999991"/>
    <n v="0.46254664843836601"/>
    <n v="2026"/>
    <s v="Q1"/>
    <n v="1"/>
    <x v="0"/>
  </r>
  <r>
    <n v="2051"/>
    <d v="2026-01-22T00:00:00"/>
    <n v="2026"/>
    <x v="0"/>
    <n v="1"/>
    <s v="Jan"/>
    <x v="2"/>
    <x v="5"/>
    <x v="0"/>
    <s v="New"/>
    <x v="3"/>
    <s v="Alpine Tent 4P"/>
    <n v="3"/>
    <n v="347.41"/>
    <n v="0.1"/>
    <n v="192.13"/>
    <n v="938.00700000000006"/>
    <n v="576.39"/>
    <n v="361.61700000000008"/>
    <n v="0.38551631277804971"/>
    <n v="2026"/>
    <s v="Q1"/>
    <n v="1"/>
    <x v="0"/>
  </r>
  <r>
    <n v="2314"/>
    <d v="2026-01-22T00:00:00"/>
    <n v="2026"/>
    <x v="0"/>
    <n v="1"/>
    <s v="Jan"/>
    <x v="0"/>
    <x v="9"/>
    <x v="0"/>
    <s v="New"/>
    <x v="0"/>
    <s v="Compact Repair Kit"/>
    <n v="1"/>
    <n v="40.28"/>
    <n v="0"/>
    <n v="16.79"/>
    <n v="40.28"/>
    <n v="16.79"/>
    <n v="23.490000000000002"/>
    <n v="0.58316782522343602"/>
    <n v="2026"/>
    <s v="Q1"/>
    <n v="1"/>
    <x v="0"/>
  </r>
  <r>
    <n v="3861"/>
    <d v="2026-01-22T00:00:00"/>
    <n v="2026"/>
    <x v="0"/>
    <n v="1"/>
    <s v="Jan"/>
    <x v="3"/>
    <x v="13"/>
    <x v="0"/>
    <s v="Returning"/>
    <x v="3"/>
    <s v="Trail Tent 2P"/>
    <n v="3"/>
    <n v="195.49"/>
    <n v="0.05"/>
    <n v="106.38"/>
    <n v="557.14649999999995"/>
    <n v="319.14"/>
    <n v="238.00649999999996"/>
    <n v="0.42718836069148775"/>
    <n v="2026"/>
    <s v="Q1"/>
    <n v="1"/>
    <x v="0"/>
  </r>
  <r>
    <n v="843"/>
    <d v="2026-01-23T00:00:00"/>
    <n v="2026"/>
    <x v="0"/>
    <n v="1"/>
    <s v="Jan"/>
    <x v="1"/>
    <x v="11"/>
    <x v="0"/>
    <s v="Returning"/>
    <x v="4"/>
    <s v="Recovery Roller"/>
    <n v="2"/>
    <n v="35.75"/>
    <n v="0"/>
    <n v="13.94"/>
    <n v="71.5"/>
    <n v="27.88"/>
    <n v="43.620000000000005"/>
    <n v="0.61006993006993016"/>
    <n v="2026"/>
    <s v="Q1"/>
    <n v="1"/>
    <x v="0"/>
  </r>
  <r>
    <n v="868"/>
    <d v="2026-01-23T00:00:00"/>
    <n v="2026"/>
    <x v="0"/>
    <n v="1"/>
    <s v="Jan"/>
    <x v="0"/>
    <x v="15"/>
    <x v="0"/>
    <s v="Returning"/>
    <x v="0"/>
    <s v="Cycling Pack 12L"/>
    <n v="1"/>
    <n v="103.39"/>
    <n v="0"/>
    <n v="51.32"/>
    <n v="103.39"/>
    <n v="51.32"/>
    <n v="52.07"/>
    <n v="0.50362704323435536"/>
    <n v="2026"/>
    <s v="Q1"/>
    <n v="1"/>
    <x v="0"/>
  </r>
  <r>
    <n v="890"/>
    <d v="2026-01-23T00:00:00"/>
    <n v="2026"/>
    <x v="0"/>
    <n v="1"/>
    <s v="Jan"/>
    <x v="0"/>
    <x v="15"/>
    <x v="0"/>
    <s v="New"/>
    <x v="3"/>
    <s v="Portable Camp Stove"/>
    <n v="3"/>
    <n v="81.98"/>
    <n v="0.1"/>
    <n v="40.229999999999997"/>
    <n v="221.346"/>
    <n v="120.69"/>
    <n v="100.65600000000001"/>
    <n v="0.45474505977067581"/>
    <n v="2026"/>
    <s v="Q1"/>
    <n v="1"/>
    <x v="0"/>
  </r>
  <r>
    <n v="2185"/>
    <d v="2026-01-23T00:00:00"/>
    <n v="2026"/>
    <x v="0"/>
    <n v="1"/>
    <s v="Jan"/>
    <x v="2"/>
    <x v="2"/>
    <x v="1"/>
    <s v="Business"/>
    <x v="3"/>
    <s v="Alpine Tent 4P"/>
    <n v="10"/>
    <n v="337.69"/>
    <n v="0.1"/>
    <n v="200.27"/>
    <n v="3039.21"/>
    <n v="2002.7"/>
    <n v="1036.51"/>
    <n v="0.34104586389226149"/>
    <n v="2026"/>
    <s v="Q1"/>
    <n v="1"/>
    <x v="0"/>
  </r>
  <r>
    <n v="2335"/>
    <d v="2026-01-23T00:00:00"/>
    <n v="2026"/>
    <x v="0"/>
    <n v="1"/>
    <s v="Jan"/>
    <x v="3"/>
    <x v="8"/>
    <x v="0"/>
    <s v="New"/>
    <x v="3"/>
    <s v="Alpine Tent 4P"/>
    <n v="2"/>
    <n v="333.29"/>
    <n v="0"/>
    <n v="197.18"/>
    <n v="666.58"/>
    <n v="394.36"/>
    <n v="272.22000000000003"/>
    <n v="0.40838308980167426"/>
    <n v="2026"/>
    <s v="Q1"/>
    <n v="1"/>
    <x v="0"/>
  </r>
  <r>
    <n v="2784"/>
    <d v="2026-01-23T00:00:00"/>
    <n v="2026"/>
    <x v="0"/>
    <n v="1"/>
    <s v="Jan"/>
    <x v="0"/>
    <x v="15"/>
    <x v="2"/>
    <s v="New"/>
    <x v="0"/>
    <s v="Commuter Helmet"/>
    <n v="1"/>
    <n v="80.11"/>
    <n v="0.05"/>
    <n v="43.54"/>
    <n v="76.104500000000002"/>
    <n v="43.54"/>
    <n v="32.564500000000002"/>
    <n v="0.42789191177919839"/>
    <n v="2026"/>
    <s v="Q1"/>
    <n v="1"/>
    <x v="0"/>
  </r>
  <r>
    <n v="3820"/>
    <d v="2026-01-23T00:00:00"/>
    <n v="2026"/>
    <x v="0"/>
    <n v="1"/>
    <s v="Jan"/>
    <x v="3"/>
    <x v="13"/>
    <x v="2"/>
    <s v="New"/>
    <x v="3"/>
    <s v="Portable Camp Stove"/>
    <n v="1"/>
    <n v="82.6"/>
    <n v="0.05"/>
    <n v="38.299999999999997"/>
    <n v="78.469999999999985"/>
    <n v="38.299999999999997"/>
    <n v="40.169999999999987"/>
    <n v="0.51191538167452522"/>
    <n v="2026"/>
    <s v="Q1"/>
    <n v="1"/>
    <x v="0"/>
  </r>
  <r>
    <n v="994"/>
    <d v="2026-01-24T00:00:00"/>
    <n v="2026"/>
    <x v="0"/>
    <n v="1"/>
    <s v="Jan"/>
    <x v="0"/>
    <x v="15"/>
    <x v="0"/>
    <s v="Returning"/>
    <x v="1"/>
    <s v="Hiking Daypack 20L"/>
    <n v="1"/>
    <n v="94.07"/>
    <n v="0"/>
    <n v="46.28"/>
    <n v="94.07"/>
    <n v="46.28"/>
    <n v="47.789999999999992"/>
    <n v="0.50802593813117891"/>
    <n v="2026"/>
    <s v="Q1"/>
    <n v="1"/>
    <x v="0"/>
  </r>
  <r>
    <n v="1643"/>
    <d v="2026-01-24T00:00:00"/>
    <n v="2026"/>
    <x v="0"/>
    <n v="1"/>
    <s v="Jan"/>
    <x v="0"/>
    <x v="15"/>
    <x v="0"/>
    <s v="Returning"/>
    <x v="2"/>
    <s v="Travel Backpack 35L"/>
    <n v="1"/>
    <n v="163.71"/>
    <n v="0"/>
    <n v="90.06"/>
    <n v="163.71"/>
    <n v="90.06"/>
    <n v="73.650000000000006"/>
    <n v="0.44988088693421296"/>
    <n v="2026"/>
    <s v="Q1"/>
    <n v="1"/>
    <x v="0"/>
  </r>
  <r>
    <n v="1971"/>
    <d v="2026-01-24T00:00:00"/>
    <n v="2026"/>
    <x v="0"/>
    <n v="1"/>
    <s v="Jan"/>
    <x v="3"/>
    <x v="8"/>
    <x v="2"/>
    <s v="Returning"/>
    <x v="3"/>
    <s v="Trail Tent 2P"/>
    <n v="4"/>
    <n v="191.43"/>
    <n v="0"/>
    <n v="106.82"/>
    <n v="765.72"/>
    <n v="427.28"/>
    <n v="338.44000000000005"/>
    <n v="0.441989238886277"/>
    <n v="2026"/>
    <s v="Q1"/>
    <n v="1"/>
    <x v="0"/>
  </r>
  <r>
    <n v="2828"/>
    <d v="2026-01-24T00:00:00"/>
    <n v="2026"/>
    <x v="0"/>
    <n v="1"/>
    <s v="Jan"/>
    <x v="1"/>
    <x v="11"/>
    <x v="1"/>
    <s v="Business"/>
    <x v="2"/>
    <s v="Packing Cube Set"/>
    <n v="3"/>
    <n v="46.94"/>
    <n v="0.05"/>
    <n v="18.18"/>
    <n v="133.779"/>
    <n v="54.54"/>
    <n v="79.239000000000004"/>
    <n v="0.59231269481757232"/>
    <n v="2026"/>
    <s v="Q1"/>
    <n v="1"/>
    <x v="0"/>
  </r>
  <r>
    <n v="5175"/>
    <d v="2026-01-24T00:00:00"/>
    <n v="2026"/>
    <x v="0"/>
    <n v="1"/>
    <s v="Jan"/>
    <x v="3"/>
    <x v="7"/>
    <x v="0"/>
    <s v="Returning"/>
    <x v="1"/>
    <s v="Trail Boots"/>
    <n v="1"/>
    <n v="147.21"/>
    <n v="0"/>
    <n v="79.510000000000005"/>
    <n v="147.21"/>
    <n v="79.510000000000005"/>
    <n v="67.7"/>
    <n v="0.45988723592147274"/>
    <n v="2026"/>
    <s v="Q1"/>
    <n v="1"/>
    <x v="0"/>
  </r>
  <r>
    <n v="1874"/>
    <d v="2026-01-25T00:00:00"/>
    <n v="2026"/>
    <x v="0"/>
    <n v="1"/>
    <s v="Jan"/>
    <x v="0"/>
    <x v="0"/>
    <x v="0"/>
    <s v="Business"/>
    <x v="2"/>
    <s v="Insulated Bottle"/>
    <n v="1"/>
    <n v="35.729999999999997"/>
    <n v="0"/>
    <n v="13.57"/>
    <n v="35.729999999999997"/>
    <n v="13.57"/>
    <n v="22.159999999999997"/>
    <n v="0.62020710887209629"/>
    <n v="2026"/>
    <s v="Q1"/>
    <n v="1"/>
    <x v="0"/>
  </r>
  <r>
    <n v="2490"/>
    <d v="2026-01-25T00:00:00"/>
    <n v="2026"/>
    <x v="0"/>
    <n v="1"/>
    <s v="Jan"/>
    <x v="1"/>
    <x v="14"/>
    <x v="0"/>
    <s v="New"/>
    <x v="0"/>
    <s v="Cycling Pack 12L"/>
    <n v="2"/>
    <n v="103.99"/>
    <n v="0.15"/>
    <n v="51.94"/>
    <n v="176.78299999999999"/>
    <n v="103.88"/>
    <n v="72.902999999999992"/>
    <n v="0.41238693765803269"/>
    <n v="2026"/>
    <s v="Q1"/>
    <n v="1"/>
    <x v="0"/>
  </r>
  <r>
    <n v="5078"/>
    <d v="2026-01-25T00:00:00"/>
    <n v="2026"/>
    <x v="0"/>
    <n v="1"/>
    <s v="Jan"/>
    <x v="1"/>
    <x v="12"/>
    <x v="0"/>
    <s v="Returning"/>
    <x v="1"/>
    <s v="Trekking Poles"/>
    <n v="2"/>
    <n v="72.739999999999995"/>
    <n v="0"/>
    <n v="31.96"/>
    <n v="145.47999999999999"/>
    <n v="63.92"/>
    <n v="81.559999999999988"/>
    <n v="0.56062689029419843"/>
    <n v="2026"/>
    <s v="Q1"/>
    <n v="1"/>
    <x v="0"/>
  </r>
  <r>
    <n v="230"/>
    <d v="2026-01-26T00:00:00"/>
    <n v="2026"/>
    <x v="0"/>
    <n v="1"/>
    <s v="Jan"/>
    <x v="2"/>
    <x v="10"/>
    <x v="2"/>
    <s v="Returning"/>
    <x v="0"/>
    <s v="Cycling Pack 12L"/>
    <n v="1"/>
    <n v="100.01"/>
    <n v="0.05"/>
    <n v="49.41"/>
    <n v="95.009500000000003"/>
    <n v="49.41"/>
    <n v="45.599500000000006"/>
    <n v="0.47994674216788852"/>
    <n v="2026"/>
    <s v="Q1"/>
    <n v="1"/>
    <x v="0"/>
  </r>
  <r>
    <n v="1757"/>
    <d v="2026-01-26T00:00:00"/>
    <n v="2026"/>
    <x v="0"/>
    <n v="1"/>
    <s v="Jan"/>
    <x v="3"/>
    <x v="7"/>
    <x v="0"/>
    <s v="Business"/>
    <x v="2"/>
    <s v="Packing Cube Set"/>
    <n v="2"/>
    <n v="45.73"/>
    <n v="0"/>
    <n v="18.11"/>
    <n v="91.46"/>
    <n v="36.22"/>
    <n v="55.239999999999995"/>
    <n v="0.60397988191559149"/>
    <n v="2026"/>
    <s v="Q1"/>
    <n v="1"/>
    <x v="0"/>
  </r>
  <r>
    <n v="1944"/>
    <d v="2026-01-26T00:00:00"/>
    <n v="2026"/>
    <x v="0"/>
    <n v="1"/>
    <s v="Jan"/>
    <x v="2"/>
    <x v="16"/>
    <x v="0"/>
    <s v="Returning"/>
    <x v="1"/>
    <s v="Trail Boots"/>
    <n v="2"/>
    <n v="143.66"/>
    <n v="0.15"/>
    <n v="78.14"/>
    <n v="244.22199999999998"/>
    <n v="156.28"/>
    <n v="87.941999999999979"/>
    <n v="0.36009040954541355"/>
    <n v="2026"/>
    <s v="Q1"/>
    <n v="1"/>
    <x v="0"/>
  </r>
  <r>
    <n v="3485"/>
    <d v="2026-01-26T00:00:00"/>
    <n v="2026"/>
    <x v="0"/>
    <n v="1"/>
    <s v="Jan"/>
    <x v="2"/>
    <x v="10"/>
    <x v="0"/>
    <s v="Business"/>
    <x v="3"/>
    <s v="Compact Sleeping Bag"/>
    <n v="2"/>
    <n v="121.88"/>
    <n v="0.05"/>
    <n v="62.17"/>
    <n v="231.57199999999997"/>
    <n v="124.34"/>
    <n v="107.23199999999997"/>
    <n v="0.46306116456220953"/>
    <n v="2026"/>
    <s v="Q1"/>
    <n v="1"/>
    <x v="0"/>
  </r>
  <r>
    <n v="4002"/>
    <d v="2026-01-26T00:00:00"/>
    <n v="2026"/>
    <x v="0"/>
    <n v="1"/>
    <s v="Jan"/>
    <x v="0"/>
    <x v="15"/>
    <x v="0"/>
    <s v="Returning"/>
    <x v="4"/>
    <s v="Training Mat"/>
    <n v="3"/>
    <n v="50.92"/>
    <n v="0.05"/>
    <n v="21.87"/>
    <n v="145.12199999999999"/>
    <n v="65.61"/>
    <n v="79.511999999999986"/>
    <n v="0.54789763095877941"/>
    <n v="2026"/>
    <s v="Q1"/>
    <n v="1"/>
    <x v="0"/>
  </r>
  <r>
    <n v="818"/>
    <d v="2026-01-27T00:00:00"/>
    <n v="2026"/>
    <x v="0"/>
    <n v="1"/>
    <s v="Jan"/>
    <x v="0"/>
    <x v="0"/>
    <x v="0"/>
    <s v="Returning"/>
    <x v="0"/>
    <s v="Cycling Pack 12L"/>
    <n v="1"/>
    <n v="103.78"/>
    <n v="0"/>
    <n v="49.36"/>
    <n v="103.78"/>
    <n v="49.36"/>
    <n v="54.42"/>
    <n v="0.52437849296588934"/>
    <n v="2026"/>
    <s v="Q1"/>
    <n v="1"/>
    <x v="0"/>
  </r>
  <r>
    <n v="1439"/>
    <d v="2026-01-27T00:00:00"/>
    <n v="2026"/>
    <x v="0"/>
    <n v="1"/>
    <s v="Jan"/>
    <x v="1"/>
    <x v="6"/>
    <x v="3"/>
    <s v="New"/>
    <x v="1"/>
    <s v="Summit Backpack 45L"/>
    <n v="2"/>
    <n v="157.16999999999999"/>
    <n v="0"/>
    <n v="81.260000000000005"/>
    <n v="314.33999999999997"/>
    <n v="162.52000000000001"/>
    <n v="151.81999999999996"/>
    <n v="0.4829802125087484"/>
    <n v="2026"/>
    <s v="Q1"/>
    <n v="1"/>
    <x v="0"/>
  </r>
  <r>
    <n v="1616"/>
    <d v="2026-01-27T00:00:00"/>
    <n v="2026"/>
    <x v="0"/>
    <n v="1"/>
    <s v="Jan"/>
    <x v="1"/>
    <x v="12"/>
    <x v="0"/>
    <s v="Business"/>
    <x v="2"/>
    <s v="Carry-On Duffel"/>
    <n v="2"/>
    <n v="132.91999999999999"/>
    <n v="0"/>
    <n v="69.02"/>
    <n v="265.83999999999997"/>
    <n v="138.04"/>
    <n v="127.79999999999998"/>
    <n v="0.48074029491423409"/>
    <n v="2026"/>
    <s v="Q1"/>
    <n v="1"/>
    <x v="0"/>
  </r>
  <r>
    <n v="1798"/>
    <d v="2026-01-27T00:00:00"/>
    <n v="2026"/>
    <x v="0"/>
    <n v="1"/>
    <s v="Jan"/>
    <x v="3"/>
    <x v="8"/>
    <x v="2"/>
    <s v="Returning"/>
    <x v="1"/>
    <s v="Trekking Poles"/>
    <n v="1"/>
    <n v="71.41"/>
    <n v="0.05"/>
    <n v="32.28"/>
    <n v="67.839499999999987"/>
    <n v="32.28"/>
    <n v="35.559499999999986"/>
    <n v="0.52417102130764515"/>
    <n v="2026"/>
    <s v="Q1"/>
    <n v="1"/>
    <x v="0"/>
  </r>
  <r>
    <n v="4449"/>
    <d v="2026-01-27T00:00:00"/>
    <n v="2026"/>
    <x v="0"/>
    <n v="1"/>
    <s v="Jan"/>
    <x v="3"/>
    <x v="8"/>
    <x v="0"/>
    <s v="New"/>
    <x v="3"/>
    <s v="Trail Tent 2P"/>
    <n v="1"/>
    <n v="199.67"/>
    <n v="0"/>
    <n v="103.81"/>
    <n v="199.67"/>
    <n v="103.81"/>
    <n v="95.859999999999985"/>
    <n v="0.4800921520508839"/>
    <n v="2026"/>
    <s v="Q1"/>
    <n v="1"/>
    <x v="0"/>
  </r>
  <r>
    <n v="4473"/>
    <d v="2026-01-27T00:00:00"/>
    <n v="2026"/>
    <x v="0"/>
    <n v="1"/>
    <s v="Jan"/>
    <x v="0"/>
    <x v="0"/>
    <x v="2"/>
    <s v="Returning"/>
    <x v="3"/>
    <s v="Trail Tent 2P"/>
    <n v="1"/>
    <n v="196.88"/>
    <n v="0"/>
    <n v="102.76"/>
    <n v="196.88"/>
    <n v="102.76"/>
    <n v="94.11999999999999"/>
    <n v="0.47805770012190163"/>
    <n v="2026"/>
    <s v="Q1"/>
    <n v="1"/>
    <x v="0"/>
  </r>
  <r>
    <n v="203"/>
    <d v="2026-01-28T00:00:00"/>
    <n v="2026"/>
    <x v="0"/>
    <n v="1"/>
    <s v="Jan"/>
    <x v="3"/>
    <x v="7"/>
    <x v="0"/>
    <s v="Returning"/>
    <x v="0"/>
    <s v="Trail Bike Light"/>
    <n v="3"/>
    <n v="49.95"/>
    <n v="0"/>
    <n v="22.55"/>
    <n v="149.85000000000002"/>
    <n v="67.650000000000006"/>
    <n v="82.200000000000017"/>
    <n v="0.54854854854854862"/>
    <n v="2026"/>
    <s v="Q1"/>
    <n v="1"/>
    <x v="0"/>
  </r>
  <r>
    <n v="1654"/>
    <d v="2026-01-28T00:00:00"/>
    <n v="2026"/>
    <x v="0"/>
    <n v="1"/>
    <s v="Jan"/>
    <x v="1"/>
    <x v="6"/>
    <x v="3"/>
    <s v="Business"/>
    <x v="1"/>
    <s v="Trekking Poles"/>
    <n v="1"/>
    <n v="70.41"/>
    <n v="0"/>
    <n v="32.74"/>
    <n v="70.41"/>
    <n v="32.74"/>
    <n v="37.669999999999995"/>
    <n v="0.53500923164323244"/>
    <n v="2026"/>
    <s v="Q1"/>
    <n v="1"/>
    <x v="0"/>
  </r>
  <r>
    <n v="2203"/>
    <d v="2026-01-28T00:00:00"/>
    <n v="2026"/>
    <x v="0"/>
    <n v="1"/>
    <s v="Jan"/>
    <x v="2"/>
    <x v="16"/>
    <x v="3"/>
    <s v="Returning"/>
    <x v="1"/>
    <s v="Trekking Poles"/>
    <n v="2"/>
    <n v="70.290000000000006"/>
    <n v="0.15"/>
    <n v="31.84"/>
    <n v="119.49300000000001"/>
    <n v="63.68"/>
    <n v="55.813000000000009"/>
    <n v="0.46708175374289712"/>
    <n v="2026"/>
    <s v="Q1"/>
    <n v="1"/>
    <x v="0"/>
  </r>
  <r>
    <n v="3352"/>
    <d v="2026-01-28T00:00:00"/>
    <n v="2026"/>
    <x v="0"/>
    <n v="1"/>
    <s v="Jan"/>
    <x v="2"/>
    <x v="16"/>
    <x v="0"/>
    <s v="Business"/>
    <x v="1"/>
    <s v="Hiking Daypack 20L"/>
    <n v="4"/>
    <n v="91.46"/>
    <n v="0"/>
    <n v="44.04"/>
    <n v="365.84"/>
    <n v="176.16"/>
    <n v="189.67999999999998"/>
    <n v="0.51847802317953207"/>
    <n v="2026"/>
    <s v="Q1"/>
    <n v="1"/>
    <x v="0"/>
  </r>
  <r>
    <n v="183"/>
    <d v="2026-01-29T00:00:00"/>
    <n v="2026"/>
    <x v="0"/>
    <n v="1"/>
    <s v="Jan"/>
    <x v="1"/>
    <x v="12"/>
    <x v="0"/>
    <s v="New"/>
    <x v="3"/>
    <s v="Compact Sleeping Bag"/>
    <n v="2"/>
    <n v="123.27"/>
    <n v="0"/>
    <n v="60.26"/>
    <n v="246.54"/>
    <n v="120.52"/>
    <n v="126.02"/>
    <n v="0.51115437657175311"/>
    <n v="2026"/>
    <s v="Q1"/>
    <n v="1"/>
    <x v="0"/>
  </r>
  <r>
    <n v="3525"/>
    <d v="2026-01-29T00:00:00"/>
    <n v="2026"/>
    <x v="0"/>
    <n v="1"/>
    <s v="Jan"/>
    <x v="2"/>
    <x v="5"/>
    <x v="1"/>
    <s v="Business"/>
    <x v="4"/>
    <s v="Training Mat"/>
    <n v="3"/>
    <n v="49.63"/>
    <n v="0.1"/>
    <n v="22.06"/>
    <n v="134.001"/>
    <n v="66.179999999999993"/>
    <n v="67.821000000000012"/>
    <n v="0.50612308863366695"/>
    <n v="2026"/>
    <s v="Q1"/>
    <n v="1"/>
    <x v="0"/>
  </r>
  <r>
    <n v="4299"/>
    <d v="2026-01-29T00:00:00"/>
    <n v="2026"/>
    <x v="0"/>
    <n v="1"/>
    <s v="Jan"/>
    <x v="0"/>
    <x v="9"/>
    <x v="1"/>
    <s v="Business"/>
    <x v="2"/>
    <s v="Carry-On Duffel"/>
    <n v="12"/>
    <n v="132.21"/>
    <n v="0.1"/>
    <n v="68.95"/>
    <n v="1427.8679999999999"/>
    <n v="827.40000000000009"/>
    <n v="600.46799999999985"/>
    <n v="0.42053467127213429"/>
    <n v="2026"/>
    <s v="Q1"/>
    <n v="1"/>
    <x v="0"/>
  </r>
  <r>
    <n v="748"/>
    <d v="2026-01-30T00:00:00"/>
    <n v="2026"/>
    <x v="0"/>
    <n v="1"/>
    <s v="Jan"/>
    <x v="1"/>
    <x v="1"/>
    <x v="2"/>
    <s v="Business"/>
    <x v="0"/>
    <s v="Compact Repair Kit"/>
    <n v="1"/>
    <n v="39.549999999999997"/>
    <n v="0"/>
    <n v="17.059999999999999"/>
    <n v="39.549999999999997"/>
    <n v="17.059999999999999"/>
    <n v="22.49"/>
    <n v="0.56864728192161818"/>
    <n v="2026"/>
    <s v="Q1"/>
    <n v="1"/>
    <x v="0"/>
  </r>
  <r>
    <n v="3117"/>
    <d v="2026-01-30T00:00:00"/>
    <n v="2026"/>
    <x v="0"/>
    <n v="1"/>
    <s v="Jan"/>
    <x v="1"/>
    <x v="12"/>
    <x v="0"/>
    <s v="New"/>
    <x v="3"/>
    <s v="Portable Camp Stove"/>
    <n v="3"/>
    <n v="80.08"/>
    <n v="0"/>
    <n v="39.450000000000003"/>
    <n v="240.24"/>
    <n v="118.35000000000001"/>
    <n v="121.89"/>
    <n v="0.50736763236763238"/>
    <n v="2026"/>
    <s v="Q1"/>
    <n v="1"/>
    <x v="0"/>
  </r>
  <r>
    <n v="3328"/>
    <d v="2026-01-30T00:00:00"/>
    <n v="2026"/>
    <x v="0"/>
    <n v="1"/>
    <s v="Jan"/>
    <x v="2"/>
    <x v="5"/>
    <x v="2"/>
    <s v="Returning"/>
    <x v="4"/>
    <s v="Weighted Vest"/>
    <n v="1"/>
    <n v="120.48"/>
    <n v="0"/>
    <n v="69.55"/>
    <n v="120.48"/>
    <n v="69.55"/>
    <n v="50.930000000000007"/>
    <n v="0.42272576361221786"/>
    <n v="2026"/>
    <s v="Q1"/>
    <n v="1"/>
    <x v="0"/>
  </r>
  <r>
    <n v="3822"/>
    <d v="2026-01-30T00:00:00"/>
    <n v="2026"/>
    <x v="0"/>
    <n v="1"/>
    <s v="Jan"/>
    <x v="3"/>
    <x v="7"/>
    <x v="0"/>
    <s v="Returning"/>
    <x v="4"/>
    <s v="Resistance Band Set"/>
    <n v="1"/>
    <n v="39.369999999999997"/>
    <n v="0.05"/>
    <n v="14.66"/>
    <n v="37.401499999999999"/>
    <n v="14.66"/>
    <n v="22.741499999999998"/>
    <n v="0.60803711081106371"/>
    <n v="2026"/>
    <s v="Q1"/>
    <n v="1"/>
    <x v="0"/>
  </r>
  <r>
    <n v="4125"/>
    <d v="2026-01-30T00:00:00"/>
    <n v="2026"/>
    <x v="0"/>
    <n v="1"/>
    <s v="Jan"/>
    <x v="1"/>
    <x v="12"/>
    <x v="1"/>
    <s v="Business"/>
    <x v="3"/>
    <s v="Portable Camp Stove"/>
    <n v="8"/>
    <n v="81.06"/>
    <n v="0.15"/>
    <n v="39.549999999999997"/>
    <n v="551.20799999999997"/>
    <n v="316.39999999999998"/>
    <n v="234.80799999999999"/>
    <n v="0.42598801178502488"/>
    <n v="2026"/>
    <s v="Q1"/>
    <n v="1"/>
    <x v="0"/>
  </r>
  <r>
    <n v="4592"/>
    <d v="2026-01-30T00:00:00"/>
    <n v="2026"/>
    <x v="0"/>
    <n v="1"/>
    <s v="Jan"/>
    <x v="1"/>
    <x v="12"/>
    <x v="3"/>
    <s v="Returning"/>
    <x v="4"/>
    <s v="Weighted Vest"/>
    <n v="5"/>
    <n v="120.4"/>
    <n v="0"/>
    <n v="69.510000000000005"/>
    <n v="602"/>
    <n v="347.55"/>
    <n v="254.45"/>
    <n v="0.42267441860465116"/>
    <n v="2026"/>
    <s v="Q1"/>
    <n v="1"/>
    <x v="0"/>
  </r>
  <r>
    <n v="373"/>
    <d v="2026-01-31T00:00:00"/>
    <n v="2026"/>
    <x v="0"/>
    <n v="1"/>
    <s v="Jan"/>
    <x v="2"/>
    <x v="10"/>
    <x v="1"/>
    <s v="Business"/>
    <x v="2"/>
    <s v="Packing Cube Set"/>
    <n v="10"/>
    <n v="47.71"/>
    <n v="0.1"/>
    <n v="18.649999999999999"/>
    <n v="429.39000000000004"/>
    <n v="186.5"/>
    <n v="242.89000000000004"/>
    <n v="0.56566291716155481"/>
    <n v="2026"/>
    <s v="Q1"/>
    <n v="1"/>
    <x v="0"/>
  </r>
  <r>
    <n v="672"/>
    <d v="2026-01-31T00:00:00"/>
    <n v="2026"/>
    <x v="0"/>
    <n v="1"/>
    <s v="Jan"/>
    <x v="0"/>
    <x v="9"/>
    <x v="0"/>
    <s v="Business"/>
    <x v="0"/>
    <s v="Cycling Pack 12L"/>
    <n v="1"/>
    <n v="102.92"/>
    <n v="0.05"/>
    <n v="50.92"/>
    <n v="97.774000000000001"/>
    <n v="50.92"/>
    <n v="46.853999999999999"/>
    <n v="0.4792071511853867"/>
    <n v="2026"/>
    <s v="Q1"/>
    <n v="1"/>
    <x v="0"/>
  </r>
  <r>
    <n v="1125"/>
    <d v="2026-01-31T00:00:00"/>
    <n v="2026"/>
    <x v="0"/>
    <n v="1"/>
    <s v="Jan"/>
    <x v="1"/>
    <x v="1"/>
    <x v="0"/>
    <s v="Returning"/>
    <x v="1"/>
    <s v="Trekking Poles"/>
    <n v="1"/>
    <n v="72.69"/>
    <n v="0.1"/>
    <n v="32.67"/>
    <n v="65.421000000000006"/>
    <n v="32.67"/>
    <n v="32.751000000000005"/>
    <n v="0.50061906727197691"/>
    <n v="2026"/>
    <s v="Q1"/>
    <n v="1"/>
    <x v="0"/>
  </r>
  <r>
    <n v="1164"/>
    <d v="2026-01-31T00:00:00"/>
    <n v="2026"/>
    <x v="0"/>
    <n v="1"/>
    <s v="Jan"/>
    <x v="0"/>
    <x v="0"/>
    <x v="0"/>
    <s v="New"/>
    <x v="0"/>
    <s v="Commuter Helmet"/>
    <n v="1"/>
    <n v="79.989999999999995"/>
    <n v="0.05"/>
    <n v="43.02"/>
    <n v="75.990499999999997"/>
    <n v="43.02"/>
    <n v="32.970499999999994"/>
    <n v="0.43387660299642711"/>
    <n v="2026"/>
    <s v="Q1"/>
    <n v="1"/>
    <x v="0"/>
  </r>
  <r>
    <n v="1613"/>
    <d v="2026-01-31T00:00:00"/>
    <n v="2026"/>
    <x v="0"/>
    <n v="1"/>
    <s v="Jan"/>
    <x v="1"/>
    <x v="6"/>
    <x v="1"/>
    <s v="Business"/>
    <x v="4"/>
    <s v="Training Mat"/>
    <n v="4"/>
    <n v="51.11"/>
    <n v="0.15"/>
    <n v="22.25"/>
    <n v="173.774"/>
    <n v="89"/>
    <n v="84.774000000000001"/>
    <n v="0.48784052850253778"/>
    <n v="2026"/>
    <s v="Q1"/>
    <n v="1"/>
    <x v="0"/>
  </r>
  <r>
    <n v="2149"/>
    <d v="2026-01-31T00:00:00"/>
    <n v="2026"/>
    <x v="0"/>
    <n v="1"/>
    <s v="Jan"/>
    <x v="0"/>
    <x v="15"/>
    <x v="0"/>
    <s v="Returning"/>
    <x v="4"/>
    <s v="Weighted Vest"/>
    <n v="2"/>
    <n v="124.83"/>
    <n v="0"/>
    <n v="70.91"/>
    <n v="249.66"/>
    <n v="141.82"/>
    <n v="107.84"/>
    <n v="0.43194744853000083"/>
    <n v="2026"/>
    <s v="Q1"/>
    <n v="1"/>
    <x v="0"/>
  </r>
  <r>
    <n v="2593"/>
    <d v="2026-01-31T00:00:00"/>
    <n v="2026"/>
    <x v="0"/>
    <n v="1"/>
    <s v="Jan"/>
    <x v="1"/>
    <x v="11"/>
    <x v="2"/>
    <s v="New"/>
    <x v="0"/>
    <s v="Compact Repair Kit"/>
    <n v="6"/>
    <n v="41.07"/>
    <n v="0.1"/>
    <n v="16.29"/>
    <n v="221.77800000000002"/>
    <n v="97.74"/>
    <n v="124.03800000000003"/>
    <n v="0.55928901874847825"/>
    <n v="2026"/>
    <s v="Q1"/>
    <n v="1"/>
    <x v="0"/>
  </r>
  <r>
    <n v="2659"/>
    <d v="2026-01-31T00:00:00"/>
    <n v="2026"/>
    <x v="0"/>
    <n v="1"/>
    <s v="Jan"/>
    <x v="0"/>
    <x v="15"/>
    <x v="0"/>
    <s v="New"/>
    <x v="2"/>
    <s v="Insulated Bottle"/>
    <n v="1"/>
    <n v="36.020000000000003"/>
    <n v="0"/>
    <n v="13.34"/>
    <n v="36.020000000000003"/>
    <n v="13.34"/>
    <n v="22.680000000000003"/>
    <n v="0.62965019433647973"/>
    <n v="2026"/>
    <s v="Q1"/>
    <n v="1"/>
    <x v="0"/>
  </r>
  <r>
    <n v="3496"/>
    <d v="2026-01-31T00:00:00"/>
    <n v="2026"/>
    <x v="0"/>
    <n v="1"/>
    <s v="Jan"/>
    <x v="0"/>
    <x v="0"/>
    <x v="2"/>
    <s v="Returning"/>
    <x v="4"/>
    <s v="Recovery Roller"/>
    <n v="1"/>
    <n v="35.82"/>
    <n v="0.05"/>
    <n v="14.32"/>
    <n v="34.028999999999996"/>
    <n v="14.32"/>
    <n v="19.708999999999996"/>
    <n v="0.57918246201769075"/>
    <n v="2026"/>
    <s v="Q1"/>
    <n v="1"/>
    <x v="0"/>
  </r>
  <r>
    <n v="3889"/>
    <d v="2026-01-31T00:00:00"/>
    <n v="2026"/>
    <x v="0"/>
    <n v="1"/>
    <s v="Jan"/>
    <x v="2"/>
    <x v="3"/>
    <x v="2"/>
    <s v="Returning"/>
    <x v="0"/>
    <s v="Cycling Pack 12L"/>
    <n v="3"/>
    <n v="103.94"/>
    <n v="0.1"/>
    <n v="50.67"/>
    <n v="280.63799999999998"/>
    <n v="152.01"/>
    <n v="128.62799999999999"/>
    <n v="0.45834135077929572"/>
    <n v="2026"/>
    <s v="Q1"/>
    <n v="1"/>
    <x v="0"/>
  </r>
  <r>
    <n v="1432"/>
    <d v="2026-02-01T00:00:00"/>
    <n v="2026"/>
    <x v="0"/>
    <n v="2"/>
    <s v="Feb"/>
    <x v="0"/>
    <x v="0"/>
    <x v="0"/>
    <s v="Returning"/>
    <x v="1"/>
    <s v="Trail Boots"/>
    <n v="1"/>
    <n v="140.53"/>
    <n v="0"/>
    <n v="77.36"/>
    <n v="140.53"/>
    <n v="77.36"/>
    <n v="63.17"/>
    <n v="0.44951255959581587"/>
    <n v="2026"/>
    <s v="Q1"/>
    <n v="2"/>
    <x v="1"/>
  </r>
  <r>
    <n v="1778"/>
    <d v="2026-02-01T00:00:00"/>
    <n v="2026"/>
    <x v="0"/>
    <n v="2"/>
    <s v="Feb"/>
    <x v="3"/>
    <x v="7"/>
    <x v="2"/>
    <s v="Returning"/>
    <x v="1"/>
    <s v="Trail Boots"/>
    <n v="1"/>
    <n v="142.03"/>
    <n v="0.05"/>
    <n v="77.069999999999993"/>
    <n v="134.92849999999999"/>
    <n v="77.069999999999993"/>
    <n v="57.858499999999992"/>
    <n v="0.42880859121682963"/>
    <n v="2026"/>
    <s v="Q1"/>
    <n v="2"/>
    <x v="1"/>
  </r>
  <r>
    <n v="2047"/>
    <d v="2026-02-01T00:00:00"/>
    <n v="2026"/>
    <x v="0"/>
    <n v="2"/>
    <s v="Feb"/>
    <x v="2"/>
    <x v="5"/>
    <x v="1"/>
    <s v="Business"/>
    <x v="3"/>
    <s v="Compact Sleeping Bag"/>
    <n v="12"/>
    <n v="124.84"/>
    <n v="0.1"/>
    <n v="59.47"/>
    <n v="1348.2719999999999"/>
    <n v="713.64"/>
    <n v="634.63199999999995"/>
    <n v="0.47070027412866244"/>
    <n v="2026"/>
    <s v="Q1"/>
    <n v="2"/>
    <x v="1"/>
  </r>
  <r>
    <n v="2668"/>
    <d v="2026-02-01T00:00:00"/>
    <n v="2026"/>
    <x v="0"/>
    <n v="2"/>
    <s v="Feb"/>
    <x v="1"/>
    <x v="12"/>
    <x v="0"/>
    <s v="Returning"/>
    <x v="4"/>
    <s v="Recovery Roller"/>
    <n v="3"/>
    <n v="35.36"/>
    <n v="0"/>
    <n v="13.7"/>
    <n v="106.08"/>
    <n v="41.099999999999994"/>
    <n v="64.98"/>
    <n v="0.61255656108597289"/>
    <n v="2026"/>
    <s v="Q1"/>
    <n v="2"/>
    <x v="1"/>
  </r>
  <r>
    <n v="2706"/>
    <d v="2026-02-01T00:00:00"/>
    <n v="2026"/>
    <x v="0"/>
    <n v="2"/>
    <s v="Feb"/>
    <x v="3"/>
    <x v="13"/>
    <x v="3"/>
    <s v="Returning"/>
    <x v="4"/>
    <s v="Weighted Vest"/>
    <n v="2"/>
    <n v="122.43"/>
    <n v="0"/>
    <n v="69.08"/>
    <n v="244.86"/>
    <n v="138.16"/>
    <n v="106.70000000000002"/>
    <n v="0.43575920934411505"/>
    <n v="2026"/>
    <s v="Q1"/>
    <n v="2"/>
    <x v="1"/>
  </r>
  <r>
    <n v="2940"/>
    <d v="2026-02-01T00:00:00"/>
    <n v="2026"/>
    <x v="0"/>
    <n v="2"/>
    <s v="Feb"/>
    <x v="0"/>
    <x v="15"/>
    <x v="3"/>
    <s v="New"/>
    <x v="1"/>
    <s v="Trail Boots"/>
    <n v="2"/>
    <n v="140.47"/>
    <n v="0.05"/>
    <n v="78.39"/>
    <n v="266.89299999999997"/>
    <n v="156.78"/>
    <n v="110.11299999999997"/>
    <n v="0.41257357817552348"/>
    <n v="2026"/>
    <s v="Q1"/>
    <n v="2"/>
    <x v="1"/>
  </r>
  <r>
    <n v="1263"/>
    <d v="2026-02-02T00:00:00"/>
    <n v="2026"/>
    <x v="0"/>
    <n v="2"/>
    <s v="Feb"/>
    <x v="1"/>
    <x v="14"/>
    <x v="0"/>
    <s v="Returning"/>
    <x v="2"/>
    <s v="Packing Cube Set"/>
    <n v="1"/>
    <n v="45.43"/>
    <n v="0.05"/>
    <n v="18.670000000000002"/>
    <n v="43.158499999999997"/>
    <n v="18.670000000000002"/>
    <n v="24.488499999999995"/>
    <n v="0.56740850585632019"/>
    <n v="2026"/>
    <s v="Q1"/>
    <n v="2"/>
    <x v="1"/>
  </r>
  <r>
    <n v="1641"/>
    <d v="2026-02-02T00:00:00"/>
    <n v="2026"/>
    <x v="0"/>
    <n v="2"/>
    <s v="Feb"/>
    <x v="3"/>
    <x v="13"/>
    <x v="1"/>
    <s v="Business"/>
    <x v="0"/>
    <s v="Cycling Pack 12L"/>
    <n v="8"/>
    <n v="102.78"/>
    <n v="0.15"/>
    <n v="50.39"/>
    <n v="698.904"/>
    <n v="403.12"/>
    <n v="295.78399999999999"/>
    <n v="0.42321119924911005"/>
    <n v="2026"/>
    <s v="Q1"/>
    <n v="2"/>
    <x v="1"/>
  </r>
  <r>
    <n v="2014"/>
    <d v="2026-02-02T00:00:00"/>
    <n v="2026"/>
    <x v="0"/>
    <n v="2"/>
    <s v="Feb"/>
    <x v="1"/>
    <x v="11"/>
    <x v="3"/>
    <s v="New"/>
    <x v="3"/>
    <s v="Compact Sleeping Bag"/>
    <n v="1"/>
    <n v="123.95"/>
    <n v="0"/>
    <n v="61.32"/>
    <n v="123.95"/>
    <n v="61.32"/>
    <n v="62.63"/>
    <n v="0.50528438886647842"/>
    <n v="2026"/>
    <s v="Q1"/>
    <n v="2"/>
    <x v="1"/>
  </r>
  <r>
    <n v="2642"/>
    <d v="2026-02-02T00:00:00"/>
    <n v="2026"/>
    <x v="0"/>
    <n v="2"/>
    <s v="Feb"/>
    <x v="1"/>
    <x v="11"/>
    <x v="3"/>
    <s v="Returning"/>
    <x v="3"/>
    <s v="Trail Tent 2P"/>
    <n v="3"/>
    <n v="199.9"/>
    <n v="0"/>
    <n v="104.18"/>
    <n v="599.70000000000005"/>
    <n v="312.54000000000002"/>
    <n v="287.16000000000003"/>
    <n v="0.47883941970985494"/>
    <n v="2026"/>
    <s v="Q1"/>
    <n v="2"/>
    <x v="1"/>
  </r>
  <r>
    <n v="2929"/>
    <d v="2026-02-02T00:00:00"/>
    <n v="2026"/>
    <x v="0"/>
    <n v="2"/>
    <s v="Feb"/>
    <x v="1"/>
    <x v="12"/>
    <x v="3"/>
    <s v="Returning"/>
    <x v="1"/>
    <s v="Hiking Daypack 20L"/>
    <n v="1"/>
    <n v="93.78"/>
    <n v="0"/>
    <n v="44.21"/>
    <n v="93.78"/>
    <n v="44.21"/>
    <n v="49.57"/>
    <n v="0.52857752185967155"/>
    <n v="2026"/>
    <s v="Q1"/>
    <n v="2"/>
    <x v="1"/>
  </r>
  <r>
    <n v="3855"/>
    <d v="2026-02-02T00:00:00"/>
    <n v="2026"/>
    <x v="0"/>
    <n v="2"/>
    <s v="Feb"/>
    <x v="0"/>
    <x v="0"/>
    <x v="0"/>
    <s v="Business"/>
    <x v="4"/>
    <s v="Resistance Band Set"/>
    <n v="1"/>
    <n v="39.39"/>
    <n v="0.1"/>
    <n v="15.09"/>
    <n v="35.451000000000001"/>
    <n v="15.09"/>
    <n v="20.361000000000001"/>
    <n v="0.57434204958957435"/>
    <n v="2026"/>
    <s v="Q1"/>
    <n v="2"/>
    <x v="1"/>
  </r>
  <r>
    <n v="4031"/>
    <d v="2026-02-02T00:00:00"/>
    <n v="2026"/>
    <x v="0"/>
    <n v="2"/>
    <s v="Feb"/>
    <x v="0"/>
    <x v="0"/>
    <x v="0"/>
    <s v="New"/>
    <x v="0"/>
    <s v="Cycling Pack 12L"/>
    <n v="6"/>
    <n v="101.64"/>
    <n v="0"/>
    <n v="51.06"/>
    <n v="609.84"/>
    <n v="306.36"/>
    <n v="303.48"/>
    <n v="0.49763872491145217"/>
    <n v="2026"/>
    <s v="Q1"/>
    <n v="2"/>
    <x v="1"/>
  </r>
  <r>
    <n v="2"/>
    <d v="2026-02-03T00:00:00"/>
    <n v="2026"/>
    <x v="0"/>
    <n v="2"/>
    <s v="Feb"/>
    <x v="0"/>
    <x v="0"/>
    <x v="1"/>
    <s v="Business"/>
    <x v="4"/>
    <s v="Recovery Roller"/>
    <n v="12"/>
    <n v="36.74"/>
    <n v="0.2"/>
    <n v="13.53"/>
    <n v="352.70400000000001"/>
    <n v="162.35999999999999"/>
    <n v="190.34400000000002"/>
    <n v="0.53967065868263475"/>
    <n v="2026"/>
    <s v="Q1"/>
    <n v="2"/>
    <x v="1"/>
  </r>
  <r>
    <n v="4228"/>
    <d v="2026-02-03T00:00:00"/>
    <n v="2026"/>
    <x v="0"/>
    <n v="2"/>
    <s v="Feb"/>
    <x v="3"/>
    <x v="8"/>
    <x v="2"/>
    <s v="New"/>
    <x v="1"/>
    <s v="Summit Backpack 45L"/>
    <n v="2"/>
    <n v="154.62"/>
    <n v="0"/>
    <n v="78.209999999999994"/>
    <n v="309.24"/>
    <n v="156.41999999999999"/>
    <n v="152.82000000000002"/>
    <n v="0.49417927823050062"/>
    <n v="2026"/>
    <s v="Q1"/>
    <n v="2"/>
    <x v="1"/>
  </r>
  <r>
    <n v="928"/>
    <d v="2026-02-04T00:00:00"/>
    <n v="2026"/>
    <x v="0"/>
    <n v="2"/>
    <s v="Feb"/>
    <x v="0"/>
    <x v="0"/>
    <x v="3"/>
    <s v="New"/>
    <x v="3"/>
    <s v="Compact Sleeping Bag"/>
    <n v="1"/>
    <n v="125.63"/>
    <n v="0.1"/>
    <n v="60.38"/>
    <n v="113.06699999999999"/>
    <n v="60.38"/>
    <n v="52.686999999999991"/>
    <n v="0.46598034793529497"/>
    <n v="2026"/>
    <s v="Q1"/>
    <n v="2"/>
    <x v="1"/>
  </r>
  <r>
    <n v="933"/>
    <d v="2026-02-04T00:00:00"/>
    <n v="2026"/>
    <x v="0"/>
    <n v="2"/>
    <s v="Feb"/>
    <x v="1"/>
    <x v="11"/>
    <x v="0"/>
    <s v="New"/>
    <x v="3"/>
    <s v="Portable Camp Stove"/>
    <n v="2"/>
    <n v="81.59"/>
    <n v="0.1"/>
    <n v="38.64"/>
    <n v="146.86200000000002"/>
    <n v="77.28"/>
    <n v="69.582000000000022"/>
    <n v="0.47379172284185161"/>
    <n v="2026"/>
    <s v="Q1"/>
    <n v="2"/>
    <x v="1"/>
  </r>
  <r>
    <n v="1646"/>
    <d v="2026-02-04T00:00:00"/>
    <n v="2026"/>
    <x v="0"/>
    <n v="2"/>
    <s v="Feb"/>
    <x v="2"/>
    <x v="5"/>
    <x v="0"/>
    <s v="New"/>
    <x v="2"/>
    <s v="Packing Cube Set"/>
    <n v="2"/>
    <n v="45.81"/>
    <n v="0.1"/>
    <n v="18.420000000000002"/>
    <n v="82.458000000000013"/>
    <n v="36.840000000000003"/>
    <n v="45.618000000000009"/>
    <n v="0.55322709743141962"/>
    <n v="2026"/>
    <s v="Q1"/>
    <n v="2"/>
    <x v="1"/>
  </r>
  <r>
    <n v="380"/>
    <d v="2026-02-05T00:00:00"/>
    <n v="2026"/>
    <x v="0"/>
    <n v="2"/>
    <s v="Feb"/>
    <x v="1"/>
    <x v="12"/>
    <x v="0"/>
    <s v="Returning"/>
    <x v="4"/>
    <s v="Weighted Vest"/>
    <n v="3"/>
    <n v="125.63"/>
    <n v="0"/>
    <n v="71.05"/>
    <n v="376.89"/>
    <n v="213.14999999999998"/>
    <n v="163.74"/>
    <n v="0.43445037013452203"/>
    <n v="2026"/>
    <s v="Q1"/>
    <n v="2"/>
    <x v="1"/>
  </r>
  <r>
    <n v="1723"/>
    <d v="2026-02-05T00:00:00"/>
    <n v="2026"/>
    <x v="0"/>
    <n v="2"/>
    <s v="Feb"/>
    <x v="3"/>
    <x v="8"/>
    <x v="0"/>
    <s v="Returning"/>
    <x v="0"/>
    <s v="Cycling Pack 12L"/>
    <n v="2"/>
    <n v="101.01"/>
    <n v="0"/>
    <n v="50.26"/>
    <n v="202.02"/>
    <n v="100.52"/>
    <n v="101.50000000000001"/>
    <n v="0.50242550242550243"/>
    <n v="2026"/>
    <s v="Q1"/>
    <n v="2"/>
    <x v="1"/>
  </r>
  <r>
    <n v="2529"/>
    <d v="2026-02-05T00:00:00"/>
    <n v="2026"/>
    <x v="0"/>
    <n v="2"/>
    <s v="Feb"/>
    <x v="3"/>
    <x v="13"/>
    <x v="0"/>
    <s v="Returning"/>
    <x v="1"/>
    <s v="Summit Backpack 45L"/>
    <n v="6"/>
    <n v="154.22"/>
    <n v="0"/>
    <n v="79.599999999999994"/>
    <n v="925.31999999999994"/>
    <n v="477.59999999999997"/>
    <n v="447.71999999999997"/>
    <n v="0.4838542342108676"/>
    <n v="2026"/>
    <s v="Q1"/>
    <n v="2"/>
    <x v="1"/>
  </r>
  <r>
    <n v="2685"/>
    <d v="2026-02-05T00:00:00"/>
    <n v="2026"/>
    <x v="0"/>
    <n v="2"/>
    <s v="Feb"/>
    <x v="1"/>
    <x v="14"/>
    <x v="0"/>
    <s v="New"/>
    <x v="1"/>
    <s v="Trekking Poles"/>
    <n v="1"/>
    <n v="72.78"/>
    <n v="0.05"/>
    <n v="33.26"/>
    <n v="69.140999999999991"/>
    <n v="33.26"/>
    <n v="35.880999999999993"/>
    <n v="0.51895402149231273"/>
    <n v="2026"/>
    <s v="Q1"/>
    <n v="2"/>
    <x v="1"/>
  </r>
  <r>
    <n v="2793"/>
    <d v="2026-02-05T00:00:00"/>
    <n v="2026"/>
    <x v="0"/>
    <n v="2"/>
    <s v="Feb"/>
    <x v="1"/>
    <x v="14"/>
    <x v="1"/>
    <s v="Business"/>
    <x v="3"/>
    <s v="Compact Sleeping Bag"/>
    <n v="3"/>
    <n v="122.69"/>
    <n v="0.05"/>
    <n v="62.08"/>
    <n v="349.66649999999998"/>
    <n v="186.24"/>
    <n v="163.42649999999998"/>
    <n v="0.46737820180085876"/>
    <n v="2026"/>
    <s v="Q1"/>
    <n v="2"/>
    <x v="1"/>
  </r>
  <r>
    <n v="346"/>
    <d v="2026-02-06T00:00:00"/>
    <n v="2026"/>
    <x v="0"/>
    <n v="2"/>
    <s v="Feb"/>
    <x v="1"/>
    <x v="1"/>
    <x v="0"/>
    <s v="Business"/>
    <x v="0"/>
    <s v="Cycling Pack 12L"/>
    <n v="3"/>
    <n v="103.22"/>
    <n v="0"/>
    <n v="50.74"/>
    <n v="309.65999999999997"/>
    <n v="152.22"/>
    <n v="157.43999999999997"/>
    <n v="0.50842859910869986"/>
    <n v="2026"/>
    <s v="Q1"/>
    <n v="2"/>
    <x v="1"/>
  </r>
  <r>
    <n v="539"/>
    <d v="2026-02-06T00:00:00"/>
    <n v="2026"/>
    <x v="0"/>
    <n v="2"/>
    <s v="Feb"/>
    <x v="0"/>
    <x v="15"/>
    <x v="3"/>
    <s v="New"/>
    <x v="1"/>
    <s v="Hiking Daypack 20L"/>
    <n v="3"/>
    <n v="92.96"/>
    <n v="0.15"/>
    <n v="44.56"/>
    <n v="237.048"/>
    <n v="133.68"/>
    <n v="103.36799999999999"/>
    <n v="0.43606358205932971"/>
    <n v="2026"/>
    <s v="Q1"/>
    <n v="2"/>
    <x v="1"/>
  </r>
  <r>
    <n v="1368"/>
    <d v="2026-02-06T00:00:00"/>
    <n v="2026"/>
    <x v="0"/>
    <n v="2"/>
    <s v="Feb"/>
    <x v="1"/>
    <x v="12"/>
    <x v="2"/>
    <s v="New"/>
    <x v="2"/>
    <s v="Insulated Bottle"/>
    <n v="1"/>
    <n v="36.520000000000003"/>
    <n v="0"/>
    <n v="13.94"/>
    <n v="36.520000000000003"/>
    <n v="13.94"/>
    <n v="22.580000000000005"/>
    <n v="0.61829134720700996"/>
    <n v="2026"/>
    <s v="Q1"/>
    <n v="2"/>
    <x v="1"/>
  </r>
  <r>
    <n v="3506"/>
    <d v="2026-02-06T00:00:00"/>
    <n v="2026"/>
    <x v="0"/>
    <n v="2"/>
    <s v="Feb"/>
    <x v="0"/>
    <x v="0"/>
    <x v="2"/>
    <s v="Returning"/>
    <x v="4"/>
    <s v="Training Mat"/>
    <n v="3"/>
    <n v="50.65"/>
    <n v="0"/>
    <n v="21.49"/>
    <n v="151.94999999999999"/>
    <n v="64.47"/>
    <n v="87.47999999999999"/>
    <n v="0.57571569595261596"/>
    <n v="2026"/>
    <s v="Q1"/>
    <n v="2"/>
    <x v="1"/>
  </r>
  <r>
    <n v="1314"/>
    <d v="2026-02-07T00:00:00"/>
    <n v="2026"/>
    <x v="0"/>
    <n v="2"/>
    <s v="Feb"/>
    <x v="3"/>
    <x v="4"/>
    <x v="0"/>
    <s v="Returning"/>
    <x v="2"/>
    <s v="Insulated Bottle"/>
    <n v="2"/>
    <n v="37.03"/>
    <n v="0.15"/>
    <n v="13.87"/>
    <n v="62.951000000000001"/>
    <n v="27.74"/>
    <n v="35.210999999999999"/>
    <n v="0.55933980397451988"/>
    <n v="2026"/>
    <s v="Q1"/>
    <n v="2"/>
    <x v="1"/>
  </r>
  <r>
    <n v="2092"/>
    <d v="2026-02-07T00:00:00"/>
    <n v="2026"/>
    <x v="0"/>
    <n v="2"/>
    <s v="Feb"/>
    <x v="2"/>
    <x v="2"/>
    <x v="0"/>
    <s v="New"/>
    <x v="4"/>
    <s v="Recovery Roller"/>
    <n v="1"/>
    <n v="36.619999999999997"/>
    <n v="0"/>
    <n v="13.55"/>
    <n v="36.619999999999997"/>
    <n v="13.55"/>
    <n v="23.069999999999997"/>
    <n v="0.62998361551064985"/>
    <n v="2026"/>
    <s v="Q1"/>
    <n v="2"/>
    <x v="1"/>
  </r>
  <r>
    <n v="5083"/>
    <d v="2026-02-07T00:00:00"/>
    <n v="2026"/>
    <x v="0"/>
    <n v="2"/>
    <s v="Feb"/>
    <x v="2"/>
    <x v="16"/>
    <x v="2"/>
    <s v="Returning"/>
    <x v="3"/>
    <s v="Portable Camp Stove"/>
    <n v="1"/>
    <n v="81.47"/>
    <n v="0"/>
    <n v="39.18"/>
    <n v="81.47"/>
    <n v="39.18"/>
    <n v="42.29"/>
    <n v="0.51908678040996681"/>
    <n v="2026"/>
    <s v="Q1"/>
    <n v="2"/>
    <x v="1"/>
  </r>
  <r>
    <n v="582"/>
    <d v="2026-02-08T00:00:00"/>
    <n v="2026"/>
    <x v="0"/>
    <n v="2"/>
    <s v="Feb"/>
    <x v="1"/>
    <x v="1"/>
    <x v="1"/>
    <s v="Returning"/>
    <x v="3"/>
    <s v="Compact Sleeping Bag"/>
    <n v="12"/>
    <n v="122.75"/>
    <n v="0.15"/>
    <n v="62.51"/>
    <n v="1252.05"/>
    <n v="750.12"/>
    <n v="501.92999999999995"/>
    <n v="0.40088654606445429"/>
    <n v="2026"/>
    <s v="Q1"/>
    <n v="2"/>
    <x v="1"/>
  </r>
  <r>
    <n v="902"/>
    <d v="2026-02-08T00:00:00"/>
    <n v="2026"/>
    <x v="0"/>
    <n v="2"/>
    <s v="Feb"/>
    <x v="0"/>
    <x v="9"/>
    <x v="0"/>
    <s v="Business"/>
    <x v="4"/>
    <s v="Training Mat"/>
    <n v="1"/>
    <n v="50.38"/>
    <n v="0.05"/>
    <n v="21.95"/>
    <n v="47.860999999999997"/>
    <n v="21.95"/>
    <n v="25.910999999999998"/>
    <n v="0.54138024696516995"/>
    <n v="2026"/>
    <s v="Q1"/>
    <n v="2"/>
    <x v="1"/>
  </r>
  <r>
    <n v="2396"/>
    <d v="2026-02-08T00:00:00"/>
    <n v="2026"/>
    <x v="0"/>
    <n v="2"/>
    <s v="Feb"/>
    <x v="3"/>
    <x v="7"/>
    <x v="0"/>
    <s v="Business"/>
    <x v="4"/>
    <s v="Training Mat"/>
    <n v="2"/>
    <n v="50.4"/>
    <n v="0"/>
    <n v="21.43"/>
    <n v="100.8"/>
    <n v="42.86"/>
    <n v="57.94"/>
    <n v="0.57480158730158726"/>
    <n v="2026"/>
    <s v="Q1"/>
    <n v="2"/>
    <x v="1"/>
  </r>
  <r>
    <n v="2494"/>
    <d v="2026-02-08T00:00:00"/>
    <n v="2026"/>
    <x v="0"/>
    <n v="2"/>
    <s v="Feb"/>
    <x v="2"/>
    <x v="5"/>
    <x v="0"/>
    <s v="New"/>
    <x v="1"/>
    <s v="Trekking Poles"/>
    <n v="1"/>
    <n v="69.98"/>
    <n v="0"/>
    <n v="33.21"/>
    <n v="69.98"/>
    <n v="33.21"/>
    <n v="36.770000000000003"/>
    <n v="0.52543583881108891"/>
    <n v="2026"/>
    <s v="Q1"/>
    <n v="2"/>
    <x v="1"/>
  </r>
  <r>
    <n v="2925"/>
    <d v="2026-02-08T00:00:00"/>
    <n v="2026"/>
    <x v="0"/>
    <n v="2"/>
    <s v="Feb"/>
    <x v="0"/>
    <x v="0"/>
    <x v="2"/>
    <s v="New"/>
    <x v="1"/>
    <s v="Hiking Daypack 20L"/>
    <n v="3"/>
    <n v="90.04"/>
    <n v="0.05"/>
    <n v="45.25"/>
    <n v="256.61399999999998"/>
    <n v="135.75"/>
    <n v="120.86399999999998"/>
    <n v="0.47099534709719654"/>
    <n v="2026"/>
    <s v="Q1"/>
    <n v="2"/>
    <x v="1"/>
  </r>
  <r>
    <n v="3614"/>
    <d v="2026-02-08T00:00:00"/>
    <n v="2026"/>
    <x v="0"/>
    <n v="2"/>
    <s v="Feb"/>
    <x v="1"/>
    <x v="14"/>
    <x v="0"/>
    <s v="New"/>
    <x v="4"/>
    <s v="Training Mat"/>
    <n v="3"/>
    <n v="51.18"/>
    <n v="0"/>
    <n v="21.95"/>
    <n v="153.54"/>
    <n v="65.849999999999994"/>
    <n v="87.69"/>
    <n v="0.57112153184837833"/>
    <n v="2026"/>
    <s v="Q1"/>
    <n v="2"/>
    <x v="1"/>
  </r>
  <r>
    <n v="4360"/>
    <d v="2026-02-08T00:00:00"/>
    <n v="2026"/>
    <x v="0"/>
    <n v="2"/>
    <s v="Feb"/>
    <x v="0"/>
    <x v="15"/>
    <x v="0"/>
    <s v="New"/>
    <x v="2"/>
    <s v="Insulated Bottle"/>
    <n v="1"/>
    <n v="35.69"/>
    <n v="0"/>
    <n v="13.38"/>
    <n v="35.69"/>
    <n v="13.38"/>
    <n v="22.309999999999995"/>
    <n v="0.62510507144858496"/>
    <n v="2026"/>
    <s v="Q1"/>
    <n v="2"/>
    <x v="1"/>
  </r>
  <r>
    <n v="4582"/>
    <d v="2026-02-08T00:00:00"/>
    <n v="2026"/>
    <x v="0"/>
    <n v="2"/>
    <s v="Feb"/>
    <x v="3"/>
    <x v="7"/>
    <x v="0"/>
    <s v="New"/>
    <x v="0"/>
    <s v="Trail Bike Light"/>
    <n v="3"/>
    <n v="50.29"/>
    <n v="0.05"/>
    <n v="22.87"/>
    <n v="143.32650000000001"/>
    <n v="68.61"/>
    <n v="74.716500000000011"/>
    <n v="0.52130275978273388"/>
    <n v="2026"/>
    <s v="Q1"/>
    <n v="2"/>
    <x v="1"/>
  </r>
  <r>
    <n v="4381"/>
    <d v="2026-02-09T00:00:00"/>
    <n v="2026"/>
    <x v="0"/>
    <n v="2"/>
    <s v="Feb"/>
    <x v="1"/>
    <x v="12"/>
    <x v="3"/>
    <s v="Returning"/>
    <x v="3"/>
    <s v="Trail Tent 2P"/>
    <n v="1"/>
    <n v="194.32"/>
    <n v="0.05"/>
    <n v="102.52"/>
    <n v="184.60399999999998"/>
    <n v="102.52"/>
    <n v="82.083999999999989"/>
    <n v="0.44464908669367942"/>
    <n v="2026"/>
    <s v="Q1"/>
    <n v="2"/>
    <x v="1"/>
  </r>
  <r>
    <n v="4964"/>
    <d v="2026-02-09T00:00:00"/>
    <n v="2026"/>
    <x v="0"/>
    <n v="2"/>
    <s v="Feb"/>
    <x v="3"/>
    <x v="13"/>
    <x v="2"/>
    <s v="New"/>
    <x v="4"/>
    <s v="Resistance Band Set"/>
    <n v="4"/>
    <n v="40.44"/>
    <n v="0"/>
    <n v="14.75"/>
    <n v="161.76"/>
    <n v="59"/>
    <n v="102.75999999999999"/>
    <n v="0.63526211671612265"/>
    <n v="2026"/>
    <s v="Q1"/>
    <n v="2"/>
    <x v="1"/>
  </r>
  <r>
    <n v="255"/>
    <d v="2026-02-10T00:00:00"/>
    <n v="2026"/>
    <x v="0"/>
    <n v="2"/>
    <s v="Feb"/>
    <x v="3"/>
    <x v="7"/>
    <x v="0"/>
    <s v="New"/>
    <x v="2"/>
    <s v="Carry-On Duffel"/>
    <n v="3"/>
    <n v="134.53"/>
    <n v="0.1"/>
    <n v="69.12"/>
    <n v="363.23100000000005"/>
    <n v="207.36"/>
    <n v="155.87100000000004"/>
    <n v="0.42912361555043488"/>
    <n v="2026"/>
    <s v="Q1"/>
    <n v="2"/>
    <x v="1"/>
  </r>
  <r>
    <n v="2178"/>
    <d v="2026-02-10T00:00:00"/>
    <n v="2026"/>
    <x v="0"/>
    <n v="2"/>
    <s v="Feb"/>
    <x v="2"/>
    <x v="2"/>
    <x v="3"/>
    <s v="New"/>
    <x v="1"/>
    <s v="Summit Backpack 45L"/>
    <n v="6"/>
    <n v="154.05000000000001"/>
    <n v="0"/>
    <n v="79.25"/>
    <n v="924.30000000000007"/>
    <n v="475.5"/>
    <n v="448.80000000000007"/>
    <n v="0.4855566374553717"/>
    <n v="2026"/>
    <s v="Q1"/>
    <n v="2"/>
    <x v="1"/>
  </r>
  <r>
    <n v="3416"/>
    <d v="2026-02-10T00:00:00"/>
    <n v="2026"/>
    <x v="0"/>
    <n v="2"/>
    <s v="Feb"/>
    <x v="2"/>
    <x v="2"/>
    <x v="0"/>
    <s v="New"/>
    <x v="2"/>
    <s v="Carry-On Duffel"/>
    <n v="1"/>
    <n v="135.4"/>
    <n v="0"/>
    <n v="67.56"/>
    <n v="135.4"/>
    <n v="67.56"/>
    <n v="67.84"/>
    <n v="0.50103397341211231"/>
    <n v="2026"/>
    <s v="Q1"/>
    <n v="2"/>
    <x v="1"/>
  </r>
  <r>
    <n v="3854"/>
    <d v="2026-02-10T00:00:00"/>
    <n v="2026"/>
    <x v="0"/>
    <n v="2"/>
    <s v="Feb"/>
    <x v="0"/>
    <x v="0"/>
    <x v="0"/>
    <s v="New"/>
    <x v="0"/>
    <s v="Compact Repair Kit"/>
    <n v="2"/>
    <n v="41.03"/>
    <n v="0"/>
    <n v="16.260000000000002"/>
    <n v="82.06"/>
    <n v="32.520000000000003"/>
    <n v="49.54"/>
    <n v="0.60370460638557155"/>
    <n v="2026"/>
    <s v="Q1"/>
    <n v="2"/>
    <x v="1"/>
  </r>
  <r>
    <n v="3952"/>
    <d v="2026-02-10T00:00:00"/>
    <n v="2026"/>
    <x v="0"/>
    <n v="2"/>
    <s v="Feb"/>
    <x v="3"/>
    <x v="8"/>
    <x v="3"/>
    <s v="New"/>
    <x v="0"/>
    <s v="Commuter Helmet"/>
    <n v="1"/>
    <n v="81.44"/>
    <n v="0.05"/>
    <n v="43.9"/>
    <n v="77.367999999999995"/>
    <n v="43.9"/>
    <n v="33.467999999999996"/>
    <n v="0.43258194602419603"/>
    <n v="2026"/>
    <s v="Q1"/>
    <n v="2"/>
    <x v="1"/>
  </r>
  <r>
    <n v="4076"/>
    <d v="2026-02-10T00:00:00"/>
    <n v="2026"/>
    <x v="0"/>
    <n v="2"/>
    <s v="Feb"/>
    <x v="0"/>
    <x v="0"/>
    <x v="1"/>
    <s v="Business"/>
    <x v="3"/>
    <s v="Compact Sleeping Bag"/>
    <n v="8"/>
    <n v="122.19"/>
    <n v="0.1"/>
    <n v="60"/>
    <n v="879.76800000000003"/>
    <n v="480"/>
    <n v="399.76800000000003"/>
    <n v="0.45440161497121973"/>
    <n v="2026"/>
    <s v="Q1"/>
    <n v="2"/>
    <x v="1"/>
  </r>
  <r>
    <n v="4156"/>
    <d v="2026-02-10T00:00:00"/>
    <n v="2026"/>
    <x v="0"/>
    <n v="2"/>
    <s v="Feb"/>
    <x v="2"/>
    <x v="16"/>
    <x v="2"/>
    <s v="Returning"/>
    <x v="1"/>
    <s v="Trail Boots"/>
    <n v="2"/>
    <n v="146.33000000000001"/>
    <n v="0.1"/>
    <n v="81.34"/>
    <n v="263.39400000000001"/>
    <n v="162.68"/>
    <n v="100.714"/>
    <n v="0.38237013751262366"/>
    <n v="2026"/>
    <s v="Q1"/>
    <n v="2"/>
    <x v="1"/>
  </r>
  <r>
    <n v="4260"/>
    <d v="2026-02-10T00:00:00"/>
    <n v="2026"/>
    <x v="0"/>
    <n v="2"/>
    <s v="Feb"/>
    <x v="2"/>
    <x v="16"/>
    <x v="3"/>
    <s v="Returning"/>
    <x v="2"/>
    <s v="Carry-On Duffel"/>
    <n v="1"/>
    <n v="131.24"/>
    <n v="0.05"/>
    <n v="66.14"/>
    <n v="124.678"/>
    <n v="66.14"/>
    <n v="58.537999999999997"/>
    <n v="0.46951346669019395"/>
    <n v="2026"/>
    <s v="Q1"/>
    <n v="2"/>
    <x v="1"/>
  </r>
  <r>
    <n v="4294"/>
    <d v="2026-02-10T00:00:00"/>
    <n v="2026"/>
    <x v="0"/>
    <n v="2"/>
    <s v="Feb"/>
    <x v="1"/>
    <x v="1"/>
    <x v="1"/>
    <s v="New"/>
    <x v="4"/>
    <s v="Training Mat"/>
    <n v="5"/>
    <n v="51.37"/>
    <n v="0.05"/>
    <n v="21.81"/>
    <n v="244.00749999999996"/>
    <n v="109.05"/>
    <n v="134.95749999999998"/>
    <n v="0.55308750755612024"/>
    <n v="2026"/>
    <s v="Q1"/>
    <n v="2"/>
    <x v="1"/>
  </r>
  <r>
    <n v="1019"/>
    <d v="2026-02-11T00:00:00"/>
    <n v="2026"/>
    <x v="0"/>
    <n v="2"/>
    <s v="Feb"/>
    <x v="1"/>
    <x v="12"/>
    <x v="2"/>
    <s v="New"/>
    <x v="3"/>
    <s v="Compact Sleeping Bag"/>
    <n v="5"/>
    <n v="121.94"/>
    <n v="0"/>
    <n v="62.3"/>
    <n v="609.70000000000005"/>
    <n v="311.5"/>
    <n v="298.20000000000005"/>
    <n v="0.48909299655568317"/>
    <n v="2026"/>
    <s v="Q1"/>
    <n v="2"/>
    <x v="1"/>
  </r>
  <r>
    <n v="1471"/>
    <d v="2026-02-11T00:00:00"/>
    <n v="2026"/>
    <x v="0"/>
    <n v="2"/>
    <s v="Feb"/>
    <x v="0"/>
    <x v="0"/>
    <x v="0"/>
    <s v="Returning"/>
    <x v="3"/>
    <s v="Compact Sleeping Bag"/>
    <n v="4"/>
    <n v="124.55"/>
    <n v="0"/>
    <n v="60.41"/>
    <n v="498.2"/>
    <n v="241.64"/>
    <n v="256.56"/>
    <n v="0.51497390606182258"/>
    <n v="2026"/>
    <s v="Q1"/>
    <n v="2"/>
    <x v="1"/>
  </r>
  <r>
    <n v="2520"/>
    <d v="2026-02-11T00:00:00"/>
    <n v="2026"/>
    <x v="0"/>
    <n v="2"/>
    <s v="Feb"/>
    <x v="1"/>
    <x v="14"/>
    <x v="1"/>
    <s v="Business"/>
    <x v="3"/>
    <s v="Alpine Tent 4P"/>
    <n v="10"/>
    <n v="343.77"/>
    <n v="0.15"/>
    <n v="195.29"/>
    <n v="2922.0449999999996"/>
    <n v="1952.8999999999999"/>
    <n v="969.14499999999975"/>
    <n v="0.33166669233362245"/>
    <n v="2026"/>
    <s v="Q1"/>
    <n v="2"/>
    <x v="1"/>
  </r>
  <r>
    <n v="4649"/>
    <d v="2026-02-11T00:00:00"/>
    <n v="2026"/>
    <x v="0"/>
    <n v="2"/>
    <s v="Feb"/>
    <x v="1"/>
    <x v="1"/>
    <x v="3"/>
    <s v="Returning"/>
    <x v="0"/>
    <s v="Commuter Helmet"/>
    <n v="1"/>
    <n v="81.819999999999993"/>
    <n v="0.05"/>
    <n v="43.83"/>
    <n v="77.728999999999985"/>
    <n v="43.83"/>
    <n v="33.898999999999987"/>
    <n v="0.43611779387358635"/>
    <n v="2026"/>
    <s v="Q1"/>
    <n v="2"/>
    <x v="1"/>
  </r>
  <r>
    <n v="4545"/>
    <d v="2026-02-12T00:00:00"/>
    <n v="2026"/>
    <x v="0"/>
    <n v="2"/>
    <s v="Feb"/>
    <x v="0"/>
    <x v="9"/>
    <x v="2"/>
    <s v="New"/>
    <x v="2"/>
    <s v="Insulated Bottle"/>
    <n v="1"/>
    <n v="36.58"/>
    <n v="0.1"/>
    <n v="13.76"/>
    <n v="32.921999999999997"/>
    <n v="13.76"/>
    <n v="19.161999999999999"/>
    <n v="0.58204240325618128"/>
    <n v="2026"/>
    <s v="Q1"/>
    <n v="2"/>
    <x v="1"/>
  </r>
  <r>
    <n v="285"/>
    <d v="2026-02-13T00:00:00"/>
    <n v="2026"/>
    <x v="0"/>
    <n v="2"/>
    <s v="Feb"/>
    <x v="3"/>
    <x v="8"/>
    <x v="2"/>
    <s v="New"/>
    <x v="1"/>
    <s v="Hiking Daypack 20L"/>
    <n v="4"/>
    <n v="92.87"/>
    <n v="0"/>
    <n v="44.95"/>
    <n v="371.48"/>
    <n v="179.8"/>
    <n v="191.68"/>
    <n v="0.51599009367933668"/>
    <n v="2026"/>
    <s v="Q1"/>
    <n v="2"/>
    <x v="1"/>
  </r>
  <r>
    <n v="1499"/>
    <d v="2026-02-13T00:00:00"/>
    <n v="2026"/>
    <x v="0"/>
    <n v="2"/>
    <s v="Feb"/>
    <x v="3"/>
    <x v="8"/>
    <x v="0"/>
    <s v="New"/>
    <x v="0"/>
    <s v="Compact Repair Kit"/>
    <n v="2"/>
    <n v="41.21"/>
    <n v="0"/>
    <n v="16.64"/>
    <n v="82.42"/>
    <n v="33.28"/>
    <n v="49.14"/>
    <n v="0.59621451104100942"/>
    <n v="2026"/>
    <s v="Q1"/>
    <n v="2"/>
    <x v="1"/>
  </r>
  <r>
    <n v="2615"/>
    <d v="2026-02-13T00:00:00"/>
    <n v="2026"/>
    <x v="0"/>
    <n v="2"/>
    <s v="Feb"/>
    <x v="0"/>
    <x v="15"/>
    <x v="0"/>
    <s v="Returning"/>
    <x v="1"/>
    <s v="Summit Backpack 45L"/>
    <n v="6"/>
    <n v="155.79"/>
    <n v="0"/>
    <n v="77.48"/>
    <n v="934.74"/>
    <n v="464.88"/>
    <n v="469.86"/>
    <n v="0.50266384235188399"/>
    <n v="2026"/>
    <s v="Q1"/>
    <n v="2"/>
    <x v="1"/>
  </r>
  <r>
    <n v="479"/>
    <d v="2026-02-14T00:00:00"/>
    <n v="2026"/>
    <x v="0"/>
    <n v="2"/>
    <s v="Feb"/>
    <x v="0"/>
    <x v="0"/>
    <x v="0"/>
    <s v="Returning"/>
    <x v="4"/>
    <s v="Training Mat"/>
    <n v="2"/>
    <n v="50.16"/>
    <n v="0.1"/>
    <n v="21.48"/>
    <n v="90.287999999999997"/>
    <n v="42.96"/>
    <n v="47.327999999999996"/>
    <n v="0.52418926103136632"/>
    <n v="2026"/>
    <s v="Q1"/>
    <n v="2"/>
    <x v="1"/>
  </r>
  <r>
    <n v="4069"/>
    <d v="2026-02-14T00:00:00"/>
    <n v="2026"/>
    <x v="0"/>
    <n v="2"/>
    <s v="Feb"/>
    <x v="3"/>
    <x v="8"/>
    <x v="0"/>
    <s v="New"/>
    <x v="1"/>
    <s v="Trail Boots"/>
    <n v="4"/>
    <n v="140.63999999999999"/>
    <n v="0"/>
    <n v="77.510000000000005"/>
    <n v="562.55999999999995"/>
    <n v="310.04000000000002"/>
    <n v="252.51999999999992"/>
    <n v="0.4488765642775881"/>
    <n v="2026"/>
    <s v="Q1"/>
    <n v="2"/>
    <x v="1"/>
  </r>
  <r>
    <n v="4588"/>
    <d v="2026-02-14T00:00:00"/>
    <n v="2026"/>
    <x v="0"/>
    <n v="2"/>
    <s v="Feb"/>
    <x v="0"/>
    <x v="0"/>
    <x v="3"/>
    <s v="New"/>
    <x v="3"/>
    <s v="Portable Camp Stove"/>
    <n v="1"/>
    <n v="80.680000000000007"/>
    <n v="0"/>
    <n v="39.630000000000003"/>
    <n v="80.680000000000007"/>
    <n v="39.630000000000003"/>
    <n v="41.050000000000004"/>
    <n v="0.50880019831432821"/>
    <n v="2026"/>
    <s v="Q1"/>
    <n v="2"/>
    <x v="1"/>
  </r>
  <r>
    <n v="14"/>
    <d v="2026-02-15T00:00:00"/>
    <n v="2026"/>
    <x v="0"/>
    <n v="2"/>
    <s v="Feb"/>
    <x v="0"/>
    <x v="0"/>
    <x v="1"/>
    <s v="Business"/>
    <x v="2"/>
    <s v="Travel Backpack 35L"/>
    <n v="3"/>
    <n v="162.44999999999999"/>
    <n v="0.05"/>
    <n v="86.43"/>
    <n v="462.98249999999996"/>
    <n v="259.29000000000002"/>
    <n v="203.69249999999994"/>
    <n v="0.43995723380473334"/>
    <n v="2026"/>
    <s v="Q1"/>
    <n v="2"/>
    <x v="1"/>
  </r>
  <r>
    <n v="303"/>
    <d v="2026-02-15T00:00:00"/>
    <n v="2026"/>
    <x v="0"/>
    <n v="2"/>
    <s v="Feb"/>
    <x v="1"/>
    <x v="6"/>
    <x v="3"/>
    <s v="Returning"/>
    <x v="0"/>
    <s v="Cycling Pack 12L"/>
    <n v="2"/>
    <n v="102.12"/>
    <n v="0.15"/>
    <n v="51.03"/>
    <n v="173.60400000000001"/>
    <n v="102.06"/>
    <n v="71.544000000000011"/>
    <n v="0.41211032003870884"/>
    <n v="2026"/>
    <s v="Q1"/>
    <n v="2"/>
    <x v="1"/>
  </r>
  <r>
    <n v="1197"/>
    <d v="2026-02-16T00:00:00"/>
    <n v="2026"/>
    <x v="0"/>
    <n v="2"/>
    <s v="Feb"/>
    <x v="2"/>
    <x v="3"/>
    <x v="0"/>
    <s v="New"/>
    <x v="0"/>
    <s v="Cycling Pack 12L"/>
    <n v="2"/>
    <n v="101.77"/>
    <n v="0"/>
    <n v="51.34"/>
    <n v="203.54"/>
    <n v="102.68"/>
    <n v="100.85999999999999"/>
    <n v="0.49552913432249185"/>
    <n v="2026"/>
    <s v="Q1"/>
    <n v="2"/>
    <x v="1"/>
  </r>
  <r>
    <n v="2714"/>
    <d v="2026-02-16T00:00:00"/>
    <n v="2026"/>
    <x v="0"/>
    <n v="2"/>
    <s v="Feb"/>
    <x v="0"/>
    <x v="15"/>
    <x v="0"/>
    <s v="Business"/>
    <x v="1"/>
    <s v="Summit Backpack 45L"/>
    <n v="3"/>
    <n v="153.24"/>
    <n v="0.15"/>
    <n v="77.61"/>
    <n v="390.762"/>
    <n v="232.82999999999998"/>
    <n v="157.93200000000002"/>
    <n v="0.40416417154175693"/>
    <n v="2026"/>
    <s v="Q1"/>
    <n v="2"/>
    <x v="1"/>
  </r>
  <r>
    <n v="2753"/>
    <d v="2026-02-16T00:00:00"/>
    <n v="2026"/>
    <x v="0"/>
    <n v="2"/>
    <s v="Feb"/>
    <x v="3"/>
    <x v="4"/>
    <x v="3"/>
    <s v="Returning"/>
    <x v="1"/>
    <s v="Trail Boots"/>
    <n v="1"/>
    <n v="140.47"/>
    <n v="0"/>
    <n v="79.66"/>
    <n v="140.47"/>
    <n v="79.66"/>
    <n v="60.81"/>
    <n v="0.43290382288033036"/>
    <n v="2026"/>
    <s v="Q1"/>
    <n v="2"/>
    <x v="1"/>
  </r>
  <r>
    <n v="3901"/>
    <d v="2026-02-16T00:00:00"/>
    <n v="2026"/>
    <x v="0"/>
    <n v="2"/>
    <s v="Feb"/>
    <x v="3"/>
    <x v="7"/>
    <x v="2"/>
    <s v="New"/>
    <x v="1"/>
    <s v="Trekking Poles"/>
    <n v="4"/>
    <n v="70.67"/>
    <n v="0.05"/>
    <n v="32.96"/>
    <n v="268.54599999999999"/>
    <n v="131.84"/>
    <n v="136.70599999999999"/>
    <n v="0.50905990035226734"/>
    <n v="2026"/>
    <s v="Q1"/>
    <n v="2"/>
    <x v="1"/>
  </r>
  <r>
    <n v="594"/>
    <d v="2026-02-17T00:00:00"/>
    <n v="2026"/>
    <x v="0"/>
    <n v="2"/>
    <s v="Feb"/>
    <x v="0"/>
    <x v="15"/>
    <x v="2"/>
    <s v="Business"/>
    <x v="2"/>
    <s v="Carry-On Duffel"/>
    <n v="3"/>
    <n v="134.91"/>
    <n v="0"/>
    <n v="67.69"/>
    <n v="404.73"/>
    <n v="203.07"/>
    <n v="201.66000000000003"/>
    <n v="0.49825809799125348"/>
    <n v="2026"/>
    <s v="Q1"/>
    <n v="2"/>
    <x v="1"/>
  </r>
  <r>
    <n v="624"/>
    <d v="2026-02-17T00:00:00"/>
    <n v="2026"/>
    <x v="0"/>
    <n v="2"/>
    <s v="Feb"/>
    <x v="2"/>
    <x v="2"/>
    <x v="0"/>
    <s v="Business"/>
    <x v="1"/>
    <s v="Trekking Poles"/>
    <n v="1"/>
    <n v="70.86"/>
    <n v="0.1"/>
    <n v="33.299999999999997"/>
    <n v="63.774000000000001"/>
    <n v="33.299999999999997"/>
    <n v="30.474000000000004"/>
    <n v="0.47784363533728486"/>
    <n v="2026"/>
    <s v="Q1"/>
    <n v="2"/>
    <x v="1"/>
  </r>
  <r>
    <n v="1013"/>
    <d v="2026-02-17T00:00:00"/>
    <n v="2026"/>
    <x v="0"/>
    <n v="2"/>
    <s v="Feb"/>
    <x v="1"/>
    <x v="12"/>
    <x v="2"/>
    <s v="New"/>
    <x v="0"/>
    <s v="Cycling Pack 12L"/>
    <n v="1"/>
    <n v="104.35"/>
    <n v="0"/>
    <n v="51.49"/>
    <n v="104.35"/>
    <n v="51.49"/>
    <n v="52.859999999999992"/>
    <n v="0.50656444657402966"/>
    <n v="2026"/>
    <s v="Q1"/>
    <n v="2"/>
    <x v="1"/>
  </r>
  <r>
    <n v="1100"/>
    <d v="2026-02-17T00:00:00"/>
    <n v="2026"/>
    <x v="0"/>
    <n v="2"/>
    <s v="Feb"/>
    <x v="3"/>
    <x v="8"/>
    <x v="0"/>
    <s v="Returning"/>
    <x v="4"/>
    <s v="Weighted Vest"/>
    <n v="2"/>
    <n v="120.48"/>
    <n v="0"/>
    <n v="70.680000000000007"/>
    <n v="240.96"/>
    <n v="141.36000000000001"/>
    <n v="99.6"/>
    <n v="0.4133466135458167"/>
    <n v="2026"/>
    <s v="Q1"/>
    <n v="2"/>
    <x v="1"/>
  </r>
  <r>
    <n v="2353"/>
    <d v="2026-02-17T00:00:00"/>
    <n v="2026"/>
    <x v="0"/>
    <n v="2"/>
    <s v="Feb"/>
    <x v="1"/>
    <x v="12"/>
    <x v="0"/>
    <s v="Returning"/>
    <x v="3"/>
    <s v="Alpine Tent 4P"/>
    <n v="1"/>
    <n v="339.52"/>
    <n v="0.1"/>
    <n v="191.19"/>
    <n v="305.56799999999998"/>
    <n v="191.19"/>
    <n v="114.37799999999999"/>
    <n v="0.3743127552623311"/>
    <n v="2026"/>
    <s v="Q1"/>
    <n v="2"/>
    <x v="1"/>
  </r>
  <r>
    <n v="3020"/>
    <d v="2026-02-17T00:00:00"/>
    <n v="2026"/>
    <x v="0"/>
    <n v="2"/>
    <s v="Feb"/>
    <x v="1"/>
    <x v="14"/>
    <x v="1"/>
    <s v="Business"/>
    <x v="1"/>
    <s v="Summit Backpack 45L"/>
    <n v="5"/>
    <n v="154.72999999999999"/>
    <n v="0.1"/>
    <n v="77.42"/>
    <n v="696.28499999999997"/>
    <n v="387.1"/>
    <n v="309.18499999999995"/>
    <n v="0.44404949122844806"/>
    <n v="2026"/>
    <s v="Q1"/>
    <n v="2"/>
    <x v="1"/>
  </r>
  <r>
    <n v="3227"/>
    <d v="2026-02-17T00:00:00"/>
    <n v="2026"/>
    <x v="0"/>
    <n v="2"/>
    <s v="Feb"/>
    <x v="2"/>
    <x v="5"/>
    <x v="2"/>
    <s v="Business"/>
    <x v="1"/>
    <s v="Hiking Daypack 20L"/>
    <n v="4"/>
    <n v="93.98"/>
    <n v="0.05"/>
    <n v="44.6"/>
    <n v="357.12400000000002"/>
    <n v="178.4"/>
    <n v="178.72400000000002"/>
    <n v="0.50045362395134463"/>
    <n v="2026"/>
    <s v="Q1"/>
    <n v="2"/>
    <x v="1"/>
  </r>
  <r>
    <n v="3530"/>
    <d v="2026-02-17T00:00:00"/>
    <n v="2026"/>
    <x v="0"/>
    <n v="2"/>
    <s v="Feb"/>
    <x v="0"/>
    <x v="0"/>
    <x v="0"/>
    <s v="New"/>
    <x v="3"/>
    <s v="Alpine Tent 4P"/>
    <n v="2"/>
    <n v="336.83"/>
    <n v="0"/>
    <n v="194.42"/>
    <n v="673.66"/>
    <n v="388.84"/>
    <n v="284.82"/>
    <n v="0.42279488169106078"/>
    <n v="2026"/>
    <s v="Q1"/>
    <n v="2"/>
    <x v="1"/>
  </r>
  <r>
    <n v="6"/>
    <d v="2026-02-18T00:00:00"/>
    <n v="2026"/>
    <x v="0"/>
    <n v="2"/>
    <s v="Feb"/>
    <x v="3"/>
    <x v="8"/>
    <x v="2"/>
    <s v="Returning"/>
    <x v="3"/>
    <s v="Alpine Tent 4P"/>
    <n v="1"/>
    <n v="338.93"/>
    <n v="0"/>
    <n v="197.92"/>
    <n v="338.93"/>
    <n v="197.92"/>
    <n v="141.01000000000002"/>
    <n v="0.41604461098161866"/>
    <n v="2026"/>
    <s v="Q1"/>
    <n v="2"/>
    <x v="1"/>
  </r>
  <r>
    <n v="2038"/>
    <d v="2026-02-18T00:00:00"/>
    <n v="2026"/>
    <x v="0"/>
    <n v="2"/>
    <s v="Feb"/>
    <x v="0"/>
    <x v="9"/>
    <x v="0"/>
    <s v="New"/>
    <x v="3"/>
    <s v="Compact Sleeping Bag"/>
    <n v="5"/>
    <n v="122.72"/>
    <n v="0"/>
    <n v="62.41"/>
    <n v="613.6"/>
    <n v="312.04999999999995"/>
    <n v="301.55000000000007"/>
    <n v="0.49144393741851378"/>
    <n v="2026"/>
    <s v="Q1"/>
    <n v="2"/>
    <x v="1"/>
  </r>
  <r>
    <n v="4104"/>
    <d v="2026-02-18T00:00:00"/>
    <n v="2026"/>
    <x v="0"/>
    <n v="2"/>
    <s v="Feb"/>
    <x v="3"/>
    <x v="4"/>
    <x v="0"/>
    <s v="New"/>
    <x v="2"/>
    <s v="Carry-On Duffel"/>
    <n v="4"/>
    <n v="135.63"/>
    <n v="0.05"/>
    <n v="65.900000000000006"/>
    <n v="515.39400000000001"/>
    <n v="263.60000000000002"/>
    <n v="251.79399999999998"/>
    <n v="0.4885466264644136"/>
    <n v="2026"/>
    <s v="Q1"/>
    <n v="2"/>
    <x v="1"/>
  </r>
  <r>
    <n v="1072"/>
    <d v="2026-02-19T00:00:00"/>
    <n v="2026"/>
    <x v="0"/>
    <n v="2"/>
    <s v="Feb"/>
    <x v="2"/>
    <x v="16"/>
    <x v="0"/>
    <s v="Returning"/>
    <x v="3"/>
    <s v="Portable Camp Stove"/>
    <n v="2"/>
    <n v="81.34"/>
    <n v="0.05"/>
    <n v="40.64"/>
    <n v="154.54599999999999"/>
    <n v="81.28"/>
    <n v="73.265999999999991"/>
    <n v="0.47407244445019603"/>
    <n v="2026"/>
    <s v="Q1"/>
    <n v="2"/>
    <x v="1"/>
  </r>
  <r>
    <n v="2435"/>
    <d v="2026-02-19T00:00:00"/>
    <n v="2026"/>
    <x v="0"/>
    <n v="2"/>
    <s v="Feb"/>
    <x v="2"/>
    <x v="3"/>
    <x v="0"/>
    <s v="New"/>
    <x v="0"/>
    <s v="Compact Repair Kit"/>
    <n v="1"/>
    <n v="41.01"/>
    <n v="0.05"/>
    <n v="16.489999999999998"/>
    <n v="38.959499999999998"/>
    <n v="16.489999999999998"/>
    <n v="22.4695"/>
    <n v="0.57673994789460847"/>
    <n v="2026"/>
    <s v="Q1"/>
    <n v="2"/>
    <x v="1"/>
  </r>
  <r>
    <n v="4476"/>
    <d v="2026-02-19T00:00:00"/>
    <n v="2026"/>
    <x v="0"/>
    <n v="2"/>
    <s v="Feb"/>
    <x v="1"/>
    <x v="11"/>
    <x v="3"/>
    <s v="Business"/>
    <x v="1"/>
    <s v="Summit Backpack 45L"/>
    <n v="2"/>
    <n v="153.03"/>
    <n v="0"/>
    <n v="81.02"/>
    <n v="306.06"/>
    <n v="162.04"/>
    <n v="144.02000000000001"/>
    <n v="0.47056132784421356"/>
    <n v="2026"/>
    <s v="Q1"/>
    <n v="2"/>
    <x v="1"/>
  </r>
  <r>
    <n v="174"/>
    <d v="2026-02-20T00:00:00"/>
    <n v="2026"/>
    <x v="0"/>
    <n v="2"/>
    <s v="Feb"/>
    <x v="1"/>
    <x v="11"/>
    <x v="0"/>
    <s v="New"/>
    <x v="4"/>
    <s v="Weighted Vest"/>
    <n v="2"/>
    <n v="124.92"/>
    <n v="0"/>
    <n v="69.98"/>
    <n v="249.84"/>
    <n v="139.96"/>
    <n v="109.88"/>
    <n v="0.43980147294268329"/>
    <n v="2026"/>
    <s v="Q1"/>
    <n v="2"/>
    <x v="1"/>
  </r>
  <r>
    <n v="304"/>
    <d v="2026-02-20T00:00:00"/>
    <n v="2026"/>
    <x v="0"/>
    <n v="2"/>
    <s v="Feb"/>
    <x v="1"/>
    <x v="12"/>
    <x v="0"/>
    <s v="Business"/>
    <x v="2"/>
    <s v="Carry-On Duffel"/>
    <n v="2"/>
    <n v="136.55000000000001"/>
    <n v="0"/>
    <n v="68.84"/>
    <n v="273.10000000000002"/>
    <n v="137.68"/>
    <n v="135.42000000000002"/>
    <n v="0.49586232149395826"/>
    <n v="2026"/>
    <s v="Q1"/>
    <n v="2"/>
    <x v="1"/>
  </r>
  <r>
    <n v="404"/>
    <d v="2026-02-20T00:00:00"/>
    <n v="2026"/>
    <x v="0"/>
    <n v="2"/>
    <s v="Feb"/>
    <x v="2"/>
    <x v="5"/>
    <x v="1"/>
    <s v="Business"/>
    <x v="3"/>
    <s v="Compact Sleeping Bag"/>
    <n v="15"/>
    <n v="121.98"/>
    <n v="0.1"/>
    <n v="59.86"/>
    <n v="1646.73"/>
    <n v="897.9"/>
    <n v="748.83"/>
    <n v="0.45473757082217486"/>
    <n v="2026"/>
    <s v="Q1"/>
    <n v="2"/>
    <x v="1"/>
  </r>
  <r>
    <n v="675"/>
    <d v="2026-02-20T00:00:00"/>
    <n v="2026"/>
    <x v="0"/>
    <n v="2"/>
    <s v="Feb"/>
    <x v="1"/>
    <x v="12"/>
    <x v="0"/>
    <s v="New"/>
    <x v="2"/>
    <s v="Packing Cube Set"/>
    <n v="1"/>
    <n v="45.54"/>
    <n v="0"/>
    <n v="18.29"/>
    <n v="45.54"/>
    <n v="18.29"/>
    <n v="27.25"/>
    <n v="0.59837505489679399"/>
    <n v="2026"/>
    <s v="Q1"/>
    <n v="2"/>
    <x v="1"/>
  </r>
  <r>
    <n v="940"/>
    <d v="2026-02-20T00:00:00"/>
    <n v="2026"/>
    <x v="0"/>
    <n v="2"/>
    <s v="Feb"/>
    <x v="2"/>
    <x v="3"/>
    <x v="3"/>
    <s v="Returning"/>
    <x v="4"/>
    <s v="Training Mat"/>
    <n v="1"/>
    <n v="51.73"/>
    <n v="0"/>
    <n v="21.83"/>
    <n v="51.73"/>
    <n v="21.83"/>
    <n v="29.9"/>
    <n v="0.57800115986854828"/>
    <n v="2026"/>
    <s v="Q1"/>
    <n v="2"/>
    <x v="1"/>
  </r>
  <r>
    <n v="2375"/>
    <d v="2026-02-20T00:00:00"/>
    <n v="2026"/>
    <x v="0"/>
    <n v="2"/>
    <s v="Feb"/>
    <x v="1"/>
    <x v="12"/>
    <x v="3"/>
    <s v="Returning"/>
    <x v="3"/>
    <s v="Portable Camp Stove"/>
    <n v="2"/>
    <n v="80.510000000000005"/>
    <n v="0.05"/>
    <n v="38.630000000000003"/>
    <n v="152.96899999999999"/>
    <n v="77.260000000000005"/>
    <n v="75.708999999999989"/>
    <n v="0.4949303453640933"/>
    <n v="2026"/>
    <s v="Q1"/>
    <n v="2"/>
    <x v="1"/>
  </r>
  <r>
    <n v="4184"/>
    <d v="2026-02-20T00:00:00"/>
    <n v="2026"/>
    <x v="0"/>
    <n v="2"/>
    <s v="Feb"/>
    <x v="3"/>
    <x v="7"/>
    <x v="0"/>
    <s v="New"/>
    <x v="4"/>
    <s v="Recovery Roller"/>
    <n v="1"/>
    <n v="36.31"/>
    <n v="0"/>
    <n v="14"/>
    <n v="36.31"/>
    <n v="14"/>
    <n v="22.310000000000002"/>
    <n v="0.61443128614706699"/>
    <n v="2026"/>
    <s v="Q1"/>
    <n v="2"/>
    <x v="1"/>
  </r>
  <r>
    <n v="4390"/>
    <d v="2026-02-20T00:00:00"/>
    <n v="2026"/>
    <x v="0"/>
    <n v="2"/>
    <s v="Feb"/>
    <x v="2"/>
    <x v="16"/>
    <x v="0"/>
    <s v="Returning"/>
    <x v="0"/>
    <s v="Commuter Helmet"/>
    <n v="1"/>
    <n v="82.86"/>
    <n v="0.05"/>
    <n v="42.3"/>
    <n v="78.716999999999999"/>
    <n v="42.3"/>
    <n v="36.417000000000002"/>
    <n v="0.46263196005945351"/>
    <n v="2026"/>
    <s v="Q1"/>
    <n v="2"/>
    <x v="1"/>
  </r>
  <r>
    <n v="1475"/>
    <d v="2026-02-21T00:00:00"/>
    <n v="2026"/>
    <x v="0"/>
    <n v="2"/>
    <s v="Feb"/>
    <x v="0"/>
    <x v="0"/>
    <x v="2"/>
    <s v="New"/>
    <x v="0"/>
    <s v="Cycling Pack 12L"/>
    <n v="2"/>
    <n v="103.03"/>
    <n v="0.05"/>
    <n v="50.73"/>
    <n v="195.75700000000001"/>
    <n v="101.46"/>
    <n v="94.297000000000011"/>
    <n v="0.48170435795399402"/>
    <n v="2026"/>
    <s v="Q1"/>
    <n v="2"/>
    <x v="1"/>
  </r>
  <r>
    <n v="3504"/>
    <d v="2026-02-21T00:00:00"/>
    <n v="2026"/>
    <x v="0"/>
    <n v="2"/>
    <s v="Feb"/>
    <x v="1"/>
    <x v="14"/>
    <x v="0"/>
    <s v="Business"/>
    <x v="2"/>
    <s v="Insulated Bottle"/>
    <n v="1"/>
    <n v="36.39"/>
    <n v="0"/>
    <n v="13.49"/>
    <n v="36.39"/>
    <n v="13.49"/>
    <n v="22.9"/>
    <n v="0.62929376202253362"/>
    <n v="2026"/>
    <s v="Q1"/>
    <n v="2"/>
    <x v="1"/>
  </r>
  <r>
    <n v="1649"/>
    <d v="2026-02-22T00:00:00"/>
    <n v="2026"/>
    <x v="0"/>
    <n v="2"/>
    <s v="Feb"/>
    <x v="2"/>
    <x v="5"/>
    <x v="0"/>
    <s v="Returning"/>
    <x v="3"/>
    <s v="Compact Sleeping Bag"/>
    <n v="1"/>
    <n v="124.93"/>
    <n v="0.1"/>
    <n v="59.74"/>
    <n v="112.43700000000001"/>
    <n v="59.74"/>
    <n v="52.69700000000001"/>
    <n v="0.46868023871145625"/>
    <n v="2026"/>
    <s v="Q1"/>
    <n v="2"/>
    <x v="1"/>
  </r>
  <r>
    <n v="2170"/>
    <d v="2026-02-22T00:00:00"/>
    <n v="2026"/>
    <x v="0"/>
    <n v="2"/>
    <s v="Feb"/>
    <x v="1"/>
    <x v="11"/>
    <x v="3"/>
    <s v="Returning"/>
    <x v="0"/>
    <s v="Cycling Pack 12L"/>
    <n v="1"/>
    <n v="101.19"/>
    <n v="0.05"/>
    <n v="49.14"/>
    <n v="96.130499999999998"/>
    <n v="49.14"/>
    <n v="46.990499999999997"/>
    <n v="0.48881988546819166"/>
    <n v="2026"/>
    <s v="Q1"/>
    <n v="2"/>
    <x v="1"/>
  </r>
  <r>
    <n v="3402"/>
    <d v="2026-02-22T00:00:00"/>
    <n v="2026"/>
    <x v="0"/>
    <n v="2"/>
    <s v="Feb"/>
    <x v="3"/>
    <x v="8"/>
    <x v="0"/>
    <s v="Returning"/>
    <x v="4"/>
    <s v="Training Mat"/>
    <n v="2"/>
    <n v="51.2"/>
    <n v="0"/>
    <n v="21.38"/>
    <n v="102.4"/>
    <n v="42.76"/>
    <n v="59.640000000000008"/>
    <n v="0.58242187500000009"/>
    <n v="2026"/>
    <s v="Q1"/>
    <n v="2"/>
    <x v="1"/>
  </r>
  <r>
    <n v="3773"/>
    <d v="2026-02-22T00:00:00"/>
    <n v="2026"/>
    <x v="0"/>
    <n v="2"/>
    <s v="Feb"/>
    <x v="3"/>
    <x v="4"/>
    <x v="0"/>
    <s v="Returning"/>
    <x v="3"/>
    <s v="Portable Camp Stove"/>
    <n v="1"/>
    <n v="81.81"/>
    <n v="0"/>
    <n v="40.32"/>
    <n v="81.81"/>
    <n v="40.32"/>
    <n v="41.49"/>
    <n v="0.50715071507150711"/>
    <n v="2026"/>
    <s v="Q1"/>
    <n v="2"/>
    <x v="1"/>
  </r>
  <r>
    <n v="4670"/>
    <d v="2026-02-22T00:00:00"/>
    <n v="2026"/>
    <x v="0"/>
    <n v="2"/>
    <s v="Feb"/>
    <x v="0"/>
    <x v="15"/>
    <x v="2"/>
    <s v="Business"/>
    <x v="1"/>
    <s v="Summit Backpack 45L"/>
    <n v="1"/>
    <n v="152.96"/>
    <n v="0"/>
    <n v="79.510000000000005"/>
    <n v="152.96"/>
    <n v="79.510000000000005"/>
    <n v="73.45"/>
    <n v="0.48019089958158995"/>
    <n v="2026"/>
    <s v="Q1"/>
    <n v="2"/>
    <x v="1"/>
  </r>
  <r>
    <n v="587"/>
    <d v="2026-02-23T00:00:00"/>
    <n v="2026"/>
    <x v="0"/>
    <n v="2"/>
    <s v="Feb"/>
    <x v="3"/>
    <x v="7"/>
    <x v="3"/>
    <s v="Business"/>
    <x v="2"/>
    <s v="Travel Backpack 35L"/>
    <n v="1"/>
    <n v="166.13"/>
    <n v="0.05"/>
    <n v="85.7"/>
    <n v="157.8235"/>
    <n v="85.7"/>
    <n v="72.123499999999993"/>
    <n v="0.45698834457479398"/>
    <n v="2026"/>
    <s v="Q1"/>
    <n v="2"/>
    <x v="1"/>
  </r>
  <r>
    <n v="1085"/>
    <d v="2026-02-23T00:00:00"/>
    <n v="2026"/>
    <x v="0"/>
    <n v="2"/>
    <s v="Feb"/>
    <x v="0"/>
    <x v="15"/>
    <x v="0"/>
    <s v="New"/>
    <x v="3"/>
    <s v="Trail Tent 2P"/>
    <n v="3"/>
    <n v="193.18"/>
    <n v="0.05"/>
    <n v="106.19"/>
    <n v="550.56299999999999"/>
    <n v="318.57"/>
    <n v="231.99299999999999"/>
    <n v="0.42137412067283853"/>
    <n v="2026"/>
    <s v="Q1"/>
    <n v="2"/>
    <x v="1"/>
  </r>
  <r>
    <n v="1635"/>
    <d v="2026-02-23T00:00:00"/>
    <n v="2026"/>
    <x v="0"/>
    <n v="2"/>
    <s v="Feb"/>
    <x v="2"/>
    <x v="10"/>
    <x v="0"/>
    <s v="Returning"/>
    <x v="0"/>
    <s v="Commuter Helmet"/>
    <n v="1"/>
    <n v="80.42"/>
    <n v="0"/>
    <n v="41.72"/>
    <n v="80.42"/>
    <n v="41.72"/>
    <n v="38.700000000000003"/>
    <n v="0.4812235762248197"/>
    <n v="2026"/>
    <s v="Q1"/>
    <n v="2"/>
    <x v="1"/>
  </r>
  <r>
    <n v="4067"/>
    <d v="2026-02-23T00:00:00"/>
    <n v="2026"/>
    <x v="0"/>
    <n v="2"/>
    <s v="Feb"/>
    <x v="3"/>
    <x v="13"/>
    <x v="0"/>
    <s v="Returning"/>
    <x v="3"/>
    <s v="Compact Sleeping Bag"/>
    <n v="2"/>
    <n v="122.17"/>
    <n v="0"/>
    <n v="60.62"/>
    <n v="244.34"/>
    <n v="121.24"/>
    <n v="123.10000000000001"/>
    <n v="0.50380617172792019"/>
    <n v="2026"/>
    <s v="Q1"/>
    <n v="2"/>
    <x v="1"/>
  </r>
  <r>
    <n v="287"/>
    <d v="2026-02-24T00:00:00"/>
    <n v="2026"/>
    <x v="0"/>
    <n v="2"/>
    <s v="Feb"/>
    <x v="1"/>
    <x v="6"/>
    <x v="3"/>
    <s v="New"/>
    <x v="2"/>
    <s v="Travel Backpack 35L"/>
    <n v="1"/>
    <n v="164.6"/>
    <n v="0"/>
    <n v="85.07"/>
    <n v="164.6"/>
    <n v="85.07"/>
    <n v="79.53"/>
    <n v="0.48317132442284327"/>
    <n v="2026"/>
    <s v="Q1"/>
    <n v="2"/>
    <x v="1"/>
  </r>
  <r>
    <n v="794"/>
    <d v="2026-02-24T00:00:00"/>
    <n v="2026"/>
    <x v="0"/>
    <n v="2"/>
    <s v="Feb"/>
    <x v="1"/>
    <x v="14"/>
    <x v="0"/>
    <s v="New"/>
    <x v="2"/>
    <s v="Carry-On Duffel"/>
    <n v="1"/>
    <n v="132.19999999999999"/>
    <n v="0"/>
    <n v="67.180000000000007"/>
    <n v="132.19999999999999"/>
    <n v="67.180000000000007"/>
    <n v="65.019999999999982"/>
    <n v="0.49183055975794243"/>
    <n v="2026"/>
    <s v="Q1"/>
    <n v="2"/>
    <x v="1"/>
  </r>
  <r>
    <n v="1609"/>
    <d v="2026-02-24T00:00:00"/>
    <n v="2026"/>
    <x v="0"/>
    <n v="2"/>
    <s v="Feb"/>
    <x v="3"/>
    <x v="4"/>
    <x v="0"/>
    <s v="Returning"/>
    <x v="0"/>
    <s v="Compact Repair Kit"/>
    <n v="2"/>
    <n v="40.700000000000003"/>
    <n v="0"/>
    <n v="16.63"/>
    <n v="81.400000000000006"/>
    <n v="33.26"/>
    <n v="48.140000000000008"/>
    <n v="0.59140049140049145"/>
    <n v="2026"/>
    <s v="Q1"/>
    <n v="2"/>
    <x v="1"/>
  </r>
  <r>
    <n v="4921"/>
    <d v="2026-02-24T00:00:00"/>
    <n v="2026"/>
    <x v="0"/>
    <n v="2"/>
    <s v="Feb"/>
    <x v="1"/>
    <x v="12"/>
    <x v="0"/>
    <s v="Returning"/>
    <x v="2"/>
    <s v="Insulated Bottle"/>
    <n v="1"/>
    <n v="35.39"/>
    <n v="0"/>
    <n v="13.93"/>
    <n v="35.39"/>
    <n v="13.93"/>
    <n v="21.46"/>
    <n v="0.60638598474145244"/>
    <n v="2026"/>
    <s v="Q1"/>
    <n v="2"/>
    <x v="1"/>
  </r>
  <r>
    <n v="2209"/>
    <d v="2026-02-25T00:00:00"/>
    <n v="2026"/>
    <x v="0"/>
    <n v="2"/>
    <s v="Feb"/>
    <x v="0"/>
    <x v="0"/>
    <x v="0"/>
    <s v="Business"/>
    <x v="0"/>
    <s v="Trail Bike Light"/>
    <n v="5"/>
    <n v="50.58"/>
    <n v="0.1"/>
    <n v="22.42"/>
    <n v="227.60999999999999"/>
    <n v="112.10000000000001"/>
    <n v="115.50999999999998"/>
    <n v="0.50749088352884308"/>
    <n v="2026"/>
    <s v="Q1"/>
    <n v="2"/>
    <x v="1"/>
  </r>
  <r>
    <n v="4757"/>
    <d v="2026-02-25T00:00:00"/>
    <n v="2026"/>
    <x v="0"/>
    <n v="2"/>
    <s v="Feb"/>
    <x v="1"/>
    <x v="11"/>
    <x v="3"/>
    <s v="Business"/>
    <x v="4"/>
    <s v="Training Mat"/>
    <n v="2"/>
    <n v="49.48"/>
    <n v="0"/>
    <n v="21.37"/>
    <n v="98.96"/>
    <n v="42.74"/>
    <n v="56.219999999999992"/>
    <n v="0.5681083265966046"/>
    <n v="2026"/>
    <s v="Q1"/>
    <n v="2"/>
    <x v="1"/>
  </r>
  <r>
    <n v="5155"/>
    <d v="2026-02-25T00:00:00"/>
    <n v="2026"/>
    <x v="0"/>
    <n v="2"/>
    <s v="Feb"/>
    <x v="3"/>
    <x v="13"/>
    <x v="2"/>
    <s v="New"/>
    <x v="4"/>
    <s v="Training Mat"/>
    <n v="1"/>
    <n v="50.51"/>
    <n v="0"/>
    <n v="21.4"/>
    <n v="50.51"/>
    <n v="21.4"/>
    <n v="29.11"/>
    <n v="0.57632152049099195"/>
    <n v="2026"/>
    <s v="Q1"/>
    <n v="2"/>
    <x v="1"/>
  </r>
  <r>
    <n v="1737"/>
    <d v="2026-02-26T00:00:00"/>
    <n v="2026"/>
    <x v="0"/>
    <n v="2"/>
    <s v="Feb"/>
    <x v="0"/>
    <x v="15"/>
    <x v="0"/>
    <s v="New"/>
    <x v="3"/>
    <s v="Compact Sleeping Bag"/>
    <n v="2"/>
    <n v="122.16"/>
    <n v="0"/>
    <n v="61.31"/>
    <n v="244.32"/>
    <n v="122.62"/>
    <n v="121.69999999999999"/>
    <n v="0.49811722331368691"/>
    <n v="2026"/>
    <s v="Q1"/>
    <n v="2"/>
    <x v="1"/>
  </r>
  <r>
    <n v="1905"/>
    <d v="2026-02-26T00:00:00"/>
    <n v="2026"/>
    <x v="0"/>
    <n v="2"/>
    <s v="Feb"/>
    <x v="3"/>
    <x v="7"/>
    <x v="2"/>
    <s v="Returning"/>
    <x v="0"/>
    <s v="Trail Bike Light"/>
    <n v="3"/>
    <n v="51.32"/>
    <n v="0.1"/>
    <n v="22.62"/>
    <n v="138.56400000000002"/>
    <n v="67.86"/>
    <n v="70.704000000000022"/>
    <n v="0.51026240581969351"/>
    <n v="2026"/>
    <s v="Q1"/>
    <n v="2"/>
    <x v="1"/>
  </r>
  <r>
    <n v="2359"/>
    <d v="2026-02-26T00:00:00"/>
    <n v="2026"/>
    <x v="0"/>
    <n v="2"/>
    <s v="Feb"/>
    <x v="2"/>
    <x v="10"/>
    <x v="0"/>
    <s v="Returning"/>
    <x v="3"/>
    <s v="Trail Tent 2P"/>
    <n v="2"/>
    <n v="195.92"/>
    <n v="0.05"/>
    <n v="104.13"/>
    <n v="372.24799999999993"/>
    <n v="208.26"/>
    <n v="163.98799999999994"/>
    <n v="0.4405342674775955"/>
    <n v="2026"/>
    <s v="Q1"/>
    <n v="2"/>
    <x v="1"/>
  </r>
  <r>
    <n v="3666"/>
    <d v="2026-02-26T00:00:00"/>
    <n v="2026"/>
    <x v="0"/>
    <n v="2"/>
    <s v="Feb"/>
    <x v="0"/>
    <x v="15"/>
    <x v="0"/>
    <s v="Returning"/>
    <x v="2"/>
    <s v="Insulated Bottle"/>
    <n v="1"/>
    <n v="36.19"/>
    <n v="0.1"/>
    <n v="13.62"/>
    <n v="32.570999999999998"/>
    <n v="13.62"/>
    <n v="18.951000000000001"/>
    <n v="0.58183660311319896"/>
    <n v="2026"/>
    <s v="Q1"/>
    <n v="2"/>
    <x v="1"/>
  </r>
  <r>
    <n v="518"/>
    <d v="2026-02-27T00:00:00"/>
    <n v="2026"/>
    <x v="0"/>
    <n v="2"/>
    <s v="Feb"/>
    <x v="2"/>
    <x v="2"/>
    <x v="0"/>
    <s v="New"/>
    <x v="1"/>
    <s v="Trekking Poles"/>
    <n v="1"/>
    <n v="72.97"/>
    <n v="0"/>
    <n v="32.43"/>
    <n v="72.97"/>
    <n v="32.43"/>
    <n v="40.54"/>
    <n v="0.55557078251336167"/>
    <n v="2026"/>
    <s v="Q1"/>
    <n v="2"/>
    <x v="1"/>
  </r>
  <r>
    <n v="892"/>
    <d v="2026-02-27T00:00:00"/>
    <n v="2026"/>
    <x v="0"/>
    <n v="2"/>
    <s v="Feb"/>
    <x v="3"/>
    <x v="7"/>
    <x v="1"/>
    <s v="Business"/>
    <x v="2"/>
    <s v="Packing Cube Set"/>
    <n v="12"/>
    <n v="47.15"/>
    <n v="0.1"/>
    <n v="17.829999999999998"/>
    <n v="509.21999999999997"/>
    <n v="213.95999999999998"/>
    <n v="295.26"/>
    <n v="0.57982797219276538"/>
    <n v="2026"/>
    <s v="Q1"/>
    <n v="2"/>
    <x v="1"/>
  </r>
  <r>
    <n v="1115"/>
    <d v="2026-02-27T00:00:00"/>
    <n v="2026"/>
    <x v="0"/>
    <n v="2"/>
    <s v="Feb"/>
    <x v="0"/>
    <x v="0"/>
    <x v="2"/>
    <s v="Business"/>
    <x v="2"/>
    <s v="Travel Backpack 35L"/>
    <n v="3"/>
    <n v="161.19999999999999"/>
    <n v="0.1"/>
    <n v="87.37"/>
    <n v="435.23999999999995"/>
    <n v="262.11"/>
    <n v="173.12999999999994"/>
    <n v="0.39778053487730897"/>
    <n v="2026"/>
    <s v="Q1"/>
    <n v="2"/>
    <x v="1"/>
  </r>
  <r>
    <n v="1186"/>
    <d v="2026-02-27T00:00:00"/>
    <n v="2026"/>
    <x v="0"/>
    <n v="2"/>
    <s v="Feb"/>
    <x v="0"/>
    <x v="9"/>
    <x v="2"/>
    <s v="Business"/>
    <x v="0"/>
    <s v="Trail Bike Light"/>
    <n v="1"/>
    <n v="49.73"/>
    <n v="0"/>
    <n v="22"/>
    <n v="49.73"/>
    <n v="22"/>
    <n v="27.729999999999997"/>
    <n v="0.55761109993967417"/>
    <n v="2026"/>
    <s v="Q1"/>
    <n v="2"/>
    <x v="1"/>
  </r>
  <r>
    <n v="2093"/>
    <d v="2026-02-27T00:00:00"/>
    <n v="2026"/>
    <x v="0"/>
    <n v="2"/>
    <s v="Feb"/>
    <x v="2"/>
    <x v="16"/>
    <x v="0"/>
    <s v="Returning"/>
    <x v="3"/>
    <s v="Compact Sleeping Bag"/>
    <n v="2"/>
    <n v="126.19"/>
    <n v="0"/>
    <n v="58.99"/>
    <n v="252.38"/>
    <n v="117.98"/>
    <n v="134.39999999999998"/>
    <n v="0.5325303114351374"/>
    <n v="2026"/>
    <s v="Q1"/>
    <n v="2"/>
    <x v="1"/>
  </r>
  <r>
    <n v="2136"/>
    <d v="2026-02-27T00:00:00"/>
    <n v="2026"/>
    <x v="0"/>
    <n v="2"/>
    <s v="Feb"/>
    <x v="1"/>
    <x v="12"/>
    <x v="0"/>
    <s v="Returning"/>
    <x v="2"/>
    <s v="Carry-On Duffel"/>
    <n v="2"/>
    <n v="135.38999999999999"/>
    <n v="0.05"/>
    <n v="65.69"/>
    <n v="257.24099999999999"/>
    <n v="131.38"/>
    <n v="125.86099999999999"/>
    <n v="0.48927270536189799"/>
    <n v="2026"/>
    <s v="Q1"/>
    <n v="2"/>
    <x v="1"/>
  </r>
  <r>
    <n v="3538"/>
    <d v="2026-02-27T00:00:00"/>
    <n v="2026"/>
    <x v="0"/>
    <n v="2"/>
    <s v="Feb"/>
    <x v="1"/>
    <x v="14"/>
    <x v="1"/>
    <s v="Business"/>
    <x v="4"/>
    <s v="Resistance Band Set"/>
    <n v="12"/>
    <n v="41.27"/>
    <n v="0.1"/>
    <n v="14.71"/>
    <n v="445.71600000000001"/>
    <n v="176.52"/>
    <n v="269.19600000000003"/>
    <n v="0.60396306168053204"/>
    <n v="2026"/>
    <s v="Q1"/>
    <n v="2"/>
    <x v="1"/>
  </r>
  <r>
    <n v="3891"/>
    <d v="2026-02-27T00:00:00"/>
    <n v="2026"/>
    <x v="0"/>
    <n v="2"/>
    <s v="Feb"/>
    <x v="0"/>
    <x v="0"/>
    <x v="2"/>
    <s v="Returning"/>
    <x v="0"/>
    <s v="Commuter Helmet"/>
    <n v="1"/>
    <n v="82.04"/>
    <n v="0.1"/>
    <n v="41.46"/>
    <n v="73.836000000000013"/>
    <n v="41.46"/>
    <n v="32.376000000000012"/>
    <n v="0.43848529172761264"/>
    <n v="2026"/>
    <s v="Q1"/>
    <n v="2"/>
    <x v="1"/>
  </r>
  <r>
    <n v="3917"/>
    <d v="2026-02-27T00:00:00"/>
    <n v="2026"/>
    <x v="0"/>
    <n v="2"/>
    <s v="Feb"/>
    <x v="3"/>
    <x v="4"/>
    <x v="0"/>
    <s v="Returning"/>
    <x v="2"/>
    <s v="Insulated Bottle"/>
    <n v="3"/>
    <n v="36.630000000000003"/>
    <n v="0"/>
    <n v="13.26"/>
    <n v="109.89000000000001"/>
    <n v="39.78"/>
    <n v="70.110000000000014"/>
    <n v="0.63800163800163801"/>
    <n v="2026"/>
    <s v="Q1"/>
    <n v="2"/>
    <x v="1"/>
  </r>
  <r>
    <n v="4594"/>
    <d v="2026-02-27T00:00:00"/>
    <n v="2026"/>
    <x v="0"/>
    <n v="2"/>
    <s v="Feb"/>
    <x v="3"/>
    <x v="7"/>
    <x v="2"/>
    <s v="Returning"/>
    <x v="1"/>
    <s v="Hiking Daypack 20L"/>
    <n v="5"/>
    <n v="92.94"/>
    <n v="0.05"/>
    <n v="46.47"/>
    <n v="441.46499999999997"/>
    <n v="232.35"/>
    <n v="209.11499999999998"/>
    <n v="0.47368421052631576"/>
    <n v="2026"/>
    <s v="Q1"/>
    <n v="2"/>
    <x v="1"/>
  </r>
  <r>
    <n v="4750"/>
    <d v="2026-02-27T00:00:00"/>
    <n v="2026"/>
    <x v="0"/>
    <n v="2"/>
    <s v="Feb"/>
    <x v="1"/>
    <x v="12"/>
    <x v="2"/>
    <s v="Returning"/>
    <x v="4"/>
    <s v="Weighted Vest"/>
    <n v="2"/>
    <n v="120.44"/>
    <n v="0.05"/>
    <n v="68.98"/>
    <n v="228.83599999999998"/>
    <n v="137.96"/>
    <n v="90.875999999999976"/>
    <n v="0.3971228303239"/>
    <n v="2026"/>
    <s v="Q1"/>
    <n v="2"/>
    <x v="1"/>
  </r>
  <r>
    <n v="4960"/>
    <d v="2026-02-27T00:00:00"/>
    <n v="2026"/>
    <x v="0"/>
    <n v="2"/>
    <s v="Feb"/>
    <x v="1"/>
    <x v="6"/>
    <x v="3"/>
    <s v="New"/>
    <x v="2"/>
    <s v="Insulated Bottle"/>
    <n v="2"/>
    <n v="36.130000000000003"/>
    <n v="0"/>
    <n v="13.72"/>
    <n v="72.260000000000005"/>
    <n v="27.44"/>
    <n v="44.820000000000007"/>
    <n v="0.62026017160254643"/>
    <n v="2026"/>
    <s v="Q1"/>
    <n v="2"/>
    <x v="1"/>
  </r>
  <r>
    <n v="4245"/>
    <d v="2026-02-28T00:00:00"/>
    <n v="2026"/>
    <x v="0"/>
    <n v="2"/>
    <s v="Feb"/>
    <x v="1"/>
    <x v="1"/>
    <x v="2"/>
    <s v="Returning"/>
    <x v="4"/>
    <s v="Weighted Vest"/>
    <n v="1"/>
    <n v="124.97"/>
    <n v="0.1"/>
    <n v="69.790000000000006"/>
    <n v="112.473"/>
    <n v="69.790000000000006"/>
    <n v="42.682999999999993"/>
    <n v="0.37949552337005321"/>
    <n v="2026"/>
    <s v="Q1"/>
    <n v="2"/>
    <x v="1"/>
  </r>
  <r>
    <n v="4664"/>
    <d v="2026-02-28T00:00:00"/>
    <n v="2026"/>
    <x v="0"/>
    <n v="2"/>
    <s v="Feb"/>
    <x v="3"/>
    <x v="13"/>
    <x v="0"/>
    <s v="Returning"/>
    <x v="2"/>
    <s v="Travel Backpack 35L"/>
    <n v="1"/>
    <n v="163.31"/>
    <n v="0.05"/>
    <n v="87.22"/>
    <n v="155.14449999999999"/>
    <n v="87.22"/>
    <n v="67.924499999999995"/>
    <n v="0.43781442461705056"/>
    <n v="2026"/>
    <s v="Q1"/>
    <n v="2"/>
    <x v="1"/>
  </r>
  <r>
    <n v="383"/>
    <d v="2026-03-01T00:00:00"/>
    <n v="2026"/>
    <x v="0"/>
    <n v="3"/>
    <s v="Mar"/>
    <x v="2"/>
    <x v="2"/>
    <x v="2"/>
    <s v="Returning"/>
    <x v="1"/>
    <s v="Hiking Daypack 20L"/>
    <n v="3"/>
    <n v="92.76"/>
    <n v="0"/>
    <n v="45.84"/>
    <n v="278.28000000000003"/>
    <n v="137.52000000000001"/>
    <n v="140.76000000000002"/>
    <n v="0.50582147477360928"/>
    <n v="2026"/>
    <s v="Q1"/>
    <n v="3"/>
    <x v="2"/>
  </r>
  <r>
    <n v="730"/>
    <d v="2026-03-01T00:00:00"/>
    <n v="2026"/>
    <x v="0"/>
    <n v="3"/>
    <s v="Mar"/>
    <x v="0"/>
    <x v="15"/>
    <x v="1"/>
    <s v="Business"/>
    <x v="4"/>
    <s v="Resistance Band Set"/>
    <n v="5"/>
    <n v="41.31"/>
    <n v="0.1"/>
    <n v="15.14"/>
    <n v="185.89500000000001"/>
    <n v="75.7"/>
    <n v="110.19500000000001"/>
    <n v="0.59278087092175691"/>
    <n v="2026"/>
    <s v="Q1"/>
    <n v="3"/>
    <x v="2"/>
  </r>
  <r>
    <n v="985"/>
    <d v="2026-03-01T00:00:00"/>
    <n v="2026"/>
    <x v="0"/>
    <n v="3"/>
    <s v="Mar"/>
    <x v="1"/>
    <x v="14"/>
    <x v="3"/>
    <s v="New"/>
    <x v="4"/>
    <s v="Resistance Band Set"/>
    <n v="2"/>
    <n v="41.23"/>
    <n v="0"/>
    <n v="14.28"/>
    <n v="82.46"/>
    <n v="28.56"/>
    <n v="53.899999999999991"/>
    <n v="0.65365025466893034"/>
    <n v="2026"/>
    <s v="Q1"/>
    <n v="3"/>
    <x v="2"/>
  </r>
  <r>
    <n v="1457"/>
    <d v="2026-03-01T00:00:00"/>
    <n v="2026"/>
    <x v="0"/>
    <n v="3"/>
    <s v="Mar"/>
    <x v="1"/>
    <x v="1"/>
    <x v="0"/>
    <s v="New"/>
    <x v="2"/>
    <s v="Insulated Bottle"/>
    <n v="1"/>
    <n v="36.47"/>
    <n v="0.05"/>
    <n v="13.21"/>
    <n v="34.646499999999996"/>
    <n v="13.21"/>
    <n v="21.436499999999995"/>
    <n v="0.61872050567878423"/>
    <n v="2026"/>
    <s v="Q1"/>
    <n v="3"/>
    <x v="2"/>
  </r>
  <r>
    <n v="2558"/>
    <d v="2026-03-01T00:00:00"/>
    <n v="2026"/>
    <x v="0"/>
    <n v="3"/>
    <s v="Mar"/>
    <x v="0"/>
    <x v="15"/>
    <x v="3"/>
    <s v="New"/>
    <x v="4"/>
    <s v="Recovery Roller"/>
    <n v="1"/>
    <n v="36.67"/>
    <n v="0"/>
    <n v="13.97"/>
    <n v="36.67"/>
    <n v="13.97"/>
    <n v="22.700000000000003"/>
    <n v="0.61903463321516228"/>
    <n v="2026"/>
    <s v="Q1"/>
    <n v="3"/>
    <x v="2"/>
  </r>
  <r>
    <n v="3024"/>
    <d v="2026-03-01T00:00:00"/>
    <n v="2026"/>
    <x v="0"/>
    <n v="3"/>
    <s v="Mar"/>
    <x v="1"/>
    <x v="11"/>
    <x v="0"/>
    <s v="Business"/>
    <x v="0"/>
    <s v="Trail Bike Light"/>
    <n v="2"/>
    <n v="51.87"/>
    <n v="0.1"/>
    <n v="22.95"/>
    <n v="93.366"/>
    <n v="45.9"/>
    <n v="47.466000000000001"/>
    <n v="0.50838635049161363"/>
    <n v="2026"/>
    <s v="Q1"/>
    <n v="3"/>
    <x v="2"/>
  </r>
  <r>
    <n v="3225"/>
    <d v="2026-03-01T00:00:00"/>
    <n v="2026"/>
    <x v="0"/>
    <n v="3"/>
    <s v="Mar"/>
    <x v="2"/>
    <x v="2"/>
    <x v="2"/>
    <s v="Business"/>
    <x v="3"/>
    <s v="Trail Tent 2P"/>
    <n v="1"/>
    <n v="195.06"/>
    <n v="0.1"/>
    <n v="106.68"/>
    <n v="175.554"/>
    <n v="106.68"/>
    <n v="68.873999999999995"/>
    <n v="0.39232372945076727"/>
    <n v="2026"/>
    <s v="Q1"/>
    <n v="3"/>
    <x v="2"/>
  </r>
  <r>
    <n v="3551"/>
    <d v="2026-03-01T00:00:00"/>
    <n v="2026"/>
    <x v="0"/>
    <n v="3"/>
    <s v="Mar"/>
    <x v="1"/>
    <x v="11"/>
    <x v="3"/>
    <s v="Returning"/>
    <x v="0"/>
    <s v="Cycling Pack 12L"/>
    <n v="2"/>
    <n v="100.79"/>
    <n v="0.05"/>
    <n v="49"/>
    <n v="191.501"/>
    <n v="98"/>
    <n v="93.501000000000005"/>
    <n v="0.48825332504791097"/>
    <n v="2026"/>
    <s v="Q1"/>
    <n v="3"/>
    <x v="2"/>
  </r>
  <r>
    <n v="4157"/>
    <d v="2026-03-01T00:00:00"/>
    <n v="2026"/>
    <x v="0"/>
    <n v="3"/>
    <s v="Mar"/>
    <x v="3"/>
    <x v="8"/>
    <x v="0"/>
    <s v="New"/>
    <x v="0"/>
    <s v="Trail Bike Light"/>
    <n v="5"/>
    <n v="51.92"/>
    <n v="0.15"/>
    <n v="22.24"/>
    <n v="220.66000000000003"/>
    <n v="111.19999999999999"/>
    <n v="109.46000000000004"/>
    <n v="0.49605728269736254"/>
    <n v="2026"/>
    <s v="Q1"/>
    <n v="3"/>
    <x v="2"/>
  </r>
  <r>
    <n v="4398"/>
    <d v="2026-03-01T00:00:00"/>
    <n v="2026"/>
    <x v="0"/>
    <n v="3"/>
    <s v="Mar"/>
    <x v="3"/>
    <x v="7"/>
    <x v="0"/>
    <s v="New"/>
    <x v="3"/>
    <s v="Compact Sleeping Bag"/>
    <n v="1"/>
    <n v="123.99"/>
    <n v="0.05"/>
    <n v="61.67"/>
    <n v="117.79049999999999"/>
    <n v="61.67"/>
    <n v="56.120499999999993"/>
    <n v="0.47644334644984099"/>
    <n v="2026"/>
    <s v="Q1"/>
    <n v="3"/>
    <x v="2"/>
  </r>
  <r>
    <n v="4951"/>
    <d v="2026-03-01T00:00:00"/>
    <n v="2026"/>
    <x v="0"/>
    <n v="3"/>
    <s v="Mar"/>
    <x v="1"/>
    <x v="14"/>
    <x v="0"/>
    <s v="New"/>
    <x v="3"/>
    <s v="Alpine Tent 4P"/>
    <n v="1"/>
    <n v="344.8"/>
    <n v="0.05"/>
    <n v="196.14"/>
    <n v="327.56"/>
    <n v="196.14"/>
    <n v="131.42000000000002"/>
    <n v="0.40120893882036884"/>
    <n v="2026"/>
    <s v="Q1"/>
    <n v="3"/>
    <x v="2"/>
  </r>
  <r>
    <n v="1354"/>
    <d v="2026-03-02T00:00:00"/>
    <n v="2026"/>
    <x v="0"/>
    <n v="3"/>
    <s v="Mar"/>
    <x v="3"/>
    <x v="8"/>
    <x v="3"/>
    <s v="Returning"/>
    <x v="2"/>
    <s v="Carry-On Duffel"/>
    <n v="3"/>
    <n v="131.91999999999999"/>
    <n v="0.05"/>
    <n v="67.47"/>
    <n v="375.97199999999998"/>
    <n v="202.41"/>
    <n v="173.56199999999998"/>
    <n v="0.46163544093709102"/>
    <n v="2026"/>
    <s v="Q1"/>
    <n v="3"/>
    <x v="2"/>
  </r>
  <r>
    <n v="2042"/>
    <d v="2026-03-02T00:00:00"/>
    <n v="2026"/>
    <x v="0"/>
    <n v="3"/>
    <s v="Mar"/>
    <x v="2"/>
    <x v="16"/>
    <x v="0"/>
    <s v="Business"/>
    <x v="1"/>
    <s v="Trail Boots"/>
    <n v="3"/>
    <n v="146.99"/>
    <n v="0"/>
    <n v="80.069999999999993"/>
    <n v="440.97"/>
    <n v="240.20999999999998"/>
    <n v="200.76000000000005"/>
    <n v="0.45526906592285199"/>
    <n v="2026"/>
    <s v="Q1"/>
    <n v="3"/>
    <x v="2"/>
  </r>
  <r>
    <n v="3895"/>
    <d v="2026-03-02T00:00:00"/>
    <n v="2026"/>
    <x v="0"/>
    <n v="3"/>
    <s v="Mar"/>
    <x v="3"/>
    <x v="7"/>
    <x v="0"/>
    <s v="Business"/>
    <x v="2"/>
    <s v="Travel Backpack 35L"/>
    <n v="2"/>
    <n v="164.74"/>
    <n v="0.05"/>
    <n v="89.9"/>
    <n v="313.00600000000003"/>
    <n v="179.8"/>
    <n v="133.20600000000002"/>
    <n v="0.42557011686676932"/>
    <n v="2026"/>
    <s v="Q1"/>
    <n v="3"/>
    <x v="2"/>
  </r>
  <r>
    <n v="5074"/>
    <d v="2026-03-02T00:00:00"/>
    <n v="2026"/>
    <x v="0"/>
    <n v="3"/>
    <s v="Mar"/>
    <x v="3"/>
    <x v="7"/>
    <x v="0"/>
    <s v="Returning"/>
    <x v="1"/>
    <s v="Hiking Daypack 20L"/>
    <n v="2"/>
    <n v="89.81"/>
    <n v="0"/>
    <n v="46.44"/>
    <n v="179.62"/>
    <n v="92.88"/>
    <n v="86.740000000000009"/>
    <n v="0.482908362097762"/>
    <n v="2026"/>
    <s v="Q1"/>
    <n v="3"/>
    <x v="2"/>
  </r>
  <r>
    <n v="179"/>
    <d v="2026-03-03T00:00:00"/>
    <n v="2026"/>
    <x v="0"/>
    <n v="3"/>
    <s v="Mar"/>
    <x v="2"/>
    <x v="16"/>
    <x v="2"/>
    <s v="Returning"/>
    <x v="4"/>
    <s v="Recovery Roller"/>
    <n v="1"/>
    <n v="35.369999999999997"/>
    <n v="0"/>
    <n v="13.88"/>
    <n v="35.369999999999997"/>
    <n v="13.88"/>
    <n v="21.489999999999995"/>
    <n v="0.60757704269154644"/>
    <n v="2026"/>
    <s v="Q1"/>
    <n v="3"/>
    <x v="2"/>
  </r>
  <r>
    <n v="459"/>
    <d v="2026-03-03T00:00:00"/>
    <n v="2026"/>
    <x v="0"/>
    <n v="3"/>
    <s v="Mar"/>
    <x v="1"/>
    <x v="12"/>
    <x v="3"/>
    <s v="New"/>
    <x v="0"/>
    <s v="Trail Bike Light"/>
    <n v="4"/>
    <n v="50.64"/>
    <n v="0"/>
    <n v="23.09"/>
    <n v="202.56"/>
    <n v="92.36"/>
    <n v="110.2"/>
    <n v="0.54403633491311221"/>
    <n v="2026"/>
    <s v="Q1"/>
    <n v="3"/>
    <x v="2"/>
  </r>
  <r>
    <n v="525"/>
    <d v="2026-03-03T00:00:00"/>
    <n v="2026"/>
    <x v="0"/>
    <n v="3"/>
    <s v="Mar"/>
    <x v="3"/>
    <x v="7"/>
    <x v="2"/>
    <s v="Returning"/>
    <x v="1"/>
    <s v="Trail Boots"/>
    <n v="1"/>
    <n v="146.37"/>
    <n v="0"/>
    <n v="78.3"/>
    <n v="146.37"/>
    <n v="78.3"/>
    <n v="68.070000000000007"/>
    <n v="0.46505431440869033"/>
    <n v="2026"/>
    <s v="Q1"/>
    <n v="3"/>
    <x v="2"/>
  </r>
  <r>
    <n v="3374"/>
    <d v="2026-03-03T00:00:00"/>
    <n v="2026"/>
    <x v="0"/>
    <n v="3"/>
    <s v="Mar"/>
    <x v="2"/>
    <x v="2"/>
    <x v="0"/>
    <s v="Returning"/>
    <x v="1"/>
    <s v="Trail Boots"/>
    <n v="3"/>
    <n v="143.74"/>
    <n v="0"/>
    <n v="81.58"/>
    <n v="431.22"/>
    <n v="244.74"/>
    <n v="186.48000000000002"/>
    <n v="0.43244747460692917"/>
    <n v="2026"/>
    <s v="Q1"/>
    <n v="3"/>
    <x v="2"/>
  </r>
  <r>
    <n v="3850"/>
    <d v="2026-03-03T00:00:00"/>
    <n v="2026"/>
    <x v="0"/>
    <n v="3"/>
    <s v="Mar"/>
    <x v="3"/>
    <x v="7"/>
    <x v="3"/>
    <s v="New"/>
    <x v="3"/>
    <s v="Portable Camp Stove"/>
    <n v="2"/>
    <n v="81.94"/>
    <n v="0.1"/>
    <n v="39.9"/>
    <n v="147.49199999999999"/>
    <n v="79.8"/>
    <n v="67.691999999999993"/>
    <n v="0.45895370596371327"/>
    <n v="2026"/>
    <s v="Q1"/>
    <n v="3"/>
    <x v="2"/>
  </r>
  <r>
    <n v="4004"/>
    <d v="2026-03-03T00:00:00"/>
    <n v="2026"/>
    <x v="0"/>
    <n v="3"/>
    <s v="Mar"/>
    <x v="2"/>
    <x v="5"/>
    <x v="0"/>
    <s v="New"/>
    <x v="2"/>
    <s v="Packing Cube Set"/>
    <n v="1"/>
    <n v="46.46"/>
    <n v="0.1"/>
    <n v="17.989999999999998"/>
    <n v="41.814"/>
    <n v="17.989999999999998"/>
    <n v="23.824000000000002"/>
    <n v="0.56976132395848289"/>
    <n v="2026"/>
    <s v="Q1"/>
    <n v="3"/>
    <x v="2"/>
  </r>
  <r>
    <n v="788"/>
    <d v="2026-03-04T00:00:00"/>
    <n v="2026"/>
    <x v="0"/>
    <n v="3"/>
    <s v="Mar"/>
    <x v="1"/>
    <x v="11"/>
    <x v="0"/>
    <s v="New"/>
    <x v="0"/>
    <s v="Compact Repair Kit"/>
    <n v="3"/>
    <n v="39.49"/>
    <n v="0"/>
    <n v="16.420000000000002"/>
    <n v="118.47"/>
    <n v="49.260000000000005"/>
    <n v="69.209999999999994"/>
    <n v="0.58419853127374011"/>
    <n v="2026"/>
    <s v="Q1"/>
    <n v="3"/>
    <x v="2"/>
  </r>
  <r>
    <n v="1717"/>
    <d v="2026-03-04T00:00:00"/>
    <n v="2026"/>
    <x v="0"/>
    <n v="3"/>
    <s v="Mar"/>
    <x v="3"/>
    <x v="13"/>
    <x v="0"/>
    <s v="Returning"/>
    <x v="4"/>
    <s v="Resistance Band Set"/>
    <n v="1"/>
    <n v="40.909999999999997"/>
    <n v="0"/>
    <n v="14.89"/>
    <n v="40.909999999999997"/>
    <n v="14.89"/>
    <n v="26.019999999999996"/>
    <n v="0.63603031043754577"/>
    <n v="2026"/>
    <s v="Q1"/>
    <n v="3"/>
    <x v="2"/>
  </r>
  <r>
    <n v="1819"/>
    <d v="2026-03-04T00:00:00"/>
    <n v="2026"/>
    <x v="0"/>
    <n v="3"/>
    <s v="Mar"/>
    <x v="3"/>
    <x v="8"/>
    <x v="3"/>
    <s v="New"/>
    <x v="0"/>
    <s v="Trail Bike Light"/>
    <n v="1"/>
    <n v="49.94"/>
    <n v="0.1"/>
    <n v="21.84"/>
    <n v="44.945999999999998"/>
    <n v="21.84"/>
    <n v="23.105999999999998"/>
    <n v="0.51408356694700308"/>
    <n v="2026"/>
    <s v="Q1"/>
    <n v="3"/>
    <x v="2"/>
  </r>
  <r>
    <n v="1992"/>
    <d v="2026-03-04T00:00:00"/>
    <n v="2026"/>
    <x v="0"/>
    <n v="3"/>
    <s v="Mar"/>
    <x v="2"/>
    <x v="5"/>
    <x v="0"/>
    <s v="Business"/>
    <x v="2"/>
    <s v="Insulated Bottle"/>
    <n v="1"/>
    <n v="35.520000000000003"/>
    <n v="0"/>
    <n v="13.21"/>
    <n v="35.520000000000003"/>
    <n v="13.21"/>
    <n v="22.310000000000002"/>
    <n v="0.62809684684684686"/>
    <n v="2026"/>
    <s v="Q1"/>
    <n v="3"/>
    <x v="2"/>
  </r>
  <r>
    <n v="2499"/>
    <d v="2026-03-04T00:00:00"/>
    <n v="2026"/>
    <x v="0"/>
    <n v="3"/>
    <s v="Mar"/>
    <x v="3"/>
    <x v="7"/>
    <x v="2"/>
    <s v="New"/>
    <x v="3"/>
    <s v="Alpine Tent 4P"/>
    <n v="2"/>
    <n v="341.1"/>
    <n v="0"/>
    <n v="200.19"/>
    <n v="682.2"/>
    <n v="400.38"/>
    <n v="281.82000000000005"/>
    <n v="0.41310466138962187"/>
    <n v="2026"/>
    <s v="Q1"/>
    <n v="3"/>
    <x v="2"/>
  </r>
  <r>
    <n v="2698"/>
    <d v="2026-03-04T00:00:00"/>
    <n v="2026"/>
    <x v="0"/>
    <n v="3"/>
    <s v="Mar"/>
    <x v="2"/>
    <x v="16"/>
    <x v="3"/>
    <s v="New"/>
    <x v="4"/>
    <s v="Recovery Roller"/>
    <n v="4"/>
    <n v="36.08"/>
    <n v="0"/>
    <n v="13.89"/>
    <n v="144.32"/>
    <n v="55.56"/>
    <n v="88.759999999999991"/>
    <n v="0.61502217294900219"/>
    <n v="2026"/>
    <s v="Q1"/>
    <n v="3"/>
    <x v="2"/>
  </r>
  <r>
    <n v="4416"/>
    <d v="2026-03-04T00:00:00"/>
    <n v="2026"/>
    <x v="0"/>
    <n v="3"/>
    <s v="Mar"/>
    <x v="3"/>
    <x v="4"/>
    <x v="0"/>
    <s v="Business"/>
    <x v="1"/>
    <s v="Summit Backpack 45L"/>
    <n v="2"/>
    <n v="151.69999999999999"/>
    <n v="0"/>
    <n v="80.44"/>
    <n v="303.39999999999998"/>
    <n v="160.88"/>
    <n v="142.51999999999998"/>
    <n v="0.46974291364535264"/>
    <n v="2026"/>
    <s v="Q1"/>
    <n v="3"/>
    <x v="2"/>
  </r>
  <r>
    <n v="4434"/>
    <d v="2026-03-04T00:00:00"/>
    <n v="2026"/>
    <x v="0"/>
    <n v="3"/>
    <s v="Mar"/>
    <x v="1"/>
    <x v="6"/>
    <x v="3"/>
    <s v="New"/>
    <x v="1"/>
    <s v="Summit Backpack 45L"/>
    <n v="2"/>
    <n v="151.55000000000001"/>
    <n v="0.1"/>
    <n v="80.680000000000007"/>
    <n v="272.79000000000002"/>
    <n v="161.36000000000001"/>
    <n v="111.43"/>
    <n v="0.40848271564206901"/>
    <n v="2026"/>
    <s v="Q1"/>
    <n v="3"/>
    <x v="2"/>
  </r>
  <r>
    <n v="4992"/>
    <d v="2026-03-04T00:00:00"/>
    <n v="2026"/>
    <x v="0"/>
    <n v="3"/>
    <s v="Mar"/>
    <x v="2"/>
    <x v="2"/>
    <x v="1"/>
    <s v="Business"/>
    <x v="0"/>
    <s v="Commuter Helmet"/>
    <n v="5"/>
    <n v="82.44"/>
    <n v="0.1"/>
    <n v="41.57"/>
    <n v="370.98"/>
    <n v="207.85"/>
    <n v="163.13000000000002"/>
    <n v="0.43972720901396306"/>
    <n v="2026"/>
    <s v="Q1"/>
    <n v="3"/>
    <x v="2"/>
  </r>
  <r>
    <n v="388"/>
    <d v="2026-03-05T00:00:00"/>
    <n v="2026"/>
    <x v="0"/>
    <n v="3"/>
    <s v="Mar"/>
    <x v="3"/>
    <x v="8"/>
    <x v="0"/>
    <s v="Returning"/>
    <x v="4"/>
    <s v="Recovery Roller"/>
    <n v="1"/>
    <n v="35.61"/>
    <n v="0.05"/>
    <n v="13.8"/>
    <n v="33.829499999999996"/>
    <n v="13.8"/>
    <n v="20.029499999999995"/>
    <n v="0.59207200815855976"/>
    <n v="2026"/>
    <s v="Q1"/>
    <n v="3"/>
    <x v="2"/>
  </r>
  <r>
    <n v="977"/>
    <d v="2026-03-05T00:00:00"/>
    <n v="2026"/>
    <x v="0"/>
    <n v="3"/>
    <s v="Mar"/>
    <x v="0"/>
    <x v="0"/>
    <x v="3"/>
    <s v="New"/>
    <x v="1"/>
    <s v="Summit Backpack 45L"/>
    <n v="5"/>
    <n v="156.13"/>
    <n v="0"/>
    <n v="77.03"/>
    <n v="780.65"/>
    <n v="385.15"/>
    <n v="395.5"/>
    <n v="0.50662909114199706"/>
    <n v="2026"/>
    <s v="Q1"/>
    <n v="3"/>
    <x v="2"/>
  </r>
  <r>
    <n v="996"/>
    <d v="2026-03-05T00:00:00"/>
    <n v="2026"/>
    <x v="0"/>
    <n v="3"/>
    <s v="Mar"/>
    <x v="0"/>
    <x v="15"/>
    <x v="0"/>
    <s v="Returning"/>
    <x v="3"/>
    <s v="Compact Sleeping Bag"/>
    <n v="1"/>
    <n v="124.31"/>
    <n v="0"/>
    <n v="61.16"/>
    <n v="124.31"/>
    <n v="61.16"/>
    <n v="63.150000000000006"/>
    <n v="0.50800418309066053"/>
    <n v="2026"/>
    <s v="Q1"/>
    <n v="3"/>
    <x v="2"/>
  </r>
  <r>
    <n v="1923"/>
    <d v="2026-03-05T00:00:00"/>
    <n v="2026"/>
    <x v="0"/>
    <n v="3"/>
    <s v="Mar"/>
    <x v="1"/>
    <x v="14"/>
    <x v="2"/>
    <s v="Business"/>
    <x v="3"/>
    <s v="Portable Camp Stove"/>
    <n v="3"/>
    <n v="82.9"/>
    <n v="0.1"/>
    <n v="38.31"/>
    <n v="223.83"/>
    <n v="114.93"/>
    <n v="108.9"/>
    <n v="0.48652995577000402"/>
    <n v="2026"/>
    <s v="Q1"/>
    <n v="3"/>
    <x v="2"/>
  </r>
  <r>
    <n v="4904"/>
    <d v="2026-03-05T00:00:00"/>
    <n v="2026"/>
    <x v="0"/>
    <n v="3"/>
    <s v="Mar"/>
    <x v="1"/>
    <x v="11"/>
    <x v="2"/>
    <s v="Business"/>
    <x v="0"/>
    <s v="Compact Repair Kit"/>
    <n v="1"/>
    <n v="41.1"/>
    <n v="0"/>
    <n v="16.34"/>
    <n v="41.1"/>
    <n v="16.34"/>
    <n v="24.76"/>
    <n v="0.60243309002433088"/>
    <n v="2026"/>
    <s v="Q1"/>
    <n v="3"/>
    <x v="2"/>
  </r>
  <r>
    <n v="1036"/>
    <d v="2026-03-06T00:00:00"/>
    <n v="2026"/>
    <x v="0"/>
    <n v="3"/>
    <s v="Mar"/>
    <x v="0"/>
    <x v="0"/>
    <x v="0"/>
    <s v="Business"/>
    <x v="0"/>
    <s v="Compact Repair Kit"/>
    <n v="1"/>
    <n v="40.380000000000003"/>
    <n v="0"/>
    <n v="16.41"/>
    <n v="40.380000000000003"/>
    <n v="16.41"/>
    <n v="23.970000000000002"/>
    <n v="0.59361069836552749"/>
    <n v="2026"/>
    <s v="Q1"/>
    <n v="3"/>
    <x v="2"/>
  </r>
  <r>
    <n v="1470"/>
    <d v="2026-03-06T00:00:00"/>
    <n v="2026"/>
    <x v="0"/>
    <n v="3"/>
    <s v="Mar"/>
    <x v="2"/>
    <x v="2"/>
    <x v="0"/>
    <s v="Returning"/>
    <x v="0"/>
    <s v="Commuter Helmet"/>
    <n v="1"/>
    <n v="80.349999999999994"/>
    <n v="0.1"/>
    <n v="42.43"/>
    <n v="72.314999999999998"/>
    <n v="42.43"/>
    <n v="29.884999999999998"/>
    <n v="0.41326142570697638"/>
    <n v="2026"/>
    <s v="Q1"/>
    <n v="3"/>
    <x v="2"/>
  </r>
  <r>
    <n v="2907"/>
    <d v="2026-03-06T00:00:00"/>
    <n v="2026"/>
    <x v="0"/>
    <n v="3"/>
    <s v="Mar"/>
    <x v="3"/>
    <x v="13"/>
    <x v="0"/>
    <s v="Returning"/>
    <x v="0"/>
    <s v="Compact Repair Kit"/>
    <n v="1"/>
    <n v="40.44"/>
    <n v="0.05"/>
    <n v="16.829999999999998"/>
    <n v="38.417999999999999"/>
    <n v="16.829999999999998"/>
    <n v="21.588000000000001"/>
    <n v="0.56192409807902555"/>
    <n v="2026"/>
    <s v="Q1"/>
    <n v="3"/>
    <x v="2"/>
  </r>
  <r>
    <n v="2997"/>
    <d v="2026-03-06T00:00:00"/>
    <n v="2026"/>
    <x v="0"/>
    <n v="3"/>
    <s v="Mar"/>
    <x v="2"/>
    <x v="16"/>
    <x v="0"/>
    <s v="Returning"/>
    <x v="2"/>
    <s v="Insulated Bottle"/>
    <n v="3"/>
    <n v="35.89"/>
    <n v="0"/>
    <n v="13.25"/>
    <n v="107.67"/>
    <n v="39.75"/>
    <n v="67.92"/>
    <n v="0.63081638339370294"/>
    <n v="2026"/>
    <s v="Q1"/>
    <n v="3"/>
    <x v="2"/>
  </r>
  <r>
    <n v="3056"/>
    <d v="2026-03-06T00:00:00"/>
    <n v="2026"/>
    <x v="0"/>
    <n v="3"/>
    <s v="Mar"/>
    <x v="1"/>
    <x v="12"/>
    <x v="3"/>
    <s v="Returning"/>
    <x v="2"/>
    <s v="Travel Backpack 35L"/>
    <n v="3"/>
    <n v="163.44999999999999"/>
    <n v="0"/>
    <n v="86.88"/>
    <n v="490.34999999999997"/>
    <n v="260.64"/>
    <n v="229.70999999999998"/>
    <n v="0.46846130315081064"/>
    <n v="2026"/>
    <s v="Q1"/>
    <n v="3"/>
    <x v="2"/>
  </r>
  <r>
    <n v="471"/>
    <d v="2026-03-07T00:00:00"/>
    <n v="2026"/>
    <x v="0"/>
    <n v="3"/>
    <s v="Mar"/>
    <x v="1"/>
    <x v="1"/>
    <x v="2"/>
    <s v="Returning"/>
    <x v="4"/>
    <s v="Resistance Band Set"/>
    <n v="2"/>
    <n v="40.020000000000003"/>
    <n v="0"/>
    <n v="14.38"/>
    <n v="80.040000000000006"/>
    <n v="28.76"/>
    <n v="51.28"/>
    <n v="0.64067966016991496"/>
    <n v="2026"/>
    <s v="Q1"/>
    <n v="3"/>
    <x v="2"/>
  </r>
  <r>
    <n v="842"/>
    <d v="2026-03-07T00:00:00"/>
    <n v="2026"/>
    <x v="0"/>
    <n v="3"/>
    <s v="Mar"/>
    <x v="0"/>
    <x v="15"/>
    <x v="0"/>
    <s v="New"/>
    <x v="4"/>
    <s v="Resistance Band Set"/>
    <n v="1"/>
    <n v="40.01"/>
    <n v="0.05"/>
    <n v="14.35"/>
    <n v="38.009499999999996"/>
    <n v="14.35"/>
    <n v="23.659499999999994"/>
    <n v="0.62246280535129372"/>
    <n v="2026"/>
    <s v="Q1"/>
    <n v="3"/>
    <x v="2"/>
  </r>
  <r>
    <n v="3386"/>
    <d v="2026-03-07T00:00:00"/>
    <n v="2026"/>
    <x v="0"/>
    <n v="3"/>
    <s v="Mar"/>
    <x v="1"/>
    <x v="12"/>
    <x v="0"/>
    <s v="Returning"/>
    <x v="1"/>
    <s v="Summit Backpack 45L"/>
    <n v="3"/>
    <n v="155.16"/>
    <n v="0"/>
    <n v="76.849999999999994"/>
    <n v="465.48"/>
    <n v="230.54999999999998"/>
    <n v="234.93000000000004"/>
    <n v="0.50470482083011092"/>
    <n v="2026"/>
    <s v="Q1"/>
    <n v="3"/>
    <x v="2"/>
  </r>
  <r>
    <n v="4505"/>
    <d v="2026-03-07T00:00:00"/>
    <n v="2026"/>
    <x v="0"/>
    <n v="3"/>
    <s v="Mar"/>
    <x v="1"/>
    <x v="14"/>
    <x v="3"/>
    <s v="New"/>
    <x v="4"/>
    <s v="Resistance Band Set"/>
    <n v="1"/>
    <n v="39.96"/>
    <n v="0"/>
    <n v="14.5"/>
    <n v="39.96"/>
    <n v="14.5"/>
    <n v="25.46"/>
    <n v="0.63713713713713716"/>
    <n v="2026"/>
    <s v="Q1"/>
    <n v="3"/>
    <x v="2"/>
  </r>
  <r>
    <n v="1286"/>
    <d v="2026-03-08T00:00:00"/>
    <n v="2026"/>
    <x v="0"/>
    <n v="3"/>
    <s v="Mar"/>
    <x v="1"/>
    <x v="1"/>
    <x v="0"/>
    <s v="New"/>
    <x v="1"/>
    <s v="Trail Boots"/>
    <n v="1"/>
    <n v="146.6"/>
    <n v="0"/>
    <n v="78.92"/>
    <n v="146.6"/>
    <n v="78.92"/>
    <n v="67.679999999999993"/>
    <n v="0.46166439290586625"/>
    <n v="2026"/>
    <s v="Q1"/>
    <n v="3"/>
    <x v="2"/>
  </r>
  <r>
    <n v="2653"/>
    <d v="2026-03-08T00:00:00"/>
    <n v="2026"/>
    <x v="0"/>
    <n v="3"/>
    <s v="Mar"/>
    <x v="1"/>
    <x v="14"/>
    <x v="2"/>
    <s v="Returning"/>
    <x v="1"/>
    <s v="Hiking Daypack 20L"/>
    <n v="1"/>
    <n v="94.38"/>
    <n v="0"/>
    <n v="44.78"/>
    <n v="94.38"/>
    <n v="44.78"/>
    <n v="49.599999999999994"/>
    <n v="0.52553507098961638"/>
    <n v="2026"/>
    <s v="Q1"/>
    <n v="3"/>
    <x v="2"/>
  </r>
  <r>
    <n v="4465"/>
    <d v="2026-03-08T00:00:00"/>
    <n v="2026"/>
    <x v="0"/>
    <n v="3"/>
    <s v="Mar"/>
    <x v="1"/>
    <x v="12"/>
    <x v="2"/>
    <s v="Returning"/>
    <x v="4"/>
    <s v="Weighted Vest"/>
    <n v="1"/>
    <n v="121.77"/>
    <n v="0"/>
    <n v="67.52"/>
    <n v="121.77"/>
    <n v="67.52"/>
    <n v="54.25"/>
    <n v="0.44551203087788455"/>
    <n v="2026"/>
    <s v="Q1"/>
    <n v="3"/>
    <x v="2"/>
  </r>
  <r>
    <n v="4576"/>
    <d v="2026-03-08T00:00:00"/>
    <n v="2026"/>
    <x v="0"/>
    <n v="3"/>
    <s v="Mar"/>
    <x v="3"/>
    <x v="8"/>
    <x v="3"/>
    <s v="Returning"/>
    <x v="3"/>
    <s v="Compact Sleeping Bag"/>
    <n v="5"/>
    <n v="123.29"/>
    <n v="0"/>
    <n v="61.34"/>
    <n v="616.45000000000005"/>
    <n v="306.70000000000005"/>
    <n v="309.75"/>
    <n v="0.50247384216075919"/>
    <n v="2026"/>
    <s v="Q1"/>
    <n v="3"/>
    <x v="2"/>
  </r>
  <r>
    <n v="718"/>
    <d v="2026-03-09T00:00:00"/>
    <n v="2026"/>
    <x v="0"/>
    <n v="3"/>
    <s v="Mar"/>
    <x v="1"/>
    <x v="12"/>
    <x v="0"/>
    <s v="New"/>
    <x v="4"/>
    <s v="Resistance Band Set"/>
    <n v="1"/>
    <n v="41.15"/>
    <n v="0.05"/>
    <n v="14.4"/>
    <n v="39.092499999999994"/>
    <n v="14.4"/>
    <n v="24.692499999999995"/>
    <n v="0.63164289825414077"/>
    <n v="2026"/>
    <s v="Q1"/>
    <n v="3"/>
    <x v="2"/>
  </r>
  <r>
    <n v="1527"/>
    <d v="2026-03-09T00:00:00"/>
    <n v="2026"/>
    <x v="0"/>
    <n v="3"/>
    <s v="Mar"/>
    <x v="3"/>
    <x v="4"/>
    <x v="3"/>
    <s v="New"/>
    <x v="2"/>
    <s v="Insulated Bottle"/>
    <n v="4"/>
    <n v="35.42"/>
    <n v="0"/>
    <n v="13.31"/>
    <n v="141.68"/>
    <n v="53.24"/>
    <n v="88.44"/>
    <n v="0.62422360248447195"/>
    <n v="2026"/>
    <s v="Q1"/>
    <n v="3"/>
    <x v="2"/>
  </r>
  <r>
    <n v="1797"/>
    <d v="2026-03-09T00:00:00"/>
    <n v="2026"/>
    <x v="0"/>
    <n v="3"/>
    <s v="Mar"/>
    <x v="1"/>
    <x v="12"/>
    <x v="0"/>
    <s v="Business"/>
    <x v="0"/>
    <s v="Cycling Pack 12L"/>
    <n v="1"/>
    <n v="103.74"/>
    <n v="0.1"/>
    <n v="51.32"/>
    <n v="93.366"/>
    <n v="51.32"/>
    <n v="42.045999999999999"/>
    <n v="0.45033523980892404"/>
    <n v="2026"/>
    <s v="Q1"/>
    <n v="3"/>
    <x v="2"/>
  </r>
  <r>
    <n v="2917"/>
    <d v="2026-03-09T00:00:00"/>
    <n v="2026"/>
    <x v="0"/>
    <n v="3"/>
    <s v="Mar"/>
    <x v="2"/>
    <x v="16"/>
    <x v="3"/>
    <s v="Business"/>
    <x v="2"/>
    <s v="Travel Backpack 35L"/>
    <n v="2"/>
    <n v="165.49"/>
    <n v="0.05"/>
    <n v="89.82"/>
    <n v="314.43099999999998"/>
    <n v="179.64"/>
    <n v="134.791"/>
    <n v="0.4286822864157796"/>
    <n v="2026"/>
    <s v="Q1"/>
    <n v="3"/>
    <x v="2"/>
  </r>
  <r>
    <n v="4095"/>
    <d v="2026-03-09T00:00:00"/>
    <n v="2026"/>
    <x v="0"/>
    <n v="3"/>
    <s v="Mar"/>
    <x v="1"/>
    <x v="6"/>
    <x v="3"/>
    <s v="New"/>
    <x v="1"/>
    <s v="Trekking Poles"/>
    <n v="1"/>
    <n v="72.87"/>
    <n v="0.05"/>
    <n v="32"/>
    <n v="69.226500000000001"/>
    <n v="32"/>
    <n v="37.226500000000001"/>
    <n v="0.53774927231623726"/>
    <n v="2026"/>
    <s v="Q1"/>
    <n v="3"/>
    <x v="2"/>
  </r>
  <r>
    <n v="5050"/>
    <d v="2026-03-09T00:00:00"/>
    <n v="2026"/>
    <x v="0"/>
    <n v="3"/>
    <s v="Mar"/>
    <x v="3"/>
    <x v="13"/>
    <x v="2"/>
    <s v="Returning"/>
    <x v="2"/>
    <s v="Travel Backpack 35L"/>
    <n v="1"/>
    <n v="161.04"/>
    <n v="0"/>
    <n v="85.83"/>
    <n v="161.04"/>
    <n v="85.83"/>
    <n v="75.209999999999994"/>
    <n v="0.46702682563338299"/>
    <n v="2026"/>
    <s v="Q1"/>
    <n v="3"/>
    <x v="2"/>
  </r>
  <r>
    <n v="709"/>
    <d v="2026-03-10T00:00:00"/>
    <n v="2026"/>
    <x v="0"/>
    <n v="3"/>
    <s v="Mar"/>
    <x v="0"/>
    <x v="0"/>
    <x v="0"/>
    <s v="New"/>
    <x v="2"/>
    <s v="Carry-On Duffel"/>
    <n v="3"/>
    <n v="130.6"/>
    <n v="0.05"/>
    <n v="65.62"/>
    <n v="372.20999999999992"/>
    <n v="196.86"/>
    <n v="175.34999999999991"/>
    <n v="0.47110502135891014"/>
    <n v="2026"/>
    <s v="Q1"/>
    <n v="3"/>
    <x v="2"/>
  </r>
  <r>
    <n v="1073"/>
    <d v="2026-03-10T00:00:00"/>
    <n v="2026"/>
    <x v="0"/>
    <n v="3"/>
    <s v="Mar"/>
    <x v="2"/>
    <x v="10"/>
    <x v="3"/>
    <s v="Returning"/>
    <x v="0"/>
    <s v="Commuter Helmet"/>
    <n v="2"/>
    <n v="81.290000000000006"/>
    <n v="0"/>
    <n v="43.9"/>
    <n v="162.58000000000001"/>
    <n v="87.8"/>
    <n v="74.780000000000015"/>
    <n v="0.45995817443720022"/>
    <n v="2026"/>
    <s v="Q1"/>
    <n v="3"/>
    <x v="2"/>
  </r>
  <r>
    <n v="2623"/>
    <d v="2026-03-10T00:00:00"/>
    <n v="2026"/>
    <x v="0"/>
    <n v="3"/>
    <s v="Mar"/>
    <x v="1"/>
    <x v="12"/>
    <x v="3"/>
    <s v="New"/>
    <x v="0"/>
    <s v="Cycling Pack 12L"/>
    <n v="2"/>
    <n v="103.33"/>
    <n v="0.05"/>
    <n v="51.58"/>
    <n v="196.327"/>
    <n v="103.16"/>
    <n v="93.167000000000002"/>
    <n v="0.47455011282197557"/>
    <n v="2026"/>
    <s v="Q1"/>
    <n v="3"/>
    <x v="2"/>
  </r>
  <r>
    <n v="2625"/>
    <d v="2026-03-10T00:00:00"/>
    <n v="2026"/>
    <x v="0"/>
    <n v="3"/>
    <s v="Mar"/>
    <x v="3"/>
    <x v="7"/>
    <x v="2"/>
    <s v="Business"/>
    <x v="4"/>
    <s v="Training Mat"/>
    <n v="2"/>
    <n v="51.14"/>
    <n v="0"/>
    <n v="21.58"/>
    <n v="102.28"/>
    <n v="43.16"/>
    <n v="59.120000000000005"/>
    <n v="0.57802111849824012"/>
    <n v="2026"/>
    <s v="Q1"/>
    <n v="3"/>
    <x v="2"/>
  </r>
  <r>
    <n v="3304"/>
    <d v="2026-03-10T00:00:00"/>
    <n v="2026"/>
    <x v="0"/>
    <n v="3"/>
    <s v="Mar"/>
    <x v="1"/>
    <x v="12"/>
    <x v="3"/>
    <s v="Returning"/>
    <x v="0"/>
    <s v="Trail Bike Light"/>
    <n v="2"/>
    <n v="49.7"/>
    <n v="0"/>
    <n v="23.14"/>
    <n v="99.4"/>
    <n v="46.28"/>
    <n v="53.120000000000005"/>
    <n v="0.53440643863179071"/>
    <n v="2026"/>
    <s v="Q1"/>
    <n v="3"/>
    <x v="2"/>
  </r>
  <r>
    <n v="4876"/>
    <d v="2026-03-10T00:00:00"/>
    <n v="2026"/>
    <x v="0"/>
    <n v="3"/>
    <s v="Mar"/>
    <x v="3"/>
    <x v="4"/>
    <x v="0"/>
    <s v="Returning"/>
    <x v="0"/>
    <s v="Compact Repair Kit"/>
    <n v="1"/>
    <n v="39.659999999999997"/>
    <n v="0.05"/>
    <n v="16.93"/>
    <n v="37.676999999999992"/>
    <n v="16.93"/>
    <n v="20.746999999999993"/>
    <n v="0.5506542452955383"/>
    <n v="2026"/>
    <s v="Q1"/>
    <n v="3"/>
    <x v="2"/>
  </r>
  <r>
    <n v="83"/>
    <d v="2026-03-11T00:00:00"/>
    <n v="2026"/>
    <x v="0"/>
    <n v="3"/>
    <s v="Mar"/>
    <x v="1"/>
    <x v="12"/>
    <x v="1"/>
    <s v="Business"/>
    <x v="4"/>
    <s v="Training Mat"/>
    <n v="4"/>
    <n v="50.65"/>
    <n v="0.15"/>
    <n v="22"/>
    <n v="172.20999999999998"/>
    <n v="88"/>
    <n v="84.20999999999998"/>
    <n v="0.48899599326403803"/>
    <n v="2026"/>
    <s v="Q1"/>
    <n v="3"/>
    <x v="2"/>
  </r>
  <r>
    <n v="863"/>
    <d v="2026-03-11T00:00:00"/>
    <n v="2026"/>
    <x v="0"/>
    <n v="3"/>
    <s v="Mar"/>
    <x v="2"/>
    <x v="2"/>
    <x v="3"/>
    <s v="Returning"/>
    <x v="4"/>
    <s v="Training Mat"/>
    <n v="2"/>
    <n v="50.72"/>
    <n v="0"/>
    <n v="21.88"/>
    <n v="101.44"/>
    <n v="43.76"/>
    <n v="57.68"/>
    <n v="0.56861198738170349"/>
    <n v="2026"/>
    <s v="Q1"/>
    <n v="3"/>
    <x v="2"/>
  </r>
  <r>
    <n v="2323"/>
    <d v="2026-03-11T00:00:00"/>
    <n v="2026"/>
    <x v="0"/>
    <n v="3"/>
    <s v="Mar"/>
    <x v="1"/>
    <x v="12"/>
    <x v="2"/>
    <s v="New"/>
    <x v="2"/>
    <s v="Insulated Bottle"/>
    <n v="2"/>
    <n v="36.08"/>
    <n v="0.05"/>
    <n v="13.19"/>
    <n v="68.551999999999992"/>
    <n v="26.38"/>
    <n v="42.171999999999997"/>
    <n v="0.61518263507993931"/>
    <n v="2026"/>
    <s v="Q1"/>
    <n v="3"/>
    <x v="2"/>
  </r>
  <r>
    <n v="3064"/>
    <d v="2026-03-11T00:00:00"/>
    <n v="2026"/>
    <x v="0"/>
    <n v="3"/>
    <s v="Mar"/>
    <x v="3"/>
    <x v="8"/>
    <x v="0"/>
    <s v="Returning"/>
    <x v="3"/>
    <s v="Compact Sleeping Bag"/>
    <n v="6"/>
    <n v="124.04"/>
    <n v="0.05"/>
    <n v="61.17"/>
    <n v="707.02800000000002"/>
    <n v="367.02"/>
    <n v="340.00800000000004"/>
    <n v="0.48089750335205966"/>
    <n v="2026"/>
    <s v="Q1"/>
    <n v="3"/>
    <x v="2"/>
  </r>
  <r>
    <n v="4995"/>
    <d v="2026-03-11T00:00:00"/>
    <n v="2026"/>
    <x v="0"/>
    <n v="3"/>
    <s v="Mar"/>
    <x v="1"/>
    <x v="12"/>
    <x v="3"/>
    <s v="New"/>
    <x v="1"/>
    <s v="Hiking Daypack 20L"/>
    <n v="3"/>
    <n v="90.31"/>
    <n v="0"/>
    <n v="44.58"/>
    <n v="270.93"/>
    <n v="133.74"/>
    <n v="137.19"/>
    <n v="0.50636695825489975"/>
    <n v="2026"/>
    <s v="Q1"/>
    <n v="3"/>
    <x v="2"/>
  </r>
  <r>
    <n v="46"/>
    <d v="2026-03-12T00:00:00"/>
    <n v="2026"/>
    <x v="0"/>
    <n v="3"/>
    <s v="Mar"/>
    <x v="3"/>
    <x v="7"/>
    <x v="0"/>
    <s v="Returning"/>
    <x v="1"/>
    <s v="Trekking Poles"/>
    <n v="4"/>
    <n v="72.63"/>
    <n v="0.1"/>
    <n v="31.45"/>
    <n v="261.46800000000002"/>
    <n v="125.8"/>
    <n v="135.66800000000001"/>
    <n v="0.51887037801948999"/>
    <n v="2026"/>
    <s v="Q1"/>
    <n v="3"/>
    <x v="2"/>
  </r>
  <r>
    <n v="443"/>
    <d v="2026-03-12T00:00:00"/>
    <n v="2026"/>
    <x v="0"/>
    <n v="3"/>
    <s v="Mar"/>
    <x v="1"/>
    <x v="14"/>
    <x v="0"/>
    <s v="Returning"/>
    <x v="4"/>
    <s v="Resistance Band Set"/>
    <n v="3"/>
    <n v="39.9"/>
    <n v="0"/>
    <n v="14.49"/>
    <n v="119.69999999999999"/>
    <n v="43.47"/>
    <n v="76.22999999999999"/>
    <n v="0.63684210526315788"/>
    <n v="2026"/>
    <s v="Q1"/>
    <n v="3"/>
    <x v="2"/>
  </r>
  <r>
    <n v="759"/>
    <d v="2026-03-12T00:00:00"/>
    <n v="2026"/>
    <x v="0"/>
    <n v="3"/>
    <s v="Mar"/>
    <x v="1"/>
    <x v="12"/>
    <x v="0"/>
    <s v="New"/>
    <x v="4"/>
    <s v="Training Mat"/>
    <n v="1"/>
    <n v="49.79"/>
    <n v="0.1"/>
    <n v="22.29"/>
    <n v="44.811"/>
    <n v="22.29"/>
    <n v="22.521000000000001"/>
    <n v="0.5025774921336279"/>
    <n v="2026"/>
    <s v="Q1"/>
    <n v="3"/>
    <x v="2"/>
  </r>
  <r>
    <n v="1097"/>
    <d v="2026-03-12T00:00:00"/>
    <n v="2026"/>
    <x v="0"/>
    <n v="3"/>
    <s v="Mar"/>
    <x v="2"/>
    <x v="2"/>
    <x v="3"/>
    <s v="New"/>
    <x v="0"/>
    <s v="Compact Repair Kit"/>
    <n v="1"/>
    <n v="41.24"/>
    <n v="0.05"/>
    <n v="16.64"/>
    <n v="39.177999999999997"/>
    <n v="16.64"/>
    <n v="22.537999999999997"/>
    <n v="0.57527183623462141"/>
    <n v="2026"/>
    <s v="Q1"/>
    <n v="3"/>
    <x v="2"/>
  </r>
  <r>
    <n v="2152"/>
    <d v="2026-03-12T00:00:00"/>
    <n v="2026"/>
    <x v="0"/>
    <n v="3"/>
    <s v="Mar"/>
    <x v="0"/>
    <x v="9"/>
    <x v="0"/>
    <s v="New"/>
    <x v="1"/>
    <s v="Trail Boots"/>
    <n v="1"/>
    <n v="142.88999999999999"/>
    <n v="0"/>
    <n v="81.099999999999994"/>
    <n v="142.88999999999999"/>
    <n v="81.099999999999994"/>
    <n v="61.789999999999992"/>
    <n v="0.43243054097557559"/>
    <n v="2026"/>
    <s v="Q1"/>
    <n v="3"/>
    <x v="2"/>
  </r>
  <r>
    <n v="2512"/>
    <d v="2026-03-12T00:00:00"/>
    <n v="2026"/>
    <x v="0"/>
    <n v="3"/>
    <s v="Mar"/>
    <x v="1"/>
    <x v="1"/>
    <x v="0"/>
    <s v="New"/>
    <x v="3"/>
    <s v="Trail Tent 2P"/>
    <n v="2"/>
    <n v="192.76"/>
    <n v="0"/>
    <n v="103.08"/>
    <n v="385.52"/>
    <n v="206.16"/>
    <n v="179.35999999999999"/>
    <n v="0.46524175140070551"/>
    <n v="2026"/>
    <s v="Q1"/>
    <n v="3"/>
    <x v="2"/>
  </r>
  <r>
    <n v="2578"/>
    <d v="2026-03-12T00:00:00"/>
    <n v="2026"/>
    <x v="0"/>
    <n v="3"/>
    <s v="Mar"/>
    <x v="2"/>
    <x v="5"/>
    <x v="0"/>
    <s v="New"/>
    <x v="2"/>
    <s v="Travel Backpack 35L"/>
    <n v="1"/>
    <n v="165.72"/>
    <n v="0"/>
    <n v="89.31"/>
    <n v="165.72"/>
    <n v="89.31"/>
    <n v="76.41"/>
    <n v="0.46107892831281677"/>
    <n v="2026"/>
    <s v="Q1"/>
    <n v="3"/>
    <x v="2"/>
  </r>
  <r>
    <n v="3302"/>
    <d v="2026-03-12T00:00:00"/>
    <n v="2026"/>
    <x v="0"/>
    <n v="3"/>
    <s v="Mar"/>
    <x v="3"/>
    <x v="7"/>
    <x v="2"/>
    <s v="Business"/>
    <x v="2"/>
    <s v="Travel Backpack 35L"/>
    <n v="2"/>
    <n v="164.33"/>
    <n v="0"/>
    <n v="86.07"/>
    <n v="328.66"/>
    <n v="172.14"/>
    <n v="156.52000000000004"/>
    <n v="0.47623684050386428"/>
    <n v="2026"/>
    <s v="Q1"/>
    <n v="3"/>
    <x v="2"/>
  </r>
  <r>
    <n v="3752"/>
    <d v="2026-03-12T00:00:00"/>
    <n v="2026"/>
    <x v="0"/>
    <n v="3"/>
    <s v="Mar"/>
    <x v="3"/>
    <x v="8"/>
    <x v="1"/>
    <s v="Business"/>
    <x v="2"/>
    <s v="Packing Cube Set"/>
    <n v="3"/>
    <n v="45.8"/>
    <n v="0.15"/>
    <n v="18.47"/>
    <n v="116.78999999999998"/>
    <n v="55.41"/>
    <n v="61.379999999999981"/>
    <n v="0.52555869509375797"/>
    <n v="2026"/>
    <s v="Q1"/>
    <n v="3"/>
    <x v="2"/>
  </r>
  <r>
    <n v="4839"/>
    <d v="2026-03-12T00:00:00"/>
    <n v="2026"/>
    <x v="0"/>
    <n v="3"/>
    <s v="Mar"/>
    <x v="1"/>
    <x v="1"/>
    <x v="0"/>
    <s v="New"/>
    <x v="0"/>
    <s v="Cycling Pack 12L"/>
    <n v="2"/>
    <n v="103.08"/>
    <n v="0.05"/>
    <n v="49.27"/>
    <n v="195.85199999999998"/>
    <n v="98.54"/>
    <n v="97.311999999999969"/>
    <n v="0.49686497967853266"/>
    <n v="2026"/>
    <s v="Q1"/>
    <n v="3"/>
    <x v="2"/>
  </r>
  <r>
    <n v="264"/>
    <d v="2026-03-13T00:00:00"/>
    <n v="2026"/>
    <x v="0"/>
    <n v="3"/>
    <s v="Mar"/>
    <x v="0"/>
    <x v="0"/>
    <x v="0"/>
    <s v="Business"/>
    <x v="2"/>
    <s v="Packing Cube Set"/>
    <n v="4"/>
    <n v="47.33"/>
    <n v="0"/>
    <n v="18.739999999999998"/>
    <n v="189.32"/>
    <n v="74.959999999999994"/>
    <n v="114.36"/>
    <n v="0.60405662370589475"/>
    <n v="2026"/>
    <s v="Q1"/>
    <n v="3"/>
    <x v="2"/>
  </r>
  <r>
    <n v="2498"/>
    <d v="2026-03-13T00:00:00"/>
    <n v="2026"/>
    <x v="0"/>
    <n v="3"/>
    <s v="Mar"/>
    <x v="2"/>
    <x v="3"/>
    <x v="2"/>
    <s v="New"/>
    <x v="0"/>
    <s v="Trail Bike Light"/>
    <n v="1"/>
    <n v="50.04"/>
    <n v="0"/>
    <n v="22.64"/>
    <n v="50.04"/>
    <n v="22.64"/>
    <n v="27.4"/>
    <n v="0.54756195043964828"/>
    <n v="2026"/>
    <s v="Q1"/>
    <n v="3"/>
    <x v="2"/>
  </r>
  <r>
    <n v="3929"/>
    <d v="2026-03-13T00:00:00"/>
    <n v="2026"/>
    <x v="0"/>
    <n v="3"/>
    <s v="Mar"/>
    <x v="3"/>
    <x v="13"/>
    <x v="0"/>
    <s v="New"/>
    <x v="4"/>
    <s v="Weighted Vest"/>
    <n v="1"/>
    <n v="125.69"/>
    <n v="0"/>
    <n v="67.150000000000006"/>
    <n v="125.69"/>
    <n v="67.150000000000006"/>
    <n v="58.539999999999992"/>
    <n v="0.465749065160315"/>
    <n v="2026"/>
    <s v="Q1"/>
    <n v="3"/>
    <x v="2"/>
  </r>
  <r>
    <n v="4195"/>
    <d v="2026-03-13T00:00:00"/>
    <n v="2026"/>
    <x v="0"/>
    <n v="3"/>
    <s v="Mar"/>
    <x v="3"/>
    <x v="13"/>
    <x v="3"/>
    <s v="New"/>
    <x v="1"/>
    <s v="Trail Boots"/>
    <n v="2"/>
    <n v="142.72999999999999"/>
    <n v="0.1"/>
    <n v="77.28"/>
    <n v="256.91399999999999"/>
    <n v="154.56"/>
    <n v="102.35399999999998"/>
    <n v="0.39839790747098247"/>
    <n v="2026"/>
    <s v="Q1"/>
    <n v="3"/>
    <x v="2"/>
  </r>
  <r>
    <n v="4684"/>
    <d v="2026-03-13T00:00:00"/>
    <n v="2026"/>
    <x v="0"/>
    <n v="3"/>
    <s v="Mar"/>
    <x v="1"/>
    <x v="12"/>
    <x v="0"/>
    <s v="Returning"/>
    <x v="4"/>
    <s v="Weighted Vest"/>
    <n v="4"/>
    <n v="124.36"/>
    <n v="0"/>
    <n v="68.790000000000006"/>
    <n v="497.44"/>
    <n v="275.16000000000003"/>
    <n v="222.27999999999997"/>
    <n v="0.44684786104856861"/>
    <n v="2026"/>
    <s v="Q1"/>
    <n v="3"/>
    <x v="2"/>
  </r>
  <r>
    <n v="313"/>
    <d v="2026-03-14T00:00:00"/>
    <n v="2026"/>
    <x v="0"/>
    <n v="3"/>
    <s v="Mar"/>
    <x v="3"/>
    <x v="8"/>
    <x v="0"/>
    <s v="New"/>
    <x v="0"/>
    <s v="Compact Repair Kit"/>
    <n v="4"/>
    <n v="40.42"/>
    <n v="0.1"/>
    <n v="16.25"/>
    <n v="145.512"/>
    <n v="65"/>
    <n v="80.512"/>
    <n v="0.5533014459288581"/>
    <n v="2026"/>
    <s v="Q1"/>
    <n v="3"/>
    <x v="2"/>
  </r>
  <r>
    <n v="1056"/>
    <d v="2026-03-14T00:00:00"/>
    <n v="2026"/>
    <x v="0"/>
    <n v="3"/>
    <s v="Mar"/>
    <x v="0"/>
    <x v="15"/>
    <x v="0"/>
    <s v="Returning"/>
    <x v="3"/>
    <s v="Trail Tent 2P"/>
    <n v="1"/>
    <n v="192.86"/>
    <n v="0"/>
    <n v="101.13"/>
    <n v="192.86"/>
    <n v="101.13"/>
    <n v="91.730000000000018"/>
    <n v="0.475629990666805"/>
    <n v="2026"/>
    <s v="Q1"/>
    <n v="3"/>
    <x v="2"/>
  </r>
  <r>
    <n v="2189"/>
    <d v="2026-03-14T00:00:00"/>
    <n v="2026"/>
    <x v="0"/>
    <n v="3"/>
    <s v="Mar"/>
    <x v="3"/>
    <x v="4"/>
    <x v="3"/>
    <s v="New"/>
    <x v="1"/>
    <s v="Trekking Poles"/>
    <n v="2"/>
    <n v="72.34"/>
    <n v="0"/>
    <n v="33.29"/>
    <n v="144.68"/>
    <n v="66.58"/>
    <n v="78.100000000000009"/>
    <n v="0.53981199889411113"/>
    <n v="2026"/>
    <s v="Q1"/>
    <n v="3"/>
    <x v="2"/>
  </r>
  <r>
    <n v="2617"/>
    <d v="2026-03-14T00:00:00"/>
    <n v="2026"/>
    <x v="0"/>
    <n v="3"/>
    <s v="Mar"/>
    <x v="3"/>
    <x v="13"/>
    <x v="0"/>
    <s v="New"/>
    <x v="2"/>
    <s v="Insulated Bottle"/>
    <n v="2"/>
    <n v="35.409999999999997"/>
    <n v="0"/>
    <n v="13.89"/>
    <n v="70.819999999999993"/>
    <n v="27.78"/>
    <n v="43.039999999999992"/>
    <n v="0.60773792713922614"/>
    <n v="2026"/>
    <s v="Q1"/>
    <n v="3"/>
    <x v="2"/>
  </r>
  <r>
    <n v="2901"/>
    <d v="2026-03-14T00:00:00"/>
    <n v="2026"/>
    <x v="0"/>
    <n v="3"/>
    <s v="Mar"/>
    <x v="3"/>
    <x v="8"/>
    <x v="1"/>
    <s v="Business"/>
    <x v="0"/>
    <s v="Cycling Pack 12L"/>
    <n v="12"/>
    <n v="102.25"/>
    <n v="0.1"/>
    <n v="51.07"/>
    <n v="1104.3"/>
    <n v="612.84"/>
    <n v="491.45999999999992"/>
    <n v="0.44504210812279266"/>
    <n v="2026"/>
    <s v="Q1"/>
    <n v="3"/>
    <x v="2"/>
  </r>
  <r>
    <n v="2952"/>
    <d v="2026-03-14T00:00:00"/>
    <n v="2026"/>
    <x v="0"/>
    <n v="3"/>
    <s v="Mar"/>
    <x v="1"/>
    <x v="1"/>
    <x v="0"/>
    <s v="New"/>
    <x v="0"/>
    <s v="Trail Bike Light"/>
    <n v="1"/>
    <n v="51.86"/>
    <n v="0.1"/>
    <n v="22.34"/>
    <n v="46.673999999999999"/>
    <n v="22.34"/>
    <n v="24.334"/>
    <n v="0.52136092899687192"/>
    <n v="2026"/>
    <s v="Q1"/>
    <n v="3"/>
    <x v="2"/>
  </r>
  <r>
    <n v="3421"/>
    <d v="2026-03-14T00:00:00"/>
    <n v="2026"/>
    <x v="0"/>
    <n v="3"/>
    <s v="Mar"/>
    <x v="3"/>
    <x v="8"/>
    <x v="0"/>
    <s v="Returning"/>
    <x v="2"/>
    <s v="Insulated Bottle"/>
    <n v="1"/>
    <n v="36.520000000000003"/>
    <n v="0.05"/>
    <n v="13.23"/>
    <n v="34.694000000000003"/>
    <n v="13.23"/>
    <n v="21.464000000000002"/>
    <n v="0.61866605176687617"/>
    <n v="2026"/>
    <s v="Q1"/>
    <n v="3"/>
    <x v="2"/>
  </r>
  <r>
    <n v="3536"/>
    <d v="2026-03-14T00:00:00"/>
    <n v="2026"/>
    <x v="0"/>
    <n v="3"/>
    <s v="Mar"/>
    <x v="2"/>
    <x v="10"/>
    <x v="0"/>
    <s v="New"/>
    <x v="1"/>
    <s v="Summit Backpack 45L"/>
    <n v="2"/>
    <n v="153.66"/>
    <n v="0.1"/>
    <n v="78.430000000000007"/>
    <n v="276.58800000000002"/>
    <n v="156.86000000000001"/>
    <n v="119.72800000000001"/>
    <n v="0.43287488972768162"/>
    <n v="2026"/>
    <s v="Q1"/>
    <n v="3"/>
    <x v="2"/>
  </r>
  <r>
    <n v="3878"/>
    <d v="2026-03-14T00:00:00"/>
    <n v="2026"/>
    <x v="0"/>
    <n v="3"/>
    <s v="Mar"/>
    <x v="1"/>
    <x v="14"/>
    <x v="3"/>
    <s v="Returning"/>
    <x v="4"/>
    <s v="Resistance Band Set"/>
    <n v="1"/>
    <n v="41.05"/>
    <n v="0.1"/>
    <n v="14.94"/>
    <n v="36.945"/>
    <n v="14.94"/>
    <n v="22.005000000000003"/>
    <n v="0.59561510353227776"/>
    <n v="2026"/>
    <s v="Q1"/>
    <n v="3"/>
    <x v="2"/>
  </r>
  <r>
    <n v="2027"/>
    <d v="2026-03-15T00:00:00"/>
    <n v="2026"/>
    <x v="0"/>
    <n v="3"/>
    <s v="Mar"/>
    <x v="2"/>
    <x v="2"/>
    <x v="0"/>
    <s v="Returning"/>
    <x v="2"/>
    <s v="Carry-On Duffel"/>
    <n v="4"/>
    <n v="136.21"/>
    <n v="0.05"/>
    <n v="68.55"/>
    <n v="517.59799999999996"/>
    <n v="274.2"/>
    <n v="243.39799999999997"/>
    <n v="0.4702452482428448"/>
    <n v="2026"/>
    <s v="Q1"/>
    <n v="3"/>
    <x v="2"/>
  </r>
  <r>
    <n v="3280"/>
    <d v="2026-03-15T00:00:00"/>
    <n v="2026"/>
    <x v="0"/>
    <n v="3"/>
    <s v="Mar"/>
    <x v="3"/>
    <x v="4"/>
    <x v="0"/>
    <s v="Returning"/>
    <x v="2"/>
    <s v="Packing Cube Set"/>
    <n v="3"/>
    <n v="46.68"/>
    <n v="0"/>
    <n v="18.760000000000002"/>
    <n v="140.04"/>
    <n v="56.28"/>
    <n v="83.759999999999991"/>
    <n v="0.59811482433590402"/>
    <n v="2026"/>
    <s v="Q1"/>
    <n v="3"/>
    <x v="2"/>
  </r>
  <r>
    <n v="5149"/>
    <d v="2026-03-15T00:00:00"/>
    <n v="2026"/>
    <x v="0"/>
    <n v="3"/>
    <s v="Mar"/>
    <x v="1"/>
    <x v="12"/>
    <x v="2"/>
    <s v="New"/>
    <x v="2"/>
    <s v="Insulated Bottle"/>
    <n v="1"/>
    <n v="35.340000000000003"/>
    <n v="0.05"/>
    <n v="13.37"/>
    <n v="33.573"/>
    <n v="13.37"/>
    <n v="20.203000000000003"/>
    <n v="0.60176332171685587"/>
    <n v="2026"/>
    <s v="Q1"/>
    <n v="3"/>
    <x v="2"/>
  </r>
  <r>
    <n v="412"/>
    <d v="2026-03-16T00:00:00"/>
    <n v="2026"/>
    <x v="0"/>
    <n v="3"/>
    <s v="Mar"/>
    <x v="3"/>
    <x v="7"/>
    <x v="2"/>
    <s v="Returning"/>
    <x v="4"/>
    <s v="Resistance Band Set"/>
    <n v="2"/>
    <n v="40.19"/>
    <n v="0"/>
    <n v="14.92"/>
    <n v="80.38"/>
    <n v="29.84"/>
    <n v="50.539999999999992"/>
    <n v="0.62876337397362525"/>
    <n v="2026"/>
    <s v="Q1"/>
    <n v="3"/>
    <x v="2"/>
  </r>
  <r>
    <n v="1161"/>
    <d v="2026-03-16T00:00:00"/>
    <n v="2026"/>
    <x v="0"/>
    <n v="3"/>
    <s v="Mar"/>
    <x v="1"/>
    <x v="12"/>
    <x v="0"/>
    <s v="New"/>
    <x v="0"/>
    <s v="Cycling Pack 12L"/>
    <n v="2"/>
    <n v="101.73"/>
    <n v="0.05"/>
    <n v="51.56"/>
    <n v="193.28700000000001"/>
    <n v="103.12"/>
    <n v="90.167000000000002"/>
    <n v="0.46649283190281809"/>
    <n v="2026"/>
    <s v="Q1"/>
    <n v="3"/>
    <x v="2"/>
  </r>
  <r>
    <n v="1320"/>
    <d v="2026-03-16T00:00:00"/>
    <n v="2026"/>
    <x v="0"/>
    <n v="3"/>
    <s v="Mar"/>
    <x v="2"/>
    <x v="3"/>
    <x v="2"/>
    <s v="Business"/>
    <x v="3"/>
    <s v="Trail Tent 2P"/>
    <n v="1"/>
    <n v="200.05"/>
    <n v="0"/>
    <n v="102.69"/>
    <n v="200.05"/>
    <n v="102.69"/>
    <n v="97.360000000000014"/>
    <n v="0.48667833041739567"/>
    <n v="2026"/>
    <s v="Q1"/>
    <n v="3"/>
    <x v="2"/>
  </r>
  <r>
    <n v="2528"/>
    <d v="2026-03-16T00:00:00"/>
    <n v="2026"/>
    <x v="0"/>
    <n v="3"/>
    <s v="Mar"/>
    <x v="3"/>
    <x v="7"/>
    <x v="0"/>
    <s v="New"/>
    <x v="1"/>
    <s v="Hiking Daypack 20L"/>
    <n v="1"/>
    <n v="90.06"/>
    <n v="0"/>
    <n v="44.49"/>
    <n v="90.06"/>
    <n v="44.49"/>
    <n v="45.57"/>
    <n v="0.50599600266489009"/>
    <n v="2026"/>
    <s v="Q1"/>
    <n v="3"/>
    <x v="2"/>
  </r>
  <r>
    <n v="2956"/>
    <d v="2026-03-16T00:00:00"/>
    <n v="2026"/>
    <x v="0"/>
    <n v="3"/>
    <s v="Mar"/>
    <x v="1"/>
    <x v="11"/>
    <x v="0"/>
    <s v="New"/>
    <x v="2"/>
    <s v="Insulated Bottle"/>
    <n v="1"/>
    <n v="37.119999999999997"/>
    <n v="0.1"/>
    <n v="13.39"/>
    <n v="33.408000000000001"/>
    <n v="13.39"/>
    <n v="20.018000000000001"/>
    <n v="0.59919779693486586"/>
    <n v="2026"/>
    <s v="Q1"/>
    <n v="3"/>
    <x v="2"/>
  </r>
  <r>
    <n v="2973"/>
    <d v="2026-03-16T00:00:00"/>
    <n v="2026"/>
    <x v="0"/>
    <n v="3"/>
    <s v="Mar"/>
    <x v="0"/>
    <x v="0"/>
    <x v="2"/>
    <s v="Returning"/>
    <x v="1"/>
    <s v="Summit Backpack 45L"/>
    <n v="2"/>
    <n v="156.09"/>
    <n v="0.1"/>
    <n v="79.72"/>
    <n v="280.96199999999999"/>
    <n v="159.44"/>
    <n v="121.52199999999999"/>
    <n v="0.43252112385304775"/>
    <n v="2026"/>
    <s v="Q1"/>
    <n v="3"/>
    <x v="2"/>
  </r>
  <r>
    <n v="3358"/>
    <d v="2026-03-16T00:00:00"/>
    <n v="2026"/>
    <x v="0"/>
    <n v="3"/>
    <s v="Mar"/>
    <x v="0"/>
    <x v="0"/>
    <x v="1"/>
    <s v="Business"/>
    <x v="4"/>
    <s v="Recovery Roller"/>
    <n v="12"/>
    <n v="36.44"/>
    <n v="0.05"/>
    <n v="13.65"/>
    <n v="415.41599999999994"/>
    <n v="163.80000000000001"/>
    <n v="251.61599999999993"/>
    <n v="0.60569645848980291"/>
    <n v="2026"/>
    <s v="Q1"/>
    <n v="3"/>
    <x v="2"/>
  </r>
  <r>
    <n v="164"/>
    <d v="2026-03-17T00:00:00"/>
    <n v="2026"/>
    <x v="0"/>
    <n v="3"/>
    <s v="Mar"/>
    <x v="0"/>
    <x v="15"/>
    <x v="3"/>
    <s v="Business"/>
    <x v="3"/>
    <s v="Compact Sleeping Bag"/>
    <n v="5"/>
    <n v="123.95"/>
    <n v="0.05"/>
    <n v="59.23"/>
    <n v="588.76249999999993"/>
    <n v="296.14999999999998"/>
    <n v="292.61249999999995"/>
    <n v="0.49699581749856692"/>
    <n v="2026"/>
    <s v="Q1"/>
    <n v="3"/>
    <x v="2"/>
  </r>
  <r>
    <n v="995"/>
    <d v="2026-03-17T00:00:00"/>
    <n v="2026"/>
    <x v="0"/>
    <n v="3"/>
    <s v="Mar"/>
    <x v="2"/>
    <x v="16"/>
    <x v="3"/>
    <s v="Business"/>
    <x v="3"/>
    <s v="Trail Tent 2P"/>
    <n v="1"/>
    <n v="192.84"/>
    <n v="0.15"/>
    <n v="101.42"/>
    <n v="163.91399999999999"/>
    <n v="101.42"/>
    <n v="62.493999999999986"/>
    <n v="0.38126090510877647"/>
    <n v="2026"/>
    <s v="Q1"/>
    <n v="3"/>
    <x v="2"/>
  </r>
  <r>
    <n v="4912"/>
    <d v="2026-03-17T00:00:00"/>
    <n v="2026"/>
    <x v="0"/>
    <n v="3"/>
    <s v="Mar"/>
    <x v="1"/>
    <x v="11"/>
    <x v="0"/>
    <s v="New"/>
    <x v="1"/>
    <s v="Summit Backpack 45L"/>
    <n v="1"/>
    <n v="152.57"/>
    <n v="0.1"/>
    <n v="80.319999999999993"/>
    <n v="137.31299999999999"/>
    <n v="80.319999999999993"/>
    <n v="56.992999999999995"/>
    <n v="0.41505902572953762"/>
    <n v="2026"/>
    <s v="Q1"/>
    <n v="3"/>
    <x v="2"/>
  </r>
  <r>
    <n v="29"/>
    <d v="2026-03-18T00:00:00"/>
    <n v="2026"/>
    <x v="0"/>
    <n v="3"/>
    <s v="Mar"/>
    <x v="3"/>
    <x v="4"/>
    <x v="0"/>
    <s v="Business"/>
    <x v="2"/>
    <s v="Carry-On Duffel"/>
    <n v="2"/>
    <n v="130.4"/>
    <n v="0"/>
    <n v="67.599999999999994"/>
    <n v="260.8"/>
    <n v="135.19999999999999"/>
    <n v="125.60000000000002"/>
    <n v="0.48159509202453993"/>
    <n v="2026"/>
    <s v="Q1"/>
    <n v="3"/>
    <x v="2"/>
  </r>
  <r>
    <n v="891"/>
    <d v="2026-03-18T00:00:00"/>
    <n v="2026"/>
    <x v="0"/>
    <n v="3"/>
    <s v="Mar"/>
    <x v="2"/>
    <x v="3"/>
    <x v="0"/>
    <s v="New"/>
    <x v="1"/>
    <s v="Hiking Daypack 20L"/>
    <n v="2"/>
    <n v="94.25"/>
    <n v="0.1"/>
    <n v="44.99"/>
    <n v="169.65"/>
    <n v="89.98"/>
    <n v="79.67"/>
    <n v="0.46961391099322131"/>
    <n v="2026"/>
    <s v="Q1"/>
    <n v="3"/>
    <x v="2"/>
  </r>
  <r>
    <n v="1143"/>
    <d v="2026-03-18T00:00:00"/>
    <n v="2026"/>
    <x v="0"/>
    <n v="3"/>
    <s v="Mar"/>
    <x v="1"/>
    <x v="12"/>
    <x v="0"/>
    <s v="Business"/>
    <x v="3"/>
    <s v="Compact Sleeping Bag"/>
    <n v="5"/>
    <n v="125.91"/>
    <n v="0"/>
    <n v="59.36"/>
    <n v="629.54999999999995"/>
    <n v="296.8"/>
    <n v="332.74999999999994"/>
    <n v="0.52855214041775866"/>
    <n v="2026"/>
    <s v="Q1"/>
    <n v="3"/>
    <x v="2"/>
  </r>
  <r>
    <n v="2478"/>
    <d v="2026-03-18T00:00:00"/>
    <n v="2026"/>
    <x v="0"/>
    <n v="3"/>
    <s v="Mar"/>
    <x v="3"/>
    <x v="7"/>
    <x v="2"/>
    <s v="Returning"/>
    <x v="4"/>
    <s v="Resistance Band Set"/>
    <n v="2"/>
    <n v="39.619999999999997"/>
    <n v="0"/>
    <n v="14.78"/>
    <n v="79.239999999999995"/>
    <n v="29.56"/>
    <n v="49.679999999999993"/>
    <n v="0.62695608278647141"/>
    <n v="2026"/>
    <s v="Q1"/>
    <n v="3"/>
    <x v="2"/>
  </r>
  <r>
    <n v="3961"/>
    <d v="2026-03-18T00:00:00"/>
    <n v="2026"/>
    <x v="0"/>
    <n v="3"/>
    <s v="Mar"/>
    <x v="0"/>
    <x v="9"/>
    <x v="0"/>
    <s v="Business"/>
    <x v="4"/>
    <s v="Recovery Roller"/>
    <n v="3"/>
    <n v="36.32"/>
    <n v="0"/>
    <n v="14.18"/>
    <n v="108.96000000000001"/>
    <n v="42.54"/>
    <n v="66.420000000000016"/>
    <n v="0.60958149779735693"/>
    <n v="2026"/>
    <s v="Q1"/>
    <n v="3"/>
    <x v="2"/>
  </r>
  <r>
    <n v="4724"/>
    <d v="2026-03-18T00:00:00"/>
    <n v="2026"/>
    <x v="0"/>
    <n v="3"/>
    <s v="Mar"/>
    <x v="0"/>
    <x v="15"/>
    <x v="2"/>
    <s v="New"/>
    <x v="4"/>
    <s v="Training Mat"/>
    <n v="1"/>
    <n v="51.16"/>
    <n v="0"/>
    <n v="22.39"/>
    <n v="51.16"/>
    <n v="22.39"/>
    <n v="28.769999999999996"/>
    <n v="0.56235340109460508"/>
    <n v="2026"/>
    <s v="Q1"/>
    <n v="3"/>
    <x v="2"/>
  </r>
  <r>
    <n v="2171"/>
    <d v="2026-03-19T00:00:00"/>
    <n v="2026"/>
    <x v="0"/>
    <n v="3"/>
    <s v="Mar"/>
    <x v="3"/>
    <x v="13"/>
    <x v="1"/>
    <s v="Business"/>
    <x v="4"/>
    <s v="Recovery Roller"/>
    <n v="5"/>
    <n v="35.65"/>
    <n v="0.1"/>
    <n v="13.64"/>
    <n v="160.42500000000001"/>
    <n v="68.2"/>
    <n v="92.225000000000009"/>
    <n v="0.5748792270531401"/>
    <n v="2026"/>
    <s v="Q1"/>
    <n v="3"/>
    <x v="2"/>
  </r>
  <r>
    <n v="2311"/>
    <d v="2026-03-19T00:00:00"/>
    <n v="2026"/>
    <x v="0"/>
    <n v="3"/>
    <s v="Mar"/>
    <x v="3"/>
    <x v="8"/>
    <x v="0"/>
    <s v="New"/>
    <x v="1"/>
    <s v="Trail Boots"/>
    <n v="1"/>
    <n v="145.19"/>
    <n v="0"/>
    <n v="80.67"/>
    <n v="145.19"/>
    <n v="80.67"/>
    <n v="64.52"/>
    <n v="0.44438322198498514"/>
    <n v="2026"/>
    <s v="Q1"/>
    <n v="3"/>
    <x v="2"/>
  </r>
  <r>
    <n v="3563"/>
    <d v="2026-03-19T00:00:00"/>
    <n v="2026"/>
    <x v="0"/>
    <n v="3"/>
    <s v="Mar"/>
    <x v="3"/>
    <x v="8"/>
    <x v="0"/>
    <s v="Returning"/>
    <x v="0"/>
    <s v="Compact Repair Kit"/>
    <n v="2"/>
    <n v="40.090000000000003"/>
    <n v="0"/>
    <n v="17.2"/>
    <n v="80.180000000000007"/>
    <n v="34.4"/>
    <n v="45.780000000000008"/>
    <n v="0.57096532801197308"/>
    <n v="2026"/>
    <s v="Q1"/>
    <n v="3"/>
    <x v="2"/>
  </r>
  <r>
    <n v="3587"/>
    <d v="2026-03-19T00:00:00"/>
    <n v="2026"/>
    <x v="0"/>
    <n v="3"/>
    <s v="Mar"/>
    <x v="3"/>
    <x v="7"/>
    <x v="0"/>
    <s v="Returning"/>
    <x v="4"/>
    <s v="Resistance Band Set"/>
    <n v="1"/>
    <n v="39.47"/>
    <n v="0"/>
    <n v="15.02"/>
    <n v="39.47"/>
    <n v="15.02"/>
    <n v="24.45"/>
    <n v="0.61945781606283257"/>
    <n v="2026"/>
    <s v="Q1"/>
    <n v="3"/>
    <x v="2"/>
  </r>
  <r>
    <n v="3706"/>
    <d v="2026-03-19T00:00:00"/>
    <n v="2026"/>
    <x v="0"/>
    <n v="3"/>
    <s v="Mar"/>
    <x v="0"/>
    <x v="0"/>
    <x v="0"/>
    <s v="Returning"/>
    <x v="0"/>
    <s v="Cycling Pack 12L"/>
    <n v="2"/>
    <n v="103.42"/>
    <n v="0"/>
    <n v="49.51"/>
    <n v="206.84"/>
    <n v="99.02"/>
    <n v="107.82000000000001"/>
    <n v="0.52127248114484626"/>
    <n v="2026"/>
    <s v="Q1"/>
    <n v="3"/>
    <x v="2"/>
  </r>
  <r>
    <n v="4121"/>
    <d v="2026-03-19T00:00:00"/>
    <n v="2026"/>
    <x v="0"/>
    <n v="3"/>
    <s v="Mar"/>
    <x v="0"/>
    <x v="0"/>
    <x v="0"/>
    <s v="Returning"/>
    <x v="2"/>
    <s v="Travel Backpack 35L"/>
    <n v="4"/>
    <n v="161.93"/>
    <n v="0.15"/>
    <n v="88"/>
    <n v="550.56200000000001"/>
    <n v="352"/>
    <n v="198.56200000000001"/>
    <n v="0.36065329608654428"/>
    <n v="2026"/>
    <s v="Q1"/>
    <n v="3"/>
    <x v="2"/>
  </r>
  <r>
    <n v="1047"/>
    <d v="2026-03-20T00:00:00"/>
    <n v="2026"/>
    <x v="0"/>
    <n v="3"/>
    <s v="Mar"/>
    <x v="0"/>
    <x v="0"/>
    <x v="0"/>
    <s v="Returning"/>
    <x v="2"/>
    <s v="Packing Cube Set"/>
    <n v="2"/>
    <n v="46.21"/>
    <n v="0.05"/>
    <n v="18.37"/>
    <n v="87.798999999999992"/>
    <n v="36.74"/>
    <n v="51.05899999999999"/>
    <n v="0.58154420893176451"/>
    <n v="2026"/>
    <s v="Q1"/>
    <n v="3"/>
    <x v="2"/>
  </r>
  <r>
    <n v="1142"/>
    <d v="2026-03-20T00:00:00"/>
    <n v="2026"/>
    <x v="0"/>
    <n v="3"/>
    <s v="Mar"/>
    <x v="1"/>
    <x v="11"/>
    <x v="0"/>
    <s v="New"/>
    <x v="3"/>
    <s v="Compact Sleeping Bag"/>
    <n v="3"/>
    <n v="125.85"/>
    <n v="0"/>
    <n v="59.19"/>
    <n v="377.54999999999995"/>
    <n v="177.57"/>
    <n v="199.97999999999996"/>
    <n v="0.52967818831942781"/>
    <n v="2026"/>
    <s v="Q1"/>
    <n v="3"/>
    <x v="2"/>
  </r>
  <r>
    <n v="2232"/>
    <d v="2026-03-20T00:00:00"/>
    <n v="2026"/>
    <x v="0"/>
    <n v="3"/>
    <s v="Mar"/>
    <x v="3"/>
    <x v="13"/>
    <x v="2"/>
    <s v="New"/>
    <x v="2"/>
    <s v="Insulated Bottle"/>
    <n v="2"/>
    <n v="36.340000000000003"/>
    <n v="0"/>
    <n v="13.8"/>
    <n v="72.680000000000007"/>
    <n v="27.6"/>
    <n v="45.080000000000005"/>
    <n v="0.620253164556962"/>
    <n v="2026"/>
    <s v="Q1"/>
    <n v="3"/>
    <x v="2"/>
  </r>
  <r>
    <n v="2339"/>
    <d v="2026-03-20T00:00:00"/>
    <n v="2026"/>
    <x v="0"/>
    <n v="3"/>
    <s v="Mar"/>
    <x v="1"/>
    <x v="12"/>
    <x v="3"/>
    <s v="New"/>
    <x v="0"/>
    <s v="Trail Bike Light"/>
    <n v="2"/>
    <n v="51.29"/>
    <n v="0"/>
    <n v="23.15"/>
    <n v="102.58"/>
    <n v="46.3"/>
    <n v="56.28"/>
    <n v="0.54864496003119523"/>
    <n v="2026"/>
    <s v="Q1"/>
    <n v="3"/>
    <x v="2"/>
  </r>
  <r>
    <n v="3611"/>
    <d v="2026-03-20T00:00:00"/>
    <n v="2026"/>
    <x v="0"/>
    <n v="3"/>
    <s v="Mar"/>
    <x v="1"/>
    <x v="1"/>
    <x v="1"/>
    <s v="Business"/>
    <x v="0"/>
    <s v="Compact Repair Kit"/>
    <n v="6"/>
    <n v="40.89"/>
    <n v="0.1"/>
    <n v="16.84"/>
    <n v="220.80600000000001"/>
    <n v="101.03999999999999"/>
    <n v="119.76600000000002"/>
    <n v="0.54240373902883077"/>
    <n v="2026"/>
    <s v="Q1"/>
    <n v="3"/>
    <x v="2"/>
  </r>
  <r>
    <n v="3953"/>
    <d v="2026-03-20T00:00:00"/>
    <n v="2026"/>
    <x v="0"/>
    <n v="3"/>
    <s v="Mar"/>
    <x v="1"/>
    <x v="14"/>
    <x v="0"/>
    <s v="New"/>
    <x v="4"/>
    <s v="Weighted Vest"/>
    <n v="1"/>
    <n v="120.63"/>
    <n v="0"/>
    <n v="70.28"/>
    <n v="120.63"/>
    <n v="70.28"/>
    <n v="50.349999999999994"/>
    <n v="0.41739202520102792"/>
    <n v="2026"/>
    <s v="Q1"/>
    <n v="3"/>
    <x v="2"/>
  </r>
  <r>
    <n v="4253"/>
    <d v="2026-03-20T00:00:00"/>
    <n v="2026"/>
    <x v="0"/>
    <n v="3"/>
    <s v="Mar"/>
    <x v="3"/>
    <x v="13"/>
    <x v="1"/>
    <s v="New"/>
    <x v="0"/>
    <s v="Commuter Helmet"/>
    <n v="5"/>
    <n v="82.64"/>
    <n v="0.1"/>
    <n v="43.52"/>
    <n v="371.88"/>
    <n v="217.60000000000002"/>
    <n v="154.27999999999997"/>
    <n v="0.41486501021834993"/>
    <n v="2026"/>
    <s v="Q1"/>
    <n v="3"/>
    <x v="2"/>
  </r>
  <r>
    <n v="4952"/>
    <d v="2026-03-20T00:00:00"/>
    <n v="2026"/>
    <x v="0"/>
    <n v="3"/>
    <s v="Mar"/>
    <x v="1"/>
    <x v="6"/>
    <x v="0"/>
    <s v="Business"/>
    <x v="1"/>
    <s v="Trekking Poles"/>
    <n v="2"/>
    <n v="72.459999999999994"/>
    <n v="0"/>
    <n v="33.31"/>
    <n v="144.91999999999999"/>
    <n v="66.62"/>
    <n v="78.299999999999983"/>
    <n v="0.54029809550096597"/>
    <n v="2026"/>
    <s v="Q1"/>
    <n v="3"/>
    <x v="2"/>
  </r>
  <r>
    <n v="5016"/>
    <d v="2026-03-20T00:00:00"/>
    <n v="2026"/>
    <x v="0"/>
    <n v="3"/>
    <s v="Mar"/>
    <x v="1"/>
    <x v="12"/>
    <x v="3"/>
    <s v="New"/>
    <x v="4"/>
    <s v="Resistance Band Set"/>
    <n v="2"/>
    <n v="40.659999999999997"/>
    <n v="0.1"/>
    <n v="14.63"/>
    <n v="73.188000000000002"/>
    <n v="29.26"/>
    <n v="43.927999999999997"/>
    <n v="0.60020768431983385"/>
    <n v="2026"/>
    <s v="Q1"/>
    <n v="3"/>
    <x v="2"/>
  </r>
  <r>
    <n v="839"/>
    <d v="2026-03-21T00:00:00"/>
    <n v="2026"/>
    <x v="0"/>
    <n v="3"/>
    <s v="Mar"/>
    <x v="1"/>
    <x v="12"/>
    <x v="3"/>
    <s v="New"/>
    <x v="0"/>
    <s v="Compact Repair Kit"/>
    <n v="1"/>
    <n v="40.5"/>
    <n v="0.05"/>
    <n v="17.16"/>
    <n v="38.475000000000001"/>
    <n v="17.16"/>
    <n v="21.315000000000001"/>
    <n v="0.55399610136452238"/>
    <n v="2026"/>
    <s v="Q1"/>
    <n v="3"/>
    <x v="2"/>
  </r>
  <r>
    <n v="1382"/>
    <d v="2026-03-21T00:00:00"/>
    <n v="2026"/>
    <x v="0"/>
    <n v="3"/>
    <s v="Mar"/>
    <x v="2"/>
    <x v="2"/>
    <x v="0"/>
    <s v="Business"/>
    <x v="1"/>
    <s v="Trekking Poles"/>
    <n v="1"/>
    <n v="72.16"/>
    <n v="0"/>
    <n v="33.11"/>
    <n v="72.16"/>
    <n v="33.11"/>
    <n v="39.049999999999997"/>
    <n v="0.54115853658536583"/>
    <n v="2026"/>
    <s v="Q1"/>
    <n v="3"/>
    <x v="2"/>
  </r>
  <r>
    <n v="1452"/>
    <d v="2026-03-21T00:00:00"/>
    <n v="2026"/>
    <x v="0"/>
    <n v="3"/>
    <s v="Mar"/>
    <x v="2"/>
    <x v="5"/>
    <x v="3"/>
    <s v="Business"/>
    <x v="2"/>
    <s v="Travel Backpack 35L"/>
    <n v="1"/>
    <n v="161.93"/>
    <n v="0.15"/>
    <n v="87.5"/>
    <n v="137.6405"/>
    <n v="87.5"/>
    <n v="50.140500000000003"/>
    <n v="0.36428594781332529"/>
    <n v="2026"/>
    <s v="Q1"/>
    <n v="3"/>
    <x v="2"/>
  </r>
  <r>
    <n v="1845"/>
    <d v="2026-03-21T00:00:00"/>
    <n v="2026"/>
    <x v="0"/>
    <n v="3"/>
    <s v="Mar"/>
    <x v="0"/>
    <x v="9"/>
    <x v="0"/>
    <s v="Returning"/>
    <x v="3"/>
    <s v="Alpine Tent 4P"/>
    <n v="3"/>
    <n v="348.54"/>
    <n v="0.1"/>
    <n v="200.3"/>
    <n v="941.05800000000011"/>
    <n v="600.90000000000009"/>
    <n v="340.15800000000002"/>
    <n v="0.36146337420222768"/>
    <n v="2026"/>
    <s v="Q1"/>
    <n v="3"/>
    <x v="2"/>
  </r>
  <r>
    <n v="3560"/>
    <d v="2026-03-21T00:00:00"/>
    <n v="2026"/>
    <x v="0"/>
    <n v="3"/>
    <s v="Mar"/>
    <x v="2"/>
    <x v="16"/>
    <x v="0"/>
    <s v="Returning"/>
    <x v="4"/>
    <s v="Training Mat"/>
    <n v="3"/>
    <n v="50.46"/>
    <n v="0.1"/>
    <n v="21.9"/>
    <n v="136.24199999999999"/>
    <n v="65.699999999999989"/>
    <n v="70.542000000000002"/>
    <n v="0.51776985070683057"/>
    <n v="2026"/>
    <s v="Q1"/>
    <n v="3"/>
    <x v="2"/>
  </r>
  <r>
    <n v="4059"/>
    <d v="2026-03-21T00:00:00"/>
    <n v="2026"/>
    <x v="0"/>
    <n v="3"/>
    <s v="Mar"/>
    <x v="3"/>
    <x v="13"/>
    <x v="3"/>
    <s v="New"/>
    <x v="3"/>
    <s v="Portable Camp Stove"/>
    <n v="1"/>
    <n v="83.62"/>
    <n v="0"/>
    <n v="39.15"/>
    <n v="83.62"/>
    <n v="39.15"/>
    <n v="44.470000000000006"/>
    <n v="0.53181057163358048"/>
    <n v="2026"/>
    <s v="Q1"/>
    <n v="3"/>
    <x v="2"/>
  </r>
  <r>
    <n v="4731"/>
    <d v="2026-03-21T00:00:00"/>
    <n v="2026"/>
    <x v="0"/>
    <n v="3"/>
    <s v="Mar"/>
    <x v="1"/>
    <x v="12"/>
    <x v="1"/>
    <s v="Business"/>
    <x v="0"/>
    <s v="Trail Bike Light"/>
    <n v="6"/>
    <n v="51.07"/>
    <n v="0.1"/>
    <n v="22.68"/>
    <n v="275.77800000000002"/>
    <n v="136.07999999999998"/>
    <n v="139.69800000000004"/>
    <n v="0.50655962404542798"/>
    <n v="2026"/>
    <s v="Q1"/>
    <n v="3"/>
    <x v="2"/>
  </r>
  <r>
    <n v="693"/>
    <d v="2026-03-22T00:00:00"/>
    <n v="2026"/>
    <x v="0"/>
    <n v="3"/>
    <s v="Mar"/>
    <x v="1"/>
    <x v="11"/>
    <x v="0"/>
    <s v="New"/>
    <x v="2"/>
    <s v="Packing Cube Set"/>
    <n v="3"/>
    <n v="47.02"/>
    <n v="0.1"/>
    <n v="17.989999999999998"/>
    <n v="126.95400000000001"/>
    <n v="53.97"/>
    <n v="72.984000000000009"/>
    <n v="0.57488539155914742"/>
    <n v="2026"/>
    <s v="Q1"/>
    <n v="3"/>
    <x v="2"/>
  </r>
  <r>
    <n v="1672"/>
    <d v="2026-03-22T00:00:00"/>
    <n v="2026"/>
    <x v="0"/>
    <n v="3"/>
    <s v="Mar"/>
    <x v="2"/>
    <x v="5"/>
    <x v="3"/>
    <s v="Returning"/>
    <x v="2"/>
    <s v="Packing Cube Set"/>
    <n v="1"/>
    <n v="47.1"/>
    <n v="0.05"/>
    <n v="18.48"/>
    <n v="44.744999999999997"/>
    <n v="18.48"/>
    <n v="26.264999999999997"/>
    <n v="0.58699296010727453"/>
    <n v="2026"/>
    <s v="Q1"/>
    <n v="3"/>
    <x v="2"/>
  </r>
  <r>
    <n v="2347"/>
    <d v="2026-03-22T00:00:00"/>
    <n v="2026"/>
    <x v="0"/>
    <n v="3"/>
    <s v="Mar"/>
    <x v="3"/>
    <x v="13"/>
    <x v="0"/>
    <s v="Returning"/>
    <x v="2"/>
    <s v="Carry-On Duffel"/>
    <n v="2"/>
    <n v="131.38999999999999"/>
    <n v="0"/>
    <n v="66.91"/>
    <n v="262.77999999999997"/>
    <n v="133.82"/>
    <n v="128.95999999999998"/>
    <n v="0.49075272090722277"/>
    <n v="2026"/>
    <s v="Q1"/>
    <n v="3"/>
    <x v="2"/>
  </r>
  <r>
    <n v="2582"/>
    <d v="2026-03-22T00:00:00"/>
    <n v="2026"/>
    <x v="0"/>
    <n v="3"/>
    <s v="Mar"/>
    <x v="1"/>
    <x v="1"/>
    <x v="3"/>
    <s v="New"/>
    <x v="4"/>
    <s v="Weighted Vest"/>
    <n v="1"/>
    <n v="120.16"/>
    <n v="0.15"/>
    <n v="68.33"/>
    <n v="102.136"/>
    <n v="68.33"/>
    <n v="33.805999999999997"/>
    <n v="0.33099005247904756"/>
    <n v="2026"/>
    <s v="Q1"/>
    <n v="3"/>
    <x v="2"/>
  </r>
  <r>
    <n v="2762"/>
    <d v="2026-03-22T00:00:00"/>
    <n v="2026"/>
    <x v="0"/>
    <n v="3"/>
    <s v="Mar"/>
    <x v="3"/>
    <x v="8"/>
    <x v="2"/>
    <s v="Returning"/>
    <x v="3"/>
    <s v="Trail Tent 2P"/>
    <n v="1"/>
    <n v="196.48"/>
    <n v="0"/>
    <n v="101.29"/>
    <n v="196.48"/>
    <n v="101.29"/>
    <n v="95.189999999999984"/>
    <n v="0.48447679153094458"/>
    <n v="2026"/>
    <s v="Q1"/>
    <n v="3"/>
    <x v="2"/>
  </r>
  <r>
    <n v="4090"/>
    <d v="2026-03-22T00:00:00"/>
    <n v="2026"/>
    <x v="0"/>
    <n v="3"/>
    <s v="Mar"/>
    <x v="1"/>
    <x v="11"/>
    <x v="3"/>
    <s v="Business"/>
    <x v="2"/>
    <s v="Insulated Bottle"/>
    <n v="1"/>
    <n v="36.520000000000003"/>
    <n v="0"/>
    <n v="13.96"/>
    <n v="36.520000000000003"/>
    <n v="13.96"/>
    <n v="22.560000000000002"/>
    <n v="0.61774370208105145"/>
    <n v="2026"/>
    <s v="Q1"/>
    <n v="3"/>
    <x v="2"/>
  </r>
  <r>
    <n v="4491"/>
    <d v="2026-03-22T00:00:00"/>
    <n v="2026"/>
    <x v="0"/>
    <n v="3"/>
    <s v="Mar"/>
    <x v="1"/>
    <x v="12"/>
    <x v="2"/>
    <s v="Business"/>
    <x v="4"/>
    <s v="Training Mat"/>
    <n v="4"/>
    <n v="49.71"/>
    <n v="0.1"/>
    <n v="22.46"/>
    <n v="178.95600000000002"/>
    <n v="89.84"/>
    <n v="89.116000000000014"/>
    <n v="0.49797715639598561"/>
    <n v="2026"/>
    <s v="Q1"/>
    <n v="3"/>
    <x v="2"/>
  </r>
  <r>
    <n v="4678"/>
    <d v="2026-03-22T00:00:00"/>
    <n v="2026"/>
    <x v="0"/>
    <n v="3"/>
    <s v="Mar"/>
    <x v="0"/>
    <x v="0"/>
    <x v="0"/>
    <s v="Returning"/>
    <x v="3"/>
    <s v="Portable Camp Stove"/>
    <n v="1"/>
    <n v="81.209999999999994"/>
    <n v="0.05"/>
    <n v="40.44"/>
    <n v="77.149499999999989"/>
    <n v="40.44"/>
    <n v="36.709499999999991"/>
    <n v="0.47582291524896464"/>
    <n v="2026"/>
    <s v="Q1"/>
    <n v="3"/>
    <x v="2"/>
  </r>
  <r>
    <n v="1189"/>
    <d v="2026-03-23T00:00:00"/>
    <n v="2026"/>
    <x v="0"/>
    <n v="3"/>
    <s v="Mar"/>
    <x v="3"/>
    <x v="13"/>
    <x v="0"/>
    <s v="New"/>
    <x v="0"/>
    <s v="Cycling Pack 12L"/>
    <n v="2"/>
    <n v="103.22"/>
    <n v="0"/>
    <n v="51.33"/>
    <n v="206.44"/>
    <n v="102.66"/>
    <n v="103.78"/>
    <n v="0.50271265258670805"/>
    <n v="2026"/>
    <s v="Q1"/>
    <n v="3"/>
    <x v="2"/>
  </r>
  <r>
    <n v="1590"/>
    <d v="2026-03-23T00:00:00"/>
    <n v="2026"/>
    <x v="0"/>
    <n v="3"/>
    <s v="Mar"/>
    <x v="0"/>
    <x v="15"/>
    <x v="3"/>
    <s v="New"/>
    <x v="1"/>
    <s v="Summit Backpack 45L"/>
    <n v="1"/>
    <n v="153.47"/>
    <n v="0"/>
    <n v="78.19"/>
    <n v="153.47"/>
    <n v="78.19"/>
    <n v="75.28"/>
    <n v="0.49051931973675639"/>
    <n v="2026"/>
    <s v="Q1"/>
    <n v="3"/>
    <x v="2"/>
  </r>
  <r>
    <n v="2309"/>
    <d v="2026-03-23T00:00:00"/>
    <n v="2026"/>
    <x v="0"/>
    <n v="3"/>
    <s v="Mar"/>
    <x v="3"/>
    <x v="7"/>
    <x v="0"/>
    <s v="Returning"/>
    <x v="3"/>
    <s v="Trail Tent 2P"/>
    <n v="6"/>
    <n v="199.75"/>
    <n v="0"/>
    <n v="105.84"/>
    <n v="1198.5"/>
    <n v="635.04"/>
    <n v="563.46"/>
    <n v="0.47013767209011265"/>
    <n v="2026"/>
    <s v="Q1"/>
    <n v="3"/>
    <x v="2"/>
  </r>
  <r>
    <n v="3628"/>
    <d v="2026-03-23T00:00:00"/>
    <n v="2026"/>
    <x v="0"/>
    <n v="3"/>
    <s v="Mar"/>
    <x v="1"/>
    <x v="12"/>
    <x v="3"/>
    <s v="New"/>
    <x v="2"/>
    <s v="Packing Cube Set"/>
    <n v="1"/>
    <n v="45.84"/>
    <n v="0"/>
    <n v="18.079999999999998"/>
    <n v="45.84"/>
    <n v="18.079999999999998"/>
    <n v="27.760000000000005"/>
    <n v="0.605584642233857"/>
    <n v="2026"/>
    <s v="Q1"/>
    <n v="3"/>
    <x v="2"/>
  </r>
  <r>
    <n v="3718"/>
    <d v="2026-03-23T00:00:00"/>
    <n v="2026"/>
    <x v="0"/>
    <n v="3"/>
    <s v="Mar"/>
    <x v="1"/>
    <x v="12"/>
    <x v="3"/>
    <s v="New"/>
    <x v="3"/>
    <s v="Compact Sleeping Bag"/>
    <n v="2"/>
    <n v="122.07"/>
    <n v="0.05"/>
    <n v="59.16"/>
    <n v="231.93299999999996"/>
    <n v="118.32"/>
    <n v="113.61299999999997"/>
    <n v="0.48985267297021118"/>
    <n v="2026"/>
    <s v="Q1"/>
    <n v="3"/>
    <x v="2"/>
  </r>
  <r>
    <n v="4198"/>
    <d v="2026-03-23T00:00:00"/>
    <n v="2026"/>
    <x v="0"/>
    <n v="3"/>
    <s v="Mar"/>
    <x v="1"/>
    <x v="14"/>
    <x v="3"/>
    <s v="New"/>
    <x v="4"/>
    <s v="Weighted Vest"/>
    <n v="3"/>
    <n v="122.4"/>
    <n v="0.15"/>
    <n v="71.150000000000006"/>
    <n v="312.12"/>
    <n v="213.45000000000002"/>
    <n v="98.669999999999987"/>
    <n v="0.31612841214917337"/>
    <n v="2026"/>
    <s v="Q1"/>
    <n v="3"/>
    <x v="2"/>
  </r>
  <r>
    <n v="4784"/>
    <d v="2026-03-23T00:00:00"/>
    <n v="2026"/>
    <x v="0"/>
    <n v="3"/>
    <s v="Mar"/>
    <x v="0"/>
    <x v="15"/>
    <x v="0"/>
    <s v="New"/>
    <x v="0"/>
    <s v="Cycling Pack 12L"/>
    <n v="1"/>
    <n v="101.43"/>
    <n v="0"/>
    <n v="51.78"/>
    <n v="101.43"/>
    <n v="51.78"/>
    <n v="49.650000000000006"/>
    <n v="0.4895001478852411"/>
    <n v="2026"/>
    <s v="Q1"/>
    <n v="3"/>
    <x v="2"/>
  </r>
  <r>
    <n v="86"/>
    <d v="2026-03-24T00:00:00"/>
    <n v="2026"/>
    <x v="0"/>
    <n v="3"/>
    <s v="Mar"/>
    <x v="1"/>
    <x v="12"/>
    <x v="1"/>
    <s v="Business"/>
    <x v="0"/>
    <s v="Cycling Pack 12L"/>
    <n v="8"/>
    <n v="104.7"/>
    <n v="0.05"/>
    <n v="49.91"/>
    <n v="795.72"/>
    <n v="399.28"/>
    <n v="396.44000000000005"/>
    <n v="0.49821545267179412"/>
    <n v="2026"/>
    <s v="Q1"/>
    <n v="3"/>
    <x v="2"/>
  </r>
  <r>
    <n v="1813"/>
    <d v="2026-03-24T00:00:00"/>
    <n v="2026"/>
    <x v="0"/>
    <n v="3"/>
    <s v="Mar"/>
    <x v="0"/>
    <x v="0"/>
    <x v="2"/>
    <s v="Returning"/>
    <x v="1"/>
    <s v="Trail Boots"/>
    <n v="4"/>
    <n v="146.34"/>
    <n v="0"/>
    <n v="79.37"/>
    <n v="585.36"/>
    <n v="317.48"/>
    <n v="267.88"/>
    <n v="0.45763290966242992"/>
    <n v="2026"/>
    <s v="Q1"/>
    <n v="3"/>
    <x v="2"/>
  </r>
  <r>
    <n v="2212"/>
    <d v="2026-03-24T00:00:00"/>
    <n v="2026"/>
    <x v="0"/>
    <n v="3"/>
    <s v="Mar"/>
    <x v="1"/>
    <x v="6"/>
    <x v="0"/>
    <s v="Returning"/>
    <x v="4"/>
    <s v="Weighted Vest"/>
    <n v="2"/>
    <n v="122.92"/>
    <n v="0.05"/>
    <n v="70.31"/>
    <n v="233.548"/>
    <n v="140.62"/>
    <n v="92.927999999999997"/>
    <n v="0.39789679209413054"/>
    <n v="2026"/>
    <s v="Q1"/>
    <n v="3"/>
    <x v="2"/>
  </r>
  <r>
    <n v="4466"/>
    <d v="2026-03-24T00:00:00"/>
    <n v="2026"/>
    <x v="0"/>
    <n v="3"/>
    <s v="Mar"/>
    <x v="2"/>
    <x v="2"/>
    <x v="0"/>
    <s v="New"/>
    <x v="1"/>
    <s v="Hiking Daypack 20L"/>
    <n v="1"/>
    <n v="91.35"/>
    <n v="0.05"/>
    <n v="45.24"/>
    <n v="86.782499999999985"/>
    <n v="45.24"/>
    <n v="41.542499999999983"/>
    <n v="0.47869674185463645"/>
    <n v="2026"/>
    <s v="Q1"/>
    <n v="3"/>
    <x v="2"/>
  </r>
  <r>
    <n v="4483"/>
    <d v="2026-03-24T00:00:00"/>
    <n v="2026"/>
    <x v="0"/>
    <n v="3"/>
    <s v="Mar"/>
    <x v="1"/>
    <x v="12"/>
    <x v="0"/>
    <s v="New"/>
    <x v="0"/>
    <s v="Trail Bike Light"/>
    <n v="3"/>
    <n v="51.01"/>
    <n v="0.15"/>
    <n v="22.84"/>
    <n v="130.07550000000001"/>
    <n v="68.52"/>
    <n v="61.555500000000009"/>
    <n v="0.47322900930613382"/>
    <n v="2026"/>
    <s v="Q1"/>
    <n v="3"/>
    <x v="2"/>
  </r>
  <r>
    <n v="273"/>
    <d v="2026-03-25T00:00:00"/>
    <n v="2026"/>
    <x v="0"/>
    <n v="3"/>
    <s v="Mar"/>
    <x v="3"/>
    <x v="8"/>
    <x v="0"/>
    <s v="New"/>
    <x v="4"/>
    <s v="Weighted Vest"/>
    <n v="2"/>
    <n v="125.04"/>
    <n v="0.05"/>
    <n v="67.680000000000007"/>
    <n v="237.57599999999999"/>
    <n v="135.36000000000001"/>
    <n v="102.21599999999998"/>
    <n v="0.43024547934134755"/>
    <n v="2026"/>
    <s v="Q1"/>
    <n v="3"/>
    <x v="2"/>
  </r>
  <r>
    <n v="578"/>
    <d v="2026-03-25T00:00:00"/>
    <n v="2026"/>
    <x v="0"/>
    <n v="3"/>
    <s v="Mar"/>
    <x v="2"/>
    <x v="5"/>
    <x v="3"/>
    <s v="Returning"/>
    <x v="0"/>
    <s v="Trail Bike Light"/>
    <n v="2"/>
    <n v="50.22"/>
    <n v="0.05"/>
    <n v="23.16"/>
    <n v="95.417999999999992"/>
    <n v="46.32"/>
    <n v="49.097999999999992"/>
    <n v="0.51455700182355524"/>
    <n v="2026"/>
    <s v="Q1"/>
    <n v="3"/>
    <x v="2"/>
  </r>
  <r>
    <n v="1290"/>
    <d v="2026-03-25T00:00:00"/>
    <n v="2026"/>
    <x v="0"/>
    <n v="3"/>
    <s v="Mar"/>
    <x v="1"/>
    <x v="1"/>
    <x v="0"/>
    <s v="Business"/>
    <x v="4"/>
    <s v="Recovery Roller"/>
    <n v="5"/>
    <n v="36.369999999999997"/>
    <n v="0.05"/>
    <n v="13.81"/>
    <n v="172.75749999999999"/>
    <n v="69.05"/>
    <n v="103.7075"/>
    <n v="0.60030678841729013"/>
    <n v="2026"/>
    <s v="Q1"/>
    <n v="3"/>
    <x v="2"/>
  </r>
  <r>
    <n v="1501"/>
    <d v="2026-03-25T00:00:00"/>
    <n v="2026"/>
    <x v="0"/>
    <n v="3"/>
    <s v="Mar"/>
    <x v="3"/>
    <x v="7"/>
    <x v="1"/>
    <s v="New"/>
    <x v="2"/>
    <s v="Insulated Bottle"/>
    <n v="3"/>
    <n v="36.43"/>
    <n v="0.1"/>
    <n v="13.23"/>
    <n v="98.36099999999999"/>
    <n v="39.69"/>
    <n v="58.670999999999992"/>
    <n v="0.59648641229755694"/>
    <n v="2026"/>
    <s v="Q1"/>
    <n v="3"/>
    <x v="2"/>
  </r>
  <r>
    <n v="1540"/>
    <d v="2026-03-25T00:00:00"/>
    <n v="2026"/>
    <x v="0"/>
    <n v="3"/>
    <s v="Mar"/>
    <x v="1"/>
    <x v="12"/>
    <x v="1"/>
    <s v="Business"/>
    <x v="0"/>
    <s v="Trail Bike Light"/>
    <n v="10"/>
    <n v="49.7"/>
    <n v="0.1"/>
    <n v="21.96"/>
    <n v="447.3"/>
    <n v="219.60000000000002"/>
    <n v="227.7"/>
    <n v="0.50905432595573441"/>
    <n v="2026"/>
    <s v="Q1"/>
    <n v="3"/>
    <x v="2"/>
  </r>
  <r>
    <n v="2541"/>
    <d v="2026-03-25T00:00:00"/>
    <n v="2026"/>
    <x v="0"/>
    <n v="3"/>
    <s v="Mar"/>
    <x v="1"/>
    <x v="12"/>
    <x v="0"/>
    <s v="Returning"/>
    <x v="2"/>
    <s v="Packing Cube Set"/>
    <n v="2"/>
    <n v="46.61"/>
    <n v="0"/>
    <n v="17.97"/>
    <n v="93.22"/>
    <n v="35.94"/>
    <n v="57.28"/>
    <n v="0.61446041621969538"/>
    <n v="2026"/>
    <s v="Q1"/>
    <n v="3"/>
    <x v="2"/>
  </r>
  <r>
    <n v="4264"/>
    <d v="2026-03-25T00:00:00"/>
    <n v="2026"/>
    <x v="0"/>
    <n v="3"/>
    <s v="Mar"/>
    <x v="2"/>
    <x v="5"/>
    <x v="0"/>
    <s v="New"/>
    <x v="2"/>
    <s v="Packing Cube Set"/>
    <n v="1"/>
    <n v="47.61"/>
    <n v="0"/>
    <n v="18.89"/>
    <n v="47.61"/>
    <n v="18.89"/>
    <n v="28.72"/>
    <n v="0.60323461457676952"/>
    <n v="2026"/>
    <s v="Q1"/>
    <n v="3"/>
    <x v="2"/>
  </r>
  <r>
    <n v="4311"/>
    <d v="2026-03-25T00:00:00"/>
    <n v="2026"/>
    <x v="0"/>
    <n v="3"/>
    <s v="Mar"/>
    <x v="2"/>
    <x v="2"/>
    <x v="0"/>
    <s v="New"/>
    <x v="0"/>
    <s v="Compact Repair Kit"/>
    <n v="2"/>
    <n v="40.880000000000003"/>
    <n v="0.05"/>
    <n v="16.39"/>
    <n v="77.671999999999997"/>
    <n v="32.78"/>
    <n v="44.891999999999996"/>
    <n v="0.57796889483983926"/>
    <n v="2026"/>
    <s v="Q1"/>
    <n v="3"/>
    <x v="2"/>
  </r>
  <r>
    <n v="4796"/>
    <d v="2026-03-25T00:00:00"/>
    <n v="2026"/>
    <x v="0"/>
    <n v="3"/>
    <s v="Mar"/>
    <x v="1"/>
    <x v="12"/>
    <x v="0"/>
    <s v="New"/>
    <x v="4"/>
    <s v="Resistance Band Set"/>
    <n v="2"/>
    <n v="39.409999999999997"/>
    <n v="0.15"/>
    <n v="14.91"/>
    <n v="66.996999999999986"/>
    <n v="29.82"/>
    <n v="37.176999999999985"/>
    <n v="0.55490544352732207"/>
    <n v="2026"/>
    <s v="Q1"/>
    <n v="3"/>
    <x v="2"/>
  </r>
  <r>
    <n v="89"/>
    <d v="2026-03-26T00:00:00"/>
    <n v="2026"/>
    <x v="0"/>
    <n v="3"/>
    <s v="Mar"/>
    <x v="2"/>
    <x v="10"/>
    <x v="0"/>
    <s v="Returning"/>
    <x v="0"/>
    <s v="Compact Repair Kit"/>
    <n v="1"/>
    <n v="40.82"/>
    <n v="0.05"/>
    <n v="16.940000000000001"/>
    <n v="38.778999999999996"/>
    <n v="16.940000000000001"/>
    <n v="21.838999999999995"/>
    <n v="0.56316563088269411"/>
    <n v="2026"/>
    <s v="Q1"/>
    <n v="3"/>
    <x v="2"/>
  </r>
  <r>
    <n v="487"/>
    <d v="2026-03-26T00:00:00"/>
    <n v="2026"/>
    <x v="0"/>
    <n v="3"/>
    <s v="Mar"/>
    <x v="3"/>
    <x v="8"/>
    <x v="2"/>
    <s v="Business"/>
    <x v="2"/>
    <s v="Insulated Bottle"/>
    <n v="3"/>
    <n v="36.979999999999997"/>
    <n v="0.1"/>
    <n v="13.65"/>
    <n v="99.846000000000004"/>
    <n v="40.950000000000003"/>
    <n v="58.896000000000001"/>
    <n v="0.58986839733189111"/>
    <n v="2026"/>
    <s v="Q1"/>
    <n v="3"/>
    <x v="2"/>
  </r>
  <r>
    <n v="1476"/>
    <d v="2026-03-26T00:00:00"/>
    <n v="2026"/>
    <x v="0"/>
    <n v="3"/>
    <s v="Mar"/>
    <x v="1"/>
    <x v="12"/>
    <x v="3"/>
    <s v="New"/>
    <x v="2"/>
    <s v="Insulated Bottle"/>
    <n v="1"/>
    <n v="35.700000000000003"/>
    <n v="0.05"/>
    <n v="13.91"/>
    <n v="33.914999999999999"/>
    <n v="13.91"/>
    <n v="20.004999999999999"/>
    <n v="0.58985699542975079"/>
    <n v="2026"/>
    <s v="Q1"/>
    <n v="3"/>
    <x v="2"/>
  </r>
  <r>
    <n v="2145"/>
    <d v="2026-03-26T00:00:00"/>
    <n v="2026"/>
    <x v="0"/>
    <n v="3"/>
    <s v="Mar"/>
    <x v="3"/>
    <x v="8"/>
    <x v="2"/>
    <s v="Returning"/>
    <x v="0"/>
    <s v="Compact Repair Kit"/>
    <n v="1"/>
    <n v="39.53"/>
    <n v="0.05"/>
    <n v="17.170000000000002"/>
    <n v="37.5535"/>
    <n v="17.170000000000002"/>
    <n v="20.383499999999998"/>
    <n v="0.54278562584046752"/>
    <n v="2026"/>
    <s v="Q1"/>
    <n v="3"/>
    <x v="2"/>
  </r>
  <r>
    <n v="2999"/>
    <d v="2026-03-26T00:00:00"/>
    <n v="2026"/>
    <x v="0"/>
    <n v="3"/>
    <s v="Mar"/>
    <x v="2"/>
    <x v="3"/>
    <x v="2"/>
    <s v="Returning"/>
    <x v="2"/>
    <s v="Insulated Bottle"/>
    <n v="2"/>
    <n v="35.75"/>
    <n v="0"/>
    <n v="13.28"/>
    <n v="71.5"/>
    <n v="26.56"/>
    <n v="44.94"/>
    <n v="0.62853146853146846"/>
    <n v="2026"/>
    <s v="Q1"/>
    <n v="3"/>
    <x v="2"/>
  </r>
  <r>
    <n v="4464"/>
    <d v="2026-03-26T00:00:00"/>
    <n v="2026"/>
    <x v="0"/>
    <n v="3"/>
    <s v="Mar"/>
    <x v="2"/>
    <x v="2"/>
    <x v="0"/>
    <s v="Business"/>
    <x v="4"/>
    <s v="Training Mat"/>
    <n v="2"/>
    <n v="50.17"/>
    <n v="0"/>
    <n v="22.37"/>
    <n v="100.34"/>
    <n v="44.74"/>
    <n v="55.6"/>
    <n v="0.55411600558102447"/>
    <n v="2026"/>
    <s v="Q1"/>
    <n v="3"/>
    <x v="2"/>
  </r>
  <r>
    <n v="4978"/>
    <d v="2026-03-26T00:00:00"/>
    <n v="2026"/>
    <x v="0"/>
    <n v="3"/>
    <s v="Mar"/>
    <x v="0"/>
    <x v="9"/>
    <x v="0"/>
    <s v="New"/>
    <x v="4"/>
    <s v="Resistance Band Set"/>
    <n v="5"/>
    <n v="41.32"/>
    <n v="0"/>
    <n v="15.09"/>
    <n v="206.6"/>
    <n v="75.45"/>
    <n v="131.14999999999998"/>
    <n v="0.63480154888673757"/>
    <n v="2026"/>
    <s v="Q1"/>
    <n v="3"/>
    <x v="2"/>
  </r>
  <r>
    <n v="130"/>
    <d v="2026-03-27T00:00:00"/>
    <n v="2026"/>
    <x v="0"/>
    <n v="3"/>
    <s v="Mar"/>
    <x v="3"/>
    <x v="7"/>
    <x v="3"/>
    <s v="New"/>
    <x v="1"/>
    <s v="Summit Backpack 45L"/>
    <n v="3"/>
    <n v="152.4"/>
    <n v="0.05"/>
    <n v="79.97"/>
    <n v="434.34000000000003"/>
    <n v="239.91"/>
    <n v="194.43000000000004"/>
    <n v="0.44764470230694853"/>
    <n v="2026"/>
    <s v="Q1"/>
    <n v="3"/>
    <x v="2"/>
  </r>
  <r>
    <n v="848"/>
    <d v="2026-03-27T00:00:00"/>
    <n v="2026"/>
    <x v="0"/>
    <n v="3"/>
    <s v="Mar"/>
    <x v="0"/>
    <x v="0"/>
    <x v="0"/>
    <s v="New"/>
    <x v="4"/>
    <s v="Recovery Roller"/>
    <n v="1"/>
    <n v="36.299999999999997"/>
    <n v="0"/>
    <n v="14.1"/>
    <n v="36.299999999999997"/>
    <n v="14.1"/>
    <n v="22.199999999999996"/>
    <n v="0.61157024793388426"/>
    <n v="2026"/>
    <s v="Q1"/>
    <n v="3"/>
    <x v="2"/>
  </r>
  <r>
    <n v="1359"/>
    <d v="2026-03-27T00:00:00"/>
    <n v="2026"/>
    <x v="0"/>
    <n v="3"/>
    <s v="Mar"/>
    <x v="2"/>
    <x v="5"/>
    <x v="0"/>
    <s v="Returning"/>
    <x v="2"/>
    <s v="Packing Cube Set"/>
    <n v="3"/>
    <n v="46.24"/>
    <n v="0.1"/>
    <n v="18.2"/>
    <n v="124.848"/>
    <n v="54.599999999999994"/>
    <n v="70.248000000000005"/>
    <n v="0.56266820453671673"/>
    <n v="2026"/>
    <s v="Q1"/>
    <n v="3"/>
    <x v="2"/>
  </r>
  <r>
    <n v="2379"/>
    <d v="2026-03-27T00:00:00"/>
    <n v="2026"/>
    <x v="0"/>
    <n v="3"/>
    <s v="Mar"/>
    <x v="0"/>
    <x v="0"/>
    <x v="2"/>
    <s v="Returning"/>
    <x v="2"/>
    <s v="Travel Backpack 35L"/>
    <n v="2"/>
    <n v="165.58"/>
    <n v="0"/>
    <n v="86.16"/>
    <n v="331.16"/>
    <n v="172.32"/>
    <n v="158.84000000000003"/>
    <n v="0.47964730039859893"/>
    <n v="2026"/>
    <s v="Q1"/>
    <n v="3"/>
    <x v="2"/>
  </r>
  <r>
    <n v="2987"/>
    <d v="2026-03-27T00:00:00"/>
    <n v="2026"/>
    <x v="0"/>
    <n v="3"/>
    <s v="Mar"/>
    <x v="0"/>
    <x v="9"/>
    <x v="0"/>
    <s v="Returning"/>
    <x v="3"/>
    <s v="Compact Sleeping Bag"/>
    <n v="4"/>
    <n v="121.49"/>
    <n v="0"/>
    <n v="62.01"/>
    <n v="485.96"/>
    <n v="248.04"/>
    <n v="237.92"/>
    <n v="0.4895876203802782"/>
    <n v="2026"/>
    <s v="Q1"/>
    <n v="3"/>
    <x v="2"/>
  </r>
  <r>
    <n v="3121"/>
    <d v="2026-03-27T00:00:00"/>
    <n v="2026"/>
    <x v="0"/>
    <n v="3"/>
    <s v="Mar"/>
    <x v="1"/>
    <x v="12"/>
    <x v="2"/>
    <s v="New"/>
    <x v="0"/>
    <s v="Commuter Helmet"/>
    <n v="5"/>
    <n v="81.84"/>
    <n v="0.1"/>
    <n v="42.7"/>
    <n v="368.28000000000003"/>
    <n v="213.5"/>
    <n v="154.78000000000003"/>
    <n v="0.42027804931030743"/>
    <n v="2026"/>
    <s v="Q1"/>
    <n v="3"/>
    <x v="2"/>
  </r>
  <r>
    <n v="4445"/>
    <d v="2026-03-27T00:00:00"/>
    <n v="2026"/>
    <x v="0"/>
    <n v="3"/>
    <s v="Mar"/>
    <x v="1"/>
    <x v="11"/>
    <x v="0"/>
    <s v="New"/>
    <x v="1"/>
    <s v="Summit Backpack 45L"/>
    <n v="1"/>
    <n v="151.47999999999999"/>
    <n v="0"/>
    <n v="79.41"/>
    <n v="151.47999999999999"/>
    <n v="79.41"/>
    <n v="72.069999999999993"/>
    <n v="0.47577237919197252"/>
    <n v="2026"/>
    <s v="Q1"/>
    <n v="3"/>
    <x v="2"/>
  </r>
  <r>
    <n v="441"/>
    <d v="2026-03-28T00:00:00"/>
    <n v="2026"/>
    <x v="0"/>
    <n v="3"/>
    <s v="Mar"/>
    <x v="0"/>
    <x v="15"/>
    <x v="2"/>
    <s v="New"/>
    <x v="4"/>
    <s v="Training Mat"/>
    <n v="1"/>
    <n v="51.02"/>
    <n v="0.05"/>
    <n v="21.94"/>
    <n v="48.469000000000001"/>
    <n v="21.94"/>
    <n v="26.529"/>
    <n v="0.54733953661102974"/>
    <n v="2026"/>
    <s v="Q1"/>
    <n v="3"/>
    <x v="2"/>
  </r>
  <r>
    <n v="4608"/>
    <d v="2026-03-28T00:00:00"/>
    <n v="2026"/>
    <x v="0"/>
    <n v="3"/>
    <s v="Mar"/>
    <x v="2"/>
    <x v="2"/>
    <x v="1"/>
    <s v="Business"/>
    <x v="0"/>
    <s v="Compact Repair Kit"/>
    <n v="8"/>
    <n v="40.86"/>
    <n v="0.1"/>
    <n v="16.34"/>
    <n v="294.19200000000001"/>
    <n v="130.72"/>
    <n v="163.47200000000001"/>
    <n v="0.55566432805786703"/>
    <n v="2026"/>
    <s v="Q1"/>
    <n v="3"/>
    <x v="2"/>
  </r>
  <r>
    <n v="4914"/>
    <d v="2026-03-28T00:00:00"/>
    <n v="2026"/>
    <x v="0"/>
    <n v="3"/>
    <s v="Mar"/>
    <x v="0"/>
    <x v="9"/>
    <x v="0"/>
    <s v="New"/>
    <x v="2"/>
    <s v="Travel Backpack 35L"/>
    <n v="5"/>
    <n v="163.33000000000001"/>
    <n v="0"/>
    <n v="87.05"/>
    <n v="816.65000000000009"/>
    <n v="435.25"/>
    <n v="381.40000000000009"/>
    <n v="0.46702993938651816"/>
    <n v="2026"/>
    <s v="Q1"/>
    <n v="3"/>
    <x v="2"/>
  </r>
  <r>
    <n v="860"/>
    <d v="2026-03-29T00:00:00"/>
    <n v="2026"/>
    <x v="0"/>
    <n v="3"/>
    <s v="Mar"/>
    <x v="1"/>
    <x v="14"/>
    <x v="3"/>
    <s v="New"/>
    <x v="1"/>
    <s v="Hiking Daypack 20L"/>
    <n v="1"/>
    <n v="90.27"/>
    <n v="0"/>
    <n v="46.38"/>
    <n v="90.27"/>
    <n v="46.38"/>
    <n v="43.889999999999993"/>
    <n v="0.48620804253904948"/>
    <n v="2026"/>
    <s v="Q1"/>
    <n v="3"/>
    <x v="2"/>
  </r>
  <r>
    <n v="920"/>
    <d v="2026-03-29T00:00:00"/>
    <n v="2026"/>
    <x v="0"/>
    <n v="3"/>
    <s v="Mar"/>
    <x v="0"/>
    <x v="9"/>
    <x v="1"/>
    <s v="Business"/>
    <x v="2"/>
    <s v="Carry-On Duffel"/>
    <n v="12"/>
    <n v="131.31"/>
    <n v="0.05"/>
    <n v="68.459999999999994"/>
    <n v="1496.934"/>
    <n v="821.52"/>
    <n v="675.41399999999999"/>
    <n v="0.45119824922140855"/>
    <n v="2026"/>
    <s v="Q1"/>
    <n v="3"/>
    <x v="2"/>
  </r>
  <r>
    <n v="1700"/>
    <d v="2026-03-29T00:00:00"/>
    <n v="2026"/>
    <x v="0"/>
    <n v="3"/>
    <s v="Mar"/>
    <x v="1"/>
    <x v="12"/>
    <x v="3"/>
    <s v="New"/>
    <x v="2"/>
    <s v="Travel Backpack 35L"/>
    <n v="1"/>
    <n v="167.27"/>
    <n v="0.05"/>
    <n v="88.19"/>
    <n v="158.90649999999999"/>
    <n v="88.19"/>
    <n v="70.716499999999996"/>
    <n v="0.44501955552478972"/>
    <n v="2026"/>
    <s v="Q1"/>
    <n v="3"/>
    <x v="2"/>
  </r>
  <r>
    <n v="1768"/>
    <d v="2026-03-29T00:00:00"/>
    <n v="2026"/>
    <x v="0"/>
    <n v="3"/>
    <s v="Mar"/>
    <x v="1"/>
    <x v="12"/>
    <x v="3"/>
    <s v="Returning"/>
    <x v="1"/>
    <s v="Trekking Poles"/>
    <n v="4"/>
    <n v="70.510000000000005"/>
    <n v="0"/>
    <n v="31.93"/>
    <n v="282.04000000000002"/>
    <n v="127.72"/>
    <n v="154.32000000000002"/>
    <n v="0.54715643171181394"/>
    <n v="2026"/>
    <s v="Q1"/>
    <n v="3"/>
    <x v="2"/>
  </r>
  <r>
    <n v="1876"/>
    <d v="2026-03-29T00:00:00"/>
    <n v="2026"/>
    <x v="0"/>
    <n v="3"/>
    <s v="Mar"/>
    <x v="1"/>
    <x v="6"/>
    <x v="1"/>
    <s v="New"/>
    <x v="0"/>
    <s v="Cycling Pack 12L"/>
    <n v="12"/>
    <n v="101.06"/>
    <n v="0.1"/>
    <n v="50.59"/>
    <n v="1091.4480000000001"/>
    <n v="607.08000000000004"/>
    <n v="484.36800000000005"/>
    <n v="0.4437847703234602"/>
    <n v="2026"/>
    <s v="Q1"/>
    <n v="3"/>
    <x v="2"/>
  </r>
  <r>
    <n v="2453"/>
    <d v="2026-03-29T00:00:00"/>
    <n v="2026"/>
    <x v="0"/>
    <n v="3"/>
    <s v="Mar"/>
    <x v="3"/>
    <x v="8"/>
    <x v="0"/>
    <s v="Business"/>
    <x v="0"/>
    <s v="Commuter Helmet"/>
    <n v="2"/>
    <n v="79.849999999999994"/>
    <n v="0.05"/>
    <n v="43.78"/>
    <n v="151.71499999999997"/>
    <n v="87.56"/>
    <n v="64.154999999999973"/>
    <n v="0.42286524074745402"/>
    <n v="2026"/>
    <s v="Q1"/>
    <n v="3"/>
    <x v="2"/>
  </r>
  <r>
    <n v="2676"/>
    <d v="2026-03-29T00:00:00"/>
    <n v="2026"/>
    <x v="0"/>
    <n v="3"/>
    <s v="Mar"/>
    <x v="2"/>
    <x v="5"/>
    <x v="2"/>
    <s v="New"/>
    <x v="3"/>
    <s v="Trail Tent 2P"/>
    <n v="4"/>
    <n v="191.99"/>
    <n v="0"/>
    <n v="104.44"/>
    <n v="767.96"/>
    <n v="417.76"/>
    <n v="350.20000000000005"/>
    <n v="0.45601333402781397"/>
    <n v="2026"/>
    <s v="Q1"/>
    <n v="3"/>
    <x v="2"/>
  </r>
  <r>
    <n v="2800"/>
    <d v="2026-03-29T00:00:00"/>
    <n v="2026"/>
    <x v="0"/>
    <n v="3"/>
    <s v="Mar"/>
    <x v="1"/>
    <x v="11"/>
    <x v="0"/>
    <s v="New"/>
    <x v="0"/>
    <s v="Trail Bike Light"/>
    <n v="1"/>
    <n v="49.81"/>
    <n v="0.05"/>
    <n v="23.12"/>
    <n v="47.319499999999998"/>
    <n v="23.12"/>
    <n v="24.199499999999997"/>
    <n v="0.51140650260463438"/>
    <n v="2026"/>
    <s v="Q1"/>
    <n v="3"/>
    <x v="2"/>
  </r>
  <r>
    <n v="2857"/>
    <d v="2026-03-29T00:00:00"/>
    <n v="2026"/>
    <x v="0"/>
    <n v="3"/>
    <s v="Mar"/>
    <x v="0"/>
    <x v="15"/>
    <x v="2"/>
    <s v="New"/>
    <x v="4"/>
    <s v="Resistance Band Set"/>
    <n v="1"/>
    <n v="40.39"/>
    <n v="0.1"/>
    <n v="14.97"/>
    <n v="36.350999999999999"/>
    <n v="14.97"/>
    <n v="21.381"/>
    <n v="0.58818189320788972"/>
    <n v="2026"/>
    <s v="Q1"/>
    <n v="3"/>
    <x v="2"/>
  </r>
  <r>
    <n v="3584"/>
    <d v="2026-03-29T00:00:00"/>
    <n v="2026"/>
    <x v="0"/>
    <n v="3"/>
    <s v="Mar"/>
    <x v="0"/>
    <x v="0"/>
    <x v="0"/>
    <s v="Returning"/>
    <x v="2"/>
    <s v="Insulated Bottle"/>
    <n v="1"/>
    <n v="35.700000000000003"/>
    <n v="0.05"/>
    <n v="13.85"/>
    <n v="33.914999999999999"/>
    <n v="13.85"/>
    <n v="20.064999999999998"/>
    <n v="0.59162612413386406"/>
    <n v="2026"/>
    <s v="Q1"/>
    <n v="3"/>
    <x v="2"/>
  </r>
  <r>
    <n v="3669"/>
    <d v="2026-03-29T00:00:00"/>
    <n v="2026"/>
    <x v="0"/>
    <n v="3"/>
    <s v="Mar"/>
    <x v="2"/>
    <x v="10"/>
    <x v="3"/>
    <s v="Returning"/>
    <x v="3"/>
    <s v="Portable Camp Stove"/>
    <n v="1"/>
    <n v="80.09"/>
    <n v="0"/>
    <n v="40.61"/>
    <n v="80.09"/>
    <n v="40.61"/>
    <n v="39.480000000000004"/>
    <n v="0.49294543638406796"/>
    <n v="2026"/>
    <s v="Q1"/>
    <n v="3"/>
    <x v="2"/>
  </r>
  <r>
    <n v="4787"/>
    <d v="2026-03-29T00:00:00"/>
    <n v="2026"/>
    <x v="0"/>
    <n v="3"/>
    <s v="Mar"/>
    <x v="3"/>
    <x v="13"/>
    <x v="3"/>
    <s v="New"/>
    <x v="1"/>
    <s v="Trail Boots"/>
    <n v="1"/>
    <n v="142.87"/>
    <n v="0.1"/>
    <n v="77.33"/>
    <n v="128.583"/>
    <n v="77.33"/>
    <n v="51.253"/>
    <n v="0.39859857057309289"/>
    <n v="2026"/>
    <s v="Q1"/>
    <n v="3"/>
    <x v="2"/>
  </r>
  <r>
    <n v="769"/>
    <d v="2026-03-30T00:00:00"/>
    <n v="2026"/>
    <x v="0"/>
    <n v="3"/>
    <s v="Mar"/>
    <x v="3"/>
    <x v="8"/>
    <x v="0"/>
    <s v="Returning"/>
    <x v="4"/>
    <s v="Resistance Band Set"/>
    <n v="1"/>
    <n v="40.53"/>
    <n v="0"/>
    <n v="14.32"/>
    <n v="40.53"/>
    <n v="14.32"/>
    <n v="26.21"/>
    <n v="0.64668147051566738"/>
    <n v="2026"/>
    <s v="Q1"/>
    <n v="3"/>
    <x v="2"/>
  </r>
  <r>
    <n v="1184"/>
    <d v="2026-03-30T00:00:00"/>
    <n v="2026"/>
    <x v="0"/>
    <n v="3"/>
    <s v="Mar"/>
    <x v="3"/>
    <x v="8"/>
    <x v="0"/>
    <s v="Returning"/>
    <x v="0"/>
    <s v="Trail Bike Light"/>
    <n v="1"/>
    <n v="49.46"/>
    <n v="0"/>
    <n v="23.04"/>
    <n v="49.46"/>
    <n v="23.04"/>
    <n v="26.42"/>
    <n v="0.53416902547513145"/>
    <n v="2026"/>
    <s v="Q1"/>
    <n v="3"/>
    <x v="2"/>
  </r>
  <r>
    <n v="1498"/>
    <d v="2026-03-30T00:00:00"/>
    <n v="2026"/>
    <x v="0"/>
    <n v="3"/>
    <s v="Mar"/>
    <x v="1"/>
    <x v="14"/>
    <x v="3"/>
    <s v="Business"/>
    <x v="1"/>
    <s v="Trail Boots"/>
    <n v="3"/>
    <n v="142.46"/>
    <n v="0"/>
    <n v="79.650000000000006"/>
    <n v="427.38"/>
    <n v="238.95000000000002"/>
    <n v="188.42999999999998"/>
    <n v="0.44089569001825069"/>
    <n v="2026"/>
    <s v="Q1"/>
    <n v="3"/>
    <x v="2"/>
  </r>
  <r>
    <n v="2054"/>
    <d v="2026-03-30T00:00:00"/>
    <n v="2026"/>
    <x v="0"/>
    <n v="3"/>
    <s v="Mar"/>
    <x v="3"/>
    <x v="13"/>
    <x v="1"/>
    <s v="Business"/>
    <x v="1"/>
    <s v="Trail Boots"/>
    <n v="6"/>
    <n v="142.18"/>
    <n v="0.05"/>
    <n v="80.94"/>
    <n v="810.42600000000004"/>
    <n v="485.64"/>
    <n v="324.78600000000006"/>
    <n v="0.40075960050640036"/>
    <n v="2026"/>
    <s v="Q1"/>
    <n v="3"/>
    <x v="2"/>
  </r>
  <r>
    <n v="2294"/>
    <d v="2026-03-30T00:00:00"/>
    <n v="2026"/>
    <x v="0"/>
    <n v="3"/>
    <s v="Mar"/>
    <x v="1"/>
    <x v="14"/>
    <x v="0"/>
    <s v="New"/>
    <x v="4"/>
    <s v="Resistance Band Set"/>
    <n v="2"/>
    <n v="41.04"/>
    <n v="0"/>
    <n v="15.03"/>
    <n v="82.08"/>
    <n v="30.06"/>
    <n v="52.019999999999996"/>
    <n v="0.63377192982456132"/>
    <n v="2026"/>
    <s v="Q1"/>
    <n v="3"/>
    <x v="2"/>
  </r>
  <r>
    <n v="2892"/>
    <d v="2026-03-30T00:00:00"/>
    <n v="2026"/>
    <x v="0"/>
    <n v="3"/>
    <s v="Mar"/>
    <x v="1"/>
    <x v="12"/>
    <x v="0"/>
    <s v="Returning"/>
    <x v="1"/>
    <s v="Trail Boots"/>
    <n v="2"/>
    <n v="145.06"/>
    <n v="0.15"/>
    <n v="77.08"/>
    <n v="246.602"/>
    <n v="154.16"/>
    <n v="92.442000000000007"/>
    <n v="0.37486313979610875"/>
    <n v="2026"/>
    <s v="Q1"/>
    <n v="3"/>
    <x v="2"/>
  </r>
  <r>
    <n v="3145"/>
    <d v="2026-03-30T00:00:00"/>
    <n v="2026"/>
    <x v="0"/>
    <n v="3"/>
    <s v="Mar"/>
    <x v="1"/>
    <x v="11"/>
    <x v="0"/>
    <s v="Returning"/>
    <x v="2"/>
    <s v="Carry-On Duffel"/>
    <n v="1"/>
    <n v="130.72999999999999"/>
    <n v="0"/>
    <n v="66.17"/>
    <n v="130.72999999999999"/>
    <n v="66.17"/>
    <n v="64.559999999999988"/>
    <n v="0.4938422703281572"/>
    <n v="2026"/>
    <s v="Q1"/>
    <n v="3"/>
    <x v="2"/>
  </r>
  <r>
    <n v="3925"/>
    <d v="2026-03-30T00:00:00"/>
    <n v="2026"/>
    <x v="0"/>
    <n v="3"/>
    <s v="Mar"/>
    <x v="3"/>
    <x v="13"/>
    <x v="0"/>
    <s v="Business"/>
    <x v="4"/>
    <s v="Recovery Roller"/>
    <n v="2"/>
    <n v="36.630000000000003"/>
    <n v="0"/>
    <n v="14.31"/>
    <n v="73.260000000000005"/>
    <n v="28.62"/>
    <n v="44.64"/>
    <n v="0.60933660933660927"/>
    <n v="2026"/>
    <s v="Q1"/>
    <n v="3"/>
    <x v="2"/>
  </r>
  <r>
    <n v="2722"/>
    <d v="2026-03-31T00:00:00"/>
    <n v="2026"/>
    <x v="0"/>
    <n v="3"/>
    <s v="Mar"/>
    <x v="3"/>
    <x v="13"/>
    <x v="3"/>
    <s v="New"/>
    <x v="0"/>
    <s v="Trail Bike Light"/>
    <n v="1"/>
    <n v="50.99"/>
    <n v="0.1"/>
    <n v="21.86"/>
    <n v="45.891000000000005"/>
    <n v="21.86"/>
    <n v="24.031000000000006"/>
    <n v="0.52365387548756848"/>
    <n v="2026"/>
    <s v="Q1"/>
    <n v="3"/>
    <x v="2"/>
  </r>
  <r>
    <n v="2767"/>
    <d v="2026-03-31T00:00:00"/>
    <n v="2026"/>
    <x v="0"/>
    <n v="3"/>
    <s v="Mar"/>
    <x v="1"/>
    <x v="6"/>
    <x v="0"/>
    <s v="Returning"/>
    <x v="2"/>
    <s v="Carry-On Duffel"/>
    <n v="4"/>
    <n v="134.18"/>
    <n v="0"/>
    <n v="66.430000000000007"/>
    <n v="536.72"/>
    <n v="265.72000000000003"/>
    <n v="271"/>
    <n v="0.5049187658369354"/>
    <n v="2026"/>
    <s v="Q1"/>
    <n v="3"/>
    <x v="2"/>
  </r>
  <r>
    <n v="3794"/>
    <d v="2026-03-31T00:00:00"/>
    <n v="2026"/>
    <x v="0"/>
    <n v="3"/>
    <s v="Mar"/>
    <x v="1"/>
    <x v="12"/>
    <x v="2"/>
    <s v="Business"/>
    <x v="4"/>
    <s v="Training Mat"/>
    <n v="2"/>
    <n v="50.86"/>
    <n v="0.1"/>
    <n v="21.76"/>
    <n v="91.548000000000002"/>
    <n v="43.52"/>
    <n v="48.027999999999999"/>
    <n v="0.52462096386595003"/>
    <n v="2026"/>
    <s v="Q1"/>
    <n v="3"/>
    <x v="2"/>
  </r>
  <r>
    <n v="3880"/>
    <d v="2026-03-31T00:00:00"/>
    <n v="2026"/>
    <x v="0"/>
    <n v="3"/>
    <s v="Mar"/>
    <x v="1"/>
    <x v="12"/>
    <x v="1"/>
    <s v="Business"/>
    <x v="3"/>
    <s v="Compact Sleeping Bag"/>
    <n v="12"/>
    <n v="124.86"/>
    <n v="0.1"/>
    <n v="60.82"/>
    <n v="1348.4880000000001"/>
    <n v="729.84"/>
    <n v="618.64800000000002"/>
    <n v="0.45877160197198641"/>
    <n v="2026"/>
    <s v="Q1"/>
    <n v="3"/>
    <x v="2"/>
  </r>
  <r>
    <n v="422"/>
    <d v="2026-04-01T00:00:00"/>
    <n v="2026"/>
    <x v="1"/>
    <n v="4"/>
    <s v="Apr"/>
    <x v="3"/>
    <x v="4"/>
    <x v="0"/>
    <s v="Business"/>
    <x v="0"/>
    <s v="Commuter Helmet"/>
    <n v="1"/>
    <n v="81.760000000000005"/>
    <n v="0.1"/>
    <n v="42.78"/>
    <n v="73.584000000000003"/>
    <n v="42.78"/>
    <n v="30.804000000000002"/>
    <n v="0.4186236138290933"/>
    <n v="2026"/>
    <s v="Q2"/>
    <n v="4"/>
    <x v="3"/>
  </r>
  <r>
    <n v="495"/>
    <d v="2026-04-01T00:00:00"/>
    <n v="2026"/>
    <x v="1"/>
    <n v="4"/>
    <s v="Apr"/>
    <x v="1"/>
    <x v="14"/>
    <x v="2"/>
    <s v="Business"/>
    <x v="2"/>
    <s v="Carry-On Duffel"/>
    <n v="1"/>
    <n v="134.65"/>
    <n v="0"/>
    <n v="68.19"/>
    <n v="134.65"/>
    <n v="68.19"/>
    <n v="66.460000000000008"/>
    <n v="0.49357593761604163"/>
    <n v="2026"/>
    <s v="Q2"/>
    <n v="4"/>
    <x v="3"/>
  </r>
  <r>
    <n v="1517"/>
    <d v="2026-04-01T00:00:00"/>
    <n v="2026"/>
    <x v="1"/>
    <n v="4"/>
    <s v="Apr"/>
    <x v="2"/>
    <x v="16"/>
    <x v="0"/>
    <s v="Business"/>
    <x v="0"/>
    <s v="Compact Repair Kit"/>
    <n v="1"/>
    <n v="41.21"/>
    <n v="0"/>
    <n v="16.34"/>
    <n v="41.21"/>
    <n v="16.34"/>
    <n v="24.87"/>
    <n v="0.60349429750060668"/>
    <n v="2026"/>
    <s v="Q2"/>
    <n v="4"/>
    <x v="3"/>
  </r>
  <r>
    <n v="2391"/>
    <d v="2026-04-01T00:00:00"/>
    <n v="2026"/>
    <x v="1"/>
    <n v="4"/>
    <s v="Apr"/>
    <x v="1"/>
    <x v="12"/>
    <x v="0"/>
    <s v="Returning"/>
    <x v="4"/>
    <s v="Resistance Band Set"/>
    <n v="2"/>
    <n v="40.590000000000003"/>
    <n v="0"/>
    <n v="15.01"/>
    <n v="81.180000000000007"/>
    <n v="30.02"/>
    <n v="51.160000000000011"/>
    <n v="0.63020448386302053"/>
    <n v="2026"/>
    <s v="Q2"/>
    <n v="4"/>
    <x v="3"/>
  </r>
  <r>
    <n v="3809"/>
    <d v="2026-04-01T00:00:00"/>
    <n v="2026"/>
    <x v="1"/>
    <n v="4"/>
    <s v="Apr"/>
    <x v="0"/>
    <x v="15"/>
    <x v="0"/>
    <s v="New"/>
    <x v="3"/>
    <s v="Compact Sleeping Bag"/>
    <n v="3"/>
    <n v="124.08"/>
    <n v="0.05"/>
    <n v="62.41"/>
    <n v="353.62799999999999"/>
    <n v="187.23"/>
    <n v="166.398"/>
    <n v="0.47054531880959655"/>
    <n v="2026"/>
    <s v="Q2"/>
    <n v="4"/>
    <x v="3"/>
  </r>
  <r>
    <n v="3958"/>
    <d v="2026-04-01T00:00:00"/>
    <n v="2026"/>
    <x v="1"/>
    <n v="4"/>
    <s v="Apr"/>
    <x v="1"/>
    <x v="1"/>
    <x v="0"/>
    <s v="Returning"/>
    <x v="3"/>
    <s v="Compact Sleeping Bag"/>
    <n v="2"/>
    <n v="125.35"/>
    <n v="0.15"/>
    <n v="60.73"/>
    <n v="213.095"/>
    <n v="121.46"/>
    <n v="91.635000000000005"/>
    <n v="0.43001947488209485"/>
    <n v="2026"/>
    <s v="Q2"/>
    <n v="4"/>
    <x v="3"/>
  </r>
  <r>
    <n v="4418"/>
    <d v="2026-04-01T00:00:00"/>
    <n v="2026"/>
    <x v="1"/>
    <n v="4"/>
    <s v="Apr"/>
    <x v="1"/>
    <x v="14"/>
    <x v="3"/>
    <s v="New"/>
    <x v="4"/>
    <s v="Recovery Roller"/>
    <n v="3"/>
    <n v="36.090000000000003"/>
    <n v="0"/>
    <n v="14.03"/>
    <n v="108.27000000000001"/>
    <n v="42.089999999999996"/>
    <n v="66.180000000000007"/>
    <n v="0.61124965364366857"/>
    <n v="2026"/>
    <s v="Q2"/>
    <n v="4"/>
    <x v="3"/>
  </r>
  <r>
    <n v="4693"/>
    <d v="2026-04-01T00:00:00"/>
    <n v="2026"/>
    <x v="1"/>
    <n v="4"/>
    <s v="Apr"/>
    <x v="1"/>
    <x v="12"/>
    <x v="1"/>
    <s v="Business"/>
    <x v="1"/>
    <s v="Hiking Daypack 20L"/>
    <n v="15"/>
    <n v="94.33"/>
    <n v="0.1"/>
    <n v="44.38"/>
    <n v="1273.4550000000002"/>
    <n v="665.7"/>
    <n v="607.75500000000011"/>
    <n v="0.47724890161018652"/>
    <n v="2026"/>
    <s v="Q2"/>
    <n v="4"/>
    <x v="3"/>
  </r>
  <r>
    <n v="193"/>
    <d v="2026-04-02T00:00:00"/>
    <n v="2026"/>
    <x v="1"/>
    <n v="4"/>
    <s v="Apr"/>
    <x v="3"/>
    <x v="4"/>
    <x v="2"/>
    <s v="Returning"/>
    <x v="2"/>
    <s v="Insulated Bottle"/>
    <n v="1"/>
    <n v="35.6"/>
    <n v="0.1"/>
    <n v="13.39"/>
    <n v="32.04"/>
    <n v="13.39"/>
    <n v="18.649999999999999"/>
    <n v="0.58208489388264661"/>
    <n v="2026"/>
    <s v="Q2"/>
    <n v="4"/>
    <x v="3"/>
  </r>
  <r>
    <n v="2246"/>
    <d v="2026-04-02T00:00:00"/>
    <n v="2026"/>
    <x v="1"/>
    <n v="4"/>
    <s v="Apr"/>
    <x v="1"/>
    <x v="12"/>
    <x v="3"/>
    <s v="Returning"/>
    <x v="0"/>
    <s v="Trail Bike Light"/>
    <n v="1"/>
    <n v="50.17"/>
    <n v="0"/>
    <n v="21.95"/>
    <n v="50.17"/>
    <n v="21.95"/>
    <n v="28.220000000000002"/>
    <n v="0.56248754235598963"/>
    <n v="2026"/>
    <s v="Q2"/>
    <n v="4"/>
    <x v="3"/>
  </r>
  <r>
    <n v="2556"/>
    <d v="2026-04-02T00:00:00"/>
    <n v="2026"/>
    <x v="1"/>
    <n v="4"/>
    <s v="Apr"/>
    <x v="3"/>
    <x v="8"/>
    <x v="0"/>
    <s v="Returning"/>
    <x v="1"/>
    <s v="Trekking Poles"/>
    <n v="2"/>
    <n v="72.900000000000006"/>
    <n v="0"/>
    <n v="31.52"/>
    <n v="145.80000000000001"/>
    <n v="63.04"/>
    <n v="82.760000000000019"/>
    <n v="0.5676268861454048"/>
    <n v="2026"/>
    <s v="Q2"/>
    <n v="4"/>
    <x v="3"/>
  </r>
  <r>
    <n v="169"/>
    <d v="2026-04-03T00:00:00"/>
    <n v="2026"/>
    <x v="1"/>
    <n v="4"/>
    <s v="Apr"/>
    <x v="2"/>
    <x v="16"/>
    <x v="0"/>
    <s v="New"/>
    <x v="1"/>
    <s v="Hiking Daypack 20L"/>
    <n v="2"/>
    <n v="93.48"/>
    <n v="0"/>
    <n v="45.15"/>
    <n v="186.96"/>
    <n v="90.3"/>
    <n v="96.660000000000011"/>
    <n v="0.51700898587933253"/>
    <n v="2026"/>
    <s v="Q2"/>
    <n v="4"/>
    <x v="3"/>
  </r>
  <r>
    <n v="877"/>
    <d v="2026-04-03T00:00:00"/>
    <n v="2026"/>
    <x v="1"/>
    <n v="4"/>
    <s v="Apr"/>
    <x v="1"/>
    <x v="12"/>
    <x v="0"/>
    <s v="New"/>
    <x v="3"/>
    <s v="Compact Sleeping Bag"/>
    <n v="1"/>
    <n v="123.63"/>
    <n v="0"/>
    <n v="58.88"/>
    <n v="123.63"/>
    <n v="58.88"/>
    <n v="64.75"/>
    <n v="0.52374019250990866"/>
    <n v="2026"/>
    <s v="Q2"/>
    <n v="4"/>
    <x v="3"/>
  </r>
  <r>
    <n v="2023"/>
    <d v="2026-04-03T00:00:00"/>
    <n v="2026"/>
    <x v="1"/>
    <n v="4"/>
    <s v="Apr"/>
    <x v="1"/>
    <x v="12"/>
    <x v="0"/>
    <s v="New"/>
    <x v="2"/>
    <s v="Travel Backpack 35L"/>
    <n v="3"/>
    <n v="168.37"/>
    <n v="0"/>
    <n v="87.15"/>
    <n v="505.11"/>
    <n v="261.45000000000005"/>
    <n v="243.65999999999997"/>
    <n v="0.4823899744610084"/>
    <n v="2026"/>
    <s v="Q2"/>
    <n v="4"/>
    <x v="3"/>
  </r>
  <r>
    <n v="2548"/>
    <d v="2026-04-03T00:00:00"/>
    <n v="2026"/>
    <x v="1"/>
    <n v="4"/>
    <s v="Apr"/>
    <x v="0"/>
    <x v="9"/>
    <x v="3"/>
    <s v="New"/>
    <x v="0"/>
    <s v="Trail Bike Light"/>
    <n v="4"/>
    <n v="51.68"/>
    <n v="0.05"/>
    <n v="23.09"/>
    <n v="196.38399999999999"/>
    <n v="92.36"/>
    <n v="104.02399999999999"/>
    <n v="0.52969692031937421"/>
    <n v="2026"/>
    <s v="Q2"/>
    <n v="4"/>
    <x v="3"/>
  </r>
  <r>
    <n v="2602"/>
    <d v="2026-04-03T00:00:00"/>
    <n v="2026"/>
    <x v="1"/>
    <n v="4"/>
    <s v="Apr"/>
    <x v="1"/>
    <x v="12"/>
    <x v="3"/>
    <s v="New"/>
    <x v="0"/>
    <s v="Compact Repair Kit"/>
    <n v="1"/>
    <n v="40.159999999999997"/>
    <n v="0"/>
    <n v="16.77"/>
    <n v="40.159999999999997"/>
    <n v="16.77"/>
    <n v="23.389999999999997"/>
    <n v="0.58242031872509958"/>
    <n v="2026"/>
    <s v="Q2"/>
    <n v="4"/>
    <x v="3"/>
  </r>
  <r>
    <n v="3229"/>
    <d v="2026-04-03T00:00:00"/>
    <n v="2026"/>
    <x v="1"/>
    <n v="4"/>
    <s v="Apr"/>
    <x v="3"/>
    <x v="13"/>
    <x v="2"/>
    <s v="Returning"/>
    <x v="2"/>
    <s v="Insulated Bottle"/>
    <n v="3"/>
    <n v="36.17"/>
    <n v="0.1"/>
    <n v="13.65"/>
    <n v="97.659000000000006"/>
    <n v="40.950000000000003"/>
    <n v="56.709000000000003"/>
    <n v="0.58068380794396834"/>
    <n v="2026"/>
    <s v="Q2"/>
    <n v="4"/>
    <x v="3"/>
  </r>
  <r>
    <n v="3261"/>
    <d v="2026-04-03T00:00:00"/>
    <n v="2026"/>
    <x v="1"/>
    <n v="4"/>
    <s v="Apr"/>
    <x v="2"/>
    <x v="10"/>
    <x v="0"/>
    <s v="New"/>
    <x v="2"/>
    <s v="Carry-On Duffel"/>
    <n v="4"/>
    <n v="130.55000000000001"/>
    <n v="0"/>
    <n v="67.66"/>
    <n v="522.20000000000005"/>
    <n v="270.64"/>
    <n v="251.56000000000006"/>
    <n v="0.48173113749521262"/>
    <n v="2026"/>
    <s v="Q2"/>
    <n v="4"/>
    <x v="3"/>
  </r>
  <r>
    <n v="3621"/>
    <d v="2026-04-03T00:00:00"/>
    <n v="2026"/>
    <x v="1"/>
    <n v="4"/>
    <s v="Apr"/>
    <x v="3"/>
    <x v="8"/>
    <x v="0"/>
    <s v="New"/>
    <x v="0"/>
    <s v="Cycling Pack 12L"/>
    <n v="2"/>
    <n v="102.63"/>
    <n v="0"/>
    <n v="50.19"/>
    <n v="205.26"/>
    <n v="100.38"/>
    <n v="104.88"/>
    <n v="0.51096170710318622"/>
    <n v="2026"/>
    <s v="Q2"/>
    <n v="4"/>
    <x v="3"/>
  </r>
  <r>
    <n v="4681"/>
    <d v="2026-04-03T00:00:00"/>
    <n v="2026"/>
    <x v="1"/>
    <n v="4"/>
    <s v="Apr"/>
    <x v="3"/>
    <x v="13"/>
    <x v="3"/>
    <s v="Returning"/>
    <x v="0"/>
    <s v="Commuter Helmet"/>
    <n v="6"/>
    <n v="81.239999999999995"/>
    <n v="0"/>
    <n v="43.28"/>
    <n v="487.43999999999994"/>
    <n v="259.68"/>
    <n v="227.75999999999993"/>
    <n v="0.46725750861644505"/>
    <n v="2026"/>
    <s v="Q2"/>
    <n v="4"/>
    <x v="3"/>
  </r>
  <r>
    <n v="4954"/>
    <d v="2026-04-03T00:00:00"/>
    <n v="2026"/>
    <x v="1"/>
    <n v="4"/>
    <s v="Apr"/>
    <x v="3"/>
    <x v="8"/>
    <x v="0"/>
    <s v="New"/>
    <x v="1"/>
    <s v="Trekking Poles"/>
    <n v="3"/>
    <n v="72.11"/>
    <n v="0.05"/>
    <n v="31.63"/>
    <n v="205.51349999999996"/>
    <n v="94.89"/>
    <n v="110.62349999999996"/>
    <n v="0.5382785072513484"/>
    <n v="2026"/>
    <s v="Q2"/>
    <n v="4"/>
    <x v="3"/>
  </r>
  <r>
    <n v="1153"/>
    <d v="2026-04-04T00:00:00"/>
    <n v="2026"/>
    <x v="1"/>
    <n v="4"/>
    <s v="Apr"/>
    <x v="2"/>
    <x v="16"/>
    <x v="2"/>
    <s v="New"/>
    <x v="1"/>
    <s v="Hiking Daypack 20L"/>
    <n v="4"/>
    <n v="90.15"/>
    <n v="0"/>
    <n v="44.9"/>
    <n v="360.6"/>
    <n v="179.6"/>
    <n v="181.00000000000003"/>
    <n v="0.50194120909595119"/>
    <n v="2026"/>
    <s v="Q2"/>
    <n v="4"/>
    <x v="3"/>
  </r>
  <r>
    <n v="1383"/>
    <d v="2026-04-04T00:00:00"/>
    <n v="2026"/>
    <x v="1"/>
    <n v="4"/>
    <s v="Apr"/>
    <x v="3"/>
    <x v="4"/>
    <x v="2"/>
    <s v="Returning"/>
    <x v="0"/>
    <s v="Trail Bike Light"/>
    <n v="1"/>
    <n v="50.7"/>
    <n v="0.05"/>
    <n v="21.85"/>
    <n v="48.164999999999999"/>
    <n v="21.85"/>
    <n v="26.314999999999998"/>
    <n v="0.54635108481262329"/>
    <n v="2026"/>
    <s v="Q2"/>
    <n v="4"/>
    <x v="3"/>
  </r>
  <r>
    <n v="2583"/>
    <d v="2026-04-04T00:00:00"/>
    <n v="2026"/>
    <x v="1"/>
    <n v="4"/>
    <s v="Apr"/>
    <x v="0"/>
    <x v="0"/>
    <x v="0"/>
    <s v="Returning"/>
    <x v="4"/>
    <s v="Resistance Band Set"/>
    <n v="1"/>
    <n v="41.13"/>
    <n v="0"/>
    <n v="15.04"/>
    <n v="41.13"/>
    <n v="15.04"/>
    <n v="26.090000000000003"/>
    <n v="0.63433017262338931"/>
    <n v="2026"/>
    <s v="Q2"/>
    <n v="4"/>
    <x v="3"/>
  </r>
  <r>
    <n v="4074"/>
    <d v="2026-04-04T00:00:00"/>
    <n v="2026"/>
    <x v="1"/>
    <n v="4"/>
    <s v="Apr"/>
    <x v="1"/>
    <x v="1"/>
    <x v="2"/>
    <s v="Returning"/>
    <x v="3"/>
    <s v="Compact Sleeping Bag"/>
    <n v="1"/>
    <n v="121.66"/>
    <n v="0"/>
    <n v="61.37"/>
    <n v="121.66"/>
    <n v="61.37"/>
    <n v="60.29"/>
    <n v="0.49556140062469178"/>
    <n v="2026"/>
    <s v="Q2"/>
    <n v="4"/>
    <x v="3"/>
  </r>
  <r>
    <n v="4301"/>
    <d v="2026-04-04T00:00:00"/>
    <n v="2026"/>
    <x v="1"/>
    <n v="4"/>
    <s v="Apr"/>
    <x v="2"/>
    <x v="16"/>
    <x v="2"/>
    <s v="New"/>
    <x v="4"/>
    <s v="Weighted Vest"/>
    <n v="1"/>
    <n v="122.77"/>
    <n v="0.1"/>
    <n v="70.59"/>
    <n v="110.49299999999999"/>
    <n v="70.59"/>
    <n v="39.902999999999992"/>
    <n v="0.36113599956558329"/>
    <n v="2026"/>
    <s v="Q2"/>
    <n v="4"/>
    <x v="3"/>
  </r>
  <r>
    <n v="4692"/>
    <d v="2026-04-04T00:00:00"/>
    <n v="2026"/>
    <x v="1"/>
    <n v="4"/>
    <s v="Apr"/>
    <x v="3"/>
    <x v="13"/>
    <x v="0"/>
    <s v="Returning"/>
    <x v="0"/>
    <s v="Trail Bike Light"/>
    <n v="1"/>
    <n v="49.96"/>
    <n v="0"/>
    <n v="22.13"/>
    <n v="49.96"/>
    <n v="22.13"/>
    <n v="27.830000000000002"/>
    <n v="0.55704563650920735"/>
    <n v="2026"/>
    <s v="Q2"/>
    <n v="4"/>
    <x v="3"/>
  </r>
  <r>
    <n v="1951"/>
    <d v="2026-04-05T00:00:00"/>
    <n v="2026"/>
    <x v="1"/>
    <n v="4"/>
    <s v="Apr"/>
    <x v="3"/>
    <x v="8"/>
    <x v="3"/>
    <s v="Returning"/>
    <x v="1"/>
    <s v="Summit Backpack 45L"/>
    <n v="2"/>
    <n v="155.13"/>
    <n v="0.15"/>
    <n v="80.959999999999994"/>
    <n v="263.721"/>
    <n v="161.91999999999999"/>
    <n v="101.80100000000002"/>
    <n v="0.38601779911345707"/>
    <n v="2026"/>
    <s v="Q2"/>
    <n v="4"/>
    <x v="3"/>
  </r>
  <r>
    <n v="2111"/>
    <d v="2026-04-05T00:00:00"/>
    <n v="2026"/>
    <x v="1"/>
    <n v="4"/>
    <s v="Apr"/>
    <x v="3"/>
    <x v="13"/>
    <x v="0"/>
    <s v="New"/>
    <x v="1"/>
    <s v="Trekking Poles"/>
    <n v="3"/>
    <n v="69.83"/>
    <n v="0.05"/>
    <n v="31.53"/>
    <n v="199.0155"/>
    <n v="94.59"/>
    <n v="104.4255"/>
    <n v="0.52471038687941396"/>
    <n v="2026"/>
    <s v="Q2"/>
    <n v="4"/>
    <x v="3"/>
  </r>
  <r>
    <n v="2933"/>
    <d v="2026-04-05T00:00:00"/>
    <n v="2026"/>
    <x v="1"/>
    <n v="4"/>
    <s v="Apr"/>
    <x v="1"/>
    <x v="6"/>
    <x v="2"/>
    <s v="Returning"/>
    <x v="2"/>
    <s v="Insulated Bottle"/>
    <n v="1"/>
    <n v="35.4"/>
    <n v="0"/>
    <n v="13.37"/>
    <n v="35.4"/>
    <n v="13.37"/>
    <n v="22.03"/>
    <n v="0.62231638418079105"/>
    <n v="2026"/>
    <s v="Q2"/>
    <n v="4"/>
    <x v="3"/>
  </r>
  <r>
    <n v="3263"/>
    <d v="2026-04-05T00:00:00"/>
    <n v="2026"/>
    <x v="1"/>
    <n v="4"/>
    <s v="Apr"/>
    <x v="3"/>
    <x v="7"/>
    <x v="0"/>
    <s v="New"/>
    <x v="4"/>
    <s v="Training Mat"/>
    <n v="1"/>
    <n v="51.75"/>
    <n v="0.1"/>
    <n v="22.1"/>
    <n v="46.575000000000003"/>
    <n v="22.1"/>
    <n v="24.475000000000001"/>
    <n v="0.52549651100375738"/>
    <n v="2026"/>
    <s v="Q2"/>
    <n v="4"/>
    <x v="3"/>
  </r>
  <r>
    <n v="4764"/>
    <d v="2026-04-05T00:00:00"/>
    <n v="2026"/>
    <x v="1"/>
    <n v="4"/>
    <s v="Apr"/>
    <x v="3"/>
    <x v="13"/>
    <x v="3"/>
    <s v="New"/>
    <x v="0"/>
    <s v="Compact Repair Kit"/>
    <n v="6"/>
    <n v="39.6"/>
    <n v="0.15"/>
    <n v="17.010000000000002"/>
    <n v="201.96"/>
    <n v="102.06"/>
    <n v="99.9"/>
    <n v="0.49465240641711233"/>
    <n v="2026"/>
    <s v="Q2"/>
    <n v="4"/>
    <x v="3"/>
  </r>
  <r>
    <n v="28"/>
    <d v="2026-04-06T00:00:00"/>
    <n v="2026"/>
    <x v="1"/>
    <n v="4"/>
    <s v="Apr"/>
    <x v="1"/>
    <x v="6"/>
    <x v="2"/>
    <s v="New"/>
    <x v="4"/>
    <s v="Weighted Vest"/>
    <n v="2"/>
    <n v="125.94"/>
    <n v="0.05"/>
    <n v="70.94"/>
    <n v="239.28599999999997"/>
    <n v="141.88"/>
    <n v="97.405999999999977"/>
    <n v="0.40706936469329585"/>
    <n v="2026"/>
    <s v="Q2"/>
    <n v="4"/>
    <x v="3"/>
  </r>
  <r>
    <n v="581"/>
    <d v="2026-04-06T00:00:00"/>
    <n v="2026"/>
    <x v="1"/>
    <n v="4"/>
    <s v="Apr"/>
    <x v="1"/>
    <x v="1"/>
    <x v="0"/>
    <s v="Returning"/>
    <x v="3"/>
    <s v="Compact Sleeping Bag"/>
    <n v="3"/>
    <n v="124.67"/>
    <n v="0"/>
    <n v="61.46"/>
    <n v="374.01"/>
    <n v="184.38"/>
    <n v="189.63"/>
    <n v="0.50701852891633914"/>
    <n v="2026"/>
    <s v="Q2"/>
    <n v="4"/>
    <x v="3"/>
  </r>
  <r>
    <n v="643"/>
    <d v="2026-04-06T00:00:00"/>
    <n v="2026"/>
    <x v="1"/>
    <n v="4"/>
    <s v="Apr"/>
    <x v="3"/>
    <x v="8"/>
    <x v="0"/>
    <s v="Returning"/>
    <x v="1"/>
    <s v="Trekking Poles"/>
    <n v="2"/>
    <n v="72.260000000000005"/>
    <n v="0"/>
    <n v="33.21"/>
    <n v="144.52000000000001"/>
    <n v="66.42"/>
    <n v="78.100000000000009"/>
    <n v="0.54040963188486024"/>
    <n v="2026"/>
    <s v="Q2"/>
    <n v="4"/>
    <x v="3"/>
  </r>
  <r>
    <n v="1907"/>
    <d v="2026-04-06T00:00:00"/>
    <n v="2026"/>
    <x v="1"/>
    <n v="4"/>
    <s v="Apr"/>
    <x v="1"/>
    <x v="12"/>
    <x v="1"/>
    <s v="Business"/>
    <x v="0"/>
    <s v="Trail Bike Light"/>
    <n v="10"/>
    <n v="50.64"/>
    <n v="0.2"/>
    <n v="22.99"/>
    <n v="405.12"/>
    <n v="229.89999999999998"/>
    <n v="175.22000000000003"/>
    <n v="0.43251382306477099"/>
    <n v="2026"/>
    <s v="Q2"/>
    <n v="4"/>
    <x v="3"/>
  </r>
  <r>
    <n v="1950"/>
    <d v="2026-04-06T00:00:00"/>
    <n v="2026"/>
    <x v="1"/>
    <n v="4"/>
    <s v="Apr"/>
    <x v="0"/>
    <x v="9"/>
    <x v="0"/>
    <s v="New"/>
    <x v="1"/>
    <s v="Trekking Poles"/>
    <n v="1"/>
    <n v="73"/>
    <n v="0"/>
    <n v="32.4"/>
    <n v="73"/>
    <n v="32.4"/>
    <n v="40.6"/>
    <n v="0.55616438356164388"/>
    <n v="2026"/>
    <s v="Q2"/>
    <n v="4"/>
    <x v="3"/>
  </r>
  <r>
    <n v="2443"/>
    <d v="2026-04-06T00:00:00"/>
    <n v="2026"/>
    <x v="1"/>
    <n v="4"/>
    <s v="Apr"/>
    <x v="0"/>
    <x v="15"/>
    <x v="0"/>
    <s v="Returning"/>
    <x v="2"/>
    <s v="Insulated Bottle"/>
    <n v="1"/>
    <n v="35.700000000000003"/>
    <n v="0"/>
    <n v="13.8"/>
    <n v="35.700000000000003"/>
    <n v="13.8"/>
    <n v="21.900000000000002"/>
    <n v="0.61344537815126055"/>
    <n v="2026"/>
    <s v="Q2"/>
    <n v="4"/>
    <x v="3"/>
  </r>
  <r>
    <n v="2480"/>
    <d v="2026-04-06T00:00:00"/>
    <n v="2026"/>
    <x v="1"/>
    <n v="4"/>
    <s v="Apr"/>
    <x v="2"/>
    <x v="16"/>
    <x v="1"/>
    <s v="New"/>
    <x v="1"/>
    <s v="Summit Backpack 45L"/>
    <n v="8"/>
    <n v="152.41999999999999"/>
    <n v="0.05"/>
    <n v="80.11"/>
    <n v="1158.3919999999998"/>
    <n v="640.88"/>
    <n v="517.51199999999983"/>
    <n v="0.44675032286134564"/>
    <n v="2026"/>
    <s v="Q2"/>
    <n v="4"/>
    <x v="3"/>
  </r>
  <r>
    <n v="2515"/>
    <d v="2026-04-06T00:00:00"/>
    <n v="2026"/>
    <x v="1"/>
    <n v="4"/>
    <s v="Apr"/>
    <x v="3"/>
    <x v="8"/>
    <x v="0"/>
    <s v="Returning"/>
    <x v="0"/>
    <s v="Commuter Helmet"/>
    <n v="1"/>
    <n v="81.78"/>
    <n v="0"/>
    <n v="42.82"/>
    <n v="81.78"/>
    <n v="42.82"/>
    <n v="38.96"/>
    <n v="0.47640009782342874"/>
    <n v="2026"/>
    <s v="Q2"/>
    <n v="4"/>
    <x v="3"/>
  </r>
  <r>
    <n v="2829"/>
    <d v="2026-04-06T00:00:00"/>
    <n v="2026"/>
    <x v="1"/>
    <n v="4"/>
    <s v="Apr"/>
    <x v="1"/>
    <x v="6"/>
    <x v="0"/>
    <s v="Business"/>
    <x v="0"/>
    <s v="Cycling Pack 12L"/>
    <n v="6"/>
    <n v="102.59"/>
    <n v="0.1"/>
    <n v="49.6"/>
    <n v="553.98599999999999"/>
    <n v="297.60000000000002"/>
    <n v="256.38599999999997"/>
    <n v="0.46280230908362302"/>
    <n v="2026"/>
    <s v="Q2"/>
    <n v="4"/>
    <x v="3"/>
  </r>
  <r>
    <n v="4086"/>
    <d v="2026-04-06T00:00:00"/>
    <n v="2026"/>
    <x v="1"/>
    <n v="4"/>
    <s v="Apr"/>
    <x v="3"/>
    <x v="8"/>
    <x v="2"/>
    <s v="Returning"/>
    <x v="1"/>
    <s v="Summit Backpack 45L"/>
    <n v="2"/>
    <n v="152.44"/>
    <n v="0.15"/>
    <n v="76.680000000000007"/>
    <n v="259.14799999999997"/>
    <n v="153.36000000000001"/>
    <n v="105.78799999999995"/>
    <n v="0.4082146109559015"/>
    <n v="2026"/>
    <s v="Q2"/>
    <n v="4"/>
    <x v="3"/>
  </r>
  <r>
    <n v="4512"/>
    <d v="2026-04-06T00:00:00"/>
    <n v="2026"/>
    <x v="1"/>
    <n v="4"/>
    <s v="Apr"/>
    <x v="1"/>
    <x v="1"/>
    <x v="0"/>
    <s v="New"/>
    <x v="2"/>
    <s v="Carry-On Duffel"/>
    <n v="6"/>
    <n v="136.29"/>
    <n v="0"/>
    <n v="68.209999999999994"/>
    <n v="817.74"/>
    <n v="409.26"/>
    <n v="408.48"/>
    <n v="0.49952307579426225"/>
    <n v="2026"/>
    <s v="Q2"/>
    <n v="4"/>
    <x v="3"/>
  </r>
  <r>
    <n v="4837"/>
    <d v="2026-04-06T00:00:00"/>
    <n v="2026"/>
    <x v="1"/>
    <n v="4"/>
    <s v="Apr"/>
    <x v="0"/>
    <x v="9"/>
    <x v="1"/>
    <s v="Business"/>
    <x v="1"/>
    <s v="Summit Backpack 45L"/>
    <n v="4"/>
    <n v="157.51"/>
    <n v="0.2"/>
    <n v="79.209999999999994"/>
    <n v="504.03199999999998"/>
    <n v="316.83999999999997"/>
    <n v="187.19200000000001"/>
    <n v="0.37138911815122855"/>
    <n v="2026"/>
    <s v="Q2"/>
    <n v="4"/>
    <x v="3"/>
  </r>
  <r>
    <n v="1580"/>
    <d v="2026-04-07T00:00:00"/>
    <n v="2026"/>
    <x v="1"/>
    <n v="4"/>
    <s v="Apr"/>
    <x v="2"/>
    <x v="3"/>
    <x v="0"/>
    <s v="New"/>
    <x v="3"/>
    <s v="Compact Sleeping Bag"/>
    <n v="2"/>
    <n v="120.5"/>
    <n v="0"/>
    <n v="61.42"/>
    <n v="241"/>
    <n v="122.84"/>
    <n v="118.16"/>
    <n v="0.49029045643153524"/>
    <n v="2026"/>
    <s v="Q2"/>
    <n v="4"/>
    <x v="3"/>
  </r>
  <r>
    <n v="1962"/>
    <d v="2026-04-07T00:00:00"/>
    <n v="2026"/>
    <x v="1"/>
    <n v="4"/>
    <s v="Apr"/>
    <x v="0"/>
    <x v="0"/>
    <x v="0"/>
    <s v="Returning"/>
    <x v="1"/>
    <s v="Summit Backpack 45L"/>
    <n v="3"/>
    <n v="152.62"/>
    <n v="0.05"/>
    <n v="77.75"/>
    <n v="434.96699999999998"/>
    <n v="233.25"/>
    <n v="201.71699999999998"/>
    <n v="0.46375242259757637"/>
    <n v="2026"/>
    <s v="Q2"/>
    <n v="4"/>
    <x v="3"/>
  </r>
  <r>
    <n v="2381"/>
    <d v="2026-04-07T00:00:00"/>
    <n v="2026"/>
    <x v="1"/>
    <n v="4"/>
    <s v="Apr"/>
    <x v="1"/>
    <x v="11"/>
    <x v="0"/>
    <s v="Returning"/>
    <x v="2"/>
    <s v="Carry-On Duffel"/>
    <n v="2"/>
    <n v="134.16"/>
    <n v="0.05"/>
    <n v="67.08"/>
    <n v="254.90399999999997"/>
    <n v="134.16"/>
    <n v="120.74399999999997"/>
    <n v="0.47368421052631576"/>
    <n v="2026"/>
    <s v="Q2"/>
    <n v="4"/>
    <x v="3"/>
  </r>
  <r>
    <n v="2655"/>
    <d v="2026-04-07T00:00:00"/>
    <n v="2026"/>
    <x v="1"/>
    <n v="4"/>
    <s v="Apr"/>
    <x v="3"/>
    <x v="13"/>
    <x v="2"/>
    <s v="Business"/>
    <x v="0"/>
    <s v="Cycling Pack 12L"/>
    <n v="1"/>
    <n v="101.13"/>
    <n v="0"/>
    <n v="50.8"/>
    <n v="101.13"/>
    <n v="50.8"/>
    <n v="50.33"/>
    <n v="0.49767625828141998"/>
    <n v="2026"/>
    <s v="Q2"/>
    <n v="4"/>
    <x v="3"/>
  </r>
  <r>
    <n v="2944"/>
    <d v="2026-04-07T00:00:00"/>
    <n v="2026"/>
    <x v="1"/>
    <n v="4"/>
    <s v="Apr"/>
    <x v="1"/>
    <x v="14"/>
    <x v="2"/>
    <s v="New"/>
    <x v="4"/>
    <s v="Training Mat"/>
    <n v="1"/>
    <n v="51.36"/>
    <n v="0"/>
    <n v="22.21"/>
    <n v="51.36"/>
    <n v="22.21"/>
    <n v="29.15"/>
    <n v="0.56756230529595009"/>
    <n v="2026"/>
    <s v="Q2"/>
    <n v="4"/>
    <x v="3"/>
  </r>
  <r>
    <n v="4756"/>
    <d v="2026-04-07T00:00:00"/>
    <n v="2026"/>
    <x v="1"/>
    <n v="4"/>
    <s v="Apr"/>
    <x v="2"/>
    <x v="16"/>
    <x v="0"/>
    <s v="Business"/>
    <x v="1"/>
    <s v="Summit Backpack 45L"/>
    <n v="5"/>
    <n v="151.88"/>
    <n v="0"/>
    <n v="80.56"/>
    <n v="759.4"/>
    <n v="402.8"/>
    <n v="356.59999999999997"/>
    <n v="0.46958124835396364"/>
    <n v="2026"/>
    <s v="Q2"/>
    <n v="4"/>
    <x v="3"/>
  </r>
  <r>
    <n v="52"/>
    <d v="2026-04-08T00:00:00"/>
    <n v="2026"/>
    <x v="1"/>
    <n v="4"/>
    <s v="Apr"/>
    <x v="1"/>
    <x v="12"/>
    <x v="0"/>
    <s v="New"/>
    <x v="2"/>
    <s v="Carry-On Duffel"/>
    <n v="2"/>
    <n v="133.59"/>
    <n v="0"/>
    <n v="66.83"/>
    <n v="267.18"/>
    <n v="133.66"/>
    <n v="133.52000000000001"/>
    <n v="0.49973800434164234"/>
    <n v="2026"/>
    <s v="Q2"/>
    <n v="4"/>
    <x v="3"/>
  </r>
  <r>
    <n v="556"/>
    <d v="2026-04-08T00:00:00"/>
    <n v="2026"/>
    <x v="1"/>
    <n v="4"/>
    <s v="Apr"/>
    <x v="3"/>
    <x v="8"/>
    <x v="0"/>
    <s v="New"/>
    <x v="3"/>
    <s v="Compact Sleeping Bag"/>
    <n v="2"/>
    <n v="124.39"/>
    <n v="0"/>
    <n v="61.27"/>
    <n v="248.78"/>
    <n v="122.54"/>
    <n v="126.24"/>
    <n v="0.50743628909076288"/>
    <n v="2026"/>
    <s v="Q2"/>
    <n v="4"/>
    <x v="3"/>
  </r>
  <r>
    <n v="1233"/>
    <d v="2026-04-08T00:00:00"/>
    <n v="2026"/>
    <x v="1"/>
    <n v="4"/>
    <s v="Apr"/>
    <x v="0"/>
    <x v="15"/>
    <x v="0"/>
    <s v="New"/>
    <x v="0"/>
    <s v="Trail Bike Light"/>
    <n v="5"/>
    <n v="50.22"/>
    <n v="0.1"/>
    <n v="22.31"/>
    <n v="225.99"/>
    <n v="111.55"/>
    <n v="114.44000000000001"/>
    <n v="0.50639408823399268"/>
    <n v="2026"/>
    <s v="Q2"/>
    <n v="4"/>
    <x v="3"/>
  </r>
  <r>
    <n v="1492"/>
    <d v="2026-04-08T00:00:00"/>
    <n v="2026"/>
    <x v="1"/>
    <n v="4"/>
    <s v="Apr"/>
    <x v="1"/>
    <x v="14"/>
    <x v="0"/>
    <s v="Returning"/>
    <x v="0"/>
    <s v="Compact Repair Kit"/>
    <n v="2"/>
    <n v="41.08"/>
    <n v="0"/>
    <n v="16.79"/>
    <n v="82.16"/>
    <n v="33.58"/>
    <n v="48.58"/>
    <n v="0.59128529698149956"/>
    <n v="2026"/>
    <s v="Q2"/>
    <n v="4"/>
    <x v="3"/>
  </r>
  <r>
    <n v="1619"/>
    <d v="2026-04-08T00:00:00"/>
    <n v="2026"/>
    <x v="1"/>
    <n v="4"/>
    <s v="Apr"/>
    <x v="3"/>
    <x v="8"/>
    <x v="2"/>
    <s v="New"/>
    <x v="2"/>
    <s v="Packing Cube Set"/>
    <n v="5"/>
    <n v="46.11"/>
    <n v="0"/>
    <n v="18.88"/>
    <n v="230.55"/>
    <n v="94.399999999999991"/>
    <n v="136.15000000000003"/>
    <n v="0.5905443504662764"/>
    <n v="2026"/>
    <s v="Q2"/>
    <n v="4"/>
    <x v="3"/>
  </r>
  <r>
    <n v="1631"/>
    <d v="2026-04-08T00:00:00"/>
    <n v="2026"/>
    <x v="1"/>
    <n v="4"/>
    <s v="Apr"/>
    <x v="3"/>
    <x v="8"/>
    <x v="0"/>
    <s v="Returning"/>
    <x v="2"/>
    <s v="Packing Cube Set"/>
    <n v="1"/>
    <n v="45.54"/>
    <n v="0"/>
    <n v="18.36"/>
    <n v="45.54"/>
    <n v="18.36"/>
    <n v="27.18"/>
    <n v="0.59683794466403162"/>
    <n v="2026"/>
    <s v="Q2"/>
    <n v="4"/>
    <x v="3"/>
  </r>
  <r>
    <n v="1844"/>
    <d v="2026-04-08T00:00:00"/>
    <n v="2026"/>
    <x v="1"/>
    <n v="4"/>
    <s v="Apr"/>
    <x v="1"/>
    <x v="14"/>
    <x v="2"/>
    <s v="New"/>
    <x v="4"/>
    <s v="Recovery Roller"/>
    <n v="2"/>
    <n v="37.1"/>
    <n v="0.1"/>
    <n v="14.17"/>
    <n v="66.78"/>
    <n v="28.34"/>
    <n v="38.44"/>
    <n v="0.57562144354597178"/>
    <n v="2026"/>
    <s v="Q2"/>
    <n v="4"/>
    <x v="3"/>
  </r>
  <r>
    <n v="4246"/>
    <d v="2026-04-08T00:00:00"/>
    <n v="2026"/>
    <x v="1"/>
    <n v="4"/>
    <s v="Apr"/>
    <x v="3"/>
    <x v="8"/>
    <x v="1"/>
    <s v="Business"/>
    <x v="1"/>
    <s v="Summit Backpack 45L"/>
    <n v="5"/>
    <n v="156.57"/>
    <n v="0.15"/>
    <n v="80.849999999999994"/>
    <n v="665.4224999999999"/>
    <n v="404.25"/>
    <n v="261.1724999999999"/>
    <n v="0.39249123677062309"/>
    <n v="2026"/>
    <s v="Q2"/>
    <n v="4"/>
    <x v="3"/>
  </r>
  <r>
    <n v="5139"/>
    <d v="2026-04-08T00:00:00"/>
    <n v="2026"/>
    <x v="1"/>
    <n v="4"/>
    <s v="Apr"/>
    <x v="0"/>
    <x v="15"/>
    <x v="0"/>
    <s v="Returning"/>
    <x v="4"/>
    <s v="Training Mat"/>
    <n v="2"/>
    <n v="51.4"/>
    <n v="0"/>
    <n v="21.99"/>
    <n v="102.8"/>
    <n v="43.98"/>
    <n v="58.82"/>
    <n v="0.57217898832684821"/>
    <n v="2026"/>
    <s v="Q2"/>
    <n v="4"/>
    <x v="3"/>
  </r>
  <r>
    <n v="186"/>
    <d v="2026-04-09T00:00:00"/>
    <n v="2026"/>
    <x v="1"/>
    <n v="4"/>
    <s v="Apr"/>
    <x v="0"/>
    <x v="0"/>
    <x v="0"/>
    <s v="New"/>
    <x v="2"/>
    <s v="Packing Cube Set"/>
    <n v="2"/>
    <n v="46.42"/>
    <n v="0.1"/>
    <n v="18.73"/>
    <n v="83.556000000000012"/>
    <n v="37.46"/>
    <n v="46.096000000000011"/>
    <n v="0.55167791660682663"/>
    <n v="2026"/>
    <s v="Q2"/>
    <n v="4"/>
    <x v="3"/>
  </r>
  <r>
    <n v="1742"/>
    <d v="2026-04-09T00:00:00"/>
    <n v="2026"/>
    <x v="1"/>
    <n v="4"/>
    <s v="Apr"/>
    <x v="3"/>
    <x v="4"/>
    <x v="3"/>
    <s v="Returning"/>
    <x v="3"/>
    <s v="Compact Sleeping Bag"/>
    <n v="2"/>
    <n v="120.75"/>
    <n v="0.05"/>
    <n v="60.31"/>
    <n v="229.42499999999998"/>
    <n v="120.62"/>
    <n v="108.80499999999998"/>
    <n v="0.47425084450256066"/>
    <n v="2026"/>
    <s v="Q2"/>
    <n v="4"/>
    <x v="3"/>
  </r>
  <r>
    <n v="3189"/>
    <d v="2026-04-09T00:00:00"/>
    <n v="2026"/>
    <x v="1"/>
    <n v="4"/>
    <s v="Apr"/>
    <x v="1"/>
    <x v="11"/>
    <x v="1"/>
    <s v="Business"/>
    <x v="1"/>
    <s v="Summit Backpack 45L"/>
    <n v="6"/>
    <n v="157.38999999999999"/>
    <n v="0.05"/>
    <n v="79.239999999999995"/>
    <n v="897.12299999999993"/>
    <n v="475.43999999999994"/>
    <n v="421.68299999999999"/>
    <n v="0.47003922539049831"/>
    <n v="2026"/>
    <s v="Q2"/>
    <n v="4"/>
    <x v="3"/>
  </r>
  <r>
    <n v="3747"/>
    <d v="2026-04-09T00:00:00"/>
    <n v="2026"/>
    <x v="1"/>
    <n v="4"/>
    <s v="Apr"/>
    <x v="3"/>
    <x v="7"/>
    <x v="2"/>
    <s v="Returning"/>
    <x v="3"/>
    <s v="Compact Sleeping Bag"/>
    <n v="2"/>
    <n v="122.36"/>
    <n v="0.05"/>
    <n v="59.06"/>
    <n v="232.48399999999998"/>
    <n v="118.12"/>
    <n v="114.36399999999998"/>
    <n v="0.49192202474148755"/>
    <n v="2026"/>
    <s v="Q2"/>
    <n v="4"/>
    <x v="3"/>
  </r>
  <r>
    <n v="3782"/>
    <d v="2026-04-09T00:00:00"/>
    <n v="2026"/>
    <x v="1"/>
    <n v="4"/>
    <s v="Apr"/>
    <x v="0"/>
    <x v="0"/>
    <x v="2"/>
    <s v="Returning"/>
    <x v="4"/>
    <s v="Resistance Band Set"/>
    <n v="2"/>
    <n v="39.68"/>
    <n v="0.05"/>
    <n v="14.98"/>
    <n v="75.391999999999996"/>
    <n v="29.96"/>
    <n v="45.431999999999995"/>
    <n v="0.60261035653650252"/>
    <n v="2026"/>
    <s v="Q2"/>
    <n v="4"/>
    <x v="3"/>
  </r>
  <r>
    <n v="4344"/>
    <d v="2026-04-09T00:00:00"/>
    <n v="2026"/>
    <x v="1"/>
    <n v="4"/>
    <s v="Apr"/>
    <x v="2"/>
    <x v="5"/>
    <x v="2"/>
    <s v="Business"/>
    <x v="3"/>
    <s v="Compact Sleeping Bag"/>
    <n v="3"/>
    <n v="121.56"/>
    <n v="0.15"/>
    <n v="61.31"/>
    <n v="309.97800000000001"/>
    <n v="183.93"/>
    <n v="126.048"/>
    <n v="0.40663530960261696"/>
    <n v="2026"/>
    <s v="Q2"/>
    <n v="4"/>
    <x v="3"/>
  </r>
  <r>
    <n v="4901"/>
    <d v="2026-04-09T00:00:00"/>
    <n v="2026"/>
    <x v="1"/>
    <n v="4"/>
    <s v="Apr"/>
    <x v="0"/>
    <x v="0"/>
    <x v="3"/>
    <s v="New"/>
    <x v="0"/>
    <s v="Commuter Helmet"/>
    <n v="1"/>
    <n v="80.19"/>
    <n v="0.1"/>
    <n v="42.15"/>
    <n v="72.171000000000006"/>
    <n v="42.15"/>
    <n v="30.021000000000008"/>
    <n v="0.4159704036247247"/>
    <n v="2026"/>
    <s v="Q2"/>
    <n v="4"/>
    <x v="3"/>
  </r>
  <r>
    <n v="4969"/>
    <d v="2026-04-09T00:00:00"/>
    <n v="2026"/>
    <x v="1"/>
    <n v="4"/>
    <s v="Apr"/>
    <x v="3"/>
    <x v="7"/>
    <x v="3"/>
    <s v="Business"/>
    <x v="0"/>
    <s v="Commuter Helmet"/>
    <n v="2"/>
    <n v="81.14"/>
    <n v="0"/>
    <n v="43.43"/>
    <n v="162.28"/>
    <n v="86.86"/>
    <n v="75.42"/>
    <n v="0.46475228000985952"/>
    <n v="2026"/>
    <s v="Q2"/>
    <n v="4"/>
    <x v="3"/>
  </r>
  <r>
    <n v="673"/>
    <d v="2026-04-10T00:00:00"/>
    <n v="2026"/>
    <x v="1"/>
    <n v="4"/>
    <s v="Apr"/>
    <x v="3"/>
    <x v="8"/>
    <x v="2"/>
    <s v="New"/>
    <x v="3"/>
    <s v="Trail Tent 2P"/>
    <n v="2"/>
    <n v="191.11"/>
    <n v="0"/>
    <n v="103.58"/>
    <n v="382.22"/>
    <n v="207.16"/>
    <n v="175.06000000000003"/>
    <n v="0.45800847679346979"/>
    <n v="2026"/>
    <s v="Q2"/>
    <n v="4"/>
    <x v="3"/>
  </r>
  <r>
    <n v="888"/>
    <d v="2026-04-10T00:00:00"/>
    <n v="2026"/>
    <x v="1"/>
    <n v="4"/>
    <s v="Apr"/>
    <x v="3"/>
    <x v="7"/>
    <x v="2"/>
    <s v="New"/>
    <x v="0"/>
    <s v="Compact Repair Kit"/>
    <n v="2"/>
    <n v="40.58"/>
    <n v="0.05"/>
    <n v="17.149999999999999"/>
    <n v="77.10199999999999"/>
    <n v="34.299999999999997"/>
    <n v="42.801999999999992"/>
    <n v="0.55513475655625011"/>
    <n v="2026"/>
    <s v="Q2"/>
    <n v="4"/>
    <x v="3"/>
  </r>
  <r>
    <n v="1541"/>
    <d v="2026-04-10T00:00:00"/>
    <n v="2026"/>
    <x v="1"/>
    <n v="4"/>
    <s v="Apr"/>
    <x v="0"/>
    <x v="15"/>
    <x v="3"/>
    <s v="Returning"/>
    <x v="3"/>
    <s v="Portable Camp Stove"/>
    <n v="1"/>
    <n v="83.44"/>
    <n v="0"/>
    <n v="40.299999999999997"/>
    <n v="83.44"/>
    <n v="40.299999999999997"/>
    <n v="43.14"/>
    <n v="0.51701821668264625"/>
    <n v="2026"/>
    <s v="Q2"/>
    <n v="4"/>
    <x v="3"/>
  </r>
  <r>
    <n v="1881"/>
    <d v="2026-04-10T00:00:00"/>
    <n v="2026"/>
    <x v="1"/>
    <n v="4"/>
    <s v="Apr"/>
    <x v="3"/>
    <x v="7"/>
    <x v="3"/>
    <s v="New"/>
    <x v="4"/>
    <s v="Training Mat"/>
    <n v="1"/>
    <n v="49.61"/>
    <n v="0"/>
    <n v="21.92"/>
    <n v="49.61"/>
    <n v="21.92"/>
    <n v="27.689999999999998"/>
    <n v="0.55815359806490628"/>
    <n v="2026"/>
    <s v="Q2"/>
    <n v="4"/>
    <x v="3"/>
  </r>
  <r>
    <n v="2007"/>
    <d v="2026-04-10T00:00:00"/>
    <n v="2026"/>
    <x v="1"/>
    <n v="4"/>
    <s v="Apr"/>
    <x v="3"/>
    <x v="8"/>
    <x v="0"/>
    <s v="Returning"/>
    <x v="4"/>
    <s v="Weighted Vest"/>
    <n v="2"/>
    <n v="123.31"/>
    <n v="0"/>
    <n v="69.239999999999995"/>
    <n v="246.62"/>
    <n v="138.47999999999999"/>
    <n v="108.14000000000001"/>
    <n v="0.43848836266320662"/>
    <n v="2026"/>
    <s v="Q2"/>
    <n v="4"/>
    <x v="3"/>
  </r>
  <r>
    <n v="2312"/>
    <d v="2026-04-10T00:00:00"/>
    <n v="2026"/>
    <x v="1"/>
    <n v="4"/>
    <s v="Apr"/>
    <x v="0"/>
    <x v="15"/>
    <x v="2"/>
    <s v="New"/>
    <x v="1"/>
    <s v="Hiking Daypack 20L"/>
    <n v="1"/>
    <n v="93.35"/>
    <n v="0.1"/>
    <n v="45.54"/>
    <n v="84.015000000000001"/>
    <n v="45.54"/>
    <n v="38.475000000000001"/>
    <n v="0.45795393679700053"/>
    <n v="2026"/>
    <s v="Q2"/>
    <n v="4"/>
    <x v="3"/>
  </r>
  <r>
    <n v="4493"/>
    <d v="2026-04-10T00:00:00"/>
    <n v="2026"/>
    <x v="1"/>
    <n v="4"/>
    <s v="Apr"/>
    <x v="0"/>
    <x v="0"/>
    <x v="1"/>
    <s v="Business"/>
    <x v="1"/>
    <s v="Hiking Daypack 20L"/>
    <n v="5"/>
    <n v="92.63"/>
    <n v="0.15"/>
    <n v="46.33"/>
    <n v="393.67749999999995"/>
    <n v="231.64999999999998"/>
    <n v="162.02749999999997"/>
    <n v="0.41157419461361139"/>
    <n v="2026"/>
    <s v="Q2"/>
    <n v="4"/>
    <x v="3"/>
  </r>
  <r>
    <n v="2072"/>
    <d v="2026-04-11T00:00:00"/>
    <n v="2026"/>
    <x v="1"/>
    <n v="4"/>
    <s v="Apr"/>
    <x v="0"/>
    <x v="9"/>
    <x v="0"/>
    <s v="New"/>
    <x v="3"/>
    <s v="Compact Sleeping Bag"/>
    <n v="4"/>
    <n v="124.87"/>
    <n v="0.1"/>
    <n v="62.03"/>
    <n v="449.53200000000004"/>
    <n v="248.12"/>
    <n v="201.41200000000003"/>
    <n v="0.44804819234225823"/>
    <n v="2026"/>
    <s v="Q2"/>
    <n v="4"/>
    <x v="3"/>
  </r>
  <r>
    <n v="2142"/>
    <d v="2026-04-11T00:00:00"/>
    <n v="2026"/>
    <x v="1"/>
    <n v="4"/>
    <s v="Apr"/>
    <x v="3"/>
    <x v="4"/>
    <x v="3"/>
    <s v="New"/>
    <x v="3"/>
    <s v="Alpine Tent 4P"/>
    <n v="1"/>
    <n v="339.64"/>
    <n v="0.1"/>
    <n v="195.81"/>
    <n v="305.67599999999999"/>
    <n v="195.81"/>
    <n v="109.86599999999999"/>
    <n v="0.35941977780394924"/>
    <n v="2026"/>
    <s v="Q2"/>
    <n v="4"/>
    <x v="3"/>
  </r>
  <r>
    <n v="2911"/>
    <d v="2026-04-11T00:00:00"/>
    <n v="2026"/>
    <x v="1"/>
    <n v="4"/>
    <s v="Apr"/>
    <x v="2"/>
    <x v="2"/>
    <x v="2"/>
    <s v="New"/>
    <x v="0"/>
    <s v="Trail Bike Light"/>
    <n v="1"/>
    <n v="50.86"/>
    <n v="0.05"/>
    <n v="22.1"/>
    <n v="48.317"/>
    <n v="22.1"/>
    <n v="26.216999999999999"/>
    <n v="0.54260405240391574"/>
    <n v="2026"/>
    <s v="Q2"/>
    <n v="4"/>
    <x v="3"/>
  </r>
  <r>
    <n v="4276"/>
    <d v="2026-04-11T00:00:00"/>
    <n v="2026"/>
    <x v="1"/>
    <n v="4"/>
    <s v="Apr"/>
    <x v="3"/>
    <x v="8"/>
    <x v="0"/>
    <s v="New"/>
    <x v="2"/>
    <s v="Travel Backpack 35L"/>
    <n v="2"/>
    <n v="167.01"/>
    <n v="0"/>
    <n v="89.8"/>
    <n v="334.02"/>
    <n v="179.6"/>
    <n v="154.41999999999999"/>
    <n v="0.46230764624872761"/>
    <n v="2026"/>
    <s v="Q2"/>
    <n v="4"/>
    <x v="3"/>
  </r>
  <r>
    <n v="5077"/>
    <d v="2026-04-11T00:00:00"/>
    <n v="2026"/>
    <x v="1"/>
    <n v="4"/>
    <s v="Apr"/>
    <x v="3"/>
    <x v="8"/>
    <x v="3"/>
    <s v="Returning"/>
    <x v="1"/>
    <s v="Hiking Daypack 20L"/>
    <n v="2"/>
    <n v="92.63"/>
    <n v="0.15"/>
    <n v="44.96"/>
    <n v="157.47099999999998"/>
    <n v="89.92"/>
    <n v="67.550999999999974"/>
    <n v="0.42897422382533917"/>
    <n v="2026"/>
    <s v="Q2"/>
    <n v="4"/>
    <x v="3"/>
  </r>
  <r>
    <n v="1259"/>
    <d v="2026-04-12T00:00:00"/>
    <n v="2026"/>
    <x v="1"/>
    <n v="4"/>
    <s v="Apr"/>
    <x v="1"/>
    <x v="12"/>
    <x v="3"/>
    <s v="New"/>
    <x v="1"/>
    <s v="Summit Backpack 45L"/>
    <n v="2"/>
    <n v="151.01"/>
    <n v="0"/>
    <n v="80.209999999999994"/>
    <n v="302.02"/>
    <n v="160.41999999999999"/>
    <n v="141.6"/>
    <n v="0.4688431229719886"/>
    <n v="2026"/>
    <s v="Q2"/>
    <n v="4"/>
    <x v="3"/>
  </r>
  <r>
    <n v="1720"/>
    <d v="2026-04-12T00:00:00"/>
    <n v="2026"/>
    <x v="1"/>
    <n v="4"/>
    <s v="Apr"/>
    <x v="0"/>
    <x v="15"/>
    <x v="0"/>
    <s v="New"/>
    <x v="1"/>
    <s v="Hiking Daypack 20L"/>
    <n v="2"/>
    <n v="92.07"/>
    <n v="0"/>
    <n v="44.1"/>
    <n v="184.14"/>
    <n v="88.2"/>
    <n v="95.939999999999984"/>
    <n v="0.52101661779081132"/>
    <n v="2026"/>
    <s v="Q2"/>
    <n v="4"/>
    <x v="3"/>
  </r>
  <r>
    <n v="1975"/>
    <d v="2026-04-12T00:00:00"/>
    <n v="2026"/>
    <x v="1"/>
    <n v="4"/>
    <s v="Apr"/>
    <x v="0"/>
    <x v="15"/>
    <x v="0"/>
    <s v="Returning"/>
    <x v="4"/>
    <s v="Recovery Roller"/>
    <n v="1"/>
    <n v="36.840000000000003"/>
    <n v="0.1"/>
    <n v="13.86"/>
    <n v="33.156000000000006"/>
    <n v="13.86"/>
    <n v="19.296000000000006"/>
    <n v="0.58197611292073836"/>
    <n v="2026"/>
    <s v="Q2"/>
    <n v="4"/>
    <x v="3"/>
  </r>
  <r>
    <n v="2848"/>
    <d v="2026-04-12T00:00:00"/>
    <n v="2026"/>
    <x v="1"/>
    <n v="4"/>
    <s v="Apr"/>
    <x v="1"/>
    <x v="6"/>
    <x v="0"/>
    <s v="New"/>
    <x v="1"/>
    <s v="Trekking Poles"/>
    <n v="1"/>
    <n v="71.64"/>
    <n v="0.05"/>
    <n v="32.729999999999997"/>
    <n v="68.057999999999993"/>
    <n v="32.729999999999997"/>
    <n v="35.327999999999996"/>
    <n v="0.51908666137706072"/>
    <n v="2026"/>
    <s v="Q2"/>
    <n v="4"/>
    <x v="3"/>
  </r>
  <r>
    <n v="2979"/>
    <d v="2026-04-12T00:00:00"/>
    <n v="2026"/>
    <x v="1"/>
    <n v="4"/>
    <s v="Apr"/>
    <x v="1"/>
    <x v="14"/>
    <x v="0"/>
    <s v="New"/>
    <x v="4"/>
    <s v="Weighted Vest"/>
    <n v="1"/>
    <n v="124.18"/>
    <n v="0"/>
    <n v="67.42"/>
    <n v="124.18"/>
    <n v="67.42"/>
    <n v="56.760000000000005"/>
    <n v="0.45707843453052022"/>
    <n v="2026"/>
    <s v="Q2"/>
    <n v="4"/>
    <x v="3"/>
  </r>
  <r>
    <n v="2996"/>
    <d v="2026-04-12T00:00:00"/>
    <n v="2026"/>
    <x v="1"/>
    <n v="4"/>
    <s v="Apr"/>
    <x v="1"/>
    <x v="12"/>
    <x v="2"/>
    <s v="New"/>
    <x v="2"/>
    <s v="Carry-On Duffel"/>
    <n v="1"/>
    <n v="134.94999999999999"/>
    <n v="0"/>
    <n v="67.849999999999994"/>
    <n v="134.94999999999999"/>
    <n v="67.849999999999994"/>
    <n v="67.099999999999994"/>
    <n v="0.49722119303445722"/>
    <n v="2026"/>
    <s v="Q2"/>
    <n v="4"/>
    <x v="3"/>
  </r>
  <r>
    <n v="749"/>
    <d v="2026-04-13T00:00:00"/>
    <n v="2026"/>
    <x v="1"/>
    <n v="4"/>
    <s v="Apr"/>
    <x v="0"/>
    <x v="15"/>
    <x v="0"/>
    <s v="New"/>
    <x v="3"/>
    <s v="Compact Sleeping Bag"/>
    <n v="2"/>
    <n v="124"/>
    <n v="0"/>
    <n v="60.14"/>
    <n v="248"/>
    <n v="120.28"/>
    <n v="127.72"/>
    <n v="0.51500000000000001"/>
    <n v="2026"/>
    <s v="Q2"/>
    <n v="4"/>
    <x v="3"/>
  </r>
  <r>
    <n v="1928"/>
    <d v="2026-04-13T00:00:00"/>
    <n v="2026"/>
    <x v="1"/>
    <n v="4"/>
    <s v="Apr"/>
    <x v="3"/>
    <x v="13"/>
    <x v="3"/>
    <s v="Returning"/>
    <x v="4"/>
    <s v="Training Mat"/>
    <n v="2"/>
    <n v="50.2"/>
    <n v="0.1"/>
    <n v="21.48"/>
    <n v="90.360000000000014"/>
    <n v="42.96"/>
    <n v="47.400000000000013"/>
    <n v="0.5245683930942896"/>
    <n v="2026"/>
    <s v="Q2"/>
    <n v="4"/>
    <x v="3"/>
  </r>
  <r>
    <n v="2486"/>
    <d v="2026-04-13T00:00:00"/>
    <n v="2026"/>
    <x v="1"/>
    <n v="4"/>
    <s v="Apr"/>
    <x v="1"/>
    <x v="11"/>
    <x v="0"/>
    <s v="Business"/>
    <x v="1"/>
    <s v="Hiking Daypack 20L"/>
    <n v="1"/>
    <n v="93.65"/>
    <n v="0"/>
    <n v="44.15"/>
    <n v="93.65"/>
    <n v="44.15"/>
    <n v="49.500000000000007"/>
    <n v="0.5285638013881474"/>
    <n v="2026"/>
    <s v="Q2"/>
    <n v="4"/>
    <x v="3"/>
  </r>
  <r>
    <n v="2688"/>
    <d v="2026-04-13T00:00:00"/>
    <n v="2026"/>
    <x v="1"/>
    <n v="4"/>
    <s v="Apr"/>
    <x v="2"/>
    <x v="16"/>
    <x v="3"/>
    <s v="New"/>
    <x v="2"/>
    <s v="Packing Cube Set"/>
    <n v="5"/>
    <n v="47.25"/>
    <n v="0.1"/>
    <n v="17.93"/>
    <n v="212.625"/>
    <n v="89.65"/>
    <n v="122.97499999999999"/>
    <n v="0.57836566725455607"/>
    <n v="2026"/>
    <s v="Q2"/>
    <n v="4"/>
    <x v="3"/>
  </r>
  <r>
    <n v="2712"/>
    <d v="2026-04-13T00:00:00"/>
    <n v="2026"/>
    <x v="1"/>
    <n v="4"/>
    <s v="Apr"/>
    <x v="2"/>
    <x v="5"/>
    <x v="0"/>
    <s v="Returning"/>
    <x v="4"/>
    <s v="Recovery Roller"/>
    <n v="1"/>
    <n v="35.69"/>
    <n v="0.05"/>
    <n v="13.53"/>
    <n v="33.905499999999996"/>
    <n v="13.53"/>
    <n v="20.375499999999995"/>
    <n v="0.60094969842650892"/>
    <n v="2026"/>
    <s v="Q2"/>
    <n v="4"/>
    <x v="3"/>
  </r>
  <r>
    <n v="3853"/>
    <d v="2026-04-13T00:00:00"/>
    <n v="2026"/>
    <x v="1"/>
    <n v="4"/>
    <s v="Apr"/>
    <x v="3"/>
    <x v="13"/>
    <x v="0"/>
    <s v="Returning"/>
    <x v="2"/>
    <s v="Carry-On Duffel"/>
    <n v="3"/>
    <n v="136.12"/>
    <n v="0"/>
    <n v="66.58"/>
    <n v="408.36"/>
    <n v="199.74"/>
    <n v="208.62"/>
    <n v="0.51087275933000298"/>
    <n v="2026"/>
    <s v="Q2"/>
    <n v="4"/>
    <x v="3"/>
  </r>
  <r>
    <n v="4043"/>
    <d v="2026-04-13T00:00:00"/>
    <n v="2026"/>
    <x v="1"/>
    <n v="4"/>
    <s v="Apr"/>
    <x v="3"/>
    <x v="7"/>
    <x v="3"/>
    <s v="New"/>
    <x v="1"/>
    <s v="Summit Backpack 45L"/>
    <n v="1"/>
    <n v="155.88999999999999"/>
    <n v="0"/>
    <n v="77.260000000000005"/>
    <n v="155.88999999999999"/>
    <n v="77.260000000000005"/>
    <n v="78.629999999999981"/>
    <n v="0.50439412406183837"/>
    <n v="2026"/>
    <s v="Q2"/>
    <n v="4"/>
    <x v="3"/>
  </r>
  <r>
    <n v="290"/>
    <d v="2026-04-14T00:00:00"/>
    <n v="2026"/>
    <x v="1"/>
    <n v="4"/>
    <s v="Apr"/>
    <x v="0"/>
    <x v="15"/>
    <x v="0"/>
    <s v="Business"/>
    <x v="2"/>
    <s v="Carry-On Duffel"/>
    <n v="1"/>
    <n v="130.81"/>
    <n v="0"/>
    <n v="67.86"/>
    <n v="130.81"/>
    <n v="67.86"/>
    <n v="62.95"/>
    <n v="0.48123232168794439"/>
    <n v="2026"/>
    <s v="Q2"/>
    <n v="4"/>
    <x v="3"/>
  </r>
  <r>
    <n v="2953"/>
    <d v="2026-04-14T00:00:00"/>
    <n v="2026"/>
    <x v="1"/>
    <n v="4"/>
    <s v="Apr"/>
    <x v="0"/>
    <x v="0"/>
    <x v="0"/>
    <s v="Returning"/>
    <x v="2"/>
    <s v="Packing Cube Set"/>
    <n v="2"/>
    <n v="47.56"/>
    <n v="0.05"/>
    <n v="18.649999999999999"/>
    <n v="90.364000000000004"/>
    <n v="37.299999999999997"/>
    <n v="53.064000000000007"/>
    <n v="0.58722500110663545"/>
    <n v="2026"/>
    <s v="Q2"/>
    <n v="4"/>
    <x v="3"/>
  </r>
  <r>
    <n v="3179"/>
    <d v="2026-04-14T00:00:00"/>
    <n v="2026"/>
    <x v="1"/>
    <n v="4"/>
    <s v="Apr"/>
    <x v="1"/>
    <x v="14"/>
    <x v="0"/>
    <s v="New"/>
    <x v="1"/>
    <s v="Trail Boots"/>
    <n v="2"/>
    <n v="140.65"/>
    <n v="0.05"/>
    <n v="78.900000000000006"/>
    <n v="267.23500000000001"/>
    <n v="157.80000000000001"/>
    <n v="109.435"/>
    <n v="0.40950848504125581"/>
    <n v="2026"/>
    <s v="Q2"/>
    <n v="4"/>
    <x v="3"/>
  </r>
  <r>
    <n v="3301"/>
    <d v="2026-04-14T00:00:00"/>
    <n v="2026"/>
    <x v="1"/>
    <n v="4"/>
    <s v="Apr"/>
    <x v="3"/>
    <x v="4"/>
    <x v="2"/>
    <s v="New"/>
    <x v="0"/>
    <s v="Commuter Helmet"/>
    <n v="1"/>
    <n v="82.75"/>
    <n v="0"/>
    <n v="43.18"/>
    <n v="82.75"/>
    <n v="43.18"/>
    <n v="39.57"/>
    <n v="0.47818731117824775"/>
    <n v="2026"/>
    <s v="Q2"/>
    <n v="4"/>
    <x v="3"/>
  </r>
  <r>
    <n v="3349"/>
    <d v="2026-04-14T00:00:00"/>
    <n v="2026"/>
    <x v="1"/>
    <n v="4"/>
    <s v="Apr"/>
    <x v="3"/>
    <x v="8"/>
    <x v="0"/>
    <s v="Returning"/>
    <x v="4"/>
    <s v="Resistance Band Set"/>
    <n v="2"/>
    <n v="40.909999999999997"/>
    <n v="0.1"/>
    <n v="14.95"/>
    <n v="73.637999999999991"/>
    <n v="29.9"/>
    <n v="43.737999999999992"/>
    <n v="0.59395964040305271"/>
    <n v="2026"/>
    <s v="Q2"/>
    <n v="4"/>
    <x v="3"/>
  </r>
  <r>
    <n v="4874"/>
    <d v="2026-04-14T00:00:00"/>
    <n v="2026"/>
    <x v="1"/>
    <n v="4"/>
    <s v="Apr"/>
    <x v="0"/>
    <x v="0"/>
    <x v="2"/>
    <s v="Returning"/>
    <x v="2"/>
    <s v="Packing Cube Set"/>
    <n v="1"/>
    <n v="46.62"/>
    <n v="0"/>
    <n v="18.86"/>
    <n v="46.62"/>
    <n v="18.86"/>
    <n v="27.759999999999998"/>
    <n v="0.59545259545259543"/>
    <n v="2026"/>
    <s v="Q2"/>
    <n v="4"/>
    <x v="3"/>
  </r>
  <r>
    <n v="1045"/>
    <d v="2026-04-15T00:00:00"/>
    <n v="2026"/>
    <x v="1"/>
    <n v="4"/>
    <s v="Apr"/>
    <x v="0"/>
    <x v="15"/>
    <x v="0"/>
    <s v="Returning"/>
    <x v="3"/>
    <s v="Trail Tent 2P"/>
    <n v="2"/>
    <n v="196.57"/>
    <n v="0.05"/>
    <n v="106.2"/>
    <n v="373.48299999999995"/>
    <n v="212.4"/>
    <n v="161.08299999999994"/>
    <n v="0.43129941657317727"/>
    <n v="2026"/>
    <s v="Q2"/>
    <n v="4"/>
    <x v="3"/>
  </r>
  <r>
    <n v="1703"/>
    <d v="2026-04-15T00:00:00"/>
    <n v="2026"/>
    <x v="1"/>
    <n v="4"/>
    <s v="Apr"/>
    <x v="1"/>
    <x v="1"/>
    <x v="0"/>
    <s v="Returning"/>
    <x v="1"/>
    <s v="Hiking Daypack 20L"/>
    <n v="1"/>
    <n v="90.52"/>
    <n v="0"/>
    <n v="46.5"/>
    <n v="90.52"/>
    <n v="46.5"/>
    <n v="44.019999999999996"/>
    <n v="0.4863013698630137"/>
    <n v="2026"/>
    <s v="Q2"/>
    <n v="4"/>
    <x v="3"/>
  </r>
  <r>
    <n v="2107"/>
    <d v="2026-04-15T00:00:00"/>
    <n v="2026"/>
    <x v="1"/>
    <n v="4"/>
    <s v="Apr"/>
    <x v="0"/>
    <x v="15"/>
    <x v="0"/>
    <s v="Returning"/>
    <x v="2"/>
    <s v="Travel Backpack 35L"/>
    <n v="5"/>
    <n v="165.35"/>
    <n v="0.05"/>
    <n v="89.38"/>
    <n v="785.41249999999991"/>
    <n v="446.9"/>
    <n v="338.51249999999993"/>
    <n v="0.43099963395031271"/>
    <n v="2026"/>
    <s v="Q2"/>
    <n v="4"/>
    <x v="3"/>
  </r>
  <r>
    <n v="2265"/>
    <d v="2026-04-15T00:00:00"/>
    <n v="2026"/>
    <x v="1"/>
    <n v="4"/>
    <s v="Apr"/>
    <x v="1"/>
    <x v="11"/>
    <x v="2"/>
    <s v="Returning"/>
    <x v="2"/>
    <s v="Insulated Bottle"/>
    <n v="2"/>
    <n v="36.35"/>
    <n v="0"/>
    <n v="13.55"/>
    <n v="72.7"/>
    <n v="27.1"/>
    <n v="45.6"/>
    <n v="0.6272352132049519"/>
    <n v="2026"/>
    <s v="Q2"/>
    <n v="4"/>
    <x v="3"/>
  </r>
  <r>
    <n v="2839"/>
    <d v="2026-04-15T00:00:00"/>
    <n v="2026"/>
    <x v="1"/>
    <n v="4"/>
    <s v="Apr"/>
    <x v="1"/>
    <x v="14"/>
    <x v="2"/>
    <s v="New"/>
    <x v="2"/>
    <s v="Packing Cube Set"/>
    <n v="1"/>
    <n v="47"/>
    <n v="0"/>
    <n v="18.64"/>
    <n v="47"/>
    <n v="18.64"/>
    <n v="28.36"/>
    <n v="0.60340425531914887"/>
    <n v="2026"/>
    <s v="Q2"/>
    <n v="4"/>
    <x v="3"/>
  </r>
  <r>
    <n v="4742"/>
    <d v="2026-04-15T00:00:00"/>
    <n v="2026"/>
    <x v="1"/>
    <n v="4"/>
    <s v="Apr"/>
    <x v="3"/>
    <x v="13"/>
    <x v="3"/>
    <s v="Returning"/>
    <x v="2"/>
    <s v="Packing Cube Set"/>
    <n v="1"/>
    <n v="46.86"/>
    <n v="0"/>
    <n v="18.190000000000001"/>
    <n v="46.86"/>
    <n v="18.190000000000001"/>
    <n v="28.669999999999998"/>
    <n v="0.61182244985061884"/>
    <n v="2026"/>
    <s v="Q2"/>
    <n v="4"/>
    <x v="3"/>
  </r>
  <r>
    <n v="4899"/>
    <d v="2026-04-15T00:00:00"/>
    <n v="2026"/>
    <x v="1"/>
    <n v="4"/>
    <s v="Apr"/>
    <x v="0"/>
    <x v="9"/>
    <x v="0"/>
    <s v="New"/>
    <x v="3"/>
    <s v="Portable Camp Stove"/>
    <n v="2"/>
    <n v="82.13"/>
    <n v="0.05"/>
    <n v="39.909999999999997"/>
    <n v="156.047"/>
    <n v="79.819999999999993"/>
    <n v="76.227000000000004"/>
    <n v="0.48848744288579726"/>
    <n v="2026"/>
    <s v="Q2"/>
    <n v="4"/>
    <x v="3"/>
  </r>
  <r>
    <n v="5042"/>
    <d v="2026-04-15T00:00:00"/>
    <n v="2026"/>
    <x v="1"/>
    <n v="4"/>
    <s v="Apr"/>
    <x v="1"/>
    <x v="6"/>
    <x v="2"/>
    <s v="Business"/>
    <x v="2"/>
    <s v="Travel Backpack 35L"/>
    <n v="1"/>
    <n v="163.16"/>
    <n v="0"/>
    <n v="88.78"/>
    <n v="163.16"/>
    <n v="88.78"/>
    <n v="74.38"/>
    <n v="0.45587153714145623"/>
    <n v="2026"/>
    <s v="Q2"/>
    <n v="4"/>
    <x v="3"/>
  </r>
  <r>
    <n v="2248"/>
    <d v="2026-04-16T00:00:00"/>
    <n v="2026"/>
    <x v="1"/>
    <n v="4"/>
    <s v="Apr"/>
    <x v="0"/>
    <x v="15"/>
    <x v="2"/>
    <s v="New"/>
    <x v="2"/>
    <s v="Insulated Bottle"/>
    <n v="2"/>
    <n v="36.68"/>
    <n v="0.1"/>
    <n v="13.92"/>
    <n v="66.024000000000001"/>
    <n v="27.84"/>
    <n v="38.183999999999997"/>
    <n v="0.57833515085423481"/>
    <n v="2026"/>
    <s v="Q2"/>
    <n v="4"/>
    <x v="3"/>
  </r>
  <r>
    <n v="2427"/>
    <d v="2026-04-16T00:00:00"/>
    <n v="2026"/>
    <x v="1"/>
    <n v="4"/>
    <s v="Apr"/>
    <x v="3"/>
    <x v="13"/>
    <x v="0"/>
    <s v="New"/>
    <x v="2"/>
    <s v="Packing Cube Set"/>
    <n v="1"/>
    <n v="45.82"/>
    <n v="0.1"/>
    <n v="18.48"/>
    <n v="41.238"/>
    <n v="18.48"/>
    <n v="22.757999999999999"/>
    <n v="0.55186963480285167"/>
    <n v="2026"/>
    <s v="Q2"/>
    <n v="4"/>
    <x v="3"/>
  </r>
  <r>
    <n v="2445"/>
    <d v="2026-04-16T00:00:00"/>
    <n v="2026"/>
    <x v="1"/>
    <n v="4"/>
    <s v="Apr"/>
    <x v="0"/>
    <x v="15"/>
    <x v="0"/>
    <s v="Returning"/>
    <x v="1"/>
    <s v="Trekking Poles"/>
    <n v="1"/>
    <n v="70.95"/>
    <n v="0"/>
    <n v="31.43"/>
    <n v="70.95"/>
    <n v="31.43"/>
    <n v="39.520000000000003"/>
    <n v="0.55701198026779419"/>
    <n v="2026"/>
    <s v="Q2"/>
    <n v="4"/>
    <x v="3"/>
  </r>
  <r>
    <n v="3311"/>
    <d v="2026-04-16T00:00:00"/>
    <n v="2026"/>
    <x v="1"/>
    <n v="4"/>
    <s v="Apr"/>
    <x v="1"/>
    <x v="11"/>
    <x v="0"/>
    <s v="New"/>
    <x v="2"/>
    <s v="Packing Cube Set"/>
    <n v="1"/>
    <n v="46.68"/>
    <n v="0.05"/>
    <n v="18.350000000000001"/>
    <n v="44.345999999999997"/>
    <n v="18.350000000000001"/>
    <n v="25.995999999999995"/>
    <n v="0.58620845172056102"/>
    <n v="2026"/>
    <s v="Q2"/>
    <n v="4"/>
    <x v="3"/>
  </r>
  <r>
    <n v="3320"/>
    <d v="2026-04-16T00:00:00"/>
    <n v="2026"/>
    <x v="1"/>
    <n v="4"/>
    <s v="Apr"/>
    <x v="2"/>
    <x v="16"/>
    <x v="0"/>
    <s v="Business"/>
    <x v="2"/>
    <s v="Travel Backpack 35L"/>
    <n v="5"/>
    <n v="164.31"/>
    <n v="0.05"/>
    <n v="85.41"/>
    <n v="780.47249999999997"/>
    <n v="427.04999999999995"/>
    <n v="353.42250000000001"/>
    <n v="0.45283145786686912"/>
    <n v="2026"/>
    <s v="Q2"/>
    <n v="4"/>
    <x v="3"/>
  </r>
  <r>
    <n v="3321"/>
    <d v="2026-04-16T00:00:00"/>
    <n v="2026"/>
    <x v="1"/>
    <n v="4"/>
    <s v="Apr"/>
    <x v="1"/>
    <x v="6"/>
    <x v="0"/>
    <s v="Business"/>
    <x v="2"/>
    <s v="Insulated Bottle"/>
    <n v="3"/>
    <n v="35.57"/>
    <n v="0"/>
    <n v="13.67"/>
    <n v="106.71000000000001"/>
    <n v="41.01"/>
    <n v="65.700000000000017"/>
    <n v="0.61568737700309262"/>
    <n v="2026"/>
    <s v="Q2"/>
    <n v="4"/>
    <x v="3"/>
  </r>
  <r>
    <n v="5181"/>
    <d v="2026-04-16T00:00:00"/>
    <n v="2026"/>
    <x v="1"/>
    <n v="4"/>
    <s v="Apr"/>
    <x v="0"/>
    <x v="0"/>
    <x v="3"/>
    <s v="New"/>
    <x v="2"/>
    <s v="Packing Cube Set"/>
    <n v="2"/>
    <n v="45.51"/>
    <n v="0.1"/>
    <n v="18.809999999999999"/>
    <n v="81.917999999999992"/>
    <n v="37.619999999999997"/>
    <n v="44.297999999999995"/>
    <n v="0.54076027246758951"/>
    <n v="2026"/>
    <s v="Q2"/>
    <n v="4"/>
    <x v="3"/>
  </r>
  <r>
    <n v="5187"/>
    <d v="2026-04-16T00:00:00"/>
    <n v="2026"/>
    <x v="1"/>
    <n v="4"/>
    <s v="Apr"/>
    <x v="3"/>
    <x v="8"/>
    <x v="0"/>
    <s v="Returning"/>
    <x v="3"/>
    <s v="Trail Tent 2P"/>
    <n v="2"/>
    <n v="198.32"/>
    <n v="0"/>
    <n v="106.8"/>
    <n v="396.64"/>
    <n v="213.6"/>
    <n v="183.04"/>
    <n v="0.46147640177490923"/>
    <n v="2026"/>
    <s v="Q2"/>
    <n v="4"/>
    <x v="3"/>
  </r>
  <r>
    <n v="605"/>
    <d v="2026-04-17T00:00:00"/>
    <n v="2026"/>
    <x v="1"/>
    <n v="4"/>
    <s v="Apr"/>
    <x v="3"/>
    <x v="8"/>
    <x v="3"/>
    <s v="Business"/>
    <x v="2"/>
    <s v="Carry-On Duffel"/>
    <n v="2"/>
    <n v="130.94"/>
    <n v="0"/>
    <n v="67.459999999999994"/>
    <n v="261.88"/>
    <n v="134.91999999999999"/>
    <n v="126.96000000000001"/>
    <n v="0.48480219948067821"/>
    <n v="2026"/>
    <s v="Q2"/>
    <n v="4"/>
    <x v="3"/>
  </r>
  <r>
    <n v="3244"/>
    <d v="2026-04-17T00:00:00"/>
    <n v="2026"/>
    <x v="1"/>
    <n v="4"/>
    <s v="Apr"/>
    <x v="1"/>
    <x v="11"/>
    <x v="3"/>
    <s v="Returning"/>
    <x v="2"/>
    <s v="Carry-On Duffel"/>
    <n v="1"/>
    <n v="131.62"/>
    <n v="0"/>
    <n v="66.95"/>
    <n v="131.62"/>
    <n v="66.95"/>
    <n v="64.67"/>
    <n v="0.49133870232487464"/>
    <n v="2026"/>
    <s v="Q2"/>
    <n v="4"/>
    <x v="3"/>
  </r>
  <r>
    <n v="4047"/>
    <d v="2026-04-17T00:00:00"/>
    <n v="2026"/>
    <x v="1"/>
    <n v="4"/>
    <s v="Apr"/>
    <x v="0"/>
    <x v="0"/>
    <x v="1"/>
    <s v="Business"/>
    <x v="2"/>
    <s v="Travel Backpack 35L"/>
    <n v="8"/>
    <n v="168.34"/>
    <n v="0.15"/>
    <n v="88.7"/>
    <n v="1144.712"/>
    <n v="709.6"/>
    <n v="435.11199999999997"/>
    <n v="0.38010608781946897"/>
    <n v="2026"/>
    <s v="Q2"/>
    <n v="4"/>
    <x v="3"/>
  </r>
  <r>
    <n v="4101"/>
    <d v="2026-04-17T00:00:00"/>
    <n v="2026"/>
    <x v="1"/>
    <n v="4"/>
    <s v="Apr"/>
    <x v="1"/>
    <x v="6"/>
    <x v="0"/>
    <s v="Returning"/>
    <x v="3"/>
    <s v="Portable Camp Stove"/>
    <n v="1"/>
    <n v="81.040000000000006"/>
    <n v="0"/>
    <n v="39.97"/>
    <n v="81.040000000000006"/>
    <n v="39.97"/>
    <n v="41.070000000000007"/>
    <n v="0.50678677196446209"/>
    <n v="2026"/>
    <s v="Q2"/>
    <n v="4"/>
    <x v="3"/>
  </r>
  <r>
    <n v="4537"/>
    <d v="2026-04-17T00:00:00"/>
    <n v="2026"/>
    <x v="1"/>
    <n v="4"/>
    <s v="Apr"/>
    <x v="3"/>
    <x v="8"/>
    <x v="0"/>
    <s v="Business"/>
    <x v="3"/>
    <s v="Portable Camp Stove"/>
    <n v="3"/>
    <n v="81.53"/>
    <n v="0.05"/>
    <n v="38.630000000000003"/>
    <n v="232.3605"/>
    <n v="115.89000000000001"/>
    <n v="116.47049999999999"/>
    <n v="0.50124913657872139"/>
    <n v="2026"/>
    <s v="Q2"/>
    <n v="4"/>
    <x v="3"/>
  </r>
  <r>
    <n v="754"/>
    <d v="2026-04-18T00:00:00"/>
    <n v="2026"/>
    <x v="1"/>
    <n v="4"/>
    <s v="Apr"/>
    <x v="2"/>
    <x v="10"/>
    <x v="3"/>
    <s v="Returning"/>
    <x v="0"/>
    <s v="Cycling Pack 12L"/>
    <n v="3"/>
    <n v="104.8"/>
    <n v="0.1"/>
    <n v="50.59"/>
    <n v="282.95999999999998"/>
    <n v="151.77000000000001"/>
    <n v="131.18999999999997"/>
    <n v="0.46363443596268017"/>
    <n v="2026"/>
    <s v="Q2"/>
    <n v="4"/>
    <x v="3"/>
  </r>
  <r>
    <n v="1340"/>
    <d v="2026-04-18T00:00:00"/>
    <n v="2026"/>
    <x v="1"/>
    <n v="4"/>
    <s v="Apr"/>
    <x v="3"/>
    <x v="8"/>
    <x v="0"/>
    <s v="New"/>
    <x v="4"/>
    <s v="Training Mat"/>
    <n v="2"/>
    <n v="51.24"/>
    <n v="0"/>
    <n v="22.52"/>
    <n v="102.48"/>
    <n v="45.04"/>
    <n v="57.440000000000005"/>
    <n v="0.56049960967993762"/>
    <n v="2026"/>
    <s v="Q2"/>
    <n v="4"/>
    <x v="3"/>
  </r>
  <r>
    <n v="1444"/>
    <d v="2026-04-18T00:00:00"/>
    <n v="2026"/>
    <x v="1"/>
    <n v="4"/>
    <s v="Apr"/>
    <x v="2"/>
    <x v="10"/>
    <x v="2"/>
    <s v="Returning"/>
    <x v="3"/>
    <s v="Compact Sleeping Bag"/>
    <n v="1"/>
    <n v="120.52"/>
    <n v="0.1"/>
    <n v="59.01"/>
    <n v="108.468"/>
    <n v="59.01"/>
    <n v="49.458000000000006"/>
    <n v="0.45596858059519862"/>
    <n v="2026"/>
    <s v="Q2"/>
    <n v="4"/>
    <x v="3"/>
  </r>
  <r>
    <n v="2390"/>
    <d v="2026-04-18T00:00:00"/>
    <n v="2026"/>
    <x v="1"/>
    <n v="4"/>
    <s v="Apr"/>
    <x v="3"/>
    <x v="8"/>
    <x v="2"/>
    <s v="Returning"/>
    <x v="3"/>
    <s v="Portable Camp Stove"/>
    <n v="1"/>
    <n v="80.98"/>
    <n v="0"/>
    <n v="40.19"/>
    <n v="80.98"/>
    <n v="40.19"/>
    <n v="40.790000000000006"/>
    <n v="0.50370461842430236"/>
    <n v="2026"/>
    <s v="Q2"/>
    <n v="4"/>
    <x v="3"/>
  </r>
  <r>
    <n v="3076"/>
    <d v="2026-04-18T00:00:00"/>
    <n v="2026"/>
    <x v="1"/>
    <n v="4"/>
    <s v="Apr"/>
    <x v="2"/>
    <x v="2"/>
    <x v="0"/>
    <s v="Business"/>
    <x v="3"/>
    <s v="Portable Camp Stove"/>
    <n v="2"/>
    <n v="82.58"/>
    <n v="0.1"/>
    <n v="39.93"/>
    <n v="148.64400000000001"/>
    <n v="79.86"/>
    <n v="68.784000000000006"/>
    <n v="0.46274319851457174"/>
    <n v="2026"/>
    <s v="Q2"/>
    <n v="4"/>
    <x v="3"/>
  </r>
  <r>
    <n v="3157"/>
    <d v="2026-04-18T00:00:00"/>
    <n v="2026"/>
    <x v="1"/>
    <n v="4"/>
    <s v="Apr"/>
    <x v="3"/>
    <x v="8"/>
    <x v="0"/>
    <s v="New"/>
    <x v="3"/>
    <s v="Trail Tent 2P"/>
    <n v="2"/>
    <n v="200.36"/>
    <n v="0"/>
    <n v="105.12"/>
    <n v="400.72"/>
    <n v="210.24"/>
    <n v="190.48000000000002"/>
    <n v="0.47534438011579161"/>
    <n v="2026"/>
    <s v="Q2"/>
    <n v="4"/>
    <x v="3"/>
  </r>
  <r>
    <n v="4516"/>
    <d v="2026-04-18T00:00:00"/>
    <n v="2026"/>
    <x v="1"/>
    <n v="4"/>
    <s v="Apr"/>
    <x v="2"/>
    <x v="5"/>
    <x v="0"/>
    <s v="Returning"/>
    <x v="3"/>
    <s v="Trail Tent 2P"/>
    <n v="1"/>
    <n v="196.24"/>
    <n v="0"/>
    <n v="106.34"/>
    <n v="196.24"/>
    <n v="106.34"/>
    <n v="89.9"/>
    <n v="0.45811251528740321"/>
    <n v="2026"/>
    <s v="Q2"/>
    <n v="4"/>
    <x v="3"/>
  </r>
  <r>
    <n v="5119"/>
    <d v="2026-04-18T00:00:00"/>
    <n v="2026"/>
    <x v="1"/>
    <n v="4"/>
    <s v="Apr"/>
    <x v="0"/>
    <x v="15"/>
    <x v="0"/>
    <s v="Business"/>
    <x v="1"/>
    <s v="Hiking Daypack 20L"/>
    <n v="1"/>
    <n v="93.32"/>
    <n v="0"/>
    <n v="44.82"/>
    <n v="93.32"/>
    <n v="44.82"/>
    <n v="48.499999999999993"/>
    <n v="0.51971710244320612"/>
    <n v="2026"/>
    <s v="Q2"/>
    <n v="4"/>
    <x v="3"/>
  </r>
  <r>
    <n v="125"/>
    <d v="2026-04-19T00:00:00"/>
    <n v="2026"/>
    <x v="1"/>
    <n v="4"/>
    <s v="Apr"/>
    <x v="3"/>
    <x v="7"/>
    <x v="0"/>
    <s v="Returning"/>
    <x v="0"/>
    <s v="Cycling Pack 12L"/>
    <n v="2"/>
    <n v="101.61"/>
    <n v="0"/>
    <n v="49.9"/>
    <n v="203.22"/>
    <n v="99.8"/>
    <n v="103.42"/>
    <n v="0.50890660368074014"/>
    <n v="2026"/>
    <s v="Q2"/>
    <n v="4"/>
    <x v="3"/>
  </r>
  <r>
    <n v="728"/>
    <d v="2026-04-19T00:00:00"/>
    <n v="2026"/>
    <x v="1"/>
    <n v="4"/>
    <s v="Apr"/>
    <x v="1"/>
    <x v="14"/>
    <x v="0"/>
    <s v="Returning"/>
    <x v="0"/>
    <s v="Cycling Pack 12L"/>
    <n v="1"/>
    <n v="104.91"/>
    <n v="0"/>
    <n v="51.68"/>
    <n v="104.91"/>
    <n v="51.68"/>
    <n v="53.23"/>
    <n v="0.50738728433895719"/>
    <n v="2026"/>
    <s v="Q2"/>
    <n v="4"/>
    <x v="3"/>
  </r>
  <r>
    <n v="1271"/>
    <d v="2026-04-19T00:00:00"/>
    <n v="2026"/>
    <x v="1"/>
    <n v="4"/>
    <s v="Apr"/>
    <x v="2"/>
    <x v="2"/>
    <x v="1"/>
    <s v="Business"/>
    <x v="4"/>
    <s v="Resistance Band Set"/>
    <n v="8"/>
    <n v="39.99"/>
    <n v="0.15"/>
    <n v="14.92"/>
    <n v="271.93200000000002"/>
    <n v="119.36"/>
    <n v="152.572"/>
    <n v="0.56106673727255341"/>
    <n v="2026"/>
    <s v="Q2"/>
    <n v="4"/>
    <x v="3"/>
  </r>
  <r>
    <n v="1284"/>
    <d v="2026-04-19T00:00:00"/>
    <n v="2026"/>
    <x v="1"/>
    <n v="4"/>
    <s v="Apr"/>
    <x v="1"/>
    <x v="12"/>
    <x v="2"/>
    <s v="New"/>
    <x v="2"/>
    <s v="Carry-On Duffel"/>
    <n v="1"/>
    <n v="136.01"/>
    <n v="0"/>
    <n v="66.59"/>
    <n v="136.01"/>
    <n v="66.59"/>
    <n v="69.419999999999987"/>
    <n v="0.51040364679067707"/>
    <n v="2026"/>
    <s v="Q2"/>
    <n v="4"/>
    <x v="3"/>
  </r>
  <r>
    <n v="1657"/>
    <d v="2026-04-19T00:00:00"/>
    <n v="2026"/>
    <x v="1"/>
    <n v="4"/>
    <s v="Apr"/>
    <x v="0"/>
    <x v="0"/>
    <x v="1"/>
    <s v="Business"/>
    <x v="3"/>
    <s v="Compact Sleeping Bag"/>
    <n v="15"/>
    <n v="122.1"/>
    <n v="0.15"/>
    <n v="62.33"/>
    <n v="1556.7749999999999"/>
    <n v="934.94999999999993"/>
    <n v="621.82499999999993"/>
    <n v="0.39943151707857588"/>
    <n v="2026"/>
    <s v="Q2"/>
    <n v="4"/>
    <x v="3"/>
  </r>
  <r>
    <n v="2240"/>
    <d v="2026-04-19T00:00:00"/>
    <n v="2026"/>
    <x v="1"/>
    <n v="4"/>
    <s v="Apr"/>
    <x v="0"/>
    <x v="15"/>
    <x v="3"/>
    <s v="Returning"/>
    <x v="3"/>
    <s v="Alpine Tent 4P"/>
    <n v="4"/>
    <n v="341.75"/>
    <n v="0.1"/>
    <n v="191.91"/>
    <n v="1230.3"/>
    <n v="767.64"/>
    <n v="462.65999999999997"/>
    <n v="0.37605462082418922"/>
    <n v="2026"/>
    <s v="Q2"/>
    <n v="4"/>
    <x v="3"/>
  </r>
  <r>
    <n v="3050"/>
    <d v="2026-04-19T00:00:00"/>
    <n v="2026"/>
    <x v="1"/>
    <n v="4"/>
    <s v="Apr"/>
    <x v="3"/>
    <x v="13"/>
    <x v="2"/>
    <s v="Returning"/>
    <x v="1"/>
    <s v="Summit Backpack 45L"/>
    <n v="3"/>
    <n v="156.16"/>
    <n v="0.05"/>
    <n v="77.81"/>
    <n v="445.05599999999998"/>
    <n v="233.43"/>
    <n v="211.62599999999998"/>
    <n v="0.47550420621225192"/>
    <n v="2026"/>
    <s v="Q2"/>
    <n v="4"/>
    <x v="3"/>
  </r>
  <r>
    <n v="3213"/>
    <d v="2026-04-19T00:00:00"/>
    <n v="2026"/>
    <x v="1"/>
    <n v="4"/>
    <s v="Apr"/>
    <x v="0"/>
    <x v="15"/>
    <x v="0"/>
    <s v="Returning"/>
    <x v="2"/>
    <s v="Carry-On Duffel"/>
    <n v="2"/>
    <n v="132.53"/>
    <n v="0.05"/>
    <n v="66.39"/>
    <n v="251.80699999999999"/>
    <n v="132.78"/>
    <n v="119.02699999999999"/>
    <n v="0.47269138665724142"/>
    <n v="2026"/>
    <s v="Q2"/>
    <n v="4"/>
    <x v="3"/>
  </r>
  <r>
    <n v="3367"/>
    <d v="2026-04-19T00:00:00"/>
    <n v="2026"/>
    <x v="1"/>
    <n v="4"/>
    <s v="Apr"/>
    <x v="2"/>
    <x v="3"/>
    <x v="0"/>
    <s v="Returning"/>
    <x v="2"/>
    <s v="Packing Cube Set"/>
    <n v="3"/>
    <n v="45.79"/>
    <n v="0"/>
    <n v="17.98"/>
    <n v="137.37"/>
    <n v="53.94"/>
    <n v="83.43"/>
    <n v="0.60733784669141733"/>
    <n v="2026"/>
    <s v="Q2"/>
    <n v="4"/>
    <x v="3"/>
  </r>
  <r>
    <n v="3885"/>
    <d v="2026-04-19T00:00:00"/>
    <n v="2026"/>
    <x v="1"/>
    <n v="4"/>
    <s v="Apr"/>
    <x v="0"/>
    <x v="15"/>
    <x v="0"/>
    <s v="New"/>
    <x v="2"/>
    <s v="Carry-On Duffel"/>
    <n v="2"/>
    <n v="133.97"/>
    <n v="0.15"/>
    <n v="67.36"/>
    <n v="227.749"/>
    <n v="134.72"/>
    <n v="93.028999999999996"/>
    <n v="0.40847160690057915"/>
    <n v="2026"/>
    <s v="Q2"/>
    <n v="4"/>
    <x v="3"/>
  </r>
  <r>
    <n v="4372"/>
    <d v="2026-04-19T00:00:00"/>
    <n v="2026"/>
    <x v="1"/>
    <n v="4"/>
    <s v="Apr"/>
    <x v="0"/>
    <x v="15"/>
    <x v="0"/>
    <s v="New"/>
    <x v="4"/>
    <s v="Recovery Roller"/>
    <n v="1"/>
    <n v="37.11"/>
    <n v="0.1"/>
    <n v="14.27"/>
    <n v="33.399000000000001"/>
    <n v="14.27"/>
    <n v="19.129000000000001"/>
    <n v="0.5727416988532591"/>
    <n v="2026"/>
    <s v="Q2"/>
    <n v="4"/>
    <x v="3"/>
  </r>
  <r>
    <n v="4417"/>
    <d v="2026-04-19T00:00:00"/>
    <n v="2026"/>
    <x v="1"/>
    <n v="4"/>
    <s v="Apr"/>
    <x v="3"/>
    <x v="8"/>
    <x v="2"/>
    <s v="New"/>
    <x v="3"/>
    <s v="Alpine Tent 4P"/>
    <n v="3"/>
    <n v="334.01"/>
    <n v="0.15"/>
    <n v="192.17"/>
    <n v="851.72550000000001"/>
    <n v="576.51"/>
    <n v="275.21550000000002"/>
    <n v="0.32312699337990941"/>
    <n v="2026"/>
    <s v="Q2"/>
    <n v="4"/>
    <x v="3"/>
  </r>
  <r>
    <n v="1147"/>
    <d v="2026-04-20T00:00:00"/>
    <n v="2026"/>
    <x v="1"/>
    <n v="4"/>
    <s v="Apr"/>
    <x v="3"/>
    <x v="7"/>
    <x v="0"/>
    <s v="New"/>
    <x v="2"/>
    <s v="Carry-On Duffel"/>
    <n v="1"/>
    <n v="131.46"/>
    <n v="0"/>
    <n v="67.77"/>
    <n v="131.46"/>
    <n v="67.77"/>
    <n v="63.690000000000012"/>
    <n v="0.48448197170241902"/>
    <n v="2026"/>
    <s v="Q2"/>
    <n v="4"/>
    <x v="3"/>
  </r>
  <r>
    <n v="1514"/>
    <d v="2026-04-20T00:00:00"/>
    <n v="2026"/>
    <x v="1"/>
    <n v="4"/>
    <s v="Apr"/>
    <x v="2"/>
    <x v="3"/>
    <x v="2"/>
    <s v="Returning"/>
    <x v="1"/>
    <s v="Trekking Poles"/>
    <n v="3"/>
    <n v="72.48"/>
    <n v="0"/>
    <n v="32.36"/>
    <n v="217.44"/>
    <n v="97.08"/>
    <n v="120.36"/>
    <n v="0.55353200883002207"/>
    <n v="2026"/>
    <s v="Q2"/>
    <n v="4"/>
    <x v="3"/>
  </r>
  <r>
    <n v="1538"/>
    <d v="2026-04-20T00:00:00"/>
    <n v="2026"/>
    <x v="1"/>
    <n v="4"/>
    <s v="Apr"/>
    <x v="2"/>
    <x v="2"/>
    <x v="3"/>
    <s v="New"/>
    <x v="0"/>
    <s v="Commuter Helmet"/>
    <n v="1"/>
    <n v="81.98"/>
    <n v="0"/>
    <n v="43.15"/>
    <n v="81.98"/>
    <n v="43.15"/>
    <n v="38.830000000000005"/>
    <n v="0.47365211027079779"/>
    <n v="2026"/>
    <s v="Q2"/>
    <n v="4"/>
    <x v="3"/>
  </r>
  <r>
    <n v="1679"/>
    <d v="2026-04-20T00:00:00"/>
    <n v="2026"/>
    <x v="1"/>
    <n v="4"/>
    <s v="Apr"/>
    <x v="3"/>
    <x v="13"/>
    <x v="3"/>
    <s v="Returning"/>
    <x v="2"/>
    <s v="Packing Cube Set"/>
    <n v="1"/>
    <n v="46.71"/>
    <n v="0"/>
    <n v="18.18"/>
    <n v="46.71"/>
    <n v="18.18"/>
    <n v="28.53"/>
    <n v="0.61078998073217727"/>
    <n v="2026"/>
    <s v="Q2"/>
    <n v="4"/>
    <x v="3"/>
  </r>
  <r>
    <n v="1708"/>
    <d v="2026-04-20T00:00:00"/>
    <n v="2026"/>
    <x v="1"/>
    <n v="4"/>
    <s v="Apr"/>
    <x v="2"/>
    <x v="5"/>
    <x v="3"/>
    <s v="New"/>
    <x v="4"/>
    <s v="Resistance Band Set"/>
    <n v="1"/>
    <n v="41.01"/>
    <n v="0"/>
    <n v="14.5"/>
    <n v="41.01"/>
    <n v="14.5"/>
    <n v="26.509999999999998"/>
    <n v="0.64642770056083876"/>
    <n v="2026"/>
    <s v="Q2"/>
    <n v="4"/>
    <x v="3"/>
  </r>
  <r>
    <n v="2686"/>
    <d v="2026-04-20T00:00:00"/>
    <n v="2026"/>
    <x v="1"/>
    <n v="4"/>
    <s v="Apr"/>
    <x v="1"/>
    <x v="12"/>
    <x v="0"/>
    <s v="Returning"/>
    <x v="1"/>
    <s v="Trekking Poles"/>
    <n v="1"/>
    <n v="70.45"/>
    <n v="0.05"/>
    <n v="31.98"/>
    <n v="66.927499999999995"/>
    <n v="31.98"/>
    <n v="34.947499999999991"/>
    <n v="0.52216951178514059"/>
    <n v="2026"/>
    <s v="Q2"/>
    <n v="4"/>
    <x v="3"/>
  </r>
  <r>
    <n v="3307"/>
    <d v="2026-04-20T00:00:00"/>
    <n v="2026"/>
    <x v="1"/>
    <n v="4"/>
    <s v="Apr"/>
    <x v="3"/>
    <x v="13"/>
    <x v="2"/>
    <s v="Business"/>
    <x v="0"/>
    <s v="Trail Bike Light"/>
    <n v="2"/>
    <n v="51.39"/>
    <n v="0.05"/>
    <n v="22.28"/>
    <n v="97.640999999999991"/>
    <n v="44.56"/>
    <n v="53.080999999999989"/>
    <n v="0.54363433393758764"/>
    <n v="2026"/>
    <s v="Q2"/>
    <n v="4"/>
    <x v="3"/>
  </r>
  <r>
    <n v="3772"/>
    <d v="2026-04-20T00:00:00"/>
    <n v="2026"/>
    <x v="1"/>
    <n v="4"/>
    <s v="Apr"/>
    <x v="0"/>
    <x v="15"/>
    <x v="2"/>
    <s v="Returning"/>
    <x v="3"/>
    <s v="Compact Sleeping Bag"/>
    <n v="2"/>
    <n v="122.03"/>
    <n v="0"/>
    <n v="59.43"/>
    <n v="244.06"/>
    <n v="118.86"/>
    <n v="125.2"/>
    <n v="0.51298860935835455"/>
    <n v="2026"/>
    <s v="Q2"/>
    <n v="4"/>
    <x v="3"/>
  </r>
  <r>
    <n v="3877"/>
    <d v="2026-04-20T00:00:00"/>
    <n v="2026"/>
    <x v="1"/>
    <n v="4"/>
    <s v="Apr"/>
    <x v="3"/>
    <x v="4"/>
    <x v="0"/>
    <s v="New"/>
    <x v="2"/>
    <s v="Carry-On Duffel"/>
    <n v="3"/>
    <n v="132.07"/>
    <n v="0.05"/>
    <n v="66.41"/>
    <n v="376.39949999999999"/>
    <n v="199.23"/>
    <n v="177.1695"/>
    <n v="0.47069536489819991"/>
    <n v="2026"/>
    <s v="Q2"/>
    <n v="4"/>
    <x v="3"/>
  </r>
  <r>
    <n v="4117"/>
    <d v="2026-04-20T00:00:00"/>
    <n v="2026"/>
    <x v="1"/>
    <n v="4"/>
    <s v="Apr"/>
    <x v="3"/>
    <x v="7"/>
    <x v="3"/>
    <s v="Returning"/>
    <x v="0"/>
    <s v="Compact Repair Kit"/>
    <n v="1"/>
    <n v="41.04"/>
    <n v="0.1"/>
    <n v="17.02"/>
    <n v="36.936"/>
    <n v="17.02"/>
    <n v="19.916"/>
    <n v="0.53920294563569415"/>
    <n v="2026"/>
    <s v="Q2"/>
    <n v="4"/>
    <x v="3"/>
  </r>
  <r>
    <n v="4562"/>
    <d v="2026-04-20T00:00:00"/>
    <n v="2026"/>
    <x v="1"/>
    <n v="4"/>
    <s v="Apr"/>
    <x v="1"/>
    <x v="1"/>
    <x v="2"/>
    <s v="New"/>
    <x v="4"/>
    <s v="Resistance Band Set"/>
    <n v="2"/>
    <n v="40.56"/>
    <n v="0"/>
    <n v="15.09"/>
    <n v="81.12"/>
    <n v="30.18"/>
    <n v="50.940000000000005"/>
    <n v="0.62795857988165682"/>
    <n v="2026"/>
    <s v="Q2"/>
    <n v="4"/>
    <x v="3"/>
  </r>
  <r>
    <n v="4683"/>
    <d v="2026-04-20T00:00:00"/>
    <n v="2026"/>
    <x v="1"/>
    <n v="4"/>
    <s v="Apr"/>
    <x v="2"/>
    <x v="16"/>
    <x v="0"/>
    <s v="Business"/>
    <x v="4"/>
    <s v="Training Mat"/>
    <n v="3"/>
    <n v="51.36"/>
    <n v="0"/>
    <n v="22.05"/>
    <n v="154.07999999999998"/>
    <n v="66.150000000000006"/>
    <n v="87.929999999999978"/>
    <n v="0.57067757009345788"/>
    <n v="2026"/>
    <s v="Q2"/>
    <n v="4"/>
    <x v="3"/>
  </r>
  <r>
    <n v="308"/>
    <d v="2026-04-21T00:00:00"/>
    <n v="2026"/>
    <x v="1"/>
    <n v="4"/>
    <s v="Apr"/>
    <x v="3"/>
    <x v="7"/>
    <x v="0"/>
    <s v="Returning"/>
    <x v="1"/>
    <s v="Hiking Daypack 20L"/>
    <n v="6"/>
    <n v="93.58"/>
    <n v="0"/>
    <n v="46.68"/>
    <n v="561.48"/>
    <n v="280.08"/>
    <n v="281.40000000000003"/>
    <n v="0.5011754648429152"/>
    <n v="2026"/>
    <s v="Q2"/>
    <n v="4"/>
    <x v="3"/>
  </r>
  <r>
    <n v="773"/>
    <d v="2026-04-21T00:00:00"/>
    <n v="2026"/>
    <x v="1"/>
    <n v="4"/>
    <s v="Apr"/>
    <x v="3"/>
    <x v="7"/>
    <x v="0"/>
    <s v="Business"/>
    <x v="0"/>
    <s v="Commuter Helmet"/>
    <n v="5"/>
    <n v="80.16"/>
    <n v="0.1"/>
    <n v="42.5"/>
    <n v="360.71999999999997"/>
    <n v="212.5"/>
    <n v="148.21999999999997"/>
    <n v="0.41090042137946325"/>
    <n v="2026"/>
    <s v="Q2"/>
    <n v="4"/>
    <x v="3"/>
  </r>
  <r>
    <n v="1303"/>
    <d v="2026-04-21T00:00:00"/>
    <n v="2026"/>
    <x v="1"/>
    <n v="4"/>
    <s v="Apr"/>
    <x v="1"/>
    <x v="12"/>
    <x v="0"/>
    <s v="New"/>
    <x v="1"/>
    <s v="Trail Boots"/>
    <n v="1"/>
    <n v="142.22999999999999"/>
    <n v="0.05"/>
    <n v="77.66"/>
    <n v="135.11849999999998"/>
    <n v="77.66"/>
    <n v="57.458499999999987"/>
    <n v="0.42524524768999061"/>
    <n v="2026"/>
    <s v="Q2"/>
    <n v="4"/>
    <x v="3"/>
  </r>
  <r>
    <n v="1348"/>
    <d v="2026-04-21T00:00:00"/>
    <n v="2026"/>
    <x v="1"/>
    <n v="4"/>
    <s v="Apr"/>
    <x v="1"/>
    <x v="14"/>
    <x v="0"/>
    <s v="Returning"/>
    <x v="1"/>
    <s v="Trekking Poles"/>
    <n v="2"/>
    <n v="71.77"/>
    <n v="0"/>
    <n v="32.450000000000003"/>
    <n v="143.54"/>
    <n v="64.900000000000006"/>
    <n v="78.639999999999986"/>
    <n v="0.54786122335237553"/>
    <n v="2026"/>
    <s v="Q2"/>
    <n v="4"/>
    <x v="3"/>
  </r>
  <r>
    <n v="1496"/>
    <d v="2026-04-21T00:00:00"/>
    <n v="2026"/>
    <x v="1"/>
    <n v="4"/>
    <s v="Apr"/>
    <x v="0"/>
    <x v="0"/>
    <x v="3"/>
    <s v="Returning"/>
    <x v="1"/>
    <s v="Trekking Poles"/>
    <n v="1"/>
    <n v="71.23"/>
    <n v="0.05"/>
    <n v="33.28"/>
    <n v="67.668499999999995"/>
    <n v="33.28"/>
    <n v="34.388499999999993"/>
    <n v="0.50819066478494423"/>
    <n v="2026"/>
    <s v="Q2"/>
    <n v="4"/>
    <x v="3"/>
  </r>
  <r>
    <n v="1695"/>
    <d v="2026-04-21T00:00:00"/>
    <n v="2026"/>
    <x v="1"/>
    <n v="4"/>
    <s v="Apr"/>
    <x v="0"/>
    <x v="0"/>
    <x v="2"/>
    <s v="Returning"/>
    <x v="1"/>
    <s v="Trekking Poles"/>
    <n v="1"/>
    <n v="71.239999999999995"/>
    <n v="0.1"/>
    <n v="33.07"/>
    <n v="64.116"/>
    <n v="33.07"/>
    <n v="31.045999999999999"/>
    <n v="0.48421610830369954"/>
    <n v="2026"/>
    <s v="Q2"/>
    <n v="4"/>
    <x v="3"/>
  </r>
  <r>
    <n v="2812"/>
    <d v="2026-04-21T00:00:00"/>
    <n v="2026"/>
    <x v="1"/>
    <n v="4"/>
    <s v="Apr"/>
    <x v="1"/>
    <x v="6"/>
    <x v="0"/>
    <s v="New"/>
    <x v="0"/>
    <s v="Trail Bike Light"/>
    <n v="1"/>
    <n v="51.39"/>
    <n v="0"/>
    <n v="22.08"/>
    <n v="51.39"/>
    <n v="22.08"/>
    <n v="29.310000000000002"/>
    <n v="0.57034442498540572"/>
    <n v="2026"/>
    <s v="Q2"/>
    <n v="4"/>
    <x v="3"/>
  </r>
  <r>
    <n v="3017"/>
    <d v="2026-04-21T00:00:00"/>
    <n v="2026"/>
    <x v="1"/>
    <n v="4"/>
    <s v="Apr"/>
    <x v="1"/>
    <x v="12"/>
    <x v="0"/>
    <s v="Returning"/>
    <x v="0"/>
    <s v="Cycling Pack 12L"/>
    <n v="1"/>
    <n v="102.64"/>
    <n v="0"/>
    <n v="51.86"/>
    <n v="102.64"/>
    <n v="51.86"/>
    <n v="50.78"/>
    <n v="0.49473889321901793"/>
    <n v="2026"/>
    <s v="Q2"/>
    <n v="4"/>
    <x v="3"/>
  </r>
  <r>
    <n v="3719"/>
    <d v="2026-04-21T00:00:00"/>
    <n v="2026"/>
    <x v="1"/>
    <n v="4"/>
    <s v="Apr"/>
    <x v="2"/>
    <x v="2"/>
    <x v="0"/>
    <s v="New"/>
    <x v="4"/>
    <s v="Recovery Roller"/>
    <n v="2"/>
    <n v="35.56"/>
    <n v="0.1"/>
    <n v="13.85"/>
    <n v="64.00800000000001"/>
    <n v="27.7"/>
    <n v="36.308000000000007"/>
    <n v="0.56724159480064995"/>
    <n v="2026"/>
    <s v="Q2"/>
    <n v="4"/>
    <x v="3"/>
  </r>
  <r>
    <n v="3920"/>
    <d v="2026-04-21T00:00:00"/>
    <n v="2026"/>
    <x v="1"/>
    <n v="4"/>
    <s v="Apr"/>
    <x v="1"/>
    <x v="11"/>
    <x v="0"/>
    <s v="Returning"/>
    <x v="0"/>
    <s v="Cycling Pack 12L"/>
    <n v="2"/>
    <n v="100.39"/>
    <n v="0"/>
    <n v="49.05"/>
    <n v="200.78"/>
    <n v="98.1"/>
    <n v="102.68"/>
    <n v="0.51140551847793603"/>
    <n v="2026"/>
    <s v="Q2"/>
    <n v="4"/>
    <x v="3"/>
  </r>
  <r>
    <n v="4654"/>
    <d v="2026-04-21T00:00:00"/>
    <n v="2026"/>
    <x v="1"/>
    <n v="4"/>
    <s v="Apr"/>
    <x v="0"/>
    <x v="15"/>
    <x v="2"/>
    <s v="Returning"/>
    <x v="3"/>
    <s v="Trail Tent 2P"/>
    <n v="2"/>
    <n v="191.51"/>
    <n v="0.1"/>
    <n v="101.25"/>
    <n v="344.71800000000002"/>
    <n v="202.5"/>
    <n v="142.21800000000002"/>
    <n v="0.41256331262075091"/>
    <n v="2026"/>
    <s v="Q2"/>
    <n v="4"/>
    <x v="3"/>
  </r>
  <r>
    <n v="4920"/>
    <d v="2026-04-21T00:00:00"/>
    <n v="2026"/>
    <x v="1"/>
    <n v="4"/>
    <s v="Apr"/>
    <x v="1"/>
    <x v="12"/>
    <x v="2"/>
    <s v="New"/>
    <x v="1"/>
    <s v="Trail Boots"/>
    <n v="2"/>
    <n v="147.30000000000001"/>
    <n v="0"/>
    <n v="81.2"/>
    <n v="294.60000000000002"/>
    <n v="162.4"/>
    <n v="132.20000000000002"/>
    <n v="0.44874405974202308"/>
    <n v="2026"/>
    <s v="Q2"/>
    <n v="4"/>
    <x v="3"/>
  </r>
  <r>
    <n v="5191"/>
    <d v="2026-04-21T00:00:00"/>
    <n v="2026"/>
    <x v="1"/>
    <n v="4"/>
    <s v="Apr"/>
    <x v="1"/>
    <x v="11"/>
    <x v="2"/>
    <s v="Returning"/>
    <x v="0"/>
    <s v="Commuter Helmet"/>
    <n v="1"/>
    <n v="79.92"/>
    <n v="0.1"/>
    <n v="43.13"/>
    <n v="71.927999999999997"/>
    <n v="43.13"/>
    <n v="28.797999999999995"/>
    <n v="0.40037259481703918"/>
    <n v="2026"/>
    <s v="Q2"/>
    <n v="4"/>
    <x v="3"/>
  </r>
  <r>
    <n v="413"/>
    <d v="2026-04-22T00:00:00"/>
    <n v="2026"/>
    <x v="1"/>
    <n v="4"/>
    <s v="Apr"/>
    <x v="1"/>
    <x v="1"/>
    <x v="0"/>
    <s v="Returning"/>
    <x v="3"/>
    <s v="Alpine Tent 4P"/>
    <n v="2"/>
    <n v="344.29"/>
    <n v="0.1"/>
    <n v="192.66"/>
    <n v="619.72200000000009"/>
    <n v="385.32"/>
    <n v="234.4020000000001"/>
    <n v="0.37823733867766524"/>
    <n v="2026"/>
    <s v="Q2"/>
    <n v="4"/>
    <x v="3"/>
  </r>
  <r>
    <n v="1658"/>
    <d v="2026-04-22T00:00:00"/>
    <n v="2026"/>
    <x v="1"/>
    <n v="4"/>
    <s v="Apr"/>
    <x v="2"/>
    <x v="5"/>
    <x v="0"/>
    <s v="Returning"/>
    <x v="1"/>
    <s v="Summit Backpack 45L"/>
    <n v="1"/>
    <n v="151.15"/>
    <n v="0"/>
    <n v="77.680000000000007"/>
    <n v="151.15"/>
    <n v="77.680000000000007"/>
    <n v="73.47"/>
    <n v="0.48607343698312933"/>
    <n v="2026"/>
    <s v="Q2"/>
    <n v="4"/>
    <x v="3"/>
  </r>
  <r>
    <n v="2024"/>
    <d v="2026-04-22T00:00:00"/>
    <n v="2026"/>
    <x v="1"/>
    <n v="4"/>
    <s v="Apr"/>
    <x v="1"/>
    <x v="6"/>
    <x v="2"/>
    <s v="New"/>
    <x v="3"/>
    <s v="Portable Camp Stove"/>
    <n v="1"/>
    <n v="81.73"/>
    <n v="0.05"/>
    <n v="39.979999999999997"/>
    <n v="77.643500000000003"/>
    <n v="39.979999999999997"/>
    <n v="37.663500000000006"/>
    <n v="0.48508246021882068"/>
    <n v="2026"/>
    <s v="Q2"/>
    <n v="4"/>
    <x v="3"/>
  </r>
  <r>
    <n v="3980"/>
    <d v="2026-04-22T00:00:00"/>
    <n v="2026"/>
    <x v="1"/>
    <n v="4"/>
    <s v="Apr"/>
    <x v="3"/>
    <x v="4"/>
    <x v="2"/>
    <s v="New"/>
    <x v="1"/>
    <s v="Trail Boots"/>
    <n v="1"/>
    <n v="142.53"/>
    <n v="0.05"/>
    <n v="77.77"/>
    <n v="135.40350000000001"/>
    <n v="77.77"/>
    <n v="57.633500000000012"/>
    <n v="0.4256426163282338"/>
    <n v="2026"/>
    <s v="Q2"/>
    <n v="4"/>
    <x v="3"/>
  </r>
  <r>
    <n v="4239"/>
    <d v="2026-04-22T00:00:00"/>
    <n v="2026"/>
    <x v="1"/>
    <n v="4"/>
    <s v="Apr"/>
    <x v="1"/>
    <x v="1"/>
    <x v="0"/>
    <s v="New"/>
    <x v="3"/>
    <s v="Portable Camp Stove"/>
    <n v="2"/>
    <n v="83.24"/>
    <n v="0"/>
    <n v="40.03"/>
    <n v="166.48"/>
    <n v="80.06"/>
    <n v="86.419999999999987"/>
    <n v="0.51910139356078799"/>
    <n v="2026"/>
    <s v="Q2"/>
    <n v="4"/>
    <x v="3"/>
  </r>
  <r>
    <n v="4761"/>
    <d v="2026-04-22T00:00:00"/>
    <n v="2026"/>
    <x v="1"/>
    <n v="4"/>
    <s v="Apr"/>
    <x v="0"/>
    <x v="0"/>
    <x v="3"/>
    <s v="New"/>
    <x v="1"/>
    <s v="Trail Boots"/>
    <n v="1"/>
    <n v="141.99"/>
    <n v="0.05"/>
    <n v="79.7"/>
    <n v="134.8905"/>
    <n v="79.7"/>
    <n v="55.1905"/>
    <n v="0.40915038494186023"/>
    <n v="2026"/>
    <s v="Q2"/>
    <n v="4"/>
    <x v="3"/>
  </r>
  <r>
    <n v="5160"/>
    <d v="2026-04-22T00:00:00"/>
    <n v="2026"/>
    <x v="1"/>
    <n v="4"/>
    <s v="Apr"/>
    <x v="1"/>
    <x v="12"/>
    <x v="0"/>
    <s v="New"/>
    <x v="4"/>
    <s v="Recovery Roller"/>
    <n v="2"/>
    <n v="35.94"/>
    <n v="0.05"/>
    <n v="14.17"/>
    <n v="68.285999999999987"/>
    <n v="28.34"/>
    <n v="39.945999999999984"/>
    <n v="0.5849808159798493"/>
    <n v="2026"/>
    <s v="Q2"/>
    <n v="4"/>
    <x v="3"/>
  </r>
  <r>
    <n v="2224"/>
    <d v="2026-04-23T00:00:00"/>
    <n v="2026"/>
    <x v="1"/>
    <n v="4"/>
    <s v="Apr"/>
    <x v="1"/>
    <x v="1"/>
    <x v="0"/>
    <s v="New"/>
    <x v="4"/>
    <s v="Training Mat"/>
    <n v="3"/>
    <n v="49.55"/>
    <n v="0"/>
    <n v="22.55"/>
    <n v="148.64999999999998"/>
    <n v="67.650000000000006"/>
    <n v="80.999999999999972"/>
    <n v="0.54490413723511588"/>
    <n v="2026"/>
    <s v="Q2"/>
    <n v="4"/>
    <x v="3"/>
  </r>
  <r>
    <n v="2832"/>
    <d v="2026-04-23T00:00:00"/>
    <n v="2026"/>
    <x v="1"/>
    <n v="4"/>
    <s v="Apr"/>
    <x v="3"/>
    <x v="8"/>
    <x v="3"/>
    <s v="Returning"/>
    <x v="4"/>
    <s v="Resistance Band Set"/>
    <n v="1"/>
    <n v="39.89"/>
    <n v="0.05"/>
    <n v="15.06"/>
    <n v="37.895499999999998"/>
    <n v="15.06"/>
    <n v="22.835499999999996"/>
    <n v="0.60259133670224685"/>
    <n v="2026"/>
    <s v="Q2"/>
    <n v="4"/>
    <x v="3"/>
  </r>
  <r>
    <n v="3000"/>
    <d v="2026-04-23T00:00:00"/>
    <n v="2026"/>
    <x v="1"/>
    <n v="4"/>
    <s v="Apr"/>
    <x v="3"/>
    <x v="7"/>
    <x v="3"/>
    <s v="New"/>
    <x v="4"/>
    <s v="Resistance Band Set"/>
    <n v="1"/>
    <n v="40.630000000000003"/>
    <n v="0.1"/>
    <n v="14.67"/>
    <n v="36.567"/>
    <n v="14.67"/>
    <n v="21.896999999999998"/>
    <n v="0.59881860694068423"/>
    <n v="2026"/>
    <s v="Q2"/>
    <n v="4"/>
    <x v="3"/>
  </r>
  <r>
    <n v="3206"/>
    <d v="2026-04-23T00:00:00"/>
    <n v="2026"/>
    <x v="1"/>
    <n v="4"/>
    <s v="Apr"/>
    <x v="3"/>
    <x v="8"/>
    <x v="3"/>
    <s v="Returning"/>
    <x v="0"/>
    <s v="Compact Repair Kit"/>
    <n v="4"/>
    <n v="39.78"/>
    <n v="0.05"/>
    <n v="16.7"/>
    <n v="151.16399999999999"/>
    <n v="66.8"/>
    <n v="84.36399999999999"/>
    <n v="0.55809584292556425"/>
    <n v="2026"/>
    <s v="Q2"/>
    <n v="4"/>
    <x v="3"/>
  </r>
  <r>
    <n v="3777"/>
    <d v="2026-04-23T00:00:00"/>
    <n v="2026"/>
    <x v="1"/>
    <n v="4"/>
    <s v="Apr"/>
    <x v="3"/>
    <x v="4"/>
    <x v="3"/>
    <s v="Business"/>
    <x v="1"/>
    <s v="Hiking Daypack 20L"/>
    <n v="1"/>
    <n v="92.74"/>
    <n v="0"/>
    <n v="46.1"/>
    <n v="92.74"/>
    <n v="46.1"/>
    <n v="46.639999999999993"/>
    <n v="0.50291136510675005"/>
    <n v="2026"/>
    <s v="Q2"/>
    <n v="4"/>
    <x v="3"/>
  </r>
  <r>
    <n v="4980"/>
    <d v="2026-04-23T00:00:00"/>
    <n v="2026"/>
    <x v="1"/>
    <n v="4"/>
    <s v="Apr"/>
    <x v="1"/>
    <x v="6"/>
    <x v="2"/>
    <s v="Returning"/>
    <x v="3"/>
    <s v="Compact Sleeping Bag"/>
    <n v="2"/>
    <n v="120.49"/>
    <n v="0.1"/>
    <n v="62.23"/>
    <n v="216.88200000000001"/>
    <n v="124.46"/>
    <n v="92.422000000000011"/>
    <n v="0.42613955976060719"/>
    <n v="2026"/>
    <s v="Q2"/>
    <n v="4"/>
    <x v="3"/>
  </r>
  <r>
    <n v="1102"/>
    <d v="2026-04-24T00:00:00"/>
    <n v="2026"/>
    <x v="1"/>
    <n v="4"/>
    <s v="Apr"/>
    <x v="1"/>
    <x v="6"/>
    <x v="0"/>
    <s v="Business"/>
    <x v="1"/>
    <s v="Trekking Poles"/>
    <n v="2"/>
    <n v="70.53"/>
    <n v="0"/>
    <n v="32.229999999999997"/>
    <n v="141.06"/>
    <n v="64.459999999999994"/>
    <n v="76.600000000000009"/>
    <n v="0.54303133418403526"/>
    <n v="2026"/>
    <s v="Q2"/>
    <n v="4"/>
    <x v="3"/>
  </r>
  <r>
    <n v="1333"/>
    <d v="2026-04-24T00:00:00"/>
    <n v="2026"/>
    <x v="1"/>
    <n v="4"/>
    <s v="Apr"/>
    <x v="1"/>
    <x v="14"/>
    <x v="0"/>
    <s v="New"/>
    <x v="1"/>
    <s v="Hiking Daypack 20L"/>
    <n v="1"/>
    <n v="90.87"/>
    <n v="0.1"/>
    <n v="44.4"/>
    <n v="81.783000000000001"/>
    <n v="44.4"/>
    <n v="37.383000000000003"/>
    <n v="0.45709988628443565"/>
    <n v="2026"/>
    <s v="Q2"/>
    <n v="4"/>
    <x v="3"/>
  </r>
  <r>
    <n v="1369"/>
    <d v="2026-04-24T00:00:00"/>
    <n v="2026"/>
    <x v="1"/>
    <n v="4"/>
    <s v="Apr"/>
    <x v="1"/>
    <x v="14"/>
    <x v="1"/>
    <s v="Returning"/>
    <x v="4"/>
    <s v="Weighted Vest"/>
    <n v="3"/>
    <n v="124.31"/>
    <n v="0.2"/>
    <n v="67.97"/>
    <n v="298.34399999999999"/>
    <n v="203.91"/>
    <n v="94.433999999999997"/>
    <n v="0.31652723031131846"/>
    <n v="2026"/>
    <s v="Q2"/>
    <n v="4"/>
    <x v="3"/>
  </r>
  <r>
    <n v="1712"/>
    <d v="2026-04-24T00:00:00"/>
    <n v="2026"/>
    <x v="1"/>
    <n v="4"/>
    <s v="Apr"/>
    <x v="1"/>
    <x v="1"/>
    <x v="1"/>
    <s v="Returning"/>
    <x v="0"/>
    <s v="Compact Repair Kit"/>
    <n v="15"/>
    <n v="41.21"/>
    <n v="0.15"/>
    <n v="16.760000000000002"/>
    <n v="525.42750000000001"/>
    <n v="251.40000000000003"/>
    <n v="274.02749999999997"/>
    <n v="0.52153246642020068"/>
    <n v="2026"/>
    <s v="Q2"/>
    <n v="4"/>
    <x v="3"/>
  </r>
  <r>
    <n v="2229"/>
    <d v="2026-04-24T00:00:00"/>
    <n v="2026"/>
    <x v="1"/>
    <n v="4"/>
    <s v="Apr"/>
    <x v="0"/>
    <x v="0"/>
    <x v="0"/>
    <s v="New"/>
    <x v="1"/>
    <s v="Trail Boots"/>
    <n v="2"/>
    <n v="145.75"/>
    <n v="0.1"/>
    <n v="78.900000000000006"/>
    <n v="262.35000000000002"/>
    <n v="157.80000000000001"/>
    <n v="104.55000000000001"/>
    <n v="0.39851343624928531"/>
    <n v="2026"/>
    <s v="Q2"/>
    <n v="4"/>
    <x v="3"/>
  </r>
  <r>
    <n v="3458"/>
    <d v="2026-04-24T00:00:00"/>
    <n v="2026"/>
    <x v="1"/>
    <n v="4"/>
    <s v="Apr"/>
    <x v="2"/>
    <x v="3"/>
    <x v="0"/>
    <s v="New"/>
    <x v="2"/>
    <s v="Carry-On Duffel"/>
    <n v="1"/>
    <n v="134.86000000000001"/>
    <n v="0"/>
    <n v="66.040000000000006"/>
    <n v="134.86000000000001"/>
    <n v="66.040000000000006"/>
    <n v="68.820000000000007"/>
    <n v="0.51030698502150373"/>
    <n v="2026"/>
    <s v="Q2"/>
    <n v="4"/>
    <x v="3"/>
  </r>
  <r>
    <n v="4637"/>
    <d v="2026-04-24T00:00:00"/>
    <n v="2026"/>
    <x v="1"/>
    <n v="4"/>
    <s v="Apr"/>
    <x v="3"/>
    <x v="13"/>
    <x v="2"/>
    <s v="New"/>
    <x v="2"/>
    <s v="Carry-On Duffel"/>
    <n v="1"/>
    <n v="136.07"/>
    <n v="0"/>
    <n v="65.17"/>
    <n v="136.07"/>
    <n v="65.17"/>
    <n v="70.899999999999991"/>
    <n v="0.52105533916366575"/>
    <n v="2026"/>
    <s v="Q2"/>
    <n v="4"/>
    <x v="3"/>
  </r>
  <r>
    <n v="4726"/>
    <d v="2026-04-24T00:00:00"/>
    <n v="2026"/>
    <x v="1"/>
    <n v="4"/>
    <s v="Apr"/>
    <x v="0"/>
    <x v="15"/>
    <x v="2"/>
    <s v="Business"/>
    <x v="2"/>
    <s v="Packing Cube Set"/>
    <n v="1"/>
    <n v="47.25"/>
    <n v="0.1"/>
    <n v="18.25"/>
    <n v="42.524999999999999"/>
    <n v="18.25"/>
    <n v="24.274999999999999"/>
    <n v="0.57084068195179305"/>
    <n v="2026"/>
    <s v="Q2"/>
    <n v="4"/>
    <x v="3"/>
  </r>
  <r>
    <n v="4838"/>
    <d v="2026-04-24T00:00:00"/>
    <n v="2026"/>
    <x v="1"/>
    <n v="4"/>
    <s v="Apr"/>
    <x v="0"/>
    <x v="0"/>
    <x v="0"/>
    <s v="Business"/>
    <x v="0"/>
    <s v="Compact Repair Kit"/>
    <n v="2"/>
    <n v="41.32"/>
    <n v="0.1"/>
    <n v="16.66"/>
    <n v="74.376000000000005"/>
    <n v="33.32"/>
    <n v="41.056000000000004"/>
    <n v="0.5520060234484242"/>
    <n v="2026"/>
    <s v="Q2"/>
    <n v="4"/>
    <x v="3"/>
  </r>
  <r>
    <n v="5075"/>
    <d v="2026-04-24T00:00:00"/>
    <n v="2026"/>
    <x v="1"/>
    <n v="4"/>
    <s v="Apr"/>
    <x v="0"/>
    <x v="15"/>
    <x v="3"/>
    <s v="New"/>
    <x v="0"/>
    <s v="Commuter Helmet"/>
    <n v="2"/>
    <n v="81.75"/>
    <n v="0"/>
    <n v="41.92"/>
    <n v="163.5"/>
    <n v="83.84"/>
    <n v="79.66"/>
    <n v="0.48721712538226297"/>
    <n v="2026"/>
    <s v="Q2"/>
    <n v="4"/>
    <x v="3"/>
  </r>
  <r>
    <n v="149"/>
    <d v="2026-04-25T00:00:00"/>
    <n v="2026"/>
    <x v="1"/>
    <n v="4"/>
    <s v="Apr"/>
    <x v="1"/>
    <x v="12"/>
    <x v="0"/>
    <s v="Returning"/>
    <x v="2"/>
    <s v="Insulated Bottle"/>
    <n v="1"/>
    <n v="36.020000000000003"/>
    <n v="0.05"/>
    <n v="13.72"/>
    <n v="34.219000000000001"/>
    <n v="13.72"/>
    <n v="20.499000000000002"/>
    <n v="0.59905315760250155"/>
    <n v="2026"/>
    <s v="Q2"/>
    <n v="4"/>
    <x v="3"/>
  </r>
  <r>
    <n v="449"/>
    <d v="2026-04-25T00:00:00"/>
    <n v="2026"/>
    <x v="1"/>
    <n v="4"/>
    <s v="Apr"/>
    <x v="2"/>
    <x v="5"/>
    <x v="0"/>
    <s v="Business"/>
    <x v="2"/>
    <s v="Insulated Bottle"/>
    <n v="1"/>
    <n v="36.68"/>
    <n v="0"/>
    <n v="13.27"/>
    <n v="36.68"/>
    <n v="13.27"/>
    <n v="23.41"/>
    <n v="0.63822246455834242"/>
    <n v="2026"/>
    <s v="Q2"/>
    <n v="4"/>
    <x v="3"/>
  </r>
  <r>
    <n v="1422"/>
    <d v="2026-04-25T00:00:00"/>
    <n v="2026"/>
    <x v="1"/>
    <n v="4"/>
    <s v="Apr"/>
    <x v="3"/>
    <x v="8"/>
    <x v="1"/>
    <s v="Business"/>
    <x v="3"/>
    <s v="Alpine Tent 4P"/>
    <n v="6"/>
    <n v="348.16"/>
    <n v="0.1"/>
    <n v="198.24"/>
    <n v="1880.0640000000001"/>
    <n v="1189.44"/>
    <n v="690.62400000000002"/>
    <n v="0.36734068627450978"/>
    <n v="2026"/>
    <s v="Q2"/>
    <n v="4"/>
    <x v="3"/>
  </r>
  <r>
    <n v="3248"/>
    <d v="2026-04-25T00:00:00"/>
    <n v="2026"/>
    <x v="1"/>
    <n v="4"/>
    <s v="Apr"/>
    <x v="2"/>
    <x v="16"/>
    <x v="0"/>
    <s v="Returning"/>
    <x v="0"/>
    <s v="Compact Repair Kit"/>
    <n v="2"/>
    <n v="39.799999999999997"/>
    <n v="0.05"/>
    <n v="16.23"/>
    <n v="75.61999999999999"/>
    <n v="32.46"/>
    <n v="43.159999999999989"/>
    <n v="0.57074847923829664"/>
    <n v="2026"/>
    <s v="Q2"/>
    <n v="4"/>
    <x v="3"/>
  </r>
  <r>
    <n v="3445"/>
    <d v="2026-04-25T00:00:00"/>
    <n v="2026"/>
    <x v="1"/>
    <n v="4"/>
    <s v="Apr"/>
    <x v="0"/>
    <x v="15"/>
    <x v="0"/>
    <s v="Returning"/>
    <x v="0"/>
    <s v="Compact Repair Kit"/>
    <n v="5"/>
    <n v="39.369999999999997"/>
    <n v="0.05"/>
    <n v="16.760000000000002"/>
    <n v="187.00749999999999"/>
    <n v="83.800000000000011"/>
    <n v="103.20749999999998"/>
    <n v="0.55188963009504954"/>
    <n v="2026"/>
    <s v="Q2"/>
    <n v="4"/>
    <x v="3"/>
  </r>
  <r>
    <n v="3930"/>
    <d v="2026-04-25T00:00:00"/>
    <n v="2026"/>
    <x v="1"/>
    <n v="4"/>
    <s v="Apr"/>
    <x v="1"/>
    <x v="12"/>
    <x v="3"/>
    <s v="Returning"/>
    <x v="4"/>
    <s v="Resistance Band Set"/>
    <n v="2"/>
    <n v="40.85"/>
    <n v="0"/>
    <n v="14.99"/>
    <n v="81.7"/>
    <n v="29.98"/>
    <n v="51.72"/>
    <n v="0.633047735618115"/>
    <n v="2026"/>
    <s v="Q2"/>
    <n v="4"/>
    <x v="3"/>
  </r>
  <r>
    <n v="3969"/>
    <d v="2026-04-25T00:00:00"/>
    <n v="2026"/>
    <x v="1"/>
    <n v="4"/>
    <s v="Apr"/>
    <x v="3"/>
    <x v="8"/>
    <x v="3"/>
    <s v="Returning"/>
    <x v="1"/>
    <s v="Hiking Daypack 20L"/>
    <n v="1"/>
    <n v="92.91"/>
    <n v="0.05"/>
    <n v="46"/>
    <n v="88.264499999999998"/>
    <n v="46"/>
    <n v="42.264499999999998"/>
    <n v="0.4788391709010984"/>
    <n v="2026"/>
    <s v="Q2"/>
    <n v="4"/>
    <x v="3"/>
  </r>
  <r>
    <n v="4190"/>
    <d v="2026-04-25T00:00:00"/>
    <n v="2026"/>
    <x v="1"/>
    <n v="4"/>
    <s v="Apr"/>
    <x v="3"/>
    <x v="13"/>
    <x v="0"/>
    <s v="New"/>
    <x v="1"/>
    <s v="Summit Backpack 45L"/>
    <n v="1"/>
    <n v="152.01"/>
    <n v="0"/>
    <n v="80.33"/>
    <n v="152.01"/>
    <n v="80.33"/>
    <n v="71.679999999999993"/>
    <n v="0.47154792447865268"/>
    <n v="2026"/>
    <s v="Q2"/>
    <n v="4"/>
    <x v="3"/>
  </r>
  <r>
    <n v="4442"/>
    <d v="2026-04-25T00:00:00"/>
    <n v="2026"/>
    <x v="1"/>
    <n v="4"/>
    <s v="Apr"/>
    <x v="1"/>
    <x v="6"/>
    <x v="3"/>
    <s v="New"/>
    <x v="2"/>
    <s v="Insulated Bottle"/>
    <n v="1"/>
    <n v="36.65"/>
    <n v="0"/>
    <n v="13.28"/>
    <n v="36.65"/>
    <n v="13.28"/>
    <n v="23.369999999999997"/>
    <n v="0.63765347885402446"/>
    <n v="2026"/>
    <s v="Q2"/>
    <n v="4"/>
    <x v="3"/>
  </r>
  <r>
    <n v="228"/>
    <d v="2026-04-26T00:00:00"/>
    <n v="2026"/>
    <x v="1"/>
    <n v="4"/>
    <s v="Apr"/>
    <x v="3"/>
    <x v="8"/>
    <x v="0"/>
    <s v="Returning"/>
    <x v="3"/>
    <s v="Portable Camp Stove"/>
    <n v="5"/>
    <n v="80.819999999999993"/>
    <n v="0"/>
    <n v="40.47"/>
    <n v="404.09999999999997"/>
    <n v="202.35"/>
    <n v="201.74999999999997"/>
    <n v="0.49925760950259834"/>
    <n v="2026"/>
    <s v="Q2"/>
    <n v="4"/>
    <x v="3"/>
  </r>
  <r>
    <n v="2101"/>
    <d v="2026-04-26T00:00:00"/>
    <n v="2026"/>
    <x v="1"/>
    <n v="4"/>
    <s v="Apr"/>
    <x v="3"/>
    <x v="4"/>
    <x v="0"/>
    <s v="New"/>
    <x v="1"/>
    <s v="Trail Boots"/>
    <n v="4"/>
    <n v="144.69999999999999"/>
    <n v="0"/>
    <n v="79.41"/>
    <n v="578.79999999999995"/>
    <n v="317.64"/>
    <n v="261.15999999999997"/>
    <n v="0.45120939875604699"/>
    <n v="2026"/>
    <s v="Q2"/>
    <n v="4"/>
    <x v="3"/>
  </r>
  <r>
    <n v="2590"/>
    <d v="2026-04-26T00:00:00"/>
    <n v="2026"/>
    <x v="1"/>
    <n v="4"/>
    <s v="Apr"/>
    <x v="1"/>
    <x v="6"/>
    <x v="2"/>
    <s v="New"/>
    <x v="4"/>
    <s v="Recovery Roller"/>
    <n v="2"/>
    <n v="36.51"/>
    <n v="0.1"/>
    <n v="14.18"/>
    <n v="65.718000000000004"/>
    <n v="28.36"/>
    <n v="37.358000000000004"/>
    <n v="0.56845917404668433"/>
    <n v="2026"/>
    <s v="Q2"/>
    <n v="4"/>
    <x v="3"/>
  </r>
  <r>
    <n v="2957"/>
    <d v="2026-04-26T00:00:00"/>
    <n v="2026"/>
    <x v="1"/>
    <n v="4"/>
    <s v="Apr"/>
    <x v="3"/>
    <x v="7"/>
    <x v="3"/>
    <s v="New"/>
    <x v="2"/>
    <s v="Insulated Bottle"/>
    <n v="3"/>
    <n v="36.58"/>
    <n v="0.05"/>
    <n v="13.71"/>
    <n v="104.25299999999999"/>
    <n v="41.13"/>
    <n v="63.122999999999983"/>
    <n v="0.60547897902218628"/>
    <n v="2026"/>
    <s v="Q2"/>
    <n v="4"/>
    <x v="3"/>
  </r>
  <r>
    <n v="4270"/>
    <d v="2026-04-26T00:00:00"/>
    <n v="2026"/>
    <x v="1"/>
    <n v="4"/>
    <s v="Apr"/>
    <x v="3"/>
    <x v="7"/>
    <x v="2"/>
    <s v="Business"/>
    <x v="3"/>
    <s v="Trail Tent 2P"/>
    <n v="2"/>
    <n v="191.59"/>
    <n v="0"/>
    <n v="102.52"/>
    <n v="383.18"/>
    <n v="205.04"/>
    <n v="178.14000000000001"/>
    <n v="0.46489900307949272"/>
    <n v="2026"/>
    <s v="Q2"/>
    <n v="4"/>
    <x v="3"/>
  </r>
  <r>
    <n v="4324"/>
    <d v="2026-04-26T00:00:00"/>
    <n v="2026"/>
    <x v="1"/>
    <n v="4"/>
    <s v="Apr"/>
    <x v="3"/>
    <x v="8"/>
    <x v="1"/>
    <s v="Business"/>
    <x v="3"/>
    <s v="Alpine Tent 4P"/>
    <n v="6"/>
    <n v="337.24"/>
    <n v="0.05"/>
    <n v="198.63"/>
    <n v="1922.268"/>
    <n v="1191.78"/>
    <n v="730.48800000000006"/>
    <n v="0.38001360892445801"/>
    <n v="2026"/>
    <s v="Q2"/>
    <n v="4"/>
    <x v="3"/>
  </r>
  <r>
    <n v="5010"/>
    <d v="2026-04-26T00:00:00"/>
    <n v="2026"/>
    <x v="1"/>
    <n v="4"/>
    <s v="Apr"/>
    <x v="3"/>
    <x v="7"/>
    <x v="1"/>
    <s v="Business"/>
    <x v="2"/>
    <s v="Packing Cube Set"/>
    <n v="3"/>
    <n v="46.2"/>
    <n v="0.1"/>
    <n v="18.149999999999999"/>
    <n v="124.74000000000002"/>
    <n v="54.449999999999996"/>
    <n v="70.29000000000002"/>
    <n v="0.5634920634920636"/>
    <n v="2026"/>
    <s v="Q2"/>
    <n v="4"/>
    <x v="3"/>
  </r>
  <r>
    <n v="5092"/>
    <d v="2026-04-26T00:00:00"/>
    <n v="2026"/>
    <x v="1"/>
    <n v="4"/>
    <s v="Apr"/>
    <x v="1"/>
    <x v="1"/>
    <x v="3"/>
    <s v="Business"/>
    <x v="4"/>
    <s v="Training Mat"/>
    <n v="4"/>
    <n v="50.84"/>
    <n v="0.05"/>
    <n v="22.63"/>
    <n v="193.19200000000001"/>
    <n v="90.52"/>
    <n v="102.67200000000001"/>
    <n v="0.53145057766367143"/>
    <n v="2026"/>
    <s v="Q2"/>
    <n v="4"/>
    <x v="3"/>
  </r>
  <r>
    <n v="1061"/>
    <d v="2026-04-27T00:00:00"/>
    <n v="2026"/>
    <x v="1"/>
    <n v="4"/>
    <s v="Apr"/>
    <x v="3"/>
    <x v="13"/>
    <x v="0"/>
    <s v="Returning"/>
    <x v="2"/>
    <s v="Travel Backpack 35L"/>
    <n v="1"/>
    <n v="166.5"/>
    <n v="0"/>
    <n v="85.55"/>
    <n v="166.5"/>
    <n v="85.55"/>
    <n v="80.95"/>
    <n v="0.4861861861861862"/>
    <n v="2026"/>
    <s v="Q2"/>
    <n v="4"/>
    <x v="3"/>
  </r>
  <r>
    <n v="1099"/>
    <d v="2026-04-27T00:00:00"/>
    <n v="2026"/>
    <x v="1"/>
    <n v="4"/>
    <s v="Apr"/>
    <x v="3"/>
    <x v="4"/>
    <x v="3"/>
    <s v="New"/>
    <x v="1"/>
    <s v="Trekking Poles"/>
    <n v="1"/>
    <n v="70.2"/>
    <n v="0"/>
    <n v="32.06"/>
    <n v="70.2"/>
    <n v="32.06"/>
    <n v="38.14"/>
    <n v="0.5433048433048433"/>
    <n v="2026"/>
    <s v="Q2"/>
    <n v="4"/>
    <x v="3"/>
  </r>
  <r>
    <n v="3500"/>
    <d v="2026-04-27T00:00:00"/>
    <n v="2026"/>
    <x v="1"/>
    <n v="4"/>
    <s v="Apr"/>
    <x v="1"/>
    <x v="12"/>
    <x v="0"/>
    <s v="New"/>
    <x v="4"/>
    <s v="Training Mat"/>
    <n v="4"/>
    <n v="50.67"/>
    <n v="0"/>
    <n v="22.62"/>
    <n v="202.68"/>
    <n v="90.48"/>
    <n v="112.2"/>
    <n v="0.55358200118413259"/>
    <n v="2026"/>
    <s v="Q2"/>
    <n v="4"/>
    <x v="3"/>
  </r>
  <r>
    <n v="3856"/>
    <d v="2026-04-27T00:00:00"/>
    <n v="2026"/>
    <x v="1"/>
    <n v="4"/>
    <s v="Apr"/>
    <x v="1"/>
    <x v="11"/>
    <x v="2"/>
    <s v="New"/>
    <x v="2"/>
    <s v="Travel Backpack 35L"/>
    <n v="3"/>
    <n v="161.05000000000001"/>
    <n v="0.05"/>
    <n v="87.43"/>
    <n v="458.99250000000001"/>
    <n v="262.29000000000002"/>
    <n v="196.70249999999999"/>
    <n v="0.4285527541299694"/>
    <n v="2026"/>
    <s v="Q2"/>
    <n v="4"/>
    <x v="3"/>
  </r>
  <r>
    <n v="4044"/>
    <d v="2026-04-27T00:00:00"/>
    <n v="2026"/>
    <x v="1"/>
    <n v="4"/>
    <s v="Apr"/>
    <x v="1"/>
    <x v="6"/>
    <x v="1"/>
    <s v="New"/>
    <x v="4"/>
    <s v="Weighted Vest"/>
    <n v="10"/>
    <n v="124.59"/>
    <n v="0.15"/>
    <n v="67.14"/>
    <n v="1059.0150000000001"/>
    <n v="671.4"/>
    <n v="387.61500000000012"/>
    <n v="0.36601464568490538"/>
    <n v="2026"/>
    <s v="Q2"/>
    <n v="4"/>
    <x v="3"/>
  </r>
  <r>
    <n v="4235"/>
    <d v="2026-04-27T00:00:00"/>
    <n v="2026"/>
    <x v="1"/>
    <n v="4"/>
    <s v="Apr"/>
    <x v="2"/>
    <x v="16"/>
    <x v="0"/>
    <s v="Business"/>
    <x v="4"/>
    <s v="Training Mat"/>
    <n v="1"/>
    <n v="50.18"/>
    <n v="0"/>
    <n v="22.05"/>
    <n v="50.18"/>
    <n v="22.05"/>
    <n v="28.13"/>
    <n v="0.56058190514149064"/>
    <n v="2026"/>
    <s v="Q2"/>
    <n v="4"/>
    <x v="3"/>
  </r>
  <r>
    <n v="122"/>
    <d v="2026-04-28T00:00:00"/>
    <n v="2026"/>
    <x v="1"/>
    <n v="4"/>
    <s v="Apr"/>
    <x v="1"/>
    <x v="11"/>
    <x v="0"/>
    <s v="New"/>
    <x v="3"/>
    <s v="Portable Camp Stove"/>
    <n v="1"/>
    <n v="83.38"/>
    <n v="0"/>
    <n v="38.979999999999997"/>
    <n v="83.38"/>
    <n v="38.979999999999997"/>
    <n v="44.4"/>
    <n v="0.53250179899256422"/>
    <n v="2026"/>
    <s v="Q2"/>
    <n v="4"/>
    <x v="3"/>
  </r>
  <r>
    <n v="239"/>
    <d v="2026-04-28T00:00:00"/>
    <n v="2026"/>
    <x v="1"/>
    <n v="4"/>
    <s v="Apr"/>
    <x v="3"/>
    <x v="7"/>
    <x v="0"/>
    <s v="Returning"/>
    <x v="2"/>
    <s v="Insulated Bottle"/>
    <n v="1"/>
    <n v="35.549999999999997"/>
    <n v="0.05"/>
    <n v="13.25"/>
    <n v="33.772499999999994"/>
    <n v="13.25"/>
    <n v="20.522499999999994"/>
    <n v="0.60766896143311855"/>
    <n v="2026"/>
    <s v="Q2"/>
    <n v="4"/>
    <x v="3"/>
  </r>
  <r>
    <n v="356"/>
    <d v="2026-04-28T00:00:00"/>
    <n v="2026"/>
    <x v="1"/>
    <n v="4"/>
    <s v="Apr"/>
    <x v="3"/>
    <x v="8"/>
    <x v="2"/>
    <s v="New"/>
    <x v="1"/>
    <s v="Summit Backpack 45L"/>
    <n v="1"/>
    <n v="154.36000000000001"/>
    <n v="0"/>
    <n v="77.760000000000005"/>
    <n v="154.36000000000001"/>
    <n v="77.760000000000005"/>
    <n v="76.600000000000009"/>
    <n v="0.49624254988338951"/>
    <n v="2026"/>
    <s v="Q2"/>
    <n v="4"/>
    <x v="3"/>
  </r>
  <r>
    <n v="785"/>
    <d v="2026-04-28T00:00:00"/>
    <n v="2026"/>
    <x v="1"/>
    <n v="4"/>
    <s v="Apr"/>
    <x v="0"/>
    <x v="9"/>
    <x v="3"/>
    <s v="New"/>
    <x v="1"/>
    <s v="Summit Backpack 45L"/>
    <n v="1"/>
    <n v="155.68"/>
    <n v="0"/>
    <n v="77.97"/>
    <n v="155.68"/>
    <n v="77.97"/>
    <n v="77.710000000000008"/>
    <n v="0.49916495375128472"/>
    <n v="2026"/>
    <s v="Q2"/>
    <n v="4"/>
    <x v="3"/>
  </r>
  <r>
    <n v="2325"/>
    <d v="2026-04-28T00:00:00"/>
    <n v="2026"/>
    <x v="1"/>
    <n v="4"/>
    <s v="Apr"/>
    <x v="0"/>
    <x v="0"/>
    <x v="0"/>
    <s v="Returning"/>
    <x v="4"/>
    <s v="Resistance Band Set"/>
    <n v="1"/>
    <n v="40.950000000000003"/>
    <n v="0.15"/>
    <n v="14.89"/>
    <n v="34.807500000000005"/>
    <n v="14.89"/>
    <n v="19.917500000000004"/>
    <n v="0.57221863104216053"/>
    <n v="2026"/>
    <s v="Q2"/>
    <n v="4"/>
    <x v="3"/>
  </r>
  <r>
    <n v="2566"/>
    <d v="2026-04-28T00:00:00"/>
    <n v="2026"/>
    <x v="1"/>
    <n v="4"/>
    <s v="Apr"/>
    <x v="3"/>
    <x v="13"/>
    <x v="3"/>
    <s v="Returning"/>
    <x v="2"/>
    <s v="Packing Cube Set"/>
    <n v="3"/>
    <n v="47.28"/>
    <n v="0.05"/>
    <n v="18.52"/>
    <n v="134.74799999999999"/>
    <n v="55.56"/>
    <n v="79.187999999999988"/>
    <n v="0.58767477068305274"/>
    <n v="2026"/>
    <s v="Q2"/>
    <n v="4"/>
    <x v="3"/>
  </r>
  <r>
    <n v="3105"/>
    <d v="2026-04-28T00:00:00"/>
    <n v="2026"/>
    <x v="1"/>
    <n v="4"/>
    <s v="Apr"/>
    <x v="3"/>
    <x v="7"/>
    <x v="0"/>
    <s v="Returning"/>
    <x v="4"/>
    <s v="Training Mat"/>
    <n v="4"/>
    <n v="51.57"/>
    <n v="0.1"/>
    <n v="22.58"/>
    <n v="185.65200000000002"/>
    <n v="90.32"/>
    <n v="95.332000000000022"/>
    <n v="0.51349837330058401"/>
    <n v="2026"/>
    <s v="Q2"/>
    <n v="4"/>
    <x v="3"/>
  </r>
  <r>
    <n v="3167"/>
    <d v="2026-04-28T00:00:00"/>
    <n v="2026"/>
    <x v="1"/>
    <n v="4"/>
    <s v="Apr"/>
    <x v="3"/>
    <x v="8"/>
    <x v="0"/>
    <s v="Business"/>
    <x v="0"/>
    <s v="Trail Bike Light"/>
    <n v="1"/>
    <n v="51.61"/>
    <n v="0"/>
    <n v="23"/>
    <n v="51.61"/>
    <n v="23"/>
    <n v="28.61"/>
    <n v="0.55434993218368533"/>
    <n v="2026"/>
    <s v="Q2"/>
    <n v="4"/>
    <x v="3"/>
  </r>
  <r>
    <n v="4396"/>
    <d v="2026-04-28T00:00:00"/>
    <n v="2026"/>
    <x v="1"/>
    <n v="4"/>
    <s v="Apr"/>
    <x v="0"/>
    <x v="15"/>
    <x v="2"/>
    <s v="Returning"/>
    <x v="4"/>
    <s v="Training Mat"/>
    <n v="1"/>
    <n v="50.56"/>
    <n v="0.05"/>
    <n v="22.06"/>
    <n v="48.031999999999996"/>
    <n v="22.06"/>
    <n v="25.971999999999998"/>
    <n v="0.54072285143237842"/>
    <n v="2026"/>
    <s v="Q2"/>
    <n v="4"/>
    <x v="3"/>
  </r>
  <r>
    <n v="4475"/>
    <d v="2026-04-28T00:00:00"/>
    <n v="2026"/>
    <x v="1"/>
    <n v="4"/>
    <s v="Apr"/>
    <x v="2"/>
    <x v="5"/>
    <x v="3"/>
    <s v="Business"/>
    <x v="2"/>
    <s v="Travel Backpack 35L"/>
    <n v="2"/>
    <n v="165.74"/>
    <n v="0"/>
    <n v="87.73"/>
    <n v="331.48"/>
    <n v="175.46"/>
    <n v="156.02000000000001"/>
    <n v="0.47067696391939184"/>
    <n v="2026"/>
    <s v="Q2"/>
    <n v="4"/>
    <x v="3"/>
  </r>
  <r>
    <n v="4482"/>
    <d v="2026-04-28T00:00:00"/>
    <n v="2026"/>
    <x v="1"/>
    <n v="4"/>
    <s v="Apr"/>
    <x v="2"/>
    <x v="2"/>
    <x v="0"/>
    <s v="Business"/>
    <x v="4"/>
    <s v="Recovery Roller"/>
    <n v="3"/>
    <n v="36.770000000000003"/>
    <n v="0"/>
    <n v="13.63"/>
    <n v="110.31"/>
    <n v="40.89"/>
    <n v="69.42"/>
    <n v="0.62931737829752521"/>
    <n v="2026"/>
    <s v="Q2"/>
    <n v="4"/>
    <x v="3"/>
  </r>
  <r>
    <n v="5022"/>
    <d v="2026-04-28T00:00:00"/>
    <n v="2026"/>
    <x v="1"/>
    <n v="4"/>
    <s v="Apr"/>
    <x v="3"/>
    <x v="7"/>
    <x v="0"/>
    <s v="Business"/>
    <x v="3"/>
    <s v="Trail Tent 2P"/>
    <n v="2"/>
    <n v="196.37"/>
    <n v="0"/>
    <n v="101.73"/>
    <n v="392.74"/>
    <n v="203.46"/>
    <n v="189.28"/>
    <n v="0.48194734429902736"/>
    <n v="2026"/>
    <s v="Q2"/>
    <n v="4"/>
    <x v="3"/>
  </r>
  <r>
    <n v="1304"/>
    <d v="2026-04-29T00:00:00"/>
    <n v="2026"/>
    <x v="1"/>
    <n v="4"/>
    <s v="Apr"/>
    <x v="0"/>
    <x v="0"/>
    <x v="3"/>
    <s v="Returning"/>
    <x v="2"/>
    <s v="Insulated Bottle"/>
    <n v="2"/>
    <n v="35.33"/>
    <n v="0"/>
    <n v="13.69"/>
    <n v="70.66"/>
    <n v="27.38"/>
    <n v="43.28"/>
    <n v="0.61251061420888764"/>
    <n v="2026"/>
    <s v="Q2"/>
    <n v="4"/>
    <x v="3"/>
  </r>
  <r>
    <n v="3008"/>
    <d v="2026-04-29T00:00:00"/>
    <n v="2026"/>
    <x v="1"/>
    <n v="4"/>
    <s v="Apr"/>
    <x v="2"/>
    <x v="2"/>
    <x v="1"/>
    <s v="Business"/>
    <x v="2"/>
    <s v="Packing Cube Set"/>
    <n v="4"/>
    <n v="46.43"/>
    <n v="0.1"/>
    <n v="18.04"/>
    <n v="167.148"/>
    <n v="72.16"/>
    <n v="94.988"/>
    <n v="0.56828678775695796"/>
    <n v="2026"/>
    <s v="Q2"/>
    <n v="4"/>
    <x v="3"/>
  </r>
  <r>
    <n v="4140"/>
    <d v="2026-04-29T00:00:00"/>
    <n v="2026"/>
    <x v="1"/>
    <n v="4"/>
    <s v="Apr"/>
    <x v="3"/>
    <x v="7"/>
    <x v="3"/>
    <s v="New"/>
    <x v="4"/>
    <s v="Weighted Vest"/>
    <n v="1"/>
    <n v="125.25"/>
    <n v="0"/>
    <n v="70.88"/>
    <n v="125.25"/>
    <n v="70.88"/>
    <n v="54.370000000000005"/>
    <n v="0.43409181636726552"/>
    <n v="2026"/>
    <s v="Q2"/>
    <n v="4"/>
    <x v="3"/>
  </r>
  <r>
    <n v="4151"/>
    <d v="2026-04-29T00:00:00"/>
    <n v="2026"/>
    <x v="1"/>
    <n v="4"/>
    <s v="Apr"/>
    <x v="1"/>
    <x v="14"/>
    <x v="0"/>
    <s v="Returning"/>
    <x v="3"/>
    <s v="Alpine Tent 4P"/>
    <n v="1"/>
    <n v="341.98"/>
    <n v="0"/>
    <n v="192.43"/>
    <n v="341.98"/>
    <n v="192.43"/>
    <n v="149.55000000000001"/>
    <n v="0.43730627522077314"/>
    <n v="2026"/>
    <s v="Q2"/>
    <n v="4"/>
    <x v="3"/>
  </r>
  <r>
    <n v="4650"/>
    <d v="2026-04-29T00:00:00"/>
    <n v="2026"/>
    <x v="1"/>
    <n v="4"/>
    <s v="Apr"/>
    <x v="1"/>
    <x v="6"/>
    <x v="3"/>
    <s v="Business"/>
    <x v="4"/>
    <s v="Resistance Band Set"/>
    <n v="1"/>
    <n v="40.04"/>
    <n v="0"/>
    <n v="14.72"/>
    <n v="40.04"/>
    <n v="14.72"/>
    <n v="25.32"/>
    <n v="0.63236763236763238"/>
    <n v="2026"/>
    <s v="Q2"/>
    <n v="4"/>
    <x v="3"/>
  </r>
  <r>
    <n v="4897"/>
    <d v="2026-04-29T00:00:00"/>
    <n v="2026"/>
    <x v="1"/>
    <n v="4"/>
    <s v="Apr"/>
    <x v="3"/>
    <x v="13"/>
    <x v="0"/>
    <s v="Returning"/>
    <x v="0"/>
    <s v="Compact Repair Kit"/>
    <n v="3"/>
    <n v="40.47"/>
    <n v="0.05"/>
    <n v="17.14"/>
    <n v="115.33949999999999"/>
    <n v="51.42"/>
    <n v="63.919499999999985"/>
    <n v="0.5541856866034619"/>
    <n v="2026"/>
    <s v="Q2"/>
    <n v="4"/>
    <x v="3"/>
  </r>
  <r>
    <n v="792"/>
    <d v="2026-04-30T00:00:00"/>
    <n v="2026"/>
    <x v="1"/>
    <n v="4"/>
    <s v="Apr"/>
    <x v="3"/>
    <x v="8"/>
    <x v="1"/>
    <s v="Returning"/>
    <x v="3"/>
    <s v="Portable Camp Stove"/>
    <n v="6"/>
    <n v="83.7"/>
    <n v="0.2"/>
    <n v="38.58"/>
    <n v="401.76000000000005"/>
    <n v="231.48"/>
    <n v="170.28000000000006"/>
    <n v="0.42383512544802876"/>
    <n v="2026"/>
    <s v="Q2"/>
    <n v="4"/>
    <x v="3"/>
  </r>
  <r>
    <n v="1796"/>
    <d v="2026-04-30T00:00:00"/>
    <n v="2026"/>
    <x v="1"/>
    <n v="4"/>
    <s v="Apr"/>
    <x v="0"/>
    <x v="15"/>
    <x v="0"/>
    <s v="Returning"/>
    <x v="3"/>
    <s v="Portable Camp Stove"/>
    <n v="4"/>
    <n v="83.27"/>
    <n v="0"/>
    <n v="39.979999999999997"/>
    <n v="333.08"/>
    <n v="159.91999999999999"/>
    <n v="173.16"/>
    <n v="0.51987510507986068"/>
    <n v="2026"/>
    <s v="Q2"/>
    <n v="4"/>
    <x v="3"/>
  </r>
  <r>
    <n v="3222"/>
    <d v="2026-04-30T00:00:00"/>
    <n v="2026"/>
    <x v="1"/>
    <n v="4"/>
    <s v="Apr"/>
    <x v="2"/>
    <x v="16"/>
    <x v="1"/>
    <s v="Business"/>
    <x v="3"/>
    <s v="Compact Sleeping Bag"/>
    <n v="3"/>
    <n v="126.03"/>
    <n v="0.1"/>
    <n v="61.75"/>
    <n v="340.28100000000006"/>
    <n v="185.25"/>
    <n v="155.03100000000006"/>
    <n v="0.45559699189787273"/>
    <n v="2026"/>
    <s v="Q2"/>
    <n v="4"/>
    <x v="3"/>
  </r>
  <r>
    <n v="3237"/>
    <d v="2026-04-30T00:00:00"/>
    <n v="2026"/>
    <x v="1"/>
    <n v="4"/>
    <s v="Apr"/>
    <x v="1"/>
    <x v="14"/>
    <x v="0"/>
    <s v="New"/>
    <x v="3"/>
    <s v="Compact Sleeping Bag"/>
    <n v="1"/>
    <n v="122.86"/>
    <n v="0.05"/>
    <n v="59.22"/>
    <n v="116.717"/>
    <n v="59.22"/>
    <n v="57.497"/>
    <n v="0.49261889870370212"/>
    <n v="2026"/>
    <s v="Q2"/>
    <n v="4"/>
    <x v="3"/>
  </r>
  <r>
    <n v="3695"/>
    <d v="2026-04-30T00:00:00"/>
    <n v="2026"/>
    <x v="1"/>
    <n v="4"/>
    <s v="Apr"/>
    <x v="2"/>
    <x v="2"/>
    <x v="0"/>
    <s v="New"/>
    <x v="0"/>
    <s v="Compact Repair Kit"/>
    <n v="1"/>
    <n v="39.44"/>
    <n v="0.1"/>
    <n v="16.63"/>
    <n v="35.496000000000002"/>
    <n v="16.63"/>
    <n v="18.866000000000003"/>
    <n v="0.53149650664863657"/>
    <n v="2026"/>
    <s v="Q2"/>
    <n v="4"/>
    <x v="3"/>
  </r>
  <r>
    <n v="5148"/>
    <d v="2026-04-30T00:00:00"/>
    <n v="2026"/>
    <x v="1"/>
    <n v="4"/>
    <s v="Apr"/>
    <x v="2"/>
    <x v="10"/>
    <x v="0"/>
    <s v="Returning"/>
    <x v="2"/>
    <s v="Carry-On Duffel"/>
    <n v="1"/>
    <n v="130.34"/>
    <n v="0.1"/>
    <n v="66.680000000000007"/>
    <n v="117.30600000000001"/>
    <n v="66.680000000000007"/>
    <n v="50.626000000000005"/>
    <n v="0.43157212759790631"/>
    <n v="2026"/>
    <s v="Q2"/>
    <n v="4"/>
    <x v="3"/>
  </r>
  <r>
    <n v="534"/>
    <d v="2026-05-01T00:00:00"/>
    <n v="2026"/>
    <x v="1"/>
    <n v="5"/>
    <s v="May"/>
    <x v="1"/>
    <x v="12"/>
    <x v="0"/>
    <s v="Business"/>
    <x v="1"/>
    <s v="Summit Backpack 45L"/>
    <n v="1"/>
    <n v="154.86000000000001"/>
    <n v="0"/>
    <n v="78.37"/>
    <n v="154.86000000000001"/>
    <n v="78.37"/>
    <n v="76.490000000000009"/>
    <n v="0.49393000129148912"/>
    <n v="2026"/>
    <s v="Q2"/>
    <n v="5"/>
    <x v="4"/>
  </r>
  <r>
    <n v="551"/>
    <d v="2026-05-01T00:00:00"/>
    <n v="2026"/>
    <x v="1"/>
    <n v="5"/>
    <s v="May"/>
    <x v="3"/>
    <x v="8"/>
    <x v="2"/>
    <s v="Returning"/>
    <x v="0"/>
    <s v="Cycling Pack 12L"/>
    <n v="4"/>
    <n v="103.64"/>
    <n v="0"/>
    <n v="50.59"/>
    <n v="414.56"/>
    <n v="202.36"/>
    <n v="212.2"/>
    <n v="0.51186800463141646"/>
    <n v="2026"/>
    <s v="Q2"/>
    <n v="5"/>
    <x v="4"/>
  </r>
  <r>
    <n v="2110"/>
    <d v="2026-05-01T00:00:00"/>
    <n v="2026"/>
    <x v="1"/>
    <n v="5"/>
    <s v="May"/>
    <x v="0"/>
    <x v="15"/>
    <x v="0"/>
    <s v="Returning"/>
    <x v="2"/>
    <s v="Travel Backpack 35L"/>
    <n v="1"/>
    <n v="164.49"/>
    <n v="0.05"/>
    <n v="87.81"/>
    <n v="156.2655"/>
    <n v="87.81"/>
    <n v="68.455500000000001"/>
    <n v="0.43807174328306631"/>
    <n v="2026"/>
    <s v="Q2"/>
    <n v="5"/>
    <x v="4"/>
  </r>
  <r>
    <n v="2217"/>
    <d v="2026-05-01T00:00:00"/>
    <n v="2026"/>
    <x v="1"/>
    <n v="5"/>
    <s v="May"/>
    <x v="3"/>
    <x v="8"/>
    <x v="1"/>
    <s v="Returning"/>
    <x v="2"/>
    <s v="Travel Backpack 35L"/>
    <n v="3"/>
    <n v="163.44999999999999"/>
    <n v="0.05"/>
    <n v="87.54"/>
    <n v="465.83249999999992"/>
    <n v="262.62"/>
    <n v="203.21249999999992"/>
    <n v="0.4362351274331438"/>
    <n v="2026"/>
    <s v="Q2"/>
    <n v="5"/>
    <x v="4"/>
  </r>
  <r>
    <n v="2544"/>
    <d v="2026-05-01T00:00:00"/>
    <n v="2026"/>
    <x v="1"/>
    <n v="5"/>
    <s v="May"/>
    <x v="3"/>
    <x v="4"/>
    <x v="0"/>
    <s v="Returning"/>
    <x v="1"/>
    <s v="Trekking Poles"/>
    <n v="1"/>
    <n v="71.87"/>
    <n v="0.05"/>
    <n v="31.97"/>
    <n v="68.276499999999999"/>
    <n v="31.97"/>
    <n v="36.3065"/>
    <n v="0.53175690025118449"/>
    <n v="2026"/>
    <s v="Q2"/>
    <n v="5"/>
    <x v="4"/>
  </r>
  <r>
    <n v="3678"/>
    <d v="2026-05-01T00:00:00"/>
    <n v="2026"/>
    <x v="1"/>
    <n v="5"/>
    <s v="May"/>
    <x v="1"/>
    <x v="14"/>
    <x v="3"/>
    <s v="Returning"/>
    <x v="3"/>
    <s v="Trail Tent 2P"/>
    <n v="2"/>
    <n v="194.97"/>
    <n v="0"/>
    <n v="101.14"/>
    <n v="389.94"/>
    <n v="202.28"/>
    <n v="187.66"/>
    <n v="0.48125352618351541"/>
    <n v="2026"/>
    <s v="Q2"/>
    <n v="5"/>
    <x v="4"/>
  </r>
  <r>
    <n v="3726"/>
    <d v="2026-05-01T00:00:00"/>
    <n v="2026"/>
    <x v="1"/>
    <n v="5"/>
    <s v="May"/>
    <x v="3"/>
    <x v="8"/>
    <x v="3"/>
    <s v="Returning"/>
    <x v="0"/>
    <s v="Trail Bike Light"/>
    <n v="2"/>
    <n v="49.53"/>
    <n v="0"/>
    <n v="22.91"/>
    <n v="99.06"/>
    <n v="45.82"/>
    <n v="53.24"/>
    <n v="0.53745204926307288"/>
    <n v="2026"/>
    <s v="Q2"/>
    <n v="5"/>
    <x v="4"/>
  </r>
  <r>
    <n v="3897"/>
    <d v="2026-05-01T00:00:00"/>
    <n v="2026"/>
    <x v="1"/>
    <n v="5"/>
    <s v="May"/>
    <x v="3"/>
    <x v="8"/>
    <x v="1"/>
    <s v="Business"/>
    <x v="4"/>
    <s v="Recovery Roller"/>
    <n v="4"/>
    <n v="35.619999999999997"/>
    <n v="0.15"/>
    <n v="13.76"/>
    <n v="121.10799999999999"/>
    <n v="55.04"/>
    <n v="66.067999999999984"/>
    <n v="0.54552960993493405"/>
    <n v="2026"/>
    <s v="Q2"/>
    <n v="5"/>
    <x v="4"/>
  </r>
  <r>
    <n v="1262"/>
    <d v="2026-05-02T00:00:00"/>
    <n v="2026"/>
    <x v="1"/>
    <n v="5"/>
    <s v="May"/>
    <x v="3"/>
    <x v="7"/>
    <x v="2"/>
    <s v="Returning"/>
    <x v="2"/>
    <s v="Packing Cube Set"/>
    <n v="2"/>
    <n v="45.47"/>
    <n v="0"/>
    <n v="18.37"/>
    <n v="90.94"/>
    <n v="36.74"/>
    <n v="54.199999999999996"/>
    <n v="0.59599736089729494"/>
    <n v="2026"/>
    <s v="Q2"/>
    <n v="5"/>
    <x v="4"/>
  </r>
  <r>
    <n v="2657"/>
    <d v="2026-05-02T00:00:00"/>
    <n v="2026"/>
    <x v="1"/>
    <n v="5"/>
    <s v="May"/>
    <x v="0"/>
    <x v="0"/>
    <x v="2"/>
    <s v="New"/>
    <x v="1"/>
    <s v="Trail Boots"/>
    <n v="1"/>
    <n v="145.68"/>
    <n v="0"/>
    <n v="77.8"/>
    <n v="145.68"/>
    <n v="77.8"/>
    <n v="67.88000000000001"/>
    <n v="0.46595277320153766"/>
    <n v="2026"/>
    <s v="Q2"/>
    <n v="5"/>
    <x v="4"/>
  </r>
  <r>
    <n v="3238"/>
    <d v="2026-05-02T00:00:00"/>
    <n v="2026"/>
    <x v="1"/>
    <n v="5"/>
    <s v="May"/>
    <x v="3"/>
    <x v="8"/>
    <x v="3"/>
    <s v="Returning"/>
    <x v="3"/>
    <s v="Portable Camp Stove"/>
    <n v="2"/>
    <n v="82.65"/>
    <n v="0.05"/>
    <n v="40.46"/>
    <n v="157.035"/>
    <n v="80.92"/>
    <n v="76.114999999999995"/>
    <n v="0.48470086286496639"/>
    <n v="2026"/>
    <s v="Q2"/>
    <n v="5"/>
    <x v="4"/>
  </r>
  <r>
    <n v="3607"/>
    <d v="2026-05-02T00:00:00"/>
    <n v="2026"/>
    <x v="1"/>
    <n v="5"/>
    <s v="May"/>
    <x v="1"/>
    <x v="6"/>
    <x v="0"/>
    <s v="Business"/>
    <x v="2"/>
    <s v="Insulated Bottle"/>
    <n v="1"/>
    <n v="36.270000000000003"/>
    <n v="0"/>
    <n v="13.8"/>
    <n v="36.270000000000003"/>
    <n v="13.8"/>
    <n v="22.470000000000002"/>
    <n v="0.61952026468155497"/>
    <n v="2026"/>
    <s v="Q2"/>
    <n v="5"/>
    <x v="4"/>
  </r>
  <r>
    <n v="5070"/>
    <d v="2026-05-02T00:00:00"/>
    <n v="2026"/>
    <x v="1"/>
    <n v="5"/>
    <s v="May"/>
    <x v="2"/>
    <x v="16"/>
    <x v="2"/>
    <s v="New"/>
    <x v="3"/>
    <s v="Portable Camp Stove"/>
    <n v="1"/>
    <n v="80.819999999999993"/>
    <n v="0"/>
    <n v="39.950000000000003"/>
    <n v="80.819999999999993"/>
    <n v="39.950000000000003"/>
    <n v="40.86999999999999"/>
    <n v="0.50569166048007907"/>
    <n v="2026"/>
    <s v="Q2"/>
    <n v="5"/>
    <x v="4"/>
  </r>
  <r>
    <n v="5171"/>
    <d v="2026-05-02T00:00:00"/>
    <n v="2026"/>
    <x v="1"/>
    <n v="5"/>
    <s v="May"/>
    <x v="1"/>
    <x v="1"/>
    <x v="2"/>
    <s v="New"/>
    <x v="1"/>
    <s v="Summit Backpack 45L"/>
    <n v="2"/>
    <n v="157.84"/>
    <n v="0.1"/>
    <n v="79.28"/>
    <n v="284.11200000000002"/>
    <n v="158.56"/>
    <n v="125.55200000000002"/>
    <n v="0.44191023258433298"/>
    <n v="2026"/>
    <s v="Q2"/>
    <n v="5"/>
    <x v="4"/>
  </r>
  <r>
    <n v="617"/>
    <d v="2026-05-03T00:00:00"/>
    <n v="2026"/>
    <x v="1"/>
    <n v="5"/>
    <s v="May"/>
    <x v="1"/>
    <x v="14"/>
    <x v="3"/>
    <s v="Returning"/>
    <x v="4"/>
    <s v="Recovery Roller"/>
    <n v="4"/>
    <n v="36.909999999999997"/>
    <n v="0.1"/>
    <n v="13.85"/>
    <n v="132.876"/>
    <n v="55.4"/>
    <n v="77.475999999999999"/>
    <n v="0.58306992985941775"/>
    <n v="2026"/>
    <s v="Q2"/>
    <n v="5"/>
    <x v="4"/>
  </r>
  <r>
    <n v="849"/>
    <d v="2026-05-03T00:00:00"/>
    <n v="2026"/>
    <x v="1"/>
    <n v="5"/>
    <s v="May"/>
    <x v="1"/>
    <x v="14"/>
    <x v="1"/>
    <s v="Business"/>
    <x v="3"/>
    <s v="Trail Tent 2P"/>
    <n v="3"/>
    <n v="193.18"/>
    <n v="0.1"/>
    <n v="102.31"/>
    <n v="521.58600000000001"/>
    <n v="306.93"/>
    <n v="214.65600000000001"/>
    <n v="0.41154478839539405"/>
    <n v="2026"/>
    <s v="Q2"/>
    <n v="5"/>
    <x v="4"/>
  </r>
  <r>
    <n v="956"/>
    <d v="2026-05-03T00:00:00"/>
    <n v="2026"/>
    <x v="1"/>
    <n v="5"/>
    <s v="May"/>
    <x v="0"/>
    <x v="15"/>
    <x v="0"/>
    <s v="Business"/>
    <x v="1"/>
    <s v="Summit Backpack 45L"/>
    <n v="1"/>
    <n v="157.59"/>
    <n v="0.05"/>
    <n v="77.599999999999994"/>
    <n v="149.7105"/>
    <n v="77.599999999999994"/>
    <n v="72.110500000000002"/>
    <n v="0.48166628259206939"/>
    <n v="2026"/>
    <s v="Q2"/>
    <n v="5"/>
    <x v="4"/>
  </r>
  <r>
    <n v="1896"/>
    <d v="2026-05-03T00:00:00"/>
    <n v="2026"/>
    <x v="1"/>
    <n v="5"/>
    <s v="May"/>
    <x v="1"/>
    <x v="12"/>
    <x v="3"/>
    <s v="New"/>
    <x v="4"/>
    <s v="Training Mat"/>
    <n v="2"/>
    <n v="49.97"/>
    <n v="0"/>
    <n v="22.63"/>
    <n v="99.94"/>
    <n v="45.26"/>
    <n v="54.68"/>
    <n v="0.54712827696617972"/>
    <n v="2026"/>
    <s v="Q2"/>
    <n v="5"/>
    <x v="4"/>
  </r>
  <r>
    <n v="2317"/>
    <d v="2026-05-03T00:00:00"/>
    <n v="2026"/>
    <x v="1"/>
    <n v="5"/>
    <s v="May"/>
    <x v="0"/>
    <x v="15"/>
    <x v="1"/>
    <s v="Business"/>
    <x v="1"/>
    <s v="Summit Backpack 45L"/>
    <n v="5"/>
    <n v="155.54"/>
    <n v="0.1"/>
    <n v="78.02"/>
    <n v="699.93"/>
    <n v="390.09999999999997"/>
    <n v="309.83"/>
    <n v="0.44265855156944267"/>
    <n v="2026"/>
    <s v="Q2"/>
    <n v="5"/>
    <x v="4"/>
  </r>
  <r>
    <n v="2542"/>
    <d v="2026-05-03T00:00:00"/>
    <n v="2026"/>
    <x v="1"/>
    <n v="5"/>
    <s v="May"/>
    <x v="3"/>
    <x v="8"/>
    <x v="2"/>
    <s v="New"/>
    <x v="2"/>
    <s v="Carry-On Duffel"/>
    <n v="1"/>
    <n v="131.13"/>
    <n v="0.05"/>
    <n v="67.010000000000005"/>
    <n v="124.5735"/>
    <n v="67.010000000000005"/>
    <n v="57.563499999999991"/>
    <n v="0.46208463276700096"/>
    <n v="2026"/>
    <s v="Q2"/>
    <n v="5"/>
    <x v="4"/>
  </r>
  <r>
    <n v="4535"/>
    <d v="2026-05-03T00:00:00"/>
    <n v="2026"/>
    <x v="1"/>
    <n v="5"/>
    <s v="May"/>
    <x v="2"/>
    <x v="5"/>
    <x v="0"/>
    <s v="New"/>
    <x v="2"/>
    <s v="Insulated Bottle"/>
    <n v="1"/>
    <n v="36.82"/>
    <n v="0.1"/>
    <n v="13.4"/>
    <n v="33.137999999999998"/>
    <n v="13.4"/>
    <n v="19.738"/>
    <n v="0.5956303941094816"/>
    <n v="2026"/>
    <s v="Q2"/>
    <n v="5"/>
    <x v="4"/>
  </r>
  <r>
    <n v="4988"/>
    <d v="2026-05-03T00:00:00"/>
    <n v="2026"/>
    <x v="1"/>
    <n v="5"/>
    <s v="May"/>
    <x v="2"/>
    <x v="10"/>
    <x v="2"/>
    <s v="New"/>
    <x v="4"/>
    <s v="Weighted Vest"/>
    <n v="1"/>
    <n v="122.28"/>
    <n v="0"/>
    <n v="67.28"/>
    <n v="122.28"/>
    <n v="67.28"/>
    <n v="55"/>
    <n v="0.44978737324174028"/>
    <n v="2026"/>
    <s v="Q2"/>
    <n v="5"/>
    <x v="4"/>
  </r>
  <r>
    <n v="253"/>
    <d v="2026-05-04T00:00:00"/>
    <n v="2026"/>
    <x v="1"/>
    <n v="5"/>
    <s v="May"/>
    <x v="2"/>
    <x v="10"/>
    <x v="2"/>
    <s v="Business"/>
    <x v="1"/>
    <s v="Hiking Daypack 20L"/>
    <n v="1"/>
    <n v="90.92"/>
    <n v="0.15"/>
    <n v="44.93"/>
    <n v="77.281999999999996"/>
    <n v="44.93"/>
    <n v="32.351999999999997"/>
    <n v="0.41862270645169636"/>
    <n v="2026"/>
    <s v="Q2"/>
    <n v="5"/>
    <x v="4"/>
  </r>
  <r>
    <n v="1743"/>
    <d v="2026-05-04T00:00:00"/>
    <n v="2026"/>
    <x v="1"/>
    <n v="5"/>
    <s v="May"/>
    <x v="1"/>
    <x v="12"/>
    <x v="0"/>
    <s v="New"/>
    <x v="4"/>
    <s v="Training Mat"/>
    <n v="1"/>
    <n v="51.02"/>
    <n v="0"/>
    <n v="21.83"/>
    <n v="51.02"/>
    <n v="21.83"/>
    <n v="29.190000000000005"/>
    <n v="0.5721285770286163"/>
    <n v="2026"/>
    <s v="Q2"/>
    <n v="5"/>
    <x v="4"/>
  </r>
  <r>
    <n v="1801"/>
    <d v="2026-05-04T00:00:00"/>
    <n v="2026"/>
    <x v="1"/>
    <n v="5"/>
    <s v="May"/>
    <x v="2"/>
    <x v="2"/>
    <x v="0"/>
    <s v="Business"/>
    <x v="2"/>
    <s v="Insulated Bottle"/>
    <n v="2"/>
    <n v="36.299999999999997"/>
    <n v="0.05"/>
    <n v="13.9"/>
    <n v="68.969999999999985"/>
    <n v="27.8"/>
    <n v="41.169999999999987"/>
    <n v="0.59692619979701311"/>
    <n v="2026"/>
    <s v="Q2"/>
    <n v="5"/>
    <x v="4"/>
  </r>
  <r>
    <n v="2511"/>
    <d v="2026-05-04T00:00:00"/>
    <n v="2026"/>
    <x v="1"/>
    <n v="5"/>
    <s v="May"/>
    <x v="2"/>
    <x v="10"/>
    <x v="1"/>
    <s v="Business"/>
    <x v="3"/>
    <s v="Trail Tent 2P"/>
    <n v="8"/>
    <n v="195.03"/>
    <n v="0.15"/>
    <n v="101.13"/>
    <n v="1326.204"/>
    <n v="809.04"/>
    <n v="517.16399999999999"/>
    <n v="0.38995810599274322"/>
    <n v="2026"/>
    <s v="Q2"/>
    <n v="5"/>
    <x v="4"/>
  </r>
  <r>
    <n v="3186"/>
    <d v="2026-05-04T00:00:00"/>
    <n v="2026"/>
    <x v="1"/>
    <n v="5"/>
    <s v="May"/>
    <x v="1"/>
    <x v="6"/>
    <x v="0"/>
    <s v="New"/>
    <x v="1"/>
    <s v="Trail Boots"/>
    <n v="1"/>
    <n v="143.66"/>
    <n v="0.1"/>
    <n v="79.25"/>
    <n v="129.29400000000001"/>
    <n v="79.25"/>
    <n v="50.044000000000011"/>
    <n v="0.38705585719368268"/>
    <n v="2026"/>
    <s v="Q2"/>
    <n v="5"/>
    <x v="4"/>
  </r>
  <r>
    <n v="3378"/>
    <d v="2026-05-04T00:00:00"/>
    <n v="2026"/>
    <x v="1"/>
    <n v="5"/>
    <s v="May"/>
    <x v="0"/>
    <x v="0"/>
    <x v="1"/>
    <s v="Business"/>
    <x v="4"/>
    <s v="Weighted Vest"/>
    <n v="3"/>
    <n v="120.28"/>
    <n v="0.2"/>
    <n v="69.23"/>
    <n v="288.67200000000003"/>
    <n v="207.69"/>
    <n v="80.982000000000028"/>
    <n v="0.28053292317924849"/>
    <n v="2026"/>
    <s v="Q2"/>
    <n v="5"/>
    <x v="4"/>
  </r>
  <r>
    <n v="4255"/>
    <d v="2026-05-04T00:00:00"/>
    <n v="2026"/>
    <x v="1"/>
    <n v="5"/>
    <s v="May"/>
    <x v="3"/>
    <x v="7"/>
    <x v="3"/>
    <s v="Returning"/>
    <x v="2"/>
    <s v="Insulated Bottle"/>
    <n v="6"/>
    <n v="36.04"/>
    <n v="0"/>
    <n v="13.38"/>
    <n v="216.24"/>
    <n v="80.28"/>
    <n v="135.96"/>
    <n v="0.62874583795782468"/>
    <n v="2026"/>
    <s v="Q2"/>
    <n v="5"/>
    <x v="4"/>
  </r>
  <r>
    <n v="4587"/>
    <d v="2026-05-04T00:00:00"/>
    <n v="2026"/>
    <x v="1"/>
    <n v="5"/>
    <s v="May"/>
    <x v="2"/>
    <x v="2"/>
    <x v="3"/>
    <s v="Returning"/>
    <x v="1"/>
    <s v="Hiking Daypack 20L"/>
    <n v="2"/>
    <n v="91.72"/>
    <n v="0"/>
    <n v="45.67"/>
    <n v="183.44"/>
    <n v="91.34"/>
    <n v="92.1"/>
    <n v="0.50207152202354988"/>
    <n v="2026"/>
    <s v="Q2"/>
    <n v="5"/>
    <x v="4"/>
  </r>
  <r>
    <n v="830"/>
    <d v="2026-05-05T00:00:00"/>
    <n v="2026"/>
    <x v="1"/>
    <n v="5"/>
    <s v="May"/>
    <x v="3"/>
    <x v="8"/>
    <x v="0"/>
    <s v="Business"/>
    <x v="0"/>
    <s v="Trail Bike Light"/>
    <n v="2"/>
    <n v="50.4"/>
    <n v="0"/>
    <n v="22.21"/>
    <n v="100.8"/>
    <n v="44.42"/>
    <n v="56.379999999999995"/>
    <n v="0.55932539682539684"/>
    <n v="2026"/>
    <s v="Q2"/>
    <n v="5"/>
    <x v="4"/>
  </r>
  <r>
    <n v="4320"/>
    <d v="2026-05-05T00:00:00"/>
    <n v="2026"/>
    <x v="1"/>
    <n v="5"/>
    <s v="May"/>
    <x v="1"/>
    <x v="6"/>
    <x v="0"/>
    <s v="Returning"/>
    <x v="2"/>
    <s v="Travel Backpack 35L"/>
    <n v="2"/>
    <n v="165.17"/>
    <n v="0"/>
    <n v="87.78"/>
    <n v="330.34"/>
    <n v="175.56"/>
    <n v="154.77999999999997"/>
    <n v="0.46854755706242052"/>
    <n v="2026"/>
    <s v="Q2"/>
    <n v="5"/>
    <x v="4"/>
  </r>
  <r>
    <n v="4386"/>
    <d v="2026-05-05T00:00:00"/>
    <n v="2026"/>
    <x v="1"/>
    <n v="5"/>
    <s v="May"/>
    <x v="0"/>
    <x v="15"/>
    <x v="0"/>
    <s v="Returning"/>
    <x v="1"/>
    <s v="Trekking Poles"/>
    <n v="1"/>
    <n v="69.819999999999993"/>
    <n v="0.05"/>
    <n v="33.29"/>
    <n v="66.328999999999994"/>
    <n v="33.29"/>
    <n v="33.038999999999994"/>
    <n v="0.49810791659756665"/>
    <n v="2026"/>
    <s v="Q2"/>
    <n v="5"/>
    <x v="4"/>
  </r>
  <r>
    <n v="4602"/>
    <d v="2026-05-05T00:00:00"/>
    <n v="2026"/>
    <x v="1"/>
    <n v="5"/>
    <s v="May"/>
    <x v="1"/>
    <x v="12"/>
    <x v="3"/>
    <s v="New"/>
    <x v="2"/>
    <s v="Carry-On Duffel"/>
    <n v="2"/>
    <n v="131.36000000000001"/>
    <n v="0.1"/>
    <n v="65.3"/>
    <n v="236.44800000000004"/>
    <n v="130.6"/>
    <n v="105.84800000000004"/>
    <n v="0.4476586818243336"/>
    <n v="2026"/>
    <s v="Q2"/>
    <n v="5"/>
    <x v="4"/>
  </r>
  <r>
    <n v="5190"/>
    <d v="2026-05-05T00:00:00"/>
    <n v="2026"/>
    <x v="1"/>
    <n v="5"/>
    <s v="May"/>
    <x v="3"/>
    <x v="8"/>
    <x v="1"/>
    <s v="Returning"/>
    <x v="1"/>
    <s v="Hiking Daypack 20L"/>
    <n v="15"/>
    <n v="93.65"/>
    <n v="0.1"/>
    <n v="44.89"/>
    <n v="1264.2750000000001"/>
    <n v="673.35"/>
    <n v="590.92500000000007"/>
    <n v="0.46740226612089936"/>
    <n v="2026"/>
    <s v="Q2"/>
    <n v="5"/>
    <x v="4"/>
  </r>
  <r>
    <n v="393"/>
    <d v="2026-05-06T00:00:00"/>
    <n v="2026"/>
    <x v="1"/>
    <n v="5"/>
    <s v="May"/>
    <x v="1"/>
    <x v="12"/>
    <x v="3"/>
    <s v="New"/>
    <x v="3"/>
    <s v="Trail Tent 2P"/>
    <n v="3"/>
    <n v="199.93"/>
    <n v="0"/>
    <n v="104.86"/>
    <n v="599.79"/>
    <n v="314.58"/>
    <n v="285.20999999999998"/>
    <n v="0.47551643075076278"/>
    <n v="2026"/>
    <s v="Q2"/>
    <n v="5"/>
    <x v="4"/>
  </r>
  <r>
    <n v="812"/>
    <d v="2026-05-06T00:00:00"/>
    <n v="2026"/>
    <x v="1"/>
    <n v="5"/>
    <s v="May"/>
    <x v="0"/>
    <x v="0"/>
    <x v="0"/>
    <s v="New"/>
    <x v="1"/>
    <s v="Trekking Poles"/>
    <n v="5"/>
    <n v="70.150000000000006"/>
    <n v="0"/>
    <n v="32.700000000000003"/>
    <n v="350.75"/>
    <n v="163.5"/>
    <n v="187.25"/>
    <n v="0.53385602280826805"/>
    <n v="2026"/>
    <s v="Q2"/>
    <n v="5"/>
    <x v="4"/>
  </r>
  <r>
    <n v="1297"/>
    <d v="2026-05-06T00:00:00"/>
    <n v="2026"/>
    <x v="1"/>
    <n v="5"/>
    <s v="May"/>
    <x v="2"/>
    <x v="2"/>
    <x v="2"/>
    <s v="New"/>
    <x v="4"/>
    <s v="Recovery Roller"/>
    <n v="2"/>
    <n v="35.86"/>
    <n v="0"/>
    <n v="13.9"/>
    <n v="71.72"/>
    <n v="27.8"/>
    <n v="43.92"/>
    <n v="0.61238148354712774"/>
    <n v="2026"/>
    <s v="Q2"/>
    <n v="5"/>
    <x v="4"/>
  </r>
  <r>
    <n v="1574"/>
    <d v="2026-05-06T00:00:00"/>
    <n v="2026"/>
    <x v="1"/>
    <n v="5"/>
    <s v="May"/>
    <x v="1"/>
    <x v="6"/>
    <x v="0"/>
    <s v="Returning"/>
    <x v="1"/>
    <s v="Hiking Daypack 20L"/>
    <n v="1"/>
    <n v="92.27"/>
    <n v="0"/>
    <n v="46.5"/>
    <n v="92.27"/>
    <n v="46.5"/>
    <n v="45.769999999999996"/>
    <n v="0.49604421805570603"/>
    <n v="2026"/>
    <s v="Q2"/>
    <n v="5"/>
    <x v="4"/>
  </r>
  <r>
    <n v="3060"/>
    <d v="2026-05-06T00:00:00"/>
    <n v="2026"/>
    <x v="1"/>
    <n v="5"/>
    <s v="May"/>
    <x v="1"/>
    <x v="6"/>
    <x v="1"/>
    <s v="Business"/>
    <x v="1"/>
    <s v="Summit Backpack 45L"/>
    <n v="6"/>
    <n v="157.31"/>
    <n v="0.15"/>
    <n v="80.34"/>
    <n v="802.28099999999995"/>
    <n v="482.04"/>
    <n v="320.24099999999993"/>
    <n v="0.3991631361081715"/>
    <n v="2026"/>
    <s v="Q2"/>
    <n v="5"/>
    <x v="4"/>
  </r>
  <r>
    <n v="3490"/>
    <d v="2026-05-06T00:00:00"/>
    <n v="2026"/>
    <x v="1"/>
    <n v="5"/>
    <s v="May"/>
    <x v="1"/>
    <x v="11"/>
    <x v="0"/>
    <s v="New"/>
    <x v="2"/>
    <s v="Packing Cube Set"/>
    <n v="2"/>
    <n v="46.18"/>
    <n v="0.05"/>
    <n v="17.899999999999999"/>
    <n v="87.74199999999999"/>
    <n v="35.799999999999997"/>
    <n v="51.941999999999993"/>
    <n v="0.59198559412823959"/>
    <n v="2026"/>
    <s v="Q2"/>
    <n v="5"/>
    <x v="4"/>
  </r>
  <r>
    <n v="3654"/>
    <d v="2026-05-06T00:00:00"/>
    <n v="2026"/>
    <x v="1"/>
    <n v="5"/>
    <s v="May"/>
    <x v="2"/>
    <x v="10"/>
    <x v="0"/>
    <s v="Business"/>
    <x v="0"/>
    <s v="Trail Bike Light"/>
    <n v="1"/>
    <n v="51.44"/>
    <n v="0.1"/>
    <n v="22.88"/>
    <n v="46.295999999999999"/>
    <n v="22.88"/>
    <n v="23.416"/>
    <n v="0.50578883704855715"/>
    <n v="2026"/>
    <s v="Q2"/>
    <n v="5"/>
    <x v="4"/>
  </r>
  <r>
    <n v="4209"/>
    <d v="2026-05-06T00:00:00"/>
    <n v="2026"/>
    <x v="1"/>
    <n v="5"/>
    <s v="May"/>
    <x v="1"/>
    <x v="1"/>
    <x v="0"/>
    <s v="New"/>
    <x v="4"/>
    <s v="Training Mat"/>
    <n v="2"/>
    <n v="50.97"/>
    <n v="0.05"/>
    <n v="21.67"/>
    <n v="96.842999999999989"/>
    <n v="43.34"/>
    <n v="53.502999999999986"/>
    <n v="0.55247152607829153"/>
    <n v="2026"/>
    <s v="Q2"/>
    <n v="5"/>
    <x v="4"/>
  </r>
  <r>
    <n v="4227"/>
    <d v="2026-05-06T00:00:00"/>
    <n v="2026"/>
    <x v="1"/>
    <n v="5"/>
    <s v="May"/>
    <x v="1"/>
    <x v="1"/>
    <x v="0"/>
    <s v="New"/>
    <x v="0"/>
    <s v="Compact Repair Kit"/>
    <n v="2"/>
    <n v="40.549999999999997"/>
    <n v="0"/>
    <n v="16.52"/>
    <n v="81.099999999999994"/>
    <n v="33.04"/>
    <n v="48.059999999999995"/>
    <n v="0.59260172626387175"/>
    <n v="2026"/>
    <s v="Q2"/>
    <n v="5"/>
    <x v="4"/>
  </r>
  <r>
    <n v="4247"/>
    <d v="2026-05-06T00:00:00"/>
    <n v="2026"/>
    <x v="1"/>
    <n v="5"/>
    <s v="May"/>
    <x v="2"/>
    <x v="16"/>
    <x v="0"/>
    <s v="New"/>
    <x v="0"/>
    <s v="Trail Bike Light"/>
    <n v="2"/>
    <n v="51.3"/>
    <n v="0"/>
    <n v="23.12"/>
    <n v="102.6"/>
    <n v="46.24"/>
    <n v="56.359999999999992"/>
    <n v="0.54931773879142298"/>
    <n v="2026"/>
    <s v="Q2"/>
    <n v="5"/>
    <x v="4"/>
  </r>
  <r>
    <n v="5196"/>
    <d v="2026-05-06T00:00:00"/>
    <n v="2026"/>
    <x v="1"/>
    <n v="5"/>
    <s v="May"/>
    <x v="3"/>
    <x v="8"/>
    <x v="0"/>
    <s v="New"/>
    <x v="3"/>
    <s v="Portable Camp Stove"/>
    <n v="3"/>
    <n v="82.56"/>
    <n v="0"/>
    <n v="39.99"/>
    <n v="247.68"/>
    <n v="119.97"/>
    <n v="127.71000000000001"/>
    <n v="0.515625"/>
    <n v="2026"/>
    <s v="Q2"/>
    <n v="5"/>
    <x v="4"/>
  </r>
  <r>
    <n v="400"/>
    <d v="2026-05-07T00:00:00"/>
    <n v="2026"/>
    <x v="1"/>
    <n v="5"/>
    <s v="May"/>
    <x v="1"/>
    <x v="12"/>
    <x v="1"/>
    <s v="Business"/>
    <x v="1"/>
    <s v="Hiking Daypack 20L"/>
    <n v="6"/>
    <n v="92.66"/>
    <n v="0.15"/>
    <n v="44.71"/>
    <n v="472.56600000000003"/>
    <n v="268.26"/>
    <n v="204.30600000000004"/>
    <n v="0.43233326138571126"/>
    <n v="2026"/>
    <s v="Q2"/>
    <n v="5"/>
    <x v="4"/>
  </r>
  <r>
    <n v="829"/>
    <d v="2026-05-07T00:00:00"/>
    <n v="2026"/>
    <x v="1"/>
    <n v="5"/>
    <s v="May"/>
    <x v="2"/>
    <x v="16"/>
    <x v="3"/>
    <s v="New"/>
    <x v="4"/>
    <s v="Resistance Band Set"/>
    <n v="1"/>
    <n v="39.42"/>
    <n v="0"/>
    <n v="14.86"/>
    <n v="39.42"/>
    <n v="14.86"/>
    <n v="24.560000000000002"/>
    <n v="0.62303399289700667"/>
    <n v="2026"/>
    <s v="Q2"/>
    <n v="5"/>
    <x v="4"/>
  </r>
  <r>
    <n v="1236"/>
    <d v="2026-05-07T00:00:00"/>
    <n v="2026"/>
    <x v="1"/>
    <n v="5"/>
    <s v="May"/>
    <x v="0"/>
    <x v="9"/>
    <x v="2"/>
    <s v="Returning"/>
    <x v="4"/>
    <s v="Weighted Vest"/>
    <n v="2"/>
    <n v="124.25"/>
    <n v="0"/>
    <n v="69.510000000000005"/>
    <n v="248.5"/>
    <n v="139.02000000000001"/>
    <n v="109.47999999999999"/>
    <n v="0.44056338028169012"/>
    <n v="2026"/>
    <s v="Q2"/>
    <n v="5"/>
    <x v="4"/>
  </r>
  <r>
    <n v="1364"/>
    <d v="2026-05-07T00:00:00"/>
    <n v="2026"/>
    <x v="1"/>
    <n v="5"/>
    <s v="May"/>
    <x v="1"/>
    <x v="14"/>
    <x v="0"/>
    <s v="New"/>
    <x v="1"/>
    <s v="Summit Backpack 45L"/>
    <n v="2"/>
    <n v="156.43"/>
    <n v="0"/>
    <n v="78.569999999999993"/>
    <n v="312.86"/>
    <n v="157.13999999999999"/>
    <n v="155.72000000000003"/>
    <n v="0.49773061433228927"/>
    <n v="2026"/>
    <s v="Q2"/>
    <n v="5"/>
    <x v="4"/>
  </r>
  <r>
    <n v="2105"/>
    <d v="2026-05-07T00:00:00"/>
    <n v="2026"/>
    <x v="1"/>
    <n v="5"/>
    <s v="May"/>
    <x v="1"/>
    <x v="14"/>
    <x v="2"/>
    <s v="New"/>
    <x v="3"/>
    <s v="Portable Camp Stove"/>
    <n v="1"/>
    <n v="80.3"/>
    <n v="0"/>
    <n v="40.020000000000003"/>
    <n v="80.3"/>
    <n v="40.020000000000003"/>
    <n v="40.279999999999994"/>
    <n v="0.50161892901618921"/>
    <n v="2026"/>
    <s v="Q2"/>
    <n v="5"/>
    <x v="4"/>
  </r>
  <r>
    <n v="4706"/>
    <d v="2026-05-07T00:00:00"/>
    <n v="2026"/>
    <x v="1"/>
    <n v="5"/>
    <s v="May"/>
    <x v="3"/>
    <x v="13"/>
    <x v="2"/>
    <s v="New"/>
    <x v="3"/>
    <s v="Portable Camp Stove"/>
    <n v="1"/>
    <n v="79.89"/>
    <n v="0"/>
    <n v="39.549999999999997"/>
    <n v="79.89"/>
    <n v="39.549999999999997"/>
    <n v="40.340000000000003"/>
    <n v="0.50494429841031419"/>
    <n v="2026"/>
    <s v="Q2"/>
    <n v="5"/>
    <x v="4"/>
  </r>
  <r>
    <n v="68"/>
    <d v="2026-05-08T00:00:00"/>
    <n v="2026"/>
    <x v="1"/>
    <n v="5"/>
    <s v="May"/>
    <x v="3"/>
    <x v="7"/>
    <x v="2"/>
    <s v="New"/>
    <x v="4"/>
    <s v="Resistance Band Set"/>
    <n v="1"/>
    <n v="39.5"/>
    <n v="0"/>
    <n v="14.68"/>
    <n v="39.5"/>
    <n v="14.68"/>
    <n v="24.82"/>
    <n v="0.62835443037974681"/>
    <n v="2026"/>
    <s v="Q2"/>
    <n v="5"/>
    <x v="4"/>
  </r>
  <r>
    <n v="1352"/>
    <d v="2026-05-08T00:00:00"/>
    <n v="2026"/>
    <x v="1"/>
    <n v="5"/>
    <s v="May"/>
    <x v="3"/>
    <x v="7"/>
    <x v="0"/>
    <s v="Returning"/>
    <x v="0"/>
    <s v="Commuter Helmet"/>
    <n v="1"/>
    <n v="80.7"/>
    <n v="0"/>
    <n v="41.88"/>
    <n v="80.7"/>
    <n v="41.88"/>
    <n v="38.82"/>
    <n v="0.48104089219330853"/>
    <n v="2026"/>
    <s v="Q2"/>
    <n v="5"/>
    <x v="4"/>
  </r>
  <r>
    <n v="2526"/>
    <d v="2026-05-08T00:00:00"/>
    <n v="2026"/>
    <x v="1"/>
    <n v="5"/>
    <s v="May"/>
    <x v="1"/>
    <x v="14"/>
    <x v="0"/>
    <s v="New"/>
    <x v="3"/>
    <s v="Portable Camp Stove"/>
    <n v="1"/>
    <n v="80.86"/>
    <n v="0"/>
    <n v="38.44"/>
    <n v="80.86"/>
    <n v="38.44"/>
    <n v="42.42"/>
    <n v="0.52461043779371752"/>
    <n v="2026"/>
    <s v="Q2"/>
    <n v="5"/>
    <x v="4"/>
  </r>
  <r>
    <n v="3298"/>
    <d v="2026-05-08T00:00:00"/>
    <n v="2026"/>
    <x v="1"/>
    <n v="5"/>
    <s v="May"/>
    <x v="1"/>
    <x v="14"/>
    <x v="3"/>
    <s v="New"/>
    <x v="3"/>
    <s v="Alpine Tent 4P"/>
    <n v="2"/>
    <n v="337.7"/>
    <n v="0.1"/>
    <n v="192.16"/>
    <n v="607.86"/>
    <n v="384.32"/>
    <n v="223.54000000000002"/>
    <n v="0.36774915276543946"/>
    <n v="2026"/>
    <s v="Q2"/>
    <n v="5"/>
    <x v="4"/>
  </r>
  <r>
    <n v="3510"/>
    <d v="2026-05-08T00:00:00"/>
    <n v="2026"/>
    <x v="1"/>
    <n v="5"/>
    <s v="May"/>
    <x v="2"/>
    <x v="2"/>
    <x v="0"/>
    <s v="Returning"/>
    <x v="3"/>
    <s v="Compact Sleeping Bag"/>
    <n v="4"/>
    <n v="121.81"/>
    <n v="0"/>
    <n v="58.95"/>
    <n v="487.24"/>
    <n v="235.8"/>
    <n v="251.44"/>
    <n v="0.5160495854199163"/>
    <n v="2026"/>
    <s v="Q2"/>
    <n v="5"/>
    <x v="4"/>
  </r>
  <r>
    <n v="3638"/>
    <d v="2026-05-08T00:00:00"/>
    <n v="2026"/>
    <x v="1"/>
    <n v="5"/>
    <s v="May"/>
    <x v="3"/>
    <x v="7"/>
    <x v="1"/>
    <s v="Business"/>
    <x v="2"/>
    <s v="Travel Backpack 35L"/>
    <n v="10"/>
    <n v="168.55"/>
    <n v="0.1"/>
    <n v="88.85"/>
    <n v="1516.95"/>
    <n v="888.5"/>
    <n v="628.45000000000005"/>
    <n v="0.41428524341606515"/>
    <n v="2026"/>
    <s v="Q2"/>
    <n v="5"/>
    <x v="4"/>
  </r>
  <r>
    <n v="3754"/>
    <d v="2026-05-08T00:00:00"/>
    <n v="2026"/>
    <x v="1"/>
    <n v="5"/>
    <s v="May"/>
    <x v="1"/>
    <x v="12"/>
    <x v="0"/>
    <s v="Returning"/>
    <x v="0"/>
    <s v="Compact Repair Kit"/>
    <n v="1"/>
    <n v="39.42"/>
    <n v="0.05"/>
    <n v="16.77"/>
    <n v="37.448999999999998"/>
    <n v="16.77"/>
    <n v="20.678999999999998"/>
    <n v="0.55219097973243614"/>
    <n v="2026"/>
    <s v="Q2"/>
    <n v="5"/>
    <x v="4"/>
  </r>
  <r>
    <n v="4029"/>
    <d v="2026-05-08T00:00:00"/>
    <n v="2026"/>
    <x v="1"/>
    <n v="5"/>
    <s v="May"/>
    <x v="3"/>
    <x v="13"/>
    <x v="2"/>
    <s v="New"/>
    <x v="2"/>
    <s v="Travel Backpack 35L"/>
    <n v="1"/>
    <n v="161.36000000000001"/>
    <n v="0"/>
    <n v="87"/>
    <n v="161.36000000000001"/>
    <n v="87"/>
    <n v="74.360000000000014"/>
    <n v="0.46083292017848293"/>
    <n v="2026"/>
    <s v="Q2"/>
    <n v="5"/>
    <x v="4"/>
  </r>
  <r>
    <n v="4651"/>
    <d v="2026-05-08T00:00:00"/>
    <n v="2026"/>
    <x v="1"/>
    <n v="5"/>
    <s v="May"/>
    <x v="1"/>
    <x v="11"/>
    <x v="0"/>
    <s v="Business"/>
    <x v="3"/>
    <s v="Compact Sleeping Bag"/>
    <n v="1"/>
    <n v="123.68"/>
    <n v="0"/>
    <n v="59.26"/>
    <n v="123.68"/>
    <n v="59.26"/>
    <n v="64.420000000000016"/>
    <n v="0.52086028460543343"/>
    <n v="2026"/>
    <s v="Q2"/>
    <n v="5"/>
    <x v="4"/>
  </r>
  <r>
    <n v="4886"/>
    <d v="2026-05-08T00:00:00"/>
    <n v="2026"/>
    <x v="1"/>
    <n v="5"/>
    <s v="May"/>
    <x v="3"/>
    <x v="8"/>
    <x v="3"/>
    <s v="Returning"/>
    <x v="1"/>
    <s v="Trail Boots"/>
    <n v="1"/>
    <n v="146.29"/>
    <n v="0"/>
    <n v="81.16"/>
    <n v="146.29"/>
    <n v="81.16"/>
    <n v="65.13"/>
    <n v="0.44521156606740037"/>
    <n v="2026"/>
    <s v="Q2"/>
    <n v="5"/>
    <x v="4"/>
  </r>
  <r>
    <n v="162"/>
    <d v="2026-05-09T00:00:00"/>
    <n v="2026"/>
    <x v="1"/>
    <n v="5"/>
    <s v="May"/>
    <x v="0"/>
    <x v="0"/>
    <x v="0"/>
    <s v="New"/>
    <x v="2"/>
    <s v="Travel Backpack 35L"/>
    <n v="2"/>
    <n v="164.95"/>
    <n v="0.1"/>
    <n v="86.27"/>
    <n v="296.90999999999997"/>
    <n v="172.54"/>
    <n v="124.36999999999998"/>
    <n v="0.41888114243373409"/>
    <n v="2026"/>
    <s v="Q2"/>
    <n v="5"/>
    <x v="4"/>
  </r>
  <r>
    <n v="184"/>
    <d v="2026-05-09T00:00:00"/>
    <n v="2026"/>
    <x v="1"/>
    <n v="5"/>
    <s v="May"/>
    <x v="0"/>
    <x v="15"/>
    <x v="2"/>
    <s v="Business"/>
    <x v="1"/>
    <s v="Hiking Daypack 20L"/>
    <n v="2"/>
    <n v="91.59"/>
    <n v="0"/>
    <n v="44.97"/>
    <n v="183.18"/>
    <n v="89.94"/>
    <n v="93.240000000000009"/>
    <n v="0.50900753357353423"/>
    <n v="2026"/>
    <s v="Q2"/>
    <n v="5"/>
    <x v="4"/>
  </r>
  <r>
    <n v="328"/>
    <d v="2026-05-09T00:00:00"/>
    <n v="2026"/>
    <x v="1"/>
    <n v="5"/>
    <s v="May"/>
    <x v="3"/>
    <x v="13"/>
    <x v="0"/>
    <s v="Returning"/>
    <x v="4"/>
    <s v="Training Mat"/>
    <n v="1"/>
    <n v="51.78"/>
    <n v="0.1"/>
    <n v="21.63"/>
    <n v="46.602000000000004"/>
    <n v="21.63"/>
    <n v="24.972000000000005"/>
    <n v="0.53585683017896235"/>
    <n v="2026"/>
    <s v="Q2"/>
    <n v="5"/>
    <x v="4"/>
  </r>
  <r>
    <n v="908"/>
    <d v="2026-05-09T00:00:00"/>
    <n v="2026"/>
    <x v="1"/>
    <n v="5"/>
    <s v="May"/>
    <x v="3"/>
    <x v="8"/>
    <x v="2"/>
    <s v="Returning"/>
    <x v="2"/>
    <s v="Packing Cube Set"/>
    <n v="2"/>
    <n v="46.25"/>
    <n v="0"/>
    <n v="18.12"/>
    <n v="92.5"/>
    <n v="36.24"/>
    <n v="56.26"/>
    <n v="0.60821621621621624"/>
    <n v="2026"/>
    <s v="Q2"/>
    <n v="5"/>
    <x v="4"/>
  </r>
  <r>
    <n v="3159"/>
    <d v="2026-05-09T00:00:00"/>
    <n v="2026"/>
    <x v="1"/>
    <n v="5"/>
    <s v="May"/>
    <x v="0"/>
    <x v="0"/>
    <x v="0"/>
    <s v="Returning"/>
    <x v="3"/>
    <s v="Trail Tent 2P"/>
    <n v="3"/>
    <n v="198.5"/>
    <n v="0"/>
    <n v="102.23"/>
    <n v="595.5"/>
    <n v="306.69"/>
    <n v="288.81"/>
    <n v="0.48498740554156172"/>
    <n v="2026"/>
    <s v="Q2"/>
    <n v="5"/>
    <x v="4"/>
  </r>
  <r>
    <n v="4509"/>
    <d v="2026-05-09T00:00:00"/>
    <n v="2026"/>
    <x v="1"/>
    <n v="5"/>
    <s v="May"/>
    <x v="3"/>
    <x v="8"/>
    <x v="0"/>
    <s v="New"/>
    <x v="1"/>
    <s v="Summit Backpack 45L"/>
    <n v="1"/>
    <n v="152.80000000000001"/>
    <n v="0.1"/>
    <n v="77.67"/>
    <n v="137.52000000000001"/>
    <n v="77.67"/>
    <n v="59.850000000000009"/>
    <n v="0.43520942408376967"/>
    <n v="2026"/>
    <s v="Q2"/>
    <n v="5"/>
    <x v="4"/>
  </r>
  <r>
    <n v="4677"/>
    <d v="2026-05-09T00:00:00"/>
    <n v="2026"/>
    <x v="1"/>
    <n v="5"/>
    <s v="May"/>
    <x v="1"/>
    <x v="14"/>
    <x v="0"/>
    <s v="Business"/>
    <x v="2"/>
    <s v="Travel Backpack 35L"/>
    <n v="2"/>
    <n v="161.47999999999999"/>
    <n v="0"/>
    <n v="85.03"/>
    <n v="322.95999999999998"/>
    <n v="170.06"/>
    <n v="152.89999999999998"/>
    <n v="0.47343324250681196"/>
    <n v="2026"/>
    <s v="Q2"/>
    <n v="5"/>
    <x v="4"/>
  </r>
  <r>
    <n v="4867"/>
    <d v="2026-05-09T00:00:00"/>
    <n v="2026"/>
    <x v="1"/>
    <n v="5"/>
    <s v="May"/>
    <x v="1"/>
    <x v="6"/>
    <x v="2"/>
    <s v="Returning"/>
    <x v="0"/>
    <s v="Commuter Helmet"/>
    <n v="1"/>
    <n v="82.86"/>
    <n v="0"/>
    <n v="42.67"/>
    <n v="82.86"/>
    <n v="42.67"/>
    <n v="40.19"/>
    <n v="0.48503499879314504"/>
    <n v="2026"/>
    <s v="Q2"/>
    <n v="5"/>
    <x v="4"/>
  </r>
  <r>
    <n v="1615"/>
    <d v="2026-05-10T00:00:00"/>
    <n v="2026"/>
    <x v="1"/>
    <n v="5"/>
    <s v="May"/>
    <x v="3"/>
    <x v="4"/>
    <x v="0"/>
    <s v="New"/>
    <x v="4"/>
    <s v="Training Mat"/>
    <n v="1"/>
    <n v="51.15"/>
    <n v="0"/>
    <n v="21.39"/>
    <n v="51.15"/>
    <n v="21.39"/>
    <n v="29.759999999999998"/>
    <n v="0.58181818181818179"/>
    <n v="2026"/>
    <s v="Q2"/>
    <n v="5"/>
    <x v="4"/>
  </r>
  <r>
    <n v="1812"/>
    <d v="2026-05-10T00:00:00"/>
    <n v="2026"/>
    <x v="1"/>
    <n v="5"/>
    <s v="May"/>
    <x v="2"/>
    <x v="2"/>
    <x v="1"/>
    <s v="Business"/>
    <x v="4"/>
    <s v="Training Mat"/>
    <n v="12"/>
    <n v="50.53"/>
    <n v="0.1"/>
    <n v="22.09"/>
    <n v="545.72400000000005"/>
    <n v="265.08"/>
    <n v="280.64400000000006"/>
    <n v="0.5142599555819426"/>
    <n v="2026"/>
    <s v="Q2"/>
    <n v="5"/>
    <x v="4"/>
  </r>
  <r>
    <n v="3645"/>
    <d v="2026-05-10T00:00:00"/>
    <n v="2026"/>
    <x v="1"/>
    <n v="5"/>
    <s v="May"/>
    <x v="1"/>
    <x v="1"/>
    <x v="3"/>
    <s v="Returning"/>
    <x v="0"/>
    <s v="Trail Bike Light"/>
    <n v="2"/>
    <n v="50.93"/>
    <n v="0"/>
    <n v="22.91"/>
    <n v="101.86"/>
    <n v="45.82"/>
    <n v="56.04"/>
    <n v="0.55016689573924993"/>
    <n v="2026"/>
    <s v="Q2"/>
    <n v="5"/>
    <x v="4"/>
  </r>
  <r>
    <n v="3804"/>
    <d v="2026-05-10T00:00:00"/>
    <n v="2026"/>
    <x v="1"/>
    <n v="5"/>
    <s v="May"/>
    <x v="2"/>
    <x v="5"/>
    <x v="0"/>
    <s v="Returning"/>
    <x v="4"/>
    <s v="Training Mat"/>
    <n v="2"/>
    <n v="50.79"/>
    <n v="0.05"/>
    <n v="21.83"/>
    <n v="96.500999999999991"/>
    <n v="43.66"/>
    <n v="52.840999999999994"/>
    <n v="0.54756945523880585"/>
    <n v="2026"/>
    <s v="Q2"/>
    <n v="5"/>
    <x v="4"/>
  </r>
  <r>
    <n v="4367"/>
    <d v="2026-05-10T00:00:00"/>
    <n v="2026"/>
    <x v="1"/>
    <n v="5"/>
    <s v="May"/>
    <x v="3"/>
    <x v="8"/>
    <x v="0"/>
    <s v="Business"/>
    <x v="2"/>
    <s v="Travel Backpack 35L"/>
    <n v="5"/>
    <n v="160.94"/>
    <n v="0.1"/>
    <n v="88.89"/>
    <n v="724.23"/>
    <n v="444.45"/>
    <n v="279.78000000000003"/>
    <n v="0.38631374011018604"/>
    <n v="2026"/>
    <s v="Q2"/>
    <n v="5"/>
    <x v="4"/>
  </r>
  <r>
    <n v="4746"/>
    <d v="2026-05-10T00:00:00"/>
    <n v="2026"/>
    <x v="1"/>
    <n v="5"/>
    <s v="May"/>
    <x v="1"/>
    <x v="1"/>
    <x v="0"/>
    <s v="Returning"/>
    <x v="4"/>
    <s v="Recovery Roller"/>
    <n v="2"/>
    <n v="36.409999999999997"/>
    <n v="0"/>
    <n v="13.92"/>
    <n v="72.819999999999993"/>
    <n v="27.84"/>
    <n v="44.97999999999999"/>
    <n v="0.61768744850315838"/>
    <n v="2026"/>
    <s v="Q2"/>
    <n v="5"/>
    <x v="4"/>
  </r>
  <r>
    <n v="4795"/>
    <d v="2026-05-10T00:00:00"/>
    <n v="2026"/>
    <x v="1"/>
    <n v="5"/>
    <s v="May"/>
    <x v="3"/>
    <x v="4"/>
    <x v="3"/>
    <s v="Returning"/>
    <x v="1"/>
    <s v="Trekking Poles"/>
    <n v="2"/>
    <n v="72.25"/>
    <n v="0"/>
    <n v="32.25"/>
    <n v="144.5"/>
    <n v="64.5"/>
    <n v="80"/>
    <n v="0.55363321799307963"/>
    <n v="2026"/>
    <s v="Q2"/>
    <n v="5"/>
    <x v="4"/>
  </r>
  <r>
    <n v="4800"/>
    <d v="2026-05-10T00:00:00"/>
    <n v="2026"/>
    <x v="1"/>
    <n v="5"/>
    <s v="May"/>
    <x v="3"/>
    <x v="8"/>
    <x v="2"/>
    <s v="New"/>
    <x v="0"/>
    <s v="Cycling Pack 12L"/>
    <n v="4"/>
    <n v="103.36"/>
    <n v="0"/>
    <n v="51.59"/>
    <n v="413.44"/>
    <n v="206.36"/>
    <n v="207.07999999999998"/>
    <n v="0.50087074303405565"/>
    <n v="2026"/>
    <s v="Q2"/>
    <n v="5"/>
    <x v="4"/>
  </r>
  <r>
    <n v="5018"/>
    <d v="2026-05-10T00:00:00"/>
    <n v="2026"/>
    <x v="1"/>
    <n v="5"/>
    <s v="May"/>
    <x v="2"/>
    <x v="2"/>
    <x v="1"/>
    <s v="Business"/>
    <x v="1"/>
    <s v="Trail Boots"/>
    <n v="4"/>
    <n v="145.85"/>
    <n v="0.15"/>
    <n v="79.69"/>
    <n v="495.89"/>
    <n v="318.76"/>
    <n v="177.13"/>
    <n v="0.35719615237250196"/>
    <n v="2026"/>
    <s v="Q2"/>
    <n v="5"/>
    <x v="4"/>
  </r>
  <r>
    <n v="474"/>
    <d v="2026-05-11T00:00:00"/>
    <n v="2026"/>
    <x v="1"/>
    <n v="5"/>
    <s v="May"/>
    <x v="1"/>
    <x v="12"/>
    <x v="0"/>
    <s v="Returning"/>
    <x v="0"/>
    <s v="Cycling Pack 12L"/>
    <n v="2"/>
    <n v="100.49"/>
    <n v="0.1"/>
    <n v="50.11"/>
    <n v="180.88200000000001"/>
    <n v="100.22"/>
    <n v="80.662000000000006"/>
    <n v="0.44593713028383147"/>
    <n v="2026"/>
    <s v="Q2"/>
    <n v="5"/>
    <x v="4"/>
  </r>
  <r>
    <n v="1175"/>
    <d v="2026-05-11T00:00:00"/>
    <n v="2026"/>
    <x v="1"/>
    <n v="5"/>
    <s v="May"/>
    <x v="2"/>
    <x v="16"/>
    <x v="1"/>
    <s v="Returning"/>
    <x v="3"/>
    <s v="Alpine Tent 4P"/>
    <n v="4"/>
    <n v="332.89"/>
    <n v="0.1"/>
    <n v="198.06"/>
    <n v="1198.404"/>
    <n v="792.24"/>
    <n v="406.16399999999999"/>
    <n v="0.33892076461694054"/>
    <n v="2026"/>
    <s v="Q2"/>
    <n v="5"/>
    <x v="4"/>
  </r>
  <r>
    <n v="2015"/>
    <d v="2026-05-11T00:00:00"/>
    <n v="2026"/>
    <x v="1"/>
    <n v="5"/>
    <s v="May"/>
    <x v="1"/>
    <x v="12"/>
    <x v="0"/>
    <s v="New"/>
    <x v="1"/>
    <s v="Summit Backpack 45L"/>
    <n v="1"/>
    <n v="154.6"/>
    <n v="0"/>
    <n v="80.05"/>
    <n v="154.6"/>
    <n v="80.05"/>
    <n v="74.55"/>
    <n v="0.48221216041397152"/>
    <n v="2026"/>
    <s v="Q2"/>
    <n v="5"/>
    <x v="4"/>
  </r>
  <r>
    <n v="2196"/>
    <d v="2026-05-11T00:00:00"/>
    <n v="2026"/>
    <x v="1"/>
    <n v="5"/>
    <s v="May"/>
    <x v="3"/>
    <x v="4"/>
    <x v="3"/>
    <s v="Returning"/>
    <x v="0"/>
    <s v="Commuter Helmet"/>
    <n v="1"/>
    <n v="83.23"/>
    <n v="0.05"/>
    <n v="43.82"/>
    <n v="79.0685"/>
    <n v="43.82"/>
    <n v="35.2485"/>
    <n v="0.44579699880483376"/>
    <n v="2026"/>
    <s v="Q2"/>
    <n v="5"/>
    <x v="4"/>
  </r>
  <r>
    <n v="3508"/>
    <d v="2026-05-11T00:00:00"/>
    <n v="2026"/>
    <x v="1"/>
    <n v="5"/>
    <s v="May"/>
    <x v="1"/>
    <x v="12"/>
    <x v="3"/>
    <s v="Returning"/>
    <x v="2"/>
    <s v="Packing Cube Set"/>
    <n v="3"/>
    <n v="46.23"/>
    <n v="0"/>
    <n v="18.47"/>
    <n v="138.69"/>
    <n v="55.41"/>
    <n v="83.28"/>
    <n v="0.60047588146225395"/>
    <n v="2026"/>
    <s v="Q2"/>
    <n v="5"/>
    <x v="4"/>
  </r>
  <r>
    <n v="3516"/>
    <d v="2026-05-11T00:00:00"/>
    <n v="2026"/>
    <x v="1"/>
    <n v="5"/>
    <s v="May"/>
    <x v="3"/>
    <x v="7"/>
    <x v="3"/>
    <s v="Returning"/>
    <x v="3"/>
    <s v="Compact Sleeping Bag"/>
    <n v="1"/>
    <n v="125.3"/>
    <n v="0.05"/>
    <n v="59.62"/>
    <n v="119.035"/>
    <n v="59.62"/>
    <n v="59.414999999999999"/>
    <n v="0.49913890872432476"/>
    <n v="2026"/>
    <s v="Q2"/>
    <n v="5"/>
    <x v="4"/>
  </r>
  <r>
    <n v="3570"/>
    <d v="2026-05-11T00:00:00"/>
    <n v="2026"/>
    <x v="1"/>
    <n v="5"/>
    <s v="May"/>
    <x v="1"/>
    <x v="12"/>
    <x v="0"/>
    <s v="Business"/>
    <x v="2"/>
    <s v="Insulated Bottle"/>
    <n v="1"/>
    <n v="36.159999999999997"/>
    <n v="0.1"/>
    <n v="13.38"/>
    <n v="32.543999999999997"/>
    <n v="13.38"/>
    <n v="19.163999999999994"/>
    <n v="0.58886430678466062"/>
    <n v="2026"/>
    <s v="Q2"/>
    <n v="5"/>
    <x v="4"/>
  </r>
  <r>
    <n v="4799"/>
    <d v="2026-05-11T00:00:00"/>
    <n v="2026"/>
    <x v="1"/>
    <n v="5"/>
    <s v="May"/>
    <x v="3"/>
    <x v="13"/>
    <x v="0"/>
    <s v="Returning"/>
    <x v="3"/>
    <s v="Compact Sleeping Bag"/>
    <n v="1"/>
    <n v="121.41"/>
    <n v="0.05"/>
    <n v="60.75"/>
    <n v="115.33949999999999"/>
    <n v="60.75"/>
    <n v="54.589499999999987"/>
    <n v="0.47329405797666879"/>
    <n v="2026"/>
    <s v="Q2"/>
    <n v="5"/>
    <x v="4"/>
  </r>
  <r>
    <n v="5156"/>
    <d v="2026-05-11T00:00:00"/>
    <n v="2026"/>
    <x v="1"/>
    <n v="5"/>
    <s v="May"/>
    <x v="0"/>
    <x v="0"/>
    <x v="2"/>
    <s v="New"/>
    <x v="2"/>
    <s v="Carry-On Duffel"/>
    <n v="3"/>
    <n v="132.58000000000001"/>
    <n v="0.1"/>
    <n v="67.88"/>
    <n v="357.96600000000001"/>
    <n v="203.64"/>
    <n v="154.32600000000002"/>
    <n v="0.43111915656794225"/>
    <n v="2026"/>
    <s v="Q2"/>
    <n v="5"/>
    <x v="4"/>
  </r>
  <r>
    <n v="526"/>
    <d v="2026-05-12T00:00:00"/>
    <n v="2026"/>
    <x v="1"/>
    <n v="5"/>
    <s v="May"/>
    <x v="1"/>
    <x v="1"/>
    <x v="2"/>
    <s v="Returning"/>
    <x v="3"/>
    <s v="Portable Camp Stove"/>
    <n v="2"/>
    <n v="81.11"/>
    <n v="0.05"/>
    <n v="40.049999999999997"/>
    <n v="154.10899999999998"/>
    <n v="80.099999999999994"/>
    <n v="74.008999999999986"/>
    <n v="0.48023801335418437"/>
    <n v="2026"/>
    <s v="Q2"/>
    <n v="5"/>
    <x v="4"/>
  </r>
  <r>
    <n v="712"/>
    <d v="2026-05-12T00:00:00"/>
    <n v="2026"/>
    <x v="1"/>
    <n v="5"/>
    <s v="May"/>
    <x v="1"/>
    <x v="14"/>
    <x v="3"/>
    <s v="Business"/>
    <x v="0"/>
    <s v="Cycling Pack 12L"/>
    <n v="3"/>
    <n v="104.54"/>
    <n v="0"/>
    <n v="51.45"/>
    <n v="313.62"/>
    <n v="154.35000000000002"/>
    <n v="159.26999999999998"/>
    <n v="0.50784388750717424"/>
    <n v="2026"/>
    <s v="Q2"/>
    <n v="5"/>
    <x v="4"/>
  </r>
  <r>
    <n v="1533"/>
    <d v="2026-05-12T00:00:00"/>
    <n v="2026"/>
    <x v="1"/>
    <n v="5"/>
    <s v="May"/>
    <x v="2"/>
    <x v="16"/>
    <x v="2"/>
    <s v="New"/>
    <x v="1"/>
    <s v="Trail Boots"/>
    <n v="3"/>
    <n v="143.87"/>
    <n v="0"/>
    <n v="79.2"/>
    <n v="431.61"/>
    <n v="237.60000000000002"/>
    <n v="194.01"/>
    <n v="0.44950302356293875"/>
    <n v="2026"/>
    <s v="Q2"/>
    <n v="5"/>
    <x v="4"/>
  </r>
  <r>
    <n v="1933"/>
    <d v="2026-05-12T00:00:00"/>
    <n v="2026"/>
    <x v="1"/>
    <n v="5"/>
    <s v="May"/>
    <x v="3"/>
    <x v="13"/>
    <x v="0"/>
    <s v="Returning"/>
    <x v="2"/>
    <s v="Insulated Bottle"/>
    <n v="1"/>
    <n v="36.950000000000003"/>
    <n v="0.1"/>
    <n v="13.26"/>
    <n v="33.255000000000003"/>
    <n v="13.26"/>
    <n v="19.995000000000005"/>
    <n v="0.60126296797474077"/>
    <n v="2026"/>
    <s v="Q2"/>
    <n v="5"/>
    <x v="4"/>
  </r>
  <r>
    <n v="3128"/>
    <d v="2026-05-12T00:00:00"/>
    <n v="2026"/>
    <x v="1"/>
    <n v="5"/>
    <s v="May"/>
    <x v="2"/>
    <x v="5"/>
    <x v="0"/>
    <s v="New"/>
    <x v="3"/>
    <s v="Compact Sleeping Bag"/>
    <n v="1"/>
    <n v="121.38"/>
    <n v="0"/>
    <n v="59.68"/>
    <n v="121.38"/>
    <n v="59.68"/>
    <n v="61.699999999999996"/>
    <n v="0.50832097544900312"/>
    <n v="2026"/>
    <s v="Q2"/>
    <n v="5"/>
    <x v="4"/>
  </r>
  <r>
    <n v="4922"/>
    <d v="2026-05-12T00:00:00"/>
    <n v="2026"/>
    <x v="1"/>
    <n v="5"/>
    <s v="May"/>
    <x v="3"/>
    <x v="8"/>
    <x v="0"/>
    <s v="Returning"/>
    <x v="4"/>
    <s v="Resistance Band Set"/>
    <n v="2"/>
    <n v="39.79"/>
    <n v="0.1"/>
    <n v="14.33"/>
    <n v="71.622"/>
    <n v="28.66"/>
    <n v="42.962000000000003"/>
    <n v="0.59984362346764963"/>
    <n v="2026"/>
    <s v="Q2"/>
    <n v="5"/>
    <x v="4"/>
  </r>
  <r>
    <n v="5051"/>
    <d v="2026-05-12T00:00:00"/>
    <n v="2026"/>
    <x v="1"/>
    <n v="5"/>
    <s v="May"/>
    <x v="0"/>
    <x v="15"/>
    <x v="2"/>
    <s v="Returning"/>
    <x v="0"/>
    <s v="Trail Bike Light"/>
    <n v="4"/>
    <n v="51.31"/>
    <n v="0"/>
    <n v="22.19"/>
    <n v="205.24"/>
    <n v="88.76"/>
    <n v="116.48"/>
    <n v="0.56753069577080495"/>
    <n v="2026"/>
    <s v="Q2"/>
    <n v="5"/>
    <x v="4"/>
  </r>
  <r>
    <n v="5182"/>
    <d v="2026-05-12T00:00:00"/>
    <n v="2026"/>
    <x v="1"/>
    <n v="5"/>
    <s v="May"/>
    <x v="3"/>
    <x v="7"/>
    <x v="0"/>
    <s v="Returning"/>
    <x v="4"/>
    <s v="Training Mat"/>
    <n v="2"/>
    <n v="51.15"/>
    <n v="0"/>
    <n v="22.53"/>
    <n v="102.3"/>
    <n v="45.06"/>
    <n v="57.239999999999995"/>
    <n v="0.55953079178885623"/>
    <n v="2026"/>
    <s v="Q2"/>
    <n v="5"/>
    <x v="4"/>
  </r>
  <r>
    <n v="1071"/>
    <d v="2026-05-13T00:00:00"/>
    <n v="2026"/>
    <x v="1"/>
    <n v="5"/>
    <s v="May"/>
    <x v="1"/>
    <x v="12"/>
    <x v="2"/>
    <s v="Business"/>
    <x v="4"/>
    <s v="Training Mat"/>
    <n v="1"/>
    <n v="50.83"/>
    <n v="0.1"/>
    <n v="21.82"/>
    <n v="45.747"/>
    <n v="21.82"/>
    <n v="23.927"/>
    <n v="0.52302883249174803"/>
    <n v="2026"/>
    <s v="Q2"/>
    <n v="5"/>
    <x v="4"/>
  </r>
  <r>
    <n v="1210"/>
    <d v="2026-05-13T00:00:00"/>
    <n v="2026"/>
    <x v="1"/>
    <n v="5"/>
    <s v="May"/>
    <x v="2"/>
    <x v="2"/>
    <x v="1"/>
    <s v="Business"/>
    <x v="1"/>
    <s v="Trail Boots"/>
    <n v="6"/>
    <n v="141.9"/>
    <n v="0.1"/>
    <n v="79.64"/>
    <n v="766.2600000000001"/>
    <n v="477.84000000000003"/>
    <n v="288.42000000000007"/>
    <n v="0.37639965546942294"/>
    <n v="2026"/>
    <s v="Q2"/>
    <n v="5"/>
    <x v="4"/>
  </r>
  <r>
    <n v="1244"/>
    <d v="2026-05-13T00:00:00"/>
    <n v="2026"/>
    <x v="1"/>
    <n v="5"/>
    <s v="May"/>
    <x v="3"/>
    <x v="8"/>
    <x v="0"/>
    <s v="Returning"/>
    <x v="3"/>
    <s v="Compact Sleeping Bag"/>
    <n v="1"/>
    <n v="122.11"/>
    <n v="0"/>
    <n v="59.86"/>
    <n v="122.11"/>
    <n v="59.86"/>
    <n v="62.25"/>
    <n v="0.50978625829170421"/>
    <n v="2026"/>
    <s v="Q2"/>
    <n v="5"/>
    <x v="4"/>
  </r>
  <r>
    <n v="1403"/>
    <d v="2026-05-13T00:00:00"/>
    <n v="2026"/>
    <x v="1"/>
    <n v="5"/>
    <s v="May"/>
    <x v="1"/>
    <x v="11"/>
    <x v="0"/>
    <s v="Returning"/>
    <x v="0"/>
    <s v="Cycling Pack 12L"/>
    <n v="1"/>
    <n v="102.38"/>
    <n v="0"/>
    <n v="50.82"/>
    <n v="102.38"/>
    <n v="50.82"/>
    <n v="51.559999999999995"/>
    <n v="0.50361398710685679"/>
    <n v="2026"/>
    <s v="Q2"/>
    <n v="5"/>
    <x v="4"/>
  </r>
  <r>
    <n v="1592"/>
    <d v="2026-05-13T00:00:00"/>
    <n v="2026"/>
    <x v="1"/>
    <n v="5"/>
    <s v="May"/>
    <x v="2"/>
    <x v="16"/>
    <x v="2"/>
    <s v="Returning"/>
    <x v="4"/>
    <s v="Recovery Roller"/>
    <n v="5"/>
    <n v="37.119999999999997"/>
    <n v="0.1"/>
    <n v="13.96"/>
    <n v="167.04"/>
    <n v="69.800000000000011"/>
    <n v="97.239999999999981"/>
    <n v="0.58213601532567039"/>
    <n v="2026"/>
    <s v="Q2"/>
    <n v="5"/>
    <x v="4"/>
  </r>
  <r>
    <n v="2581"/>
    <d v="2026-05-13T00:00:00"/>
    <n v="2026"/>
    <x v="1"/>
    <n v="5"/>
    <s v="May"/>
    <x v="1"/>
    <x v="12"/>
    <x v="0"/>
    <s v="New"/>
    <x v="1"/>
    <s v="Hiking Daypack 20L"/>
    <n v="2"/>
    <n v="91.76"/>
    <n v="0.05"/>
    <n v="46.31"/>
    <n v="174.34399999999999"/>
    <n v="92.62"/>
    <n v="81.72399999999999"/>
    <n v="0.46875143394668006"/>
    <n v="2026"/>
    <s v="Q2"/>
    <n v="5"/>
    <x v="4"/>
  </r>
  <r>
    <n v="3428"/>
    <d v="2026-05-13T00:00:00"/>
    <n v="2026"/>
    <x v="1"/>
    <n v="5"/>
    <s v="May"/>
    <x v="3"/>
    <x v="4"/>
    <x v="0"/>
    <s v="Returning"/>
    <x v="1"/>
    <s v="Trail Boots"/>
    <n v="1"/>
    <n v="144.51"/>
    <n v="0"/>
    <n v="79.22"/>
    <n v="144.51"/>
    <n v="79.22"/>
    <n v="65.289999999999992"/>
    <n v="0.45180264341568055"/>
    <n v="2026"/>
    <s v="Q2"/>
    <n v="5"/>
    <x v="4"/>
  </r>
  <r>
    <n v="765"/>
    <d v="2026-05-14T00:00:00"/>
    <n v="2026"/>
    <x v="1"/>
    <n v="5"/>
    <s v="May"/>
    <x v="1"/>
    <x v="6"/>
    <x v="1"/>
    <s v="Business"/>
    <x v="4"/>
    <s v="Training Mat"/>
    <n v="3"/>
    <n v="49.7"/>
    <n v="0.1"/>
    <n v="21.84"/>
    <n v="134.19000000000003"/>
    <n v="65.52"/>
    <n v="68.67000000000003"/>
    <n v="0.5117370892018781"/>
    <n v="2026"/>
    <s v="Q2"/>
    <n v="5"/>
    <x v="4"/>
  </r>
  <r>
    <n v="854"/>
    <d v="2026-05-14T00:00:00"/>
    <n v="2026"/>
    <x v="1"/>
    <n v="5"/>
    <s v="May"/>
    <x v="0"/>
    <x v="0"/>
    <x v="0"/>
    <s v="Returning"/>
    <x v="3"/>
    <s v="Compact Sleeping Bag"/>
    <n v="1"/>
    <n v="120.9"/>
    <n v="0"/>
    <n v="59.31"/>
    <n v="120.9"/>
    <n v="59.31"/>
    <n v="61.59"/>
    <n v="0.50942928039702229"/>
    <n v="2026"/>
    <s v="Q2"/>
    <n v="5"/>
    <x v="4"/>
  </r>
  <r>
    <n v="1087"/>
    <d v="2026-05-14T00:00:00"/>
    <n v="2026"/>
    <x v="1"/>
    <n v="5"/>
    <s v="May"/>
    <x v="2"/>
    <x v="10"/>
    <x v="0"/>
    <s v="Returning"/>
    <x v="3"/>
    <s v="Trail Tent 2P"/>
    <n v="1"/>
    <n v="195.72"/>
    <n v="0.05"/>
    <n v="105.73"/>
    <n v="185.934"/>
    <n v="105.73"/>
    <n v="80.203999999999994"/>
    <n v="0.43135736336549524"/>
    <n v="2026"/>
    <s v="Q2"/>
    <n v="5"/>
    <x v="4"/>
  </r>
  <r>
    <n v="1150"/>
    <d v="2026-05-14T00:00:00"/>
    <n v="2026"/>
    <x v="1"/>
    <n v="5"/>
    <s v="May"/>
    <x v="0"/>
    <x v="0"/>
    <x v="1"/>
    <s v="Returning"/>
    <x v="0"/>
    <s v="Compact Repair Kit"/>
    <n v="8"/>
    <n v="40.15"/>
    <n v="0.15"/>
    <n v="16.91"/>
    <n v="273.02"/>
    <n v="135.28"/>
    <n v="137.73999999999998"/>
    <n v="0.50450516445681637"/>
    <n v="2026"/>
    <s v="Q2"/>
    <n v="5"/>
    <x v="4"/>
  </r>
  <r>
    <n v="1902"/>
    <d v="2026-05-14T00:00:00"/>
    <n v="2026"/>
    <x v="1"/>
    <n v="5"/>
    <s v="May"/>
    <x v="1"/>
    <x v="14"/>
    <x v="2"/>
    <s v="Business"/>
    <x v="2"/>
    <s v="Carry-On Duffel"/>
    <n v="4"/>
    <n v="130.83000000000001"/>
    <n v="0"/>
    <n v="66.959999999999994"/>
    <n v="523.32000000000005"/>
    <n v="267.83999999999997"/>
    <n v="255.48000000000008"/>
    <n v="0.48819078193074994"/>
    <n v="2026"/>
    <s v="Q2"/>
    <n v="5"/>
    <x v="4"/>
  </r>
  <r>
    <n v="3913"/>
    <d v="2026-05-14T00:00:00"/>
    <n v="2026"/>
    <x v="1"/>
    <n v="5"/>
    <s v="May"/>
    <x v="1"/>
    <x v="12"/>
    <x v="0"/>
    <s v="New"/>
    <x v="0"/>
    <s v="Trail Bike Light"/>
    <n v="1"/>
    <n v="50.34"/>
    <n v="0.05"/>
    <n v="22.23"/>
    <n v="47.823"/>
    <n v="22.23"/>
    <n v="25.593"/>
    <n v="0.53516090584028608"/>
    <n v="2026"/>
    <s v="Q2"/>
    <n v="5"/>
    <x v="4"/>
  </r>
  <r>
    <n v="4378"/>
    <d v="2026-05-14T00:00:00"/>
    <n v="2026"/>
    <x v="1"/>
    <n v="5"/>
    <s v="May"/>
    <x v="2"/>
    <x v="10"/>
    <x v="0"/>
    <s v="Returning"/>
    <x v="0"/>
    <s v="Cycling Pack 12L"/>
    <n v="2"/>
    <n v="103.37"/>
    <n v="0"/>
    <n v="50.49"/>
    <n v="206.74"/>
    <n v="100.98"/>
    <n v="105.76"/>
    <n v="0.51156041404662866"/>
    <n v="2026"/>
    <s v="Q2"/>
    <n v="5"/>
    <x v="4"/>
  </r>
  <r>
    <n v="4551"/>
    <d v="2026-05-14T00:00:00"/>
    <n v="2026"/>
    <x v="1"/>
    <n v="5"/>
    <s v="May"/>
    <x v="1"/>
    <x v="14"/>
    <x v="2"/>
    <s v="Business"/>
    <x v="4"/>
    <s v="Weighted Vest"/>
    <n v="3"/>
    <n v="122.31"/>
    <n v="0.05"/>
    <n v="71.11"/>
    <n v="348.58350000000002"/>
    <n v="213.32999999999998"/>
    <n v="135.25350000000003"/>
    <n v="0.38800889887214979"/>
    <n v="2026"/>
    <s v="Q2"/>
    <n v="5"/>
    <x v="4"/>
  </r>
  <r>
    <n v="787"/>
    <d v="2026-05-15T00:00:00"/>
    <n v="2026"/>
    <x v="1"/>
    <n v="5"/>
    <s v="May"/>
    <x v="0"/>
    <x v="9"/>
    <x v="0"/>
    <s v="Business"/>
    <x v="2"/>
    <s v="Travel Backpack 35L"/>
    <n v="1"/>
    <n v="166.48"/>
    <n v="0"/>
    <n v="89.42"/>
    <n v="166.48"/>
    <n v="89.42"/>
    <n v="77.059999999999988"/>
    <n v="0.4628784238346948"/>
    <n v="2026"/>
    <s v="Q2"/>
    <n v="5"/>
    <x v="4"/>
  </r>
  <r>
    <n v="1133"/>
    <d v="2026-05-15T00:00:00"/>
    <n v="2026"/>
    <x v="1"/>
    <n v="5"/>
    <s v="May"/>
    <x v="0"/>
    <x v="15"/>
    <x v="2"/>
    <s v="New"/>
    <x v="3"/>
    <s v="Trail Tent 2P"/>
    <n v="3"/>
    <n v="192.21"/>
    <n v="0"/>
    <n v="103.51"/>
    <n v="576.63"/>
    <n v="310.53000000000003"/>
    <n v="266.09999999999997"/>
    <n v="0.46147442900993701"/>
    <n v="2026"/>
    <s v="Q2"/>
    <n v="5"/>
    <x v="4"/>
  </r>
  <r>
    <n v="2075"/>
    <d v="2026-05-15T00:00:00"/>
    <n v="2026"/>
    <x v="1"/>
    <n v="5"/>
    <s v="May"/>
    <x v="0"/>
    <x v="9"/>
    <x v="1"/>
    <s v="Business"/>
    <x v="3"/>
    <s v="Portable Camp Stove"/>
    <n v="6"/>
    <n v="81.13"/>
    <n v="0.05"/>
    <n v="39.409999999999997"/>
    <n v="462.44099999999997"/>
    <n v="236.45999999999998"/>
    <n v="225.98099999999999"/>
    <n v="0.48866990599881932"/>
    <n v="2026"/>
    <s v="Q2"/>
    <n v="5"/>
    <x v="4"/>
  </r>
  <r>
    <n v="2172"/>
    <d v="2026-05-15T00:00:00"/>
    <n v="2026"/>
    <x v="1"/>
    <n v="5"/>
    <s v="May"/>
    <x v="2"/>
    <x v="10"/>
    <x v="1"/>
    <s v="Business"/>
    <x v="2"/>
    <s v="Insulated Bottle"/>
    <n v="6"/>
    <n v="37.1"/>
    <n v="0.1"/>
    <n v="13.63"/>
    <n v="200.34000000000003"/>
    <n v="81.78"/>
    <n v="118.56000000000003"/>
    <n v="0.59179395028451642"/>
    <n v="2026"/>
    <s v="Q2"/>
    <n v="5"/>
    <x v="4"/>
  </r>
  <r>
    <n v="2977"/>
    <d v="2026-05-15T00:00:00"/>
    <n v="2026"/>
    <x v="1"/>
    <n v="5"/>
    <s v="May"/>
    <x v="1"/>
    <x v="14"/>
    <x v="1"/>
    <s v="Business"/>
    <x v="2"/>
    <s v="Insulated Bottle"/>
    <n v="6"/>
    <n v="35.92"/>
    <n v="0.15"/>
    <n v="13.3"/>
    <n v="183.19200000000001"/>
    <n v="79.800000000000011"/>
    <n v="103.392"/>
    <n v="0.56439145814227687"/>
    <n v="2026"/>
    <s v="Q2"/>
    <n v="5"/>
    <x v="4"/>
  </r>
  <r>
    <n v="3531"/>
    <d v="2026-05-15T00:00:00"/>
    <n v="2026"/>
    <x v="1"/>
    <n v="5"/>
    <s v="May"/>
    <x v="3"/>
    <x v="13"/>
    <x v="2"/>
    <s v="Business"/>
    <x v="4"/>
    <s v="Recovery Roller"/>
    <n v="4"/>
    <n v="36.21"/>
    <n v="0"/>
    <n v="14.3"/>
    <n v="144.84"/>
    <n v="57.2"/>
    <n v="87.64"/>
    <n v="0.60508146920740125"/>
    <n v="2026"/>
    <s v="Q2"/>
    <n v="5"/>
    <x v="4"/>
  </r>
  <r>
    <n v="3881"/>
    <d v="2026-05-15T00:00:00"/>
    <n v="2026"/>
    <x v="1"/>
    <n v="5"/>
    <s v="May"/>
    <x v="2"/>
    <x v="10"/>
    <x v="0"/>
    <s v="Business"/>
    <x v="1"/>
    <s v="Trekking Poles"/>
    <n v="3"/>
    <n v="73.03"/>
    <n v="0.05"/>
    <n v="33.200000000000003"/>
    <n v="208.13550000000001"/>
    <n v="99.600000000000009"/>
    <n v="108.5355"/>
    <n v="0.52146558371829888"/>
    <n v="2026"/>
    <s v="Q2"/>
    <n v="5"/>
    <x v="4"/>
  </r>
  <r>
    <n v="4469"/>
    <d v="2026-05-15T00:00:00"/>
    <n v="2026"/>
    <x v="1"/>
    <n v="5"/>
    <s v="May"/>
    <x v="2"/>
    <x v="5"/>
    <x v="2"/>
    <s v="Returning"/>
    <x v="0"/>
    <s v="Commuter Helmet"/>
    <n v="2"/>
    <n v="80.81"/>
    <n v="0"/>
    <n v="42.53"/>
    <n v="161.62"/>
    <n v="85.06"/>
    <n v="76.56"/>
    <n v="0.47370374953594852"/>
    <n v="2026"/>
    <s v="Q2"/>
    <n v="5"/>
    <x v="4"/>
  </r>
  <r>
    <n v="5037"/>
    <d v="2026-05-15T00:00:00"/>
    <n v="2026"/>
    <x v="1"/>
    <n v="5"/>
    <s v="May"/>
    <x v="1"/>
    <x v="11"/>
    <x v="0"/>
    <s v="New"/>
    <x v="0"/>
    <s v="Trail Bike Light"/>
    <n v="1"/>
    <n v="51.53"/>
    <n v="0.1"/>
    <n v="23.06"/>
    <n v="46.377000000000002"/>
    <n v="23.06"/>
    <n v="23.317000000000004"/>
    <n v="0.50277076999374692"/>
    <n v="2026"/>
    <s v="Q2"/>
    <n v="5"/>
    <x v="4"/>
  </r>
  <r>
    <n v="35"/>
    <d v="2026-05-16T00:00:00"/>
    <n v="2026"/>
    <x v="1"/>
    <n v="5"/>
    <s v="May"/>
    <x v="3"/>
    <x v="13"/>
    <x v="1"/>
    <s v="Business"/>
    <x v="3"/>
    <s v="Portable Camp Stove"/>
    <n v="5"/>
    <n v="81.75"/>
    <n v="0.05"/>
    <n v="39.159999999999997"/>
    <n v="388.3125"/>
    <n v="195.79999999999998"/>
    <n v="192.51250000000002"/>
    <n v="0.49576694028649609"/>
    <n v="2026"/>
    <s v="Q2"/>
    <n v="5"/>
    <x v="4"/>
  </r>
  <r>
    <n v="226"/>
    <d v="2026-05-16T00:00:00"/>
    <n v="2026"/>
    <x v="1"/>
    <n v="5"/>
    <s v="May"/>
    <x v="2"/>
    <x v="10"/>
    <x v="0"/>
    <s v="New"/>
    <x v="2"/>
    <s v="Travel Backpack 35L"/>
    <n v="1"/>
    <n v="165.99"/>
    <n v="0.1"/>
    <n v="89.9"/>
    <n v="149.39100000000002"/>
    <n v="89.9"/>
    <n v="59.491000000000014"/>
    <n v="0.3982234538894579"/>
    <n v="2026"/>
    <s v="Q2"/>
    <n v="5"/>
    <x v="4"/>
  </r>
  <r>
    <n v="1713"/>
    <d v="2026-05-16T00:00:00"/>
    <n v="2026"/>
    <x v="1"/>
    <n v="5"/>
    <s v="May"/>
    <x v="0"/>
    <x v="15"/>
    <x v="2"/>
    <s v="New"/>
    <x v="3"/>
    <s v="Compact Sleeping Bag"/>
    <n v="2"/>
    <n v="121.22"/>
    <n v="0"/>
    <n v="60.38"/>
    <n v="242.44"/>
    <n v="120.76"/>
    <n v="121.67999999999999"/>
    <n v="0.50189737667051637"/>
    <n v="2026"/>
    <s v="Q2"/>
    <n v="5"/>
    <x v="4"/>
  </r>
  <r>
    <n v="2320"/>
    <d v="2026-05-16T00:00:00"/>
    <n v="2026"/>
    <x v="1"/>
    <n v="5"/>
    <s v="May"/>
    <x v="1"/>
    <x v="12"/>
    <x v="2"/>
    <s v="Business"/>
    <x v="2"/>
    <s v="Carry-On Duffel"/>
    <n v="2"/>
    <n v="131.1"/>
    <n v="0"/>
    <n v="65.55"/>
    <n v="262.2"/>
    <n v="131.1"/>
    <n v="131.1"/>
    <n v="0.5"/>
    <n v="2026"/>
    <s v="Q2"/>
    <n v="5"/>
    <x v="4"/>
  </r>
  <r>
    <n v="2496"/>
    <d v="2026-05-16T00:00:00"/>
    <n v="2026"/>
    <x v="1"/>
    <n v="5"/>
    <s v="May"/>
    <x v="1"/>
    <x v="6"/>
    <x v="0"/>
    <s v="Returning"/>
    <x v="2"/>
    <s v="Packing Cube Set"/>
    <n v="2"/>
    <n v="46.44"/>
    <n v="0"/>
    <n v="18.63"/>
    <n v="92.88"/>
    <n v="37.26"/>
    <n v="55.62"/>
    <n v="0.59883720930232553"/>
    <n v="2026"/>
    <s v="Q2"/>
    <n v="5"/>
    <x v="4"/>
  </r>
  <r>
    <n v="2504"/>
    <d v="2026-05-16T00:00:00"/>
    <n v="2026"/>
    <x v="1"/>
    <n v="5"/>
    <s v="May"/>
    <x v="3"/>
    <x v="7"/>
    <x v="0"/>
    <s v="New"/>
    <x v="2"/>
    <s v="Insulated Bottle"/>
    <n v="1"/>
    <n v="36.659999999999997"/>
    <n v="0"/>
    <n v="13.61"/>
    <n v="36.659999999999997"/>
    <n v="13.61"/>
    <n v="23.049999999999997"/>
    <n v="0.62875068194217132"/>
    <n v="2026"/>
    <s v="Q2"/>
    <n v="5"/>
    <x v="4"/>
  </r>
  <r>
    <n v="2598"/>
    <d v="2026-05-16T00:00:00"/>
    <n v="2026"/>
    <x v="1"/>
    <n v="5"/>
    <s v="May"/>
    <x v="3"/>
    <x v="8"/>
    <x v="0"/>
    <s v="New"/>
    <x v="1"/>
    <s v="Summit Backpack 45L"/>
    <n v="5"/>
    <n v="156.16999999999999"/>
    <n v="0.1"/>
    <n v="80.59"/>
    <n v="702.76499999999999"/>
    <n v="402.95000000000005"/>
    <n v="299.81499999999994"/>
    <n v="0.42662198601239382"/>
    <n v="2026"/>
    <s v="Q2"/>
    <n v="5"/>
    <x v="4"/>
  </r>
  <r>
    <n v="2600"/>
    <d v="2026-05-16T00:00:00"/>
    <n v="2026"/>
    <x v="1"/>
    <n v="5"/>
    <s v="May"/>
    <x v="1"/>
    <x v="12"/>
    <x v="2"/>
    <s v="New"/>
    <x v="2"/>
    <s v="Insulated Bottle"/>
    <n v="1"/>
    <n v="35.97"/>
    <n v="0.1"/>
    <n v="13.54"/>
    <n v="32.372999999999998"/>
    <n v="13.54"/>
    <n v="18.832999999999998"/>
    <n v="0.58175022395205878"/>
    <n v="2026"/>
    <s v="Q2"/>
    <n v="5"/>
    <x v="4"/>
  </r>
  <r>
    <n v="2856"/>
    <d v="2026-05-16T00:00:00"/>
    <n v="2026"/>
    <x v="1"/>
    <n v="5"/>
    <s v="May"/>
    <x v="1"/>
    <x v="11"/>
    <x v="1"/>
    <s v="Business"/>
    <x v="4"/>
    <s v="Weighted Vest"/>
    <n v="4"/>
    <n v="125.11"/>
    <n v="0.15"/>
    <n v="70.010000000000005"/>
    <n v="425.37399999999997"/>
    <n v="280.04000000000002"/>
    <n v="145.33399999999995"/>
    <n v="0.34166169065340135"/>
    <n v="2026"/>
    <s v="Q2"/>
    <n v="5"/>
    <x v="4"/>
  </r>
  <r>
    <n v="3478"/>
    <d v="2026-05-16T00:00:00"/>
    <n v="2026"/>
    <x v="1"/>
    <n v="5"/>
    <s v="May"/>
    <x v="3"/>
    <x v="8"/>
    <x v="0"/>
    <s v="New"/>
    <x v="4"/>
    <s v="Recovery Roller"/>
    <n v="4"/>
    <n v="36.29"/>
    <n v="0.1"/>
    <n v="13.77"/>
    <n v="130.64400000000001"/>
    <n v="55.08"/>
    <n v="75.564000000000007"/>
    <n v="0.57839625241113257"/>
    <n v="2026"/>
    <s v="Q2"/>
    <n v="5"/>
    <x v="4"/>
  </r>
  <r>
    <n v="3599"/>
    <d v="2026-05-16T00:00:00"/>
    <n v="2026"/>
    <x v="1"/>
    <n v="5"/>
    <s v="May"/>
    <x v="1"/>
    <x v="6"/>
    <x v="0"/>
    <s v="New"/>
    <x v="1"/>
    <s v="Trail Boots"/>
    <n v="4"/>
    <n v="143.34"/>
    <n v="0"/>
    <n v="80.55"/>
    <n v="573.36"/>
    <n v="322.2"/>
    <n v="251.16000000000003"/>
    <n v="0.43804939305148599"/>
    <n v="2026"/>
    <s v="Q2"/>
    <n v="5"/>
    <x v="4"/>
  </r>
  <r>
    <n v="282"/>
    <d v="2026-05-17T00:00:00"/>
    <n v="2026"/>
    <x v="1"/>
    <n v="5"/>
    <s v="May"/>
    <x v="1"/>
    <x v="12"/>
    <x v="3"/>
    <s v="New"/>
    <x v="0"/>
    <s v="Trail Bike Light"/>
    <n v="3"/>
    <n v="51.68"/>
    <n v="0"/>
    <n v="22.4"/>
    <n v="155.04"/>
    <n v="67.199999999999989"/>
    <n v="87.84"/>
    <n v="0.56656346749226016"/>
    <n v="2026"/>
    <s v="Q2"/>
    <n v="5"/>
    <x v="4"/>
  </r>
  <r>
    <n v="980"/>
    <d v="2026-05-17T00:00:00"/>
    <n v="2026"/>
    <x v="1"/>
    <n v="5"/>
    <s v="May"/>
    <x v="3"/>
    <x v="7"/>
    <x v="0"/>
    <s v="Returning"/>
    <x v="2"/>
    <s v="Packing Cube Set"/>
    <n v="1"/>
    <n v="46.84"/>
    <n v="0"/>
    <n v="17.93"/>
    <n v="46.84"/>
    <n v="17.93"/>
    <n v="28.910000000000004"/>
    <n v="0.61720751494449189"/>
    <n v="2026"/>
    <s v="Q2"/>
    <n v="5"/>
    <x v="4"/>
  </r>
  <r>
    <n v="1155"/>
    <d v="2026-05-17T00:00:00"/>
    <n v="2026"/>
    <x v="1"/>
    <n v="5"/>
    <s v="May"/>
    <x v="2"/>
    <x v="2"/>
    <x v="3"/>
    <s v="New"/>
    <x v="1"/>
    <s v="Trekking Poles"/>
    <n v="5"/>
    <n v="72.900000000000006"/>
    <n v="0.05"/>
    <n v="31.57"/>
    <n v="346.27499999999998"/>
    <n v="157.85"/>
    <n v="188.42499999999998"/>
    <n v="0.54414843693596127"/>
    <n v="2026"/>
    <s v="Q2"/>
    <n v="5"/>
    <x v="4"/>
  </r>
  <r>
    <n v="1816"/>
    <d v="2026-05-17T00:00:00"/>
    <n v="2026"/>
    <x v="1"/>
    <n v="5"/>
    <s v="May"/>
    <x v="3"/>
    <x v="7"/>
    <x v="0"/>
    <s v="New"/>
    <x v="1"/>
    <s v="Hiking Daypack 20L"/>
    <n v="1"/>
    <n v="91.07"/>
    <n v="0"/>
    <n v="45.3"/>
    <n v="91.07"/>
    <n v="45.3"/>
    <n v="45.769999999999996"/>
    <n v="0.50258043263423735"/>
    <n v="2026"/>
    <s v="Q2"/>
    <n v="5"/>
    <x v="4"/>
  </r>
  <r>
    <n v="2128"/>
    <d v="2026-05-17T00:00:00"/>
    <n v="2026"/>
    <x v="1"/>
    <n v="5"/>
    <s v="May"/>
    <x v="2"/>
    <x v="10"/>
    <x v="2"/>
    <s v="New"/>
    <x v="0"/>
    <s v="Commuter Helmet"/>
    <n v="1"/>
    <n v="81.86"/>
    <n v="0"/>
    <n v="43.14"/>
    <n v="81.86"/>
    <n v="43.14"/>
    <n v="38.72"/>
    <n v="0.47300268751526997"/>
    <n v="2026"/>
    <s v="Q2"/>
    <n v="5"/>
    <x v="4"/>
  </r>
  <r>
    <n v="2296"/>
    <d v="2026-05-17T00:00:00"/>
    <n v="2026"/>
    <x v="1"/>
    <n v="5"/>
    <s v="May"/>
    <x v="3"/>
    <x v="8"/>
    <x v="0"/>
    <s v="Returning"/>
    <x v="2"/>
    <s v="Packing Cube Set"/>
    <n v="1"/>
    <n v="45.45"/>
    <n v="0"/>
    <n v="17.93"/>
    <n v="45.45"/>
    <n v="17.93"/>
    <n v="27.520000000000003"/>
    <n v="0.60550055005500558"/>
    <n v="2026"/>
    <s v="Q2"/>
    <n v="5"/>
    <x v="4"/>
  </r>
  <r>
    <n v="2322"/>
    <d v="2026-05-17T00:00:00"/>
    <n v="2026"/>
    <x v="1"/>
    <n v="5"/>
    <s v="May"/>
    <x v="2"/>
    <x v="10"/>
    <x v="2"/>
    <s v="Business"/>
    <x v="1"/>
    <s v="Trekking Poles"/>
    <n v="1"/>
    <n v="70.62"/>
    <n v="0"/>
    <n v="32.53"/>
    <n v="70.62"/>
    <n v="32.53"/>
    <n v="38.090000000000003"/>
    <n v="0.53936561880487111"/>
    <n v="2026"/>
    <s v="Q2"/>
    <n v="5"/>
    <x v="4"/>
  </r>
  <r>
    <n v="3480"/>
    <d v="2026-05-17T00:00:00"/>
    <n v="2026"/>
    <x v="1"/>
    <n v="5"/>
    <s v="May"/>
    <x v="3"/>
    <x v="8"/>
    <x v="0"/>
    <s v="New"/>
    <x v="4"/>
    <s v="Training Mat"/>
    <n v="2"/>
    <n v="51.56"/>
    <n v="0"/>
    <n v="22.46"/>
    <n v="103.12"/>
    <n v="44.92"/>
    <n v="58.2"/>
    <n v="0.56439100077579518"/>
    <n v="2026"/>
    <s v="Q2"/>
    <n v="5"/>
    <x v="4"/>
  </r>
  <r>
    <n v="4426"/>
    <d v="2026-05-17T00:00:00"/>
    <n v="2026"/>
    <x v="1"/>
    <n v="5"/>
    <s v="May"/>
    <x v="3"/>
    <x v="8"/>
    <x v="0"/>
    <s v="New"/>
    <x v="1"/>
    <s v="Trail Boots"/>
    <n v="2"/>
    <n v="146.22"/>
    <n v="0"/>
    <n v="81.069999999999993"/>
    <n v="292.44"/>
    <n v="162.13999999999999"/>
    <n v="130.30000000000001"/>
    <n v="0.4455614826973055"/>
    <n v="2026"/>
    <s v="Q2"/>
    <n v="5"/>
    <x v="4"/>
  </r>
  <r>
    <n v="4938"/>
    <d v="2026-05-17T00:00:00"/>
    <n v="2026"/>
    <x v="1"/>
    <n v="5"/>
    <s v="May"/>
    <x v="3"/>
    <x v="13"/>
    <x v="2"/>
    <s v="Returning"/>
    <x v="4"/>
    <s v="Training Mat"/>
    <n v="2"/>
    <n v="51.34"/>
    <n v="0"/>
    <n v="22.17"/>
    <n v="102.68"/>
    <n v="44.34"/>
    <n v="58.34"/>
    <n v="0.56817296455005839"/>
    <n v="2026"/>
    <s v="Q2"/>
    <n v="5"/>
    <x v="4"/>
  </r>
  <r>
    <n v="915"/>
    <d v="2026-05-18T00:00:00"/>
    <n v="2026"/>
    <x v="1"/>
    <n v="5"/>
    <s v="May"/>
    <x v="3"/>
    <x v="8"/>
    <x v="0"/>
    <s v="New"/>
    <x v="1"/>
    <s v="Summit Backpack 45L"/>
    <n v="1"/>
    <n v="153.61000000000001"/>
    <n v="0.05"/>
    <n v="79.94"/>
    <n v="145.92950000000002"/>
    <n v="79.94"/>
    <n v="65.989500000000021"/>
    <n v="0.45220123415758989"/>
    <n v="2026"/>
    <s v="Q2"/>
    <n v="5"/>
    <x v="4"/>
  </r>
  <r>
    <n v="1188"/>
    <d v="2026-05-18T00:00:00"/>
    <n v="2026"/>
    <x v="1"/>
    <n v="5"/>
    <s v="May"/>
    <x v="1"/>
    <x v="6"/>
    <x v="0"/>
    <s v="Returning"/>
    <x v="3"/>
    <s v="Portable Camp Stove"/>
    <n v="1"/>
    <n v="82.44"/>
    <n v="0.15"/>
    <n v="39.380000000000003"/>
    <n v="70.073999999999998"/>
    <n v="39.380000000000003"/>
    <n v="30.693999999999996"/>
    <n v="0.43802266175757054"/>
    <n v="2026"/>
    <s v="Q2"/>
    <n v="5"/>
    <x v="4"/>
  </r>
  <r>
    <n v="1594"/>
    <d v="2026-05-18T00:00:00"/>
    <n v="2026"/>
    <x v="1"/>
    <n v="5"/>
    <s v="May"/>
    <x v="0"/>
    <x v="0"/>
    <x v="1"/>
    <s v="Business"/>
    <x v="1"/>
    <s v="Hiking Daypack 20L"/>
    <n v="10"/>
    <n v="92.09"/>
    <n v="0.15"/>
    <n v="45.13"/>
    <n v="782.7650000000001"/>
    <n v="451.3"/>
    <n v="331.46500000000009"/>
    <n v="0.42345403792964686"/>
    <n v="2026"/>
    <s v="Q2"/>
    <n v="5"/>
    <x v="4"/>
  </r>
  <r>
    <n v="3022"/>
    <d v="2026-05-18T00:00:00"/>
    <n v="2026"/>
    <x v="1"/>
    <n v="5"/>
    <s v="May"/>
    <x v="3"/>
    <x v="8"/>
    <x v="3"/>
    <s v="New"/>
    <x v="2"/>
    <s v="Insulated Bottle"/>
    <n v="1"/>
    <n v="36.72"/>
    <n v="0"/>
    <n v="13.67"/>
    <n v="36.72"/>
    <n v="13.67"/>
    <n v="23.049999999999997"/>
    <n v="0.62772331154684091"/>
    <n v="2026"/>
    <s v="Q2"/>
    <n v="5"/>
    <x v="4"/>
  </r>
  <r>
    <n v="588"/>
    <d v="2026-05-19T00:00:00"/>
    <n v="2026"/>
    <x v="1"/>
    <n v="5"/>
    <s v="May"/>
    <x v="1"/>
    <x v="1"/>
    <x v="1"/>
    <s v="Business"/>
    <x v="2"/>
    <s v="Carry-On Duffel"/>
    <n v="3"/>
    <n v="132.41999999999999"/>
    <n v="0.05"/>
    <n v="67.09"/>
    <n v="377.39699999999999"/>
    <n v="201.27"/>
    <n v="176.12699999999998"/>
    <n v="0.46668892439526544"/>
    <n v="2026"/>
    <s v="Q2"/>
    <n v="5"/>
    <x v="4"/>
  </r>
  <r>
    <n v="1016"/>
    <d v="2026-05-19T00:00:00"/>
    <n v="2026"/>
    <x v="1"/>
    <n v="5"/>
    <s v="May"/>
    <x v="3"/>
    <x v="13"/>
    <x v="2"/>
    <s v="Returning"/>
    <x v="3"/>
    <s v="Trail Tent 2P"/>
    <n v="2"/>
    <n v="192.1"/>
    <n v="0.05"/>
    <n v="106.07"/>
    <n v="364.98999999999995"/>
    <n v="212.14"/>
    <n v="152.84999999999997"/>
    <n v="0.41877859667388145"/>
    <n v="2026"/>
    <s v="Q2"/>
    <n v="5"/>
    <x v="4"/>
  </r>
  <r>
    <n v="1930"/>
    <d v="2026-05-19T00:00:00"/>
    <n v="2026"/>
    <x v="1"/>
    <n v="5"/>
    <s v="May"/>
    <x v="2"/>
    <x v="16"/>
    <x v="2"/>
    <s v="New"/>
    <x v="2"/>
    <s v="Insulated Bottle"/>
    <n v="4"/>
    <n v="36.94"/>
    <n v="0"/>
    <n v="13.63"/>
    <n v="147.76"/>
    <n v="54.52"/>
    <n v="93.239999999999981"/>
    <n v="0.63102328099620997"/>
    <n v="2026"/>
    <s v="Q2"/>
    <n v="5"/>
    <x v="4"/>
  </r>
  <r>
    <n v="2658"/>
    <d v="2026-05-19T00:00:00"/>
    <n v="2026"/>
    <x v="1"/>
    <n v="5"/>
    <s v="May"/>
    <x v="0"/>
    <x v="15"/>
    <x v="0"/>
    <s v="Business"/>
    <x v="1"/>
    <s v="Summit Backpack 45L"/>
    <n v="1"/>
    <n v="153.16999999999999"/>
    <n v="0"/>
    <n v="78.489999999999995"/>
    <n v="153.16999999999999"/>
    <n v="78.489999999999995"/>
    <n v="74.679999999999993"/>
    <n v="0.48756283867598094"/>
    <n v="2026"/>
    <s v="Q2"/>
    <n v="5"/>
    <x v="4"/>
  </r>
  <r>
    <n v="2951"/>
    <d v="2026-05-19T00:00:00"/>
    <n v="2026"/>
    <x v="1"/>
    <n v="5"/>
    <s v="May"/>
    <x v="0"/>
    <x v="0"/>
    <x v="0"/>
    <s v="Business"/>
    <x v="0"/>
    <s v="Commuter Helmet"/>
    <n v="2"/>
    <n v="82.85"/>
    <n v="0"/>
    <n v="42.53"/>
    <n v="165.7"/>
    <n v="85.06"/>
    <n v="80.639999999999986"/>
    <n v="0.48666264333132164"/>
    <n v="2026"/>
    <s v="Q2"/>
    <n v="5"/>
    <x v="4"/>
  </r>
  <r>
    <n v="4328"/>
    <d v="2026-05-19T00:00:00"/>
    <n v="2026"/>
    <x v="1"/>
    <n v="5"/>
    <s v="May"/>
    <x v="2"/>
    <x v="5"/>
    <x v="3"/>
    <s v="New"/>
    <x v="1"/>
    <s v="Trail Boots"/>
    <n v="1"/>
    <n v="143.52000000000001"/>
    <n v="0"/>
    <n v="81.040000000000006"/>
    <n v="143.52000000000001"/>
    <n v="81.040000000000006"/>
    <n v="62.480000000000004"/>
    <n v="0.435340022296544"/>
    <n v="2026"/>
    <s v="Q2"/>
    <n v="5"/>
    <x v="4"/>
  </r>
  <r>
    <n v="4591"/>
    <d v="2026-05-19T00:00:00"/>
    <n v="2026"/>
    <x v="1"/>
    <n v="5"/>
    <s v="May"/>
    <x v="2"/>
    <x v="16"/>
    <x v="2"/>
    <s v="New"/>
    <x v="3"/>
    <s v="Trail Tent 2P"/>
    <n v="1"/>
    <n v="192.94"/>
    <n v="0"/>
    <n v="105.15"/>
    <n v="192.94"/>
    <n v="105.15"/>
    <n v="87.789999999999992"/>
    <n v="0.45501192080439512"/>
    <n v="2026"/>
    <s v="Q2"/>
    <n v="5"/>
    <x v="4"/>
  </r>
  <r>
    <n v="280"/>
    <d v="2026-05-20T00:00:00"/>
    <n v="2026"/>
    <x v="1"/>
    <n v="5"/>
    <s v="May"/>
    <x v="3"/>
    <x v="8"/>
    <x v="2"/>
    <s v="Business"/>
    <x v="2"/>
    <s v="Travel Backpack 35L"/>
    <n v="1"/>
    <n v="168.56"/>
    <n v="0"/>
    <n v="85.46"/>
    <n v="168.56"/>
    <n v="85.46"/>
    <n v="83.100000000000009"/>
    <n v="0.49299952539155201"/>
    <n v="2026"/>
    <s v="Q2"/>
    <n v="5"/>
    <x v="4"/>
  </r>
  <r>
    <n v="409"/>
    <d v="2026-05-20T00:00:00"/>
    <n v="2026"/>
    <x v="1"/>
    <n v="5"/>
    <s v="May"/>
    <x v="0"/>
    <x v="0"/>
    <x v="0"/>
    <s v="New"/>
    <x v="3"/>
    <s v="Compact Sleeping Bag"/>
    <n v="2"/>
    <n v="123.9"/>
    <n v="0"/>
    <n v="58.95"/>
    <n v="247.8"/>
    <n v="117.9"/>
    <n v="129.9"/>
    <n v="0.52421307506053272"/>
    <n v="2026"/>
    <s v="Q2"/>
    <n v="5"/>
    <x v="4"/>
  </r>
  <r>
    <n v="1372"/>
    <d v="2026-05-20T00:00:00"/>
    <n v="2026"/>
    <x v="1"/>
    <n v="5"/>
    <s v="May"/>
    <x v="0"/>
    <x v="9"/>
    <x v="0"/>
    <s v="New"/>
    <x v="1"/>
    <s v="Trail Boots"/>
    <n v="2"/>
    <n v="140.93"/>
    <n v="0"/>
    <n v="81.040000000000006"/>
    <n v="281.86"/>
    <n v="162.08000000000001"/>
    <n v="119.78"/>
    <n v="0.42496274746327961"/>
    <n v="2026"/>
    <s v="Q2"/>
    <n v="5"/>
    <x v="4"/>
  </r>
  <r>
    <n v="2327"/>
    <d v="2026-05-20T00:00:00"/>
    <n v="2026"/>
    <x v="1"/>
    <n v="5"/>
    <s v="May"/>
    <x v="2"/>
    <x v="5"/>
    <x v="2"/>
    <s v="Returning"/>
    <x v="1"/>
    <s v="Trekking Poles"/>
    <n v="1"/>
    <n v="73.150000000000006"/>
    <n v="0"/>
    <n v="32.950000000000003"/>
    <n v="73.150000000000006"/>
    <n v="32.950000000000003"/>
    <n v="40.200000000000003"/>
    <n v="0.54955570745044424"/>
    <n v="2026"/>
    <s v="Q2"/>
    <n v="5"/>
    <x v="4"/>
  </r>
  <r>
    <n v="2703"/>
    <d v="2026-05-20T00:00:00"/>
    <n v="2026"/>
    <x v="1"/>
    <n v="5"/>
    <s v="May"/>
    <x v="3"/>
    <x v="8"/>
    <x v="2"/>
    <s v="Business"/>
    <x v="3"/>
    <s v="Trail Tent 2P"/>
    <n v="2"/>
    <n v="197.35"/>
    <n v="0.05"/>
    <n v="102.63"/>
    <n v="374.96499999999997"/>
    <n v="205.26"/>
    <n v="169.70499999999998"/>
    <n v="0.45258890829810783"/>
    <n v="2026"/>
    <s v="Q2"/>
    <n v="5"/>
    <x v="4"/>
  </r>
  <r>
    <n v="2776"/>
    <d v="2026-05-20T00:00:00"/>
    <n v="2026"/>
    <x v="1"/>
    <n v="5"/>
    <s v="May"/>
    <x v="3"/>
    <x v="4"/>
    <x v="0"/>
    <s v="Business"/>
    <x v="2"/>
    <s v="Insulated Bottle"/>
    <n v="3"/>
    <n v="36.74"/>
    <n v="0.05"/>
    <n v="13.97"/>
    <n v="104.70899999999999"/>
    <n v="41.910000000000004"/>
    <n v="62.798999999999985"/>
    <n v="0.59974787267570118"/>
    <n v="2026"/>
    <s v="Q2"/>
    <n v="5"/>
    <x v="4"/>
  </r>
  <r>
    <n v="3411"/>
    <d v="2026-05-20T00:00:00"/>
    <n v="2026"/>
    <x v="1"/>
    <n v="5"/>
    <s v="May"/>
    <x v="1"/>
    <x v="11"/>
    <x v="0"/>
    <s v="Returning"/>
    <x v="1"/>
    <s v="Summit Backpack 45L"/>
    <n v="2"/>
    <n v="151.35"/>
    <n v="0.05"/>
    <n v="77.150000000000006"/>
    <n v="287.565"/>
    <n v="154.30000000000001"/>
    <n v="133.26499999999999"/>
    <n v="0.46342566028550064"/>
    <n v="2026"/>
    <s v="Q2"/>
    <n v="5"/>
    <x v="4"/>
  </r>
  <r>
    <n v="3841"/>
    <d v="2026-05-20T00:00:00"/>
    <n v="2026"/>
    <x v="1"/>
    <n v="5"/>
    <s v="May"/>
    <x v="0"/>
    <x v="15"/>
    <x v="2"/>
    <s v="New"/>
    <x v="0"/>
    <s v="Trail Bike Light"/>
    <n v="2"/>
    <n v="50.09"/>
    <n v="0.05"/>
    <n v="23.16"/>
    <n v="95.171000000000006"/>
    <n v="46.32"/>
    <n v="48.851000000000006"/>
    <n v="0.51329711781950382"/>
    <n v="2026"/>
    <s v="Q2"/>
    <n v="5"/>
    <x v="4"/>
  </r>
  <r>
    <n v="5121"/>
    <d v="2026-05-20T00:00:00"/>
    <n v="2026"/>
    <x v="1"/>
    <n v="5"/>
    <s v="May"/>
    <x v="0"/>
    <x v="9"/>
    <x v="0"/>
    <s v="New"/>
    <x v="4"/>
    <s v="Weighted Vest"/>
    <n v="2"/>
    <n v="121.96"/>
    <n v="0.05"/>
    <n v="71.2"/>
    <n v="231.72399999999999"/>
    <n v="142.4"/>
    <n v="89.323999999999984"/>
    <n v="0.38547582468799085"/>
    <n v="2026"/>
    <s v="Q2"/>
    <n v="5"/>
    <x v="4"/>
  </r>
  <r>
    <n v="53"/>
    <d v="2026-05-21T00:00:00"/>
    <n v="2026"/>
    <x v="1"/>
    <n v="5"/>
    <s v="May"/>
    <x v="3"/>
    <x v="13"/>
    <x v="0"/>
    <s v="Business"/>
    <x v="2"/>
    <s v="Carry-On Duffel"/>
    <n v="1"/>
    <n v="134.28"/>
    <n v="0.05"/>
    <n v="65.44"/>
    <n v="127.56599999999999"/>
    <n v="65.44"/>
    <n v="62.125999999999991"/>
    <n v="0.487010645469796"/>
    <n v="2026"/>
    <s v="Q2"/>
    <n v="5"/>
    <x v="4"/>
  </r>
  <r>
    <n v="127"/>
    <d v="2026-05-21T00:00:00"/>
    <n v="2026"/>
    <x v="1"/>
    <n v="5"/>
    <s v="May"/>
    <x v="3"/>
    <x v="7"/>
    <x v="0"/>
    <s v="Business"/>
    <x v="0"/>
    <s v="Cycling Pack 12L"/>
    <n v="3"/>
    <n v="100.48"/>
    <n v="0.05"/>
    <n v="50.68"/>
    <n v="286.36799999999999"/>
    <n v="152.04"/>
    <n v="134.328"/>
    <n v="0.46907475695608447"/>
    <n v="2026"/>
    <s v="Q2"/>
    <n v="5"/>
    <x v="4"/>
  </r>
  <r>
    <n v="1092"/>
    <d v="2026-05-21T00:00:00"/>
    <n v="2026"/>
    <x v="1"/>
    <n v="5"/>
    <s v="May"/>
    <x v="3"/>
    <x v="8"/>
    <x v="0"/>
    <s v="New"/>
    <x v="4"/>
    <s v="Recovery Roller"/>
    <n v="3"/>
    <n v="36.229999999999997"/>
    <n v="0"/>
    <n v="13.55"/>
    <n v="108.69"/>
    <n v="40.650000000000006"/>
    <n v="68.039999999999992"/>
    <n v="0.62600055202870541"/>
    <n v="2026"/>
    <s v="Q2"/>
    <n v="5"/>
    <x v="4"/>
  </r>
  <r>
    <n v="1213"/>
    <d v="2026-05-21T00:00:00"/>
    <n v="2026"/>
    <x v="1"/>
    <n v="5"/>
    <s v="May"/>
    <x v="2"/>
    <x v="2"/>
    <x v="3"/>
    <s v="Returning"/>
    <x v="3"/>
    <s v="Compact Sleeping Bag"/>
    <n v="3"/>
    <n v="120.61"/>
    <n v="0"/>
    <n v="60.17"/>
    <n v="361.83"/>
    <n v="180.51"/>
    <n v="181.32"/>
    <n v="0.50111931017328581"/>
    <n v="2026"/>
    <s v="Q2"/>
    <n v="5"/>
    <x v="4"/>
  </r>
  <r>
    <n v="1849"/>
    <d v="2026-05-21T00:00:00"/>
    <n v="2026"/>
    <x v="1"/>
    <n v="5"/>
    <s v="May"/>
    <x v="2"/>
    <x v="5"/>
    <x v="3"/>
    <s v="Returning"/>
    <x v="2"/>
    <s v="Packing Cube Set"/>
    <n v="3"/>
    <n v="46.46"/>
    <n v="0"/>
    <n v="18.71"/>
    <n v="139.38"/>
    <n v="56.13"/>
    <n v="83.25"/>
    <n v="0.59728798966853214"/>
    <n v="2026"/>
    <s v="Q2"/>
    <n v="5"/>
    <x v="4"/>
  </r>
  <r>
    <n v="2395"/>
    <d v="2026-05-21T00:00:00"/>
    <n v="2026"/>
    <x v="1"/>
    <n v="5"/>
    <s v="May"/>
    <x v="1"/>
    <x v="12"/>
    <x v="0"/>
    <s v="Business"/>
    <x v="4"/>
    <s v="Recovery Roller"/>
    <n v="1"/>
    <n v="36.9"/>
    <n v="0.05"/>
    <n v="13.89"/>
    <n v="35.055"/>
    <n v="13.89"/>
    <n v="21.164999999999999"/>
    <n v="0.60376551133932388"/>
    <n v="2026"/>
    <s v="Q2"/>
    <n v="5"/>
    <x v="4"/>
  </r>
  <r>
    <n v="4166"/>
    <d v="2026-05-21T00:00:00"/>
    <n v="2026"/>
    <x v="1"/>
    <n v="5"/>
    <s v="May"/>
    <x v="2"/>
    <x v="3"/>
    <x v="0"/>
    <s v="New"/>
    <x v="4"/>
    <s v="Resistance Band Set"/>
    <n v="6"/>
    <n v="40.61"/>
    <n v="0.05"/>
    <n v="15.14"/>
    <n v="231.47699999999998"/>
    <n v="90.84"/>
    <n v="140.63699999999997"/>
    <n v="0.607563602431343"/>
    <n v="2026"/>
    <s v="Q2"/>
    <n v="5"/>
    <x v="4"/>
  </r>
  <r>
    <n v="1004"/>
    <d v="2026-05-22T00:00:00"/>
    <n v="2026"/>
    <x v="1"/>
    <n v="5"/>
    <s v="May"/>
    <x v="3"/>
    <x v="13"/>
    <x v="0"/>
    <s v="Business"/>
    <x v="2"/>
    <s v="Insulated Bottle"/>
    <n v="2"/>
    <n v="36.86"/>
    <n v="0.05"/>
    <n v="13.85"/>
    <n v="70.033999999999992"/>
    <n v="27.7"/>
    <n v="42.333999999999989"/>
    <n v="0.60447782505640113"/>
    <n v="2026"/>
    <s v="Q2"/>
    <n v="5"/>
    <x v="4"/>
  </r>
  <r>
    <n v="1012"/>
    <d v="2026-05-22T00:00:00"/>
    <n v="2026"/>
    <x v="1"/>
    <n v="5"/>
    <s v="May"/>
    <x v="1"/>
    <x v="6"/>
    <x v="0"/>
    <s v="New"/>
    <x v="1"/>
    <s v="Summit Backpack 45L"/>
    <n v="3"/>
    <n v="156.74"/>
    <n v="0"/>
    <n v="79.819999999999993"/>
    <n v="470.22"/>
    <n v="239.45999999999998"/>
    <n v="230.76000000000005"/>
    <n v="0.49074901110118674"/>
    <n v="2026"/>
    <s v="Q2"/>
    <n v="5"/>
    <x v="4"/>
  </r>
  <r>
    <n v="2180"/>
    <d v="2026-05-22T00:00:00"/>
    <n v="2026"/>
    <x v="1"/>
    <n v="5"/>
    <s v="May"/>
    <x v="0"/>
    <x v="9"/>
    <x v="1"/>
    <s v="Returning"/>
    <x v="0"/>
    <s v="Trail Bike Light"/>
    <n v="3"/>
    <n v="51.04"/>
    <n v="0.2"/>
    <n v="22.32"/>
    <n v="122.49600000000001"/>
    <n v="66.960000000000008"/>
    <n v="55.536000000000001"/>
    <n v="0.45336990595611282"/>
    <n v="2026"/>
    <s v="Q2"/>
    <n v="5"/>
    <x v="4"/>
  </r>
  <r>
    <n v="3659"/>
    <d v="2026-05-22T00:00:00"/>
    <n v="2026"/>
    <x v="1"/>
    <n v="5"/>
    <s v="May"/>
    <x v="3"/>
    <x v="13"/>
    <x v="2"/>
    <s v="New"/>
    <x v="1"/>
    <s v="Hiking Daypack 20L"/>
    <n v="2"/>
    <n v="93.55"/>
    <n v="0"/>
    <n v="44.31"/>
    <n v="187.1"/>
    <n v="88.62"/>
    <n v="98.47999999999999"/>
    <n v="0.52634954569748793"/>
    <n v="2026"/>
    <s v="Q2"/>
    <n v="5"/>
    <x v="4"/>
  </r>
  <r>
    <n v="3775"/>
    <d v="2026-05-22T00:00:00"/>
    <n v="2026"/>
    <x v="1"/>
    <n v="5"/>
    <s v="May"/>
    <x v="2"/>
    <x v="2"/>
    <x v="0"/>
    <s v="Business"/>
    <x v="2"/>
    <s v="Carry-On Duffel"/>
    <n v="1"/>
    <n v="131.74"/>
    <n v="0"/>
    <n v="66.650000000000006"/>
    <n v="131.74"/>
    <n v="66.650000000000006"/>
    <n v="65.09"/>
    <n v="0.49407924700166994"/>
    <n v="2026"/>
    <s v="Q2"/>
    <n v="5"/>
    <x v="4"/>
  </r>
  <r>
    <n v="4071"/>
    <d v="2026-05-22T00:00:00"/>
    <n v="2026"/>
    <x v="1"/>
    <n v="5"/>
    <s v="May"/>
    <x v="3"/>
    <x v="8"/>
    <x v="0"/>
    <s v="New"/>
    <x v="1"/>
    <s v="Hiking Daypack 20L"/>
    <n v="5"/>
    <n v="91.79"/>
    <n v="0.05"/>
    <n v="44.48"/>
    <n v="436.0025"/>
    <n v="222.39999999999998"/>
    <n v="213.60250000000002"/>
    <n v="0.48991118170193981"/>
    <n v="2026"/>
    <s v="Q2"/>
    <n v="5"/>
    <x v="4"/>
  </r>
  <r>
    <n v="5137"/>
    <d v="2026-05-22T00:00:00"/>
    <n v="2026"/>
    <x v="1"/>
    <n v="5"/>
    <s v="May"/>
    <x v="3"/>
    <x v="13"/>
    <x v="0"/>
    <s v="Business"/>
    <x v="1"/>
    <s v="Summit Backpack 45L"/>
    <n v="4"/>
    <n v="155.4"/>
    <n v="0.05"/>
    <n v="77.31"/>
    <n v="590.52"/>
    <n v="309.24"/>
    <n v="281.27999999999997"/>
    <n v="0.47632595001016048"/>
    <n v="2026"/>
    <s v="Q2"/>
    <n v="5"/>
    <x v="4"/>
  </r>
  <r>
    <n v="133"/>
    <d v="2026-05-23T00:00:00"/>
    <n v="2026"/>
    <x v="1"/>
    <n v="5"/>
    <s v="May"/>
    <x v="1"/>
    <x v="1"/>
    <x v="0"/>
    <s v="New"/>
    <x v="2"/>
    <s v="Insulated Bottle"/>
    <n v="1"/>
    <n v="36.57"/>
    <n v="0.05"/>
    <n v="13.33"/>
    <n v="34.741500000000002"/>
    <n v="13.33"/>
    <n v="21.411500000000004"/>
    <n v="0.61630902522919284"/>
    <n v="2026"/>
    <s v="Q2"/>
    <n v="5"/>
    <x v="4"/>
  </r>
  <r>
    <n v="1385"/>
    <d v="2026-05-23T00:00:00"/>
    <n v="2026"/>
    <x v="1"/>
    <n v="5"/>
    <s v="May"/>
    <x v="2"/>
    <x v="16"/>
    <x v="0"/>
    <s v="New"/>
    <x v="0"/>
    <s v="Compact Repair Kit"/>
    <n v="2"/>
    <n v="41.19"/>
    <n v="0"/>
    <n v="17.190000000000001"/>
    <n v="82.38"/>
    <n v="34.380000000000003"/>
    <n v="47.999999999999993"/>
    <n v="0.58266569555717407"/>
    <n v="2026"/>
    <s v="Q2"/>
    <n v="5"/>
    <x v="4"/>
  </r>
  <r>
    <n v="1597"/>
    <d v="2026-05-23T00:00:00"/>
    <n v="2026"/>
    <x v="1"/>
    <n v="5"/>
    <s v="May"/>
    <x v="3"/>
    <x v="8"/>
    <x v="0"/>
    <s v="Returning"/>
    <x v="2"/>
    <s v="Carry-On Duffel"/>
    <n v="1"/>
    <n v="136.66999999999999"/>
    <n v="0.05"/>
    <n v="67.099999999999994"/>
    <n v="129.83649999999997"/>
    <n v="67.099999999999994"/>
    <n v="62.736499999999978"/>
    <n v="0.48319617364916639"/>
    <n v="2026"/>
    <s v="Q2"/>
    <n v="5"/>
    <x v="4"/>
  </r>
  <r>
    <n v="2273"/>
    <d v="2026-05-23T00:00:00"/>
    <n v="2026"/>
    <x v="1"/>
    <n v="5"/>
    <s v="May"/>
    <x v="2"/>
    <x v="2"/>
    <x v="2"/>
    <s v="New"/>
    <x v="4"/>
    <s v="Recovery Roller"/>
    <n v="2"/>
    <n v="35.700000000000003"/>
    <n v="0"/>
    <n v="13.52"/>
    <n v="71.400000000000006"/>
    <n v="27.04"/>
    <n v="44.360000000000007"/>
    <n v="0.62128851540616248"/>
    <n v="2026"/>
    <s v="Q2"/>
    <n v="5"/>
    <x v="4"/>
  </r>
  <r>
    <n v="2931"/>
    <d v="2026-05-23T00:00:00"/>
    <n v="2026"/>
    <x v="1"/>
    <n v="5"/>
    <s v="May"/>
    <x v="0"/>
    <x v="0"/>
    <x v="0"/>
    <s v="Returning"/>
    <x v="0"/>
    <s v="Cycling Pack 12L"/>
    <n v="1"/>
    <n v="100.87"/>
    <n v="0"/>
    <n v="50.4"/>
    <n v="100.87"/>
    <n v="50.4"/>
    <n v="50.470000000000006"/>
    <n v="0.5003469812630118"/>
    <n v="2026"/>
    <s v="Q2"/>
    <n v="5"/>
    <x v="4"/>
  </r>
  <r>
    <n v="4143"/>
    <d v="2026-05-23T00:00:00"/>
    <n v="2026"/>
    <x v="1"/>
    <n v="5"/>
    <s v="May"/>
    <x v="2"/>
    <x v="16"/>
    <x v="2"/>
    <s v="Returning"/>
    <x v="2"/>
    <s v="Carry-On Duffel"/>
    <n v="1"/>
    <n v="130.80000000000001"/>
    <n v="0"/>
    <n v="68.7"/>
    <n v="130.80000000000001"/>
    <n v="68.7"/>
    <n v="62.100000000000009"/>
    <n v="0.4747706422018349"/>
    <n v="2026"/>
    <s v="Q2"/>
    <n v="5"/>
    <x v="4"/>
  </r>
  <r>
    <n v="4504"/>
    <d v="2026-05-23T00:00:00"/>
    <n v="2026"/>
    <x v="1"/>
    <n v="5"/>
    <s v="May"/>
    <x v="0"/>
    <x v="9"/>
    <x v="3"/>
    <s v="Returning"/>
    <x v="1"/>
    <s v="Summit Backpack 45L"/>
    <n v="1"/>
    <n v="153.88999999999999"/>
    <n v="0"/>
    <n v="79.64"/>
    <n v="153.88999999999999"/>
    <n v="79.64"/>
    <n v="74.249999999999986"/>
    <n v="0.4824874910650464"/>
    <n v="2026"/>
    <s v="Q2"/>
    <n v="5"/>
    <x v="4"/>
  </r>
  <r>
    <n v="656"/>
    <d v="2026-05-24T00:00:00"/>
    <n v="2026"/>
    <x v="1"/>
    <n v="5"/>
    <s v="May"/>
    <x v="3"/>
    <x v="7"/>
    <x v="0"/>
    <s v="New"/>
    <x v="3"/>
    <s v="Compact Sleeping Bag"/>
    <n v="1"/>
    <n v="122.51"/>
    <n v="0.15"/>
    <n v="62.2"/>
    <n v="104.1335"/>
    <n v="62.2"/>
    <n v="41.933499999999995"/>
    <n v="0.40268981643755369"/>
    <n v="2026"/>
    <s v="Q2"/>
    <n v="5"/>
    <x v="4"/>
  </r>
  <r>
    <n v="979"/>
    <d v="2026-05-24T00:00:00"/>
    <n v="2026"/>
    <x v="1"/>
    <n v="5"/>
    <s v="May"/>
    <x v="3"/>
    <x v="4"/>
    <x v="1"/>
    <s v="Returning"/>
    <x v="0"/>
    <s v="Commuter Helmet"/>
    <n v="8"/>
    <n v="79.94"/>
    <n v="0.15"/>
    <n v="41.65"/>
    <n v="543.59199999999998"/>
    <n v="333.2"/>
    <n v="210.392"/>
    <n v="0.38704028021015763"/>
    <n v="2026"/>
    <s v="Q2"/>
    <n v="5"/>
    <x v="4"/>
  </r>
  <r>
    <n v="1510"/>
    <d v="2026-05-24T00:00:00"/>
    <n v="2026"/>
    <x v="1"/>
    <n v="5"/>
    <s v="May"/>
    <x v="3"/>
    <x v="7"/>
    <x v="0"/>
    <s v="New"/>
    <x v="0"/>
    <s v="Trail Bike Light"/>
    <n v="2"/>
    <n v="50.78"/>
    <n v="0.05"/>
    <n v="23.03"/>
    <n v="96.481999999999999"/>
    <n v="46.06"/>
    <n v="50.421999999999997"/>
    <n v="0.52260525279326708"/>
    <n v="2026"/>
    <s v="Q2"/>
    <n v="5"/>
    <x v="4"/>
  </r>
  <r>
    <n v="1959"/>
    <d v="2026-05-24T00:00:00"/>
    <n v="2026"/>
    <x v="1"/>
    <n v="5"/>
    <s v="May"/>
    <x v="0"/>
    <x v="15"/>
    <x v="3"/>
    <s v="Business"/>
    <x v="0"/>
    <s v="Commuter Helmet"/>
    <n v="2"/>
    <n v="80.59"/>
    <n v="0.05"/>
    <n v="41.44"/>
    <n v="153.12100000000001"/>
    <n v="82.88"/>
    <n v="70.241000000000014"/>
    <n v="0.45872871781140412"/>
    <n v="2026"/>
    <s v="Q2"/>
    <n v="5"/>
    <x v="4"/>
  </r>
  <r>
    <n v="2089"/>
    <d v="2026-05-24T00:00:00"/>
    <n v="2026"/>
    <x v="1"/>
    <n v="5"/>
    <s v="May"/>
    <x v="0"/>
    <x v="15"/>
    <x v="3"/>
    <s v="New"/>
    <x v="4"/>
    <s v="Recovery Roller"/>
    <n v="3"/>
    <n v="35.75"/>
    <n v="0.15"/>
    <n v="13.54"/>
    <n v="91.162499999999994"/>
    <n v="40.619999999999997"/>
    <n v="50.542499999999997"/>
    <n v="0.55442204853969557"/>
    <n v="2026"/>
    <s v="Q2"/>
    <n v="5"/>
    <x v="4"/>
  </r>
  <r>
    <n v="2446"/>
    <d v="2026-05-24T00:00:00"/>
    <n v="2026"/>
    <x v="1"/>
    <n v="5"/>
    <s v="May"/>
    <x v="1"/>
    <x v="12"/>
    <x v="0"/>
    <s v="New"/>
    <x v="3"/>
    <s v="Trail Tent 2P"/>
    <n v="5"/>
    <n v="195.78"/>
    <n v="0.1"/>
    <n v="101.98"/>
    <n v="881.01"/>
    <n v="509.90000000000003"/>
    <n v="371.10999999999996"/>
    <n v="0.4212324491208953"/>
    <n v="2026"/>
    <s v="Q2"/>
    <n v="5"/>
    <x v="4"/>
  </r>
  <r>
    <n v="2847"/>
    <d v="2026-05-24T00:00:00"/>
    <n v="2026"/>
    <x v="1"/>
    <n v="5"/>
    <s v="May"/>
    <x v="3"/>
    <x v="13"/>
    <x v="0"/>
    <s v="Returning"/>
    <x v="3"/>
    <s v="Compact Sleeping Bag"/>
    <n v="2"/>
    <n v="125.95"/>
    <n v="0.05"/>
    <n v="61.74"/>
    <n v="239.30500000000001"/>
    <n v="123.48"/>
    <n v="115.825"/>
    <n v="0.48400576669940032"/>
    <n v="2026"/>
    <s v="Q2"/>
    <n v="5"/>
    <x v="4"/>
  </r>
  <r>
    <n v="3454"/>
    <d v="2026-05-24T00:00:00"/>
    <n v="2026"/>
    <x v="1"/>
    <n v="5"/>
    <s v="May"/>
    <x v="3"/>
    <x v="7"/>
    <x v="0"/>
    <s v="New"/>
    <x v="4"/>
    <s v="Resistance Band Set"/>
    <n v="2"/>
    <n v="41.32"/>
    <n v="0"/>
    <n v="14.91"/>
    <n v="82.64"/>
    <n v="29.82"/>
    <n v="52.82"/>
    <n v="0.63915779283639884"/>
    <n v="2026"/>
    <s v="Q2"/>
    <n v="5"/>
    <x v="4"/>
  </r>
  <r>
    <n v="4472"/>
    <d v="2026-05-24T00:00:00"/>
    <n v="2026"/>
    <x v="1"/>
    <n v="5"/>
    <s v="May"/>
    <x v="3"/>
    <x v="8"/>
    <x v="3"/>
    <s v="New"/>
    <x v="1"/>
    <s v="Trail Boots"/>
    <n v="2"/>
    <n v="144.01"/>
    <n v="0"/>
    <n v="79.37"/>
    <n v="288.02"/>
    <n v="158.74"/>
    <n v="129.27999999999997"/>
    <n v="0.44885771821401282"/>
    <n v="2026"/>
    <s v="Q2"/>
    <n v="5"/>
    <x v="4"/>
  </r>
  <r>
    <n v="4852"/>
    <d v="2026-05-24T00:00:00"/>
    <n v="2026"/>
    <x v="1"/>
    <n v="5"/>
    <s v="May"/>
    <x v="0"/>
    <x v="15"/>
    <x v="0"/>
    <s v="Business"/>
    <x v="0"/>
    <s v="Trail Bike Light"/>
    <n v="2"/>
    <n v="51.17"/>
    <n v="0.05"/>
    <n v="21.97"/>
    <n v="97.222999999999999"/>
    <n v="43.94"/>
    <n v="53.283000000000001"/>
    <n v="0.54804932989107513"/>
    <n v="2026"/>
    <s v="Q2"/>
    <n v="5"/>
    <x v="4"/>
  </r>
  <r>
    <n v="4959"/>
    <d v="2026-05-24T00:00:00"/>
    <n v="2026"/>
    <x v="1"/>
    <n v="5"/>
    <s v="May"/>
    <x v="0"/>
    <x v="0"/>
    <x v="1"/>
    <s v="Business"/>
    <x v="3"/>
    <s v="Portable Camp Stove"/>
    <n v="6"/>
    <n v="83.58"/>
    <n v="0.2"/>
    <n v="40.5"/>
    <n v="401.18400000000003"/>
    <n v="243"/>
    <n v="158.18400000000003"/>
    <n v="0.39429289303661169"/>
    <n v="2026"/>
    <s v="Q2"/>
    <n v="5"/>
    <x v="4"/>
  </r>
  <r>
    <n v="5056"/>
    <d v="2026-05-24T00:00:00"/>
    <n v="2026"/>
    <x v="1"/>
    <n v="5"/>
    <s v="May"/>
    <x v="2"/>
    <x v="16"/>
    <x v="3"/>
    <s v="Returning"/>
    <x v="3"/>
    <s v="Portable Camp Stove"/>
    <n v="2"/>
    <n v="80.010000000000005"/>
    <n v="0"/>
    <n v="38.54"/>
    <n v="160.02000000000001"/>
    <n v="77.08"/>
    <n v="82.940000000000012"/>
    <n v="0.51831021122359711"/>
    <n v="2026"/>
    <s v="Q2"/>
    <n v="5"/>
    <x v="4"/>
  </r>
  <r>
    <n v="1152"/>
    <d v="2026-05-25T00:00:00"/>
    <n v="2026"/>
    <x v="1"/>
    <n v="5"/>
    <s v="May"/>
    <x v="3"/>
    <x v="7"/>
    <x v="0"/>
    <s v="New"/>
    <x v="1"/>
    <s v="Hiking Daypack 20L"/>
    <n v="2"/>
    <n v="94.4"/>
    <n v="0"/>
    <n v="46.39"/>
    <n v="188.8"/>
    <n v="92.78"/>
    <n v="96.02000000000001"/>
    <n v="0.50858050847457625"/>
    <n v="2026"/>
    <s v="Q2"/>
    <n v="5"/>
    <x v="4"/>
  </r>
  <r>
    <n v="3919"/>
    <d v="2026-05-25T00:00:00"/>
    <n v="2026"/>
    <x v="1"/>
    <n v="5"/>
    <s v="May"/>
    <x v="2"/>
    <x v="2"/>
    <x v="2"/>
    <s v="Business"/>
    <x v="1"/>
    <s v="Summit Backpack 45L"/>
    <n v="6"/>
    <n v="157.33000000000001"/>
    <n v="0"/>
    <n v="78.849999999999994"/>
    <n v="943.98"/>
    <n v="473.09999999999997"/>
    <n v="470.88000000000005"/>
    <n v="0.4988241276298227"/>
    <n v="2026"/>
    <s v="Q2"/>
    <n v="5"/>
    <x v="4"/>
  </r>
  <r>
    <n v="4202"/>
    <d v="2026-05-25T00:00:00"/>
    <n v="2026"/>
    <x v="1"/>
    <n v="5"/>
    <s v="May"/>
    <x v="2"/>
    <x v="3"/>
    <x v="0"/>
    <s v="New"/>
    <x v="3"/>
    <s v="Compact Sleeping Bag"/>
    <n v="1"/>
    <n v="125.44"/>
    <n v="0"/>
    <n v="59.92"/>
    <n v="125.44"/>
    <n v="59.92"/>
    <n v="65.52"/>
    <n v="0.5223214285714286"/>
    <n v="2026"/>
    <s v="Q2"/>
    <n v="5"/>
    <x v="4"/>
  </r>
  <r>
    <n v="4274"/>
    <d v="2026-05-25T00:00:00"/>
    <n v="2026"/>
    <x v="1"/>
    <n v="5"/>
    <s v="May"/>
    <x v="1"/>
    <x v="12"/>
    <x v="3"/>
    <s v="Returning"/>
    <x v="4"/>
    <s v="Recovery Roller"/>
    <n v="2"/>
    <n v="36.18"/>
    <n v="0"/>
    <n v="13.71"/>
    <n v="72.36"/>
    <n v="27.42"/>
    <n v="44.94"/>
    <n v="0.62106135986733002"/>
    <n v="2026"/>
    <s v="Q2"/>
    <n v="5"/>
    <x v="4"/>
  </r>
  <r>
    <n v="4364"/>
    <d v="2026-05-25T00:00:00"/>
    <n v="2026"/>
    <x v="1"/>
    <n v="5"/>
    <s v="May"/>
    <x v="0"/>
    <x v="15"/>
    <x v="2"/>
    <s v="Returning"/>
    <x v="4"/>
    <s v="Resistance Band Set"/>
    <n v="1"/>
    <n v="41"/>
    <n v="0.05"/>
    <n v="14.51"/>
    <n v="38.949999999999996"/>
    <n v="14.51"/>
    <n v="24.439999999999998"/>
    <n v="0.62747111681643131"/>
    <n v="2026"/>
    <s v="Q2"/>
    <n v="5"/>
    <x v="4"/>
  </r>
  <r>
    <n v="4896"/>
    <d v="2026-05-25T00:00:00"/>
    <n v="2026"/>
    <x v="1"/>
    <n v="5"/>
    <s v="May"/>
    <x v="2"/>
    <x v="5"/>
    <x v="0"/>
    <s v="Returning"/>
    <x v="1"/>
    <s v="Trekking Poles"/>
    <n v="1"/>
    <n v="72.33"/>
    <n v="0.1"/>
    <n v="32.61"/>
    <n v="65.096999999999994"/>
    <n v="32.61"/>
    <n v="32.486999999999995"/>
    <n v="0.49905525600258072"/>
    <n v="2026"/>
    <s v="Q2"/>
    <n v="5"/>
    <x v="4"/>
  </r>
  <r>
    <n v="5109"/>
    <d v="2026-05-25T00:00:00"/>
    <n v="2026"/>
    <x v="1"/>
    <n v="5"/>
    <s v="May"/>
    <x v="3"/>
    <x v="4"/>
    <x v="0"/>
    <s v="Business"/>
    <x v="3"/>
    <s v="Compact Sleeping Bag"/>
    <n v="2"/>
    <n v="125.42"/>
    <n v="0"/>
    <n v="62.28"/>
    <n v="250.84"/>
    <n v="124.56"/>
    <n v="126.28"/>
    <n v="0.50342848030617127"/>
    <n v="2026"/>
    <s v="Q2"/>
    <n v="5"/>
    <x v="4"/>
  </r>
  <r>
    <n v="289"/>
    <d v="2026-05-26T00:00:00"/>
    <n v="2026"/>
    <x v="1"/>
    <n v="5"/>
    <s v="May"/>
    <x v="0"/>
    <x v="15"/>
    <x v="0"/>
    <s v="Business"/>
    <x v="0"/>
    <s v="Compact Repair Kit"/>
    <n v="2"/>
    <n v="41.29"/>
    <n v="0.15"/>
    <n v="16.43"/>
    <n v="70.192999999999998"/>
    <n v="32.86"/>
    <n v="37.332999999999998"/>
    <n v="0.531862151496588"/>
    <n v="2026"/>
    <s v="Q2"/>
    <n v="5"/>
    <x v="4"/>
  </r>
  <r>
    <n v="4092"/>
    <d v="2026-05-26T00:00:00"/>
    <n v="2026"/>
    <x v="1"/>
    <n v="5"/>
    <s v="May"/>
    <x v="3"/>
    <x v="8"/>
    <x v="1"/>
    <s v="Business"/>
    <x v="2"/>
    <s v="Carry-On Duffel"/>
    <n v="8"/>
    <n v="131.4"/>
    <n v="0.05"/>
    <n v="66.489999999999995"/>
    <n v="998.64"/>
    <n v="531.91999999999996"/>
    <n v="466.72"/>
    <n v="0.46735560362092449"/>
    <n v="2026"/>
    <s v="Q2"/>
    <n v="5"/>
    <x v="4"/>
  </r>
  <r>
    <n v="4727"/>
    <d v="2026-05-26T00:00:00"/>
    <n v="2026"/>
    <x v="1"/>
    <n v="5"/>
    <s v="May"/>
    <x v="2"/>
    <x v="16"/>
    <x v="0"/>
    <s v="New"/>
    <x v="1"/>
    <s v="Trail Boots"/>
    <n v="4"/>
    <n v="140.66999999999999"/>
    <n v="0"/>
    <n v="80.72"/>
    <n v="562.67999999999995"/>
    <n v="322.88"/>
    <n v="239.79999999999995"/>
    <n v="0.42617473519584842"/>
    <n v="2026"/>
    <s v="Q2"/>
    <n v="5"/>
    <x v="4"/>
  </r>
  <r>
    <n v="4753"/>
    <d v="2026-05-26T00:00:00"/>
    <n v="2026"/>
    <x v="1"/>
    <n v="5"/>
    <s v="May"/>
    <x v="3"/>
    <x v="8"/>
    <x v="0"/>
    <s v="Returning"/>
    <x v="4"/>
    <s v="Recovery Roller"/>
    <n v="1"/>
    <n v="36.659999999999997"/>
    <n v="0.05"/>
    <n v="13.51"/>
    <n v="34.826999999999998"/>
    <n v="13.51"/>
    <n v="21.317"/>
    <n v="0.61208257960777557"/>
    <n v="2026"/>
    <s v="Q2"/>
    <n v="5"/>
    <x v="4"/>
  </r>
  <r>
    <n v="942"/>
    <d v="2026-05-27T00:00:00"/>
    <n v="2026"/>
    <x v="1"/>
    <n v="5"/>
    <s v="May"/>
    <x v="3"/>
    <x v="4"/>
    <x v="0"/>
    <s v="Returning"/>
    <x v="2"/>
    <s v="Packing Cube Set"/>
    <n v="1"/>
    <n v="46.28"/>
    <n v="0.05"/>
    <n v="17.95"/>
    <n v="43.966000000000001"/>
    <n v="17.95"/>
    <n v="26.016000000000002"/>
    <n v="0.591729973161079"/>
    <n v="2026"/>
    <s v="Q2"/>
    <n v="5"/>
    <x v="4"/>
  </r>
  <r>
    <n v="1755"/>
    <d v="2026-05-27T00:00:00"/>
    <n v="2026"/>
    <x v="1"/>
    <n v="5"/>
    <s v="May"/>
    <x v="3"/>
    <x v="13"/>
    <x v="3"/>
    <s v="Returning"/>
    <x v="1"/>
    <s v="Hiking Daypack 20L"/>
    <n v="2"/>
    <n v="92.12"/>
    <n v="0"/>
    <n v="46.64"/>
    <n v="184.24"/>
    <n v="93.28"/>
    <n v="90.960000000000008"/>
    <n v="0.49370386452453324"/>
    <n v="2026"/>
    <s v="Q2"/>
    <n v="5"/>
    <x v="4"/>
  </r>
  <r>
    <n v="3073"/>
    <d v="2026-05-27T00:00:00"/>
    <n v="2026"/>
    <x v="1"/>
    <n v="5"/>
    <s v="May"/>
    <x v="3"/>
    <x v="13"/>
    <x v="0"/>
    <s v="Returning"/>
    <x v="4"/>
    <s v="Resistance Band Set"/>
    <n v="3"/>
    <n v="39.549999999999997"/>
    <n v="0"/>
    <n v="14.87"/>
    <n v="118.64999999999999"/>
    <n v="44.61"/>
    <n v="74.039999999999992"/>
    <n v="0.6240202275600506"/>
    <n v="2026"/>
    <s v="Q2"/>
    <n v="5"/>
    <x v="4"/>
  </r>
  <r>
    <n v="4230"/>
    <d v="2026-05-27T00:00:00"/>
    <n v="2026"/>
    <x v="1"/>
    <n v="5"/>
    <s v="May"/>
    <x v="0"/>
    <x v="0"/>
    <x v="2"/>
    <s v="New"/>
    <x v="0"/>
    <s v="Commuter Helmet"/>
    <n v="1"/>
    <n v="83.3"/>
    <n v="0"/>
    <n v="41.93"/>
    <n v="83.3"/>
    <n v="41.93"/>
    <n v="41.37"/>
    <n v="0.49663865546218489"/>
    <n v="2026"/>
    <s v="Q2"/>
    <n v="5"/>
    <x v="4"/>
  </r>
  <r>
    <n v="644"/>
    <d v="2026-05-28T00:00:00"/>
    <n v="2026"/>
    <x v="1"/>
    <n v="5"/>
    <s v="May"/>
    <x v="3"/>
    <x v="13"/>
    <x v="2"/>
    <s v="New"/>
    <x v="1"/>
    <s v="Hiking Daypack 20L"/>
    <n v="2"/>
    <n v="93.84"/>
    <n v="0"/>
    <n v="44.72"/>
    <n v="187.68"/>
    <n v="89.44"/>
    <n v="98.240000000000009"/>
    <n v="0.52344416027280483"/>
    <n v="2026"/>
    <s v="Q2"/>
    <n v="5"/>
    <x v="4"/>
  </r>
  <r>
    <n v="1122"/>
    <d v="2026-05-28T00:00:00"/>
    <n v="2026"/>
    <x v="1"/>
    <n v="5"/>
    <s v="May"/>
    <x v="2"/>
    <x v="16"/>
    <x v="0"/>
    <s v="Returning"/>
    <x v="0"/>
    <s v="Trail Bike Light"/>
    <n v="2"/>
    <n v="51.25"/>
    <n v="0"/>
    <n v="22.57"/>
    <n v="102.5"/>
    <n v="45.14"/>
    <n v="57.36"/>
    <n v="0.55960975609756092"/>
    <n v="2026"/>
    <s v="Q2"/>
    <n v="5"/>
    <x v="4"/>
  </r>
  <r>
    <n v="2019"/>
    <d v="2026-05-28T00:00:00"/>
    <n v="2026"/>
    <x v="1"/>
    <n v="5"/>
    <s v="May"/>
    <x v="3"/>
    <x v="13"/>
    <x v="1"/>
    <s v="Business"/>
    <x v="0"/>
    <s v="Commuter Helmet"/>
    <n v="8"/>
    <n v="80.13"/>
    <n v="0.1"/>
    <n v="43.8"/>
    <n v="576.93600000000004"/>
    <n v="350.4"/>
    <n v="226.53600000000006"/>
    <n v="0.39265360455925796"/>
    <n v="2026"/>
    <s v="Q2"/>
    <n v="5"/>
    <x v="4"/>
  </r>
  <r>
    <n v="2432"/>
    <d v="2026-05-28T00:00:00"/>
    <n v="2026"/>
    <x v="1"/>
    <n v="5"/>
    <s v="May"/>
    <x v="1"/>
    <x v="12"/>
    <x v="0"/>
    <s v="Returning"/>
    <x v="4"/>
    <s v="Resistance Band Set"/>
    <n v="1"/>
    <n v="41.13"/>
    <n v="0"/>
    <n v="14.8"/>
    <n v="41.13"/>
    <n v="14.8"/>
    <n v="26.330000000000002"/>
    <n v="0.64016532944322879"/>
    <n v="2026"/>
    <s v="Q2"/>
    <n v="5"/>
    <x v="4"/>
  </r>
  <r>
    <n v="2989"/>
    <d v="2026-05-28T00:00:00"/>
    <n v="2026"/>
    <x v="1"/>
    <n v="5"/>
    <s v="May"/>
    <x v="3"/>
    <x v="13"/>
    <x v="0"/>
    <s v="Returning"/>
    <x v="3"/>
    <s v="Portable Camp Stove"/>
    <n v="1"/>
    <n v="81.28"/>
    <n v="0.15"/>
    <n v="39.020000000000003"/>
    <n v="69.087999999999994"/>
    <n v="39.020000000000003"/>
    <n v="30.067999999999991"/>
    <n v="0.43521306160259371"/>
    <n v="2026"/>
    <s v="Q2"/>
    <n v="5"/>
    <x v="4"/>
  </r>
  <r>
    <n v="3019"/>
    <d v="2026-05-28T00:00:00"/>
    <n v="2026"/>
    <x v="1"/>
    <n v="5"/>
    <s v="May"/>
    <x v="2"/>
    <x v="3"/>
    <x v="0"/>
    <s v="Business"/>
    <x v="2"/>
    <s v="Packing Cube Set"/>
    <n v="1"/>
    <n v="46.19"/>
    <n v="0"/>
    <n v="18.329999999999998"/>
    <n v="46.19"/>
    <n v="18.329999999999998"/>
    <n v="27.86"/>
    <n v="0.60316085732842606"/>
    <n v="2026"/>
    <s v="Q2"/>
    <n v="5"/>
    <x v="4"/>
  </r>
  <r>
    <n v="3798"/>
    <d v="2026-05-28T00:00:00"/>
    <n v="2026"/>
    <x v="1"/>
    <n v="5"/>
    <s v="May"/>
    <x v="3"/>
    <x v="8"/>
    <x v="0"/>
    <s v="Returning"/>
    <x v="1"/>
    <s v="Summit Backpack 45L"/>
    <n v="3"/>
    <n v="156.58000000000001"/>
    <n v="0"/>
    <n v="79.099999999999994"/>
    <n v="469.74"/>
    <n v="237.29999999999998"/>
    <n v="232.44000000000003"/>
    <n v="0.49482692553327379"/>
    <n v="2026"/>
    <s v="Q2"/>
    <n v="5"/>
    <x v="4"/>
  </r>
  <r>
    <n v="3862"/>
    <d v="2026-05-28T00:00:00"/>
    <n v="2026"/>
    <x v="1"/>
    <n v="5"/>
    <s v="May"/>
    <x v="3"/>
    <x v="13"/>
    <x v="3"/>
    <s v="New"/>
    <x v="4"/>
    <s v="Weighted Vest"/>
    <n v="1"/>
    <n v="123.91"/>
    <n v="0"/>
    <n v="68.89"/>
    <n v="123.91"/>
    <n v="68.89"/>
    <n v="55.019999999999996"/>
    <n v="0.44403195867968687"/>
    <n v="2026"/>
    <s v="Q2"/>
    <n v="5"/>
    <x v="4"/>
  </r>
  <r>
    <n v="4281"/>
    <d v="2026-05-28T00:00:00"/>
    <n v="2026"/>
    <x v="1"/>
    <n v="5"/>
    <s v="May"/>
    <x v="2"/>
    <x v="2"/>
    <x v="3"/>
    <s v="New"/>
    <x v="0"/>
    <s v="Trail Bike Light"/>
    <n v="1"/>
    <n v="50.64"/>
    <n v="0"/>
    <n v="22.97"/>
    <n v="50.64"/>
    <n v="22.97"/>
    <n v="27.67"/>
    <n v="0.54640600315955767"/>
    <n v="2026"/>
    <s v="Q2"/>
    <n v="5"/>
    <x v="4"/>
  </r>
  <r>
    <n v="191"/>
    <d v="2026-05-29T00:00:00"/>
    <n v="2026"/>
    <x v="1"/>
    <n v="5"/>
    <s v="May"/>
    <x v="2"/>
    <x v="5"/>
    <x v="0"/>
    <s v="Returning"/>
    <x v="1"/>
    <s v="Trekking Poles"/>
    <n v="2"/>
    <n v="70.48"/>
    <n v="0.1"/>
    <n v="33.229999999999997"/>
    <n v="126.864"/>
    <n v="66.459999999999994"/>
    <n v="60.404000000000011"/>
    <n v="0.47613192079707412"/>
    <n v="2026"/>
    <s v="Q2"/>
    <n v="5"/>
    <x v="4"/>
  </r>
  <r>
    <n v="1039"/>
    <d v="2026-05-29T00:00:00"/>
    <n v="2026"/>
    <x v="1"/>
    <n v="5"/>
    <s v="May"/>
    <x v="1"/>
    <x v="11"/>
    <x v="3"/>
    <s v="New"/>
    <x v="0"/>
    <s v="Compact Repair Kit"/>
    <n v="1"/>
    <n v="41.27"/>
    <n v="0.05"/>
    <n v="17.149999999999999"/>
    <n v="39.206499999999998"/>
    <n v="17.149999999999999"/>
    <n v="22.0565"/>
    <n v="0.56257253261576523"/>
    <n v="2026"/>
    <s v="Q2"/>
    <n v="5"/>
    <x v="4"/>
  </r>
  <r>
    <n v="2641"/>
    <d v="2026-05-29T00:00:00"/>
    <n v="2026"/>
    <x v="1"/>
    <n v="5"/>
    <s v="May"/>
    <x v="0"/>
    <x v="15"/>
    <x v="3"/>
    <s v="Returning"/>
    <x v="4"/>
    <s v="Recovery Roller"/>
    <n v="2"/>
    <n v="36.9"/>
    <n v="0"/>
    <n v="14.07"/>
    <n v="73.8"/>
    <n v="28.14"/>
    <n v="45.66"/>
    <n v="0.61869918699186988"/>
    <n v="2026"/>
    <s v="Q2"/>
    <n v="5"/>
    <x v="4"/>
  </r>
  <r>
    <n v="3058"/>
    <d v="2026-05-29T00:00:00"/>
    <n v="2026"/>
    <x v="1"/>
    <n v="5"/>
    <s v="May"/>
    <x v="1"/>
    <x v="11"/>
    <x v="0"/>
    <s v="Returning"/>
    <x v="3"/>
    <s v="Trail Tent 2P"/>
    <n v="1"/>
    <n v="196.91"/>
    <n v="0"/>
    <n v="106.31"/>
    <n v="196.91"/>
    <n v="106.31"/>
    <n v="90.6"/>
    <n v="0.46010867909197095"/>
    <n v="2026"/>
    <s v="Q2"/>
    <n v="5"/>
    <x v="4"/>
  </r>
  <r>
    <n v="3110"/>
    <d v="2026-05-29T00:00:00"/>
    <n v="2026"/>
    <x v="1"/>
    <n v="5"/>
    <s v="May"/>
    <x v="1"/>
    <x v="6"/>
    <x v="2"/>
    <s v="Business"/>
    <x v="4"/>
    <s v="Recovery Roller"/>
    <n v="3"/>
    <n v="35.79"/>
    <n v="0"/>
    <n v="13.67"/>
    <n v="107.37"/>
    <n v="41.01"/>
    <n v="66.360000000000014"/>
    <n v="0.61804973456272716"/>
    <n v="2026"/>
    <s v="Q2"/>
    <n v="5"/>
    <x v="4"/>
  </r>
  <r>
    <n v="3981"/>
    <d v="2026-05-29T00:00:00"/>
    <n v="2026"/>
    <x v="1"/>
    <n v="5"/>
    <s v="May"/>
    <x v="3"/>
    <x v="13"/>
    <x v="0"/>
    <s v="New"/>
    <x v="0"/>
    <s v="Commuter Helmet"/>
    <n v="2"/>
    <n v="82.22"/>
    <n v="0.05"/>
    <n v="42.35"/>
    <n v="156.21799999999999"/>
    <n v="84.7"/>
    <n v="71.517999999999986"/>
    <n v="0.45780895927485943"/>
    <n v="2026"/>
    <s v="Q2"/>
    <n v="5"/>
    <x v="4"/>
  </r>
  <r>
    <n v="4663"/>
    <d v="2026-05-29T00:00:00"/>
    <n v="2026"/>
    <x v="1"/>
    <n v="5"/>
    <s v="May"/>
    <x v="2"/>
    <x v="5"/>
    <x v="0"/>
    <s v="New"/>
    <x v="0"/>
    <s v="Compact Repair Kit"/>
    <n v="1"/>
    <n v="40.57"/>
    <n v="0"/>
    <n v="16.809999999999999"/>
    <n v="40.57"/>
    <n v="16.809999999999999"/>
    <n v="23.76"/>
    <n v="0.58565442445156524"/>
    <n v="2026"/>
    <s v="Q2"/>
    <n v="5"/>
    <x v="4"/>
  </r>
  <r>
    <n v="5021"/>
    <d v="2026-05-29T00:00:00"/>
    <n v="2026"/>
    <x v="1"/>
    <n v="5"/>
    <s v="May"/>
    <x v="2"/>
    <x v="10"/>
    <x v="2"/>
    <s v="Returning"/>
    <x v="3"/>
    <s v="Trail Tent 2P"/>
    <n v="1"/>
    <n v="191.62"/>
    <n v="0.05"/>
    <n v="106.15"/>
    <n v="182.03899999999999"/>
    <n v="106.15"/>
    <n v="75.888999999999982"/>
    <n v="0.41688319535923613"/>
    <n v="2026"/>
    <s v="Q2"/>
    <n v="5"/>
    <x v="4"/>
  </r>
  <r>
    <n v="5107"/>
    <d v="2026-05-29T00:00:00"/>
    <n v="2026"/>
    <x v="1"/>
    <n v="5"/>
    <s v="May"/>
    <x v="1"/>
    <x v="6"/>
    <x v="3"/>
    <s v="Returning"/>
    <x v="1"/>
    <s v="Summit Backpack 45L"/>
    <n v="1"/>
    <n v="154.07"/>
    <n v="0.05"/>
    <n v="78.400000000000006"/>
    <n v="146.36649999999997"/>
    <n v="78.400000000000006"/>
    <n v="67.966499999999968"/>
    <n v="0.46435830603314271"/>
    <n v="2026"/>
    <s v="Q2"/>
    <n v="5"/>
    <x v="4"/>
  </r>
  <r>
    <n v="454"/>
    <d v="2026-05-30T00:00:00"/>
    <n v="2026"/>
    <x v="1"/>
    <n v="5"/>
    <s v="May"/>
    <x v="2"/>
    <x v="10"/>
    <x v="3"/>
    <s v="Returning"/>
    <x v="3"/>
    <s v="Compact Sleeping Bag"/>
    <n v="1"/>
    <n v="120.8"/>
    <n v="0"/>
    <n v="61.4"/>
    <n v="120.8"/>
    <n v="61.4"/>
    <n v="59.4"/>
    <n v="0.49172185430463577"/>
    <n v="2026"/>
    <s v="Q2"/>
    <n v="5"/>
    <x v="4"/>
  </r>
  <r>
    <n v="873"/>
    <d v="2026-05-30T00:00:00"/>
    <n v="2026"/>
    <x v="1"/>
    <n v="5"/>
    <s v="May"/>
    <x v="2"/>
    <x v="10"/>
    <x v="0"/>
    <s v="Business"/>
    <x v="0"/>
    <s v="Compact Repair Kit"/>
    <n v="1"/>
    <n v="40.15"/>
    <n v="0"/>
    <n v="16.82"/>
    <n v="40.15"/>
    <n v="16.82"/>
    <n v="23.33"/>
    <n v="0.58107098381070976"/>
    <n v="2026"/>
    <s v="Q2"/>
    <n v="5"/>
    <x v="4"/>
  </r>
  <r>
    <n v="1116"/>
    <d v="2026-05-30T00:00:00"/>
    <n v="2026"/>
    <x v="1"/>
    <n v="5"/>
    <s v="May"/>
    <x v="1"/>
    <x v="12"/>
    <x v="1"/>
    <s v="Business"/>
    <x v="2"/>
    <s v="Carry-On Duffel"/>
    <n v="5"/>
    <n v="134.4"/>
    <n v="0.15"/>
    <n v="67.709999999999994"/>
    <n v="571.19999999999993"/>
    <n v="338.54999999999995"/>
    <n v="232.64999999999998"/>
    <n v="0.40730042016806722"/>
    <n v="2026"/>
    <s v="Q2"/>
    <n v="5"/>
    <x v="4"/>
  </r>
  <r>
    <n v="1206"/>
    <d v="2026-05-30T00:00:00"/>
    <n v="2026"/>
    <x v="1"/>
    <n v="5"/>
    <s v="May"/>
    <x v="3"/>
    <x v="13"/>
    <x v="0"/>
    <s v="Returning"/>
    <x v="2"/>
    <s v="Insulated Bottle"/>
    <n v="2"/>
    <n v="37.130000000000003"/>
    <n v="0.05"/>
    <n v="13.44"/>
    <n v="70.546999999999997"/>
    <n v="26.88"/>
    <n v="43.667000000000002"/>
    <n v="0.6189774193091131"/>
    <n v="2026"/>
    <s v="Q2"/>
    <n v="5"/>
    <x v="4"/>
  </r>
  <r>
    <n v="1576"/>
    <d v="2026-05-30T00:00:00"/>
    <n v="2026"/>
    <x v="1"/>
    <n v="5"/>
    <s v="May"/>
    <x v="1"/>
    <x v="1"/>
    <x v="0"/>
    <s v="Business"/>
    <x v="3"/>
    <s v="Compact Sleeping Bag"/>
    <n v="6"/>
    <n v="123.82"/>
    <n v="0"/>
    <n v="61.91"/>
    <n v="742.92"/>
    <n v="371.46"/>
    <n v="371.46"/>
    <n v="0.5"/>
    <n v="2026"/>
    <s v="Q2"/>
    <n v="5"/>
    <x v="4"/>
  </r>
  <r>
    <n v="2634"/>
    <d v="2026-05-30T00:00:00"/>
    <n v="2026"/>
    <x v="1"/>
    <n v="5"/>
    <s v="May"/>
    <x v="2"/>
    <x v="16"/>
    <x v="3"/>
    <s v="Returning"/>
    <x v="2"/>
    <s v="Insulated Bottle"/>
    <n v="2"/>
    <n v="36.94"/>
    <n v="0.05"/>
    <n v="13.82"/>
    <n v="70.185999999999993"/>
    <n v="27.64"/>
    <n v="42.545999999999992"/>
    <n v="0.60618926851508848"/>
    <n v="2026"/>
    <s v="Q2"/>
    <n v="5"/>
    <x v="4"/>
  </r>
  <r>
    <n v="2649"/>
    <d v="2026-05-30T00:00:00"/>
    <n v="2026"/>
    <x v="1"/>
    <n v="5"/>
    <s v="May"/>
    <x v="0"/>
    <x v="0"/>
    <x v="0"/>
    <s v="New"/>
    <x v="3"/>
    <s v="Trail Tent 2P"/>
    <n v="3"/>
    <n v="199.17"/>
    <n v="0.05"/>
    <n v="105.24"/>
    <n v="567.6345"/>
    <n v="315.71999999999997"/>
    <n v="251.91450000000003"/>
    <n v="0.4437970207941907"/>
    <n v="2026"/>
    <s v="Q2"/>
    <n v="5"/>
    <x v="4"/>
  </r>
  <r>
    <n v="2774"/>
    <d v="2026-05-30T00:00:00"/>
    <n v="2026"/>
    <x v="1"/>
    <n v="5"/>
    <s v="May"/>
    <x v="0"/>
    <x v="9"/>
    <x v="0"/>
    <s v="Returning"/>
    <x v="3"/>
    <s v="Portable Camp Stove"/>
    <n v="3"/>
    <n v="83.17"/>
    <n v="0"/>
    <n v="40.520000000000003"/>
    <n v="249.51"/>
    <n v="121.56"/>
    <n v="127.94999999999999"/>
    <n v="0.51280509799206442"/>
    <n v="2026"/>
    <s v="Q2"/>
    <n v="5"/>
    <x v="4"/>
  </r>
  <r>
    <n v="3037"/>
    <d v="2026-05-30T00:00:00"/>
    <n v="2026"/>
    <x v="1"/>
    <n v="5"/>
    <s v="May"/>
    <x v="1"/>
    <x v="6"/>
    <x v="0"/>
    <s v="Business"/>
    <x v="2"/>
    <s v="Packing Cube Set"/>
    <n v="1"/>
    <n v="45.8"/>
    <n v="0.05"/>
    <n v="17.88"/>
    <n v="43.51"/>
    <n v="17.88"/>
    <n v="25.63"/>
    <n v="0.58905998621006661"/>
    <n v="2026"/>
    <s v="Q2"/>
    <n v="5"/>
    <x v="4"/>
  </r>
  <r>
    <n v="3138"/>
    <d v="2026-05-30T00:00:00"/>
    <n v="2026"/>
    <x v="1"/>
    <n v="5"/>
    <s v="May"/>
    <x v="2"/>
    <x v="2"/>
    <x v="3"/>
    <s v="Returning"/>
    <x v="1"/>
    <s v="Summit Backpack 45L"/>
    <n v="1"/>
    <n v="154.85"/>
    <n v="0"/>
    <n v="80.17"/>
    <n v="154.85"/>
    <n v="80.17"/>
    <n v="74.679999999999993"/>
    <n v="0.48227316758153049"/>
    <n v="2026"/>
    <s v="Q2"/>
    <n v="5"/>
    <x v="4"/>
  </r>
  <r>
    <n v="3228"/>
    <d v="2026-05-30T00:00:00"/>
    <n v="2026"/>
    <x v="1"/>
    <n v="5"/>
    <s v="May"/>
    <x v="3"/>
    <x v="13"/>
    <x v="0"/>
    <s v="Business"/>
    <x v="3"/>
    <s v="Trail Tent 2P"/>
    <n v="1"/>
    <n v="194.99"/>
    <n v="0"/>
    <n v="101.21"/>
    <n v="194.99"/>
    <n v="101.21"/>
    <n v="93.780000000000015"/>
    <n v="0.48094774090979031"/>
    <n v="2026"/>
    <s v="Q2"/>
    <n v="5"/>
    <x v="4"/>
  </r>
  <r>
    <n v="3401"/>
    <d v="2026-05-30T00:00:00"/>
    <n v="2026"/>
    <x v="1"/>
    <n v="5"/>
    <s v="May"/>
    <x v="2"/>
    <x v="10"/>
    <x v="0"/>
    <s v="Returning"/>
    <x v="4"/>
    <s v="Recovery Roller"/>
    <n v="1"/>
    <n v="36.31"/>
    <n v="0"/>
    <n v="13.93"/>
    <n v="36.31"/>
    <n v="13.93"/>
    <n v="22.380000000000003"/>
    <n v="0.61635912971633167"/>
    <n v="2026"/>
    <s v="Q2"/>
    <n v="5"/>
    <x v="4"/>
  </r>
  <r>
    <n v="3511"/>
    <d v="2026-05-30T00:00:00"/>
    <n v="2026"/>
    <x v="1"/>
    <n v="5"/>
    <s v="May"/>
    <x v="0"/>
    <x v="0"/>
    <x v="0"/>
    <s v="Returning"/>
    <x v="2"/>
    <s v="Packing Cube Set"/>
    <n v="1"/>
    <n v="47.19"/>
    <n v="0"/>
    <n v="18.54"/>
    <n v="47.19"/>
    <n v="18.54"/>
    <n v="28.65"/>
    <n v="0.60712015257469798"/>
    <n v="2026"/>
    <s v="Q2"/>
    <n v="5"/>
    <x v="4"/>
  </r>
  <r>
    <n v="4485"/>
    <d v="2026-05-30T00:00:00"/>
    <n v="2026"/>
    <x v="1"/>
    <n v="5"/>
    <s v="May"/>
    <x v="3"/>
    <x v="8"/>
    <x v="0"/>
    <s v="New"/>
    <x v="4"/>
    <s v="Weighted Vest"/>
    <n v="1"/>
    <n v="124.14"/>
    <n v="0"/>
    <n v="70.900000000000006"/>
    <n v="124.14"/>
    <n v="70.900000000000006"/>
    <n v="53.239999999999995"/>
    <n v="0.42887062993394548"/>
    <n v="2026"/>
    <s v="Q2"/>
    <n v="5"/>
    <x v="4"/>
  </r>
  <r>
    <n v="447"/>
    <d v="2026-05-31T00:00:00"/>
    <n v="2026"/>
    <x v="1"/>
    <n v="5"/>
    <s v="May"/>
    <x v="3"/>
    <x v="8"/>
    <x v="0"/>
    <s v="Returning"/>
    <x v="2"/>
    <s v="Carry-On Duffel"/>
    <n v="1"/>
    <n v="131.94999999999999"/>
    <n v="0"/>
    <n v="65.17"/>
    <n v="131.94999999999999"/>
    <n v="65.17"/>
    <n v="66.779999999999987"/>
    <n v="0.50610079575596811"/>
    <n v="2026"/>
    <s v="Q2"/>
    <n v="5"/>
    <x v="4"/>
  </r>
  <r>
    <n v="1208"/>
    <d v="2026-05-31T00:00:00"/>
    <n v="2026"/>
    <x v="1"/>
    <n v="5"/>
    <s v="May"/>
    <x v="3"/>
    <x v="8"/>
    <x v="3"/>
    <s v="New"/>
    <x v="0"/>
    <s v="Cycling Pack 12L"/>
    <n v="1"/>
    <n v="102.24"/>
    <n v="0"/>
    <n v="50.75"/>
    <n v="102.24"/>
    <n v="50.75"/>
    <n v="51.489999999999995"/>
    <n v="0.50361893583724571"/>
    <n v="2026"/>
    <s v="Q2"/>
    <n v="5"/>
    <x v="4"/>
  </r>
  <r>
    <n v="1355"/>
    <d v="2026-05-31T00:00:00"/>
    <n v="2026"/>
    <x v="1"/>
    <n v="5"/>
    <s v="May"/>
    <x v="3"/>
    <x v="13"/>
    <x v="3"/>
    <s v="New"/>
    <x v="1"/>
    <s v="Summit Backpack 45L"/>
    <n v="2"/>
    <n v="152.07"/>
    <n v="0"/>
    <n v="76.849999999999994"/>
    <n v="304.14"/>
    <n v="153.69999999999999"/>
    <n v="150.44"/>
    <n v="0.49464062602748737"/>
    <n v="2026"/>
    <s v="Q2"/>
    <n v="5"/>
    <x v="4"/>
  </r>
  <r>
    <n v="1474"/>
    <d v="2026-05-31T00:00:00"/>
    <n v="2026"/>
    <x v="1"/>
    <n v="5"/>
    <s v="May"/>
    <x v="2"/>
    <x v="3"/>
    <x v="0"/>
    <s v="New"/>
    <x v="3"/>
    <s v="Compact Sleeping Bag"/>
    <n v="2"/>
    <n v="123.34"/>
    <n v="0.05"/>
    <n v="58.96"/>
    <n v="234.346"/>
    <n v="117.92"/>
    <n v="116.426"/>
    <n v="0.49681240558831813"/>
    <n v="2026"/>
    <s v="Q2"/>
    <n v="5"/>
    <x v="4"/>
  </r>
  <r>
    <n v="1625"/>
    <d v="2026-05-31T00:00:00"/>
    <n v="2026"/>
    <x v="1"/>
    <n v="5"/>
    <s v="May"/>
    <x v="2"/>
    <x v="2"/>
    <x v="2"/>
    <s v="Returning"/>
    <x v="1"/>
    <s v="Summit Backpack 45L"/>
    <n v="1"/>
    <n v="155.81"/>
    <n v="0"/>
    <n v="80.31"/>
    <n v="155.81"/>
    <n v="80.31"/>
    <n v="75.5"/>
    <n v="0.48456453372697517"/>
    <n v="2026"/>
    <s v="Q2"/>
    <n v="5"/>
    <x v="4"/>
  </r>
  <r>
    <n v="1877"/>
    <d v="2026-05-31T00:00:00"/>
    <n v="2026"/>
    <x v="1"/>
    <n v="5"/>
    <s v="May"/>
    <x v="2"/>
    <x v="16"/>
    <x v="0"/>
    <s v="Returning"/>
    <x v="2"/>
    <s v="Travel Backpack 35L"/>
    <n v="1"/>
    <n v="163.19"/>
    <n v="0.05"/>
    <n v="87.95"/>
    <n v="155.03049999999999"/>
    <n v="87.95"/>
    <n v="67.080499999999986"/>
    <n v="0.4326922766810401"/>
    <n v="2026"/>
    <s v="Q2"/>
    <n v="5"/>
    <x v="4"/>
  </r>
  <r>
    <n v="1978"/>
    <d v="2026-05-31T00:00:00"/>
    <n v="2026"/>
    <x v="1"/>
    <n v="5"/>
    <s v="May"/>
    <x v="1"/>
    <x v="12"/>
    <x v="0"/>
    <s v="Returning"/>
    <x v="1"/>
    <s v="Trail Boots"/>
    <n v="1"/>
    <n v="147.30000000000001"/>
    <n v="0.05"/>
    <n v="81.510000000000005"/>
    <n v="139.935"/>
    <n v="81.510000000000005"/>
    <n v="58.424999999999997"/>
    <n v="0.41751527494908347"/>
    <n v="2026"/>
    <s v="Q2"/>
    <n v="5"/>
    <x v="4"/>
  </r>
  <r>
    <n v="3616"/>
    <d v="2026-05-31T00:00:00"/>
    <n v="2026"/>
    <x v="1"/>
    <n v="5"/>
    <s v="May"/>
    <x v="2"/>
    <x v="2"/>
    <x v="0"/>
    <s v="Returning"/>
    <x v="4"/>
    <s v="Weighted Vest"/>
    <n v="5"/>
    <n v="126.16"/>
    <n v="0"/>
    <n v="68.59"/>
    <n v="630.79999999999995"/>
    <n v="342.95000000000005"/>
    <n v="287.84999999999991"/>
    <n v="0.45632530120481918"/>
    <n v="2026"/>
    <s v="Q2"/>
    <n v="5"/>
    <x v="4"/>
  </r>
  <r>
    <n v="3992"/>
    <d v="2026-05-31T00:00:00"/>
    <n v="2026"/>
    <x v="1"/>
    <n v="5"/>
    <s v="May"/>
    <x v="3"/>
    <x v="8"/>
    <x v="0"/>
    <s v="New"/>
    <x v="2"/>
    <s v="Travel Backpack 35L"/>
    <n v="2"/>
    <n v="163.57"/>
    <n v="0"/>
    <n v="85.72"/>
    <n v="327.14"/>
    <n v="171.44"/>
    <n v="155.69999999999999"/>
    <n v="0.47594302133643085"/>
    <n v="2026"/>
    <s v="Q2"/>
    <n v="5"/>
    <x v="4"/>
  </r>
  <r>
    <n v="4091"/>
    <d v="2026-05-31T00:00:00"/>
    <n v="2026"/>
    <x v="1"/>
    <n v="5"/>
    <s v="May"/>
    <x v="2"/>
    <x v="16"/>
    <x v="0"/>
    <s v="New"/>
    <x v="1"/>
    <s v="Trail Boots"/>
    <n v="1"/>
    <n v="142.06"/>
    <n v="0"/>
    <n v="77.36"/>
    <n v="142.06"/>
    <n v="77.36"/>
    <n v="64.7"/>
    <n v="0.45544136280444886"/>
    <n v="2026"/>
    <s v="Q2"/>
    <n v="5"/>
    <x v="4"/>
  </r>
  <r>
    <n v="4204"/>
    <d v="2026-05-31T00:00:00"/>
    <n v="2026"/>
    <x v="1"/>
    <n v="5"/>
    <s v="May"/>
    <x v="1"/>
    <x v="11"/>
    <x v="0"/>
    <s v="New"/>
    <x v="0"/>
    <s v="Commuter Helmet"/>
    <n v="1"/>
    <n v="81.37"/>
    <n v="0"/>
    <n v="42.01"/>
    <n v="81.37"/>
    <n v="42.01"/>
    <n v="39.360000000000007"/>
    <n v="0.48371635737986979"/>
    <n v="2026"/>
    <s v="Q2"/>
    <n v="5"/>
    <x v="4"/>
  </r>
  <r>
    <n v="4234"/>
    <d v="2026-05-31T00:00:00"/>
    <n v="2026"/>
    <x v="1"/>
    <n v="5"/>
    <s v="May"/>
    <x v="3"/>
    <x v="8"/>
    <x v="2"/>
    <s v="New"/>
    <x v="3"/>
    <s v="Compact Sleeping Bag"/>
    <n v="1"/>
    <n v="120.75"/>
    <n v="0"/>
    <n v="61.21"/>
    <n v="120.75"/>
    <n v="61.21"/>
    <n v="59.54"/>
    <n v="0.49308488612836437"/>
    <n v="2026"/>
    <s v="Q2"/>
    <n v="5"/>
    <x v="4"/>
  </r>
  <r>
    <n v="4696"/>
    <d v="2026-05-31T00:00:00"/>
    <n v="2026"/>
    <x v="1"/>
    <n v="5"/>
    <s v="May"/>
    <x v="1"/>
    <x v="14"/>
    <x v="0"/>
    <s v="New"/>
    <x v="0"/>
    <s v="Commuter Helmet"/>
    <n v="4"/>
    <n v="81.790000000000006"/>
    <n v="0"/>
    <n v="42.96"/>
    <n v="327.16000000000003"/>
    <n v="171.84"/>
    <n v="155.32000000000002"/>
    <n v="0.47475241472062601"/>
    <n v="2026"/>
    <s v="Q2"/>
    <n v="5"/>
    <x v="4"/>
  </r>
  <r>
    <n v="4755"/>
    <d v="2026-05-31T00:00:00"/>
    <n v="2026"/>
    <x v="1"/>
    <n v="5"/>
    <s v="May"/>
    <x v="0"/>
    <x v="15"/>
    <x v="0"/>
    <s v="New"/>
    <x v="3"/>
    <s v="Portable Camp Stove"/>
    <n v="1"/>
    <n v="81.2"/>
    <n v="0.1"/>
    <n v="40.270000000000003"/>
    <n v="73.08"/>
    <n v="40.270000000000003"/>
    <n v="32.809999999999995"/>
    <n v="0.44896004378762994"/>
    <n v="2026"/>
    <s v="Q2"/>
    <n v="5"/>
    <x v="4"/>
  </r>
  <r>
    <n v="5090"/>
    <d v="2026-05-31T00:00:00"/>
    <n v="2026"/>
    <x v="1"/>
    <n v="5"/>
    <s v="May"/>
    <x v="1"/>
    <x v="1"/>
    <x v="3"/>
    <s v="New"/>
    <x v="2"/>
    <s v="Packing Cube Set"/>
    <n v="2"/>
    <n v="46.52"/>
    <n v="0.05"/>
    <n v="18.739999999999998"/>
    <n v="88.388000000000005"/>
    <n v="37.479999999999997"/>
    <n v="50.908000000000008"/>
    <n v="0.57596053762954258"/>
    <n v="2026"/>
    <s v="Q2"/>
    <n v="5"/>
    <x v="4"/>
  </r>
  <r>
    <n v="27"/>
    <d v="2026-06-01T00:00:00"/>
    <n v="2026"/>
    <x v="1"/>
    <n v="6"/>
    <s v="Jun"/>
    <x v="3"/>
    <x v="13"/>
    <x v="0"/>
    <s v="Returning"/>
    <x v="3"/>
    <s v="Trail Tent 2P"/>
    <n v="1"/>
    <n v="195.22"/>
    <n v="0"/>
    <n v="105.91"/>
    <n v="195.22"/>
    <n v="105.91"/>
    <n v="89.31"/>
    <n v="0.45748386435816002"/>
    <n v="2026"/>
    <s v="Q2"/>
    <n v="6"/>
    <x v="5"/>
  </r>
  <r>
    <n v="463"/>
    <d v="2026-06-01T00:00:00"/>
    <n v="2026"/>
    <x v="1"/>
    <n v="6"/>
    <s v="Jun"/>
    <x v="3"/>
    <x v="4"/>
    <x v="0"/>
    <s v="New"/>
    <x v="0"/>
    <s v="Compact Repair Kit"/>
    <n v="1"/>
    <n v="40.71"/>
    <n v="0.05"/>
    <n v="16.559999999999999"/>
    <n v="38.674500000000002"/>
    <n v="16.559999999999999"/>
    <n v="22.114500000000003"/>
    <n v="0.57181088314005357"/>
    <n v="2026"/>
    <s v="Q2"/>
    <n v="6"/>
    <x v="5"/>
  </r>
  <r>
    <n v="653"/>
    <d v="2026-06-01T00:00:00"/>
    <n v="2026"/>
    <x v="1"/>
    <n v="6"/>
    <s v="Jun"/>
    <x v="1"/>
    <x v="11"/>
    <x v="0"/>
    <s v="Returning"/>
    <x v="4"/>
    <s v="Resistance Band Set"/>
    <n v="1"/>
    <n v="41.26"/>
    <n v="0.05"/>
    <n v="14.32"/>
    <n v="39.196999999999996"/>
    <n v="14.32"/>
    <n v="24.876999999999995"/>
    <n v="0.63466591831007468"/>
    <n v="2026"/>
    <s v="Q2"/>
    <n v="6"/>
    <x v="5"/>
  </r>
  <r>
    <n v="1485"/>
    <d v="2026-06-01T00:00:00"/>
    <n v="2026"/>
    <x v="1"/>
    <n v="6"/>
    <s v="Jun"/>
    <x v="1"/>
    <x v="11"/>
    <x v="2"/>
    <s v="New"/>
    <x v="4"/>
    <s v="Resistance Band Set"/>
    <n v="2"/>
    <n v="40.840000000000003"/>
    <n v="0"/>
    <n v="14.48"/>
    <n v="81.680000000000007"/>
    <n v="28.96"/>
    <n v="52.720000000000006"/>
    <n v="0.64544564152791384"/>
    <n v="2026"/>
    <s v="Q2"/>
    <n v="6"/>
    <x v="5"/>
  </r>
  <r>
    <n v="1925"/>
    <d v="2026-06-01T00:00:00"/>
    <n v="2026"/>
    <x v="1"/>
    <n v="6"/>
    <s v="Jun"/>
    <x v="3"/>
    <x v="4"/>
    <x v="0"/>
    <s v="Returning"/>
    <x v="1"/>
    <s v="Trail Boots"/>
    <n v="1"/>
    <n v="143.32"/>
    <n v="0"/>
    <n v="80.36"/>
    <n v="143.32"/>
    <n v="80.36"/>
    <n v="62.959999999999994"/>
    <n v="0.43929667876081496"/>
    <n v="2026"/>
    <s v="Q2"/>
    <n v="6"/>
    <x v="5"/>
  </r>
  <r>
    <n v="1952"/>
    <d v="2026-06-01T00:00:00"/>
    <n v="2026"/>
    <x v="1"/>
    <n v="6"/>
    <s v="Jun"/>
    <x v="0"/>
    <x v="15"/>
    <x v="0"/>
    <s v="New"/>
    <x v="1"/>
    <s v="Summit Backpack 45L"/>
    <n v="2"/>
    <n v="156.31"/>
    <n v="0"/>
    <n v="79.87"/>
    <n v="312.62"/>
    <n v="159.74"/>
    <n v="152.88"/>
    <n v="0.4890282131661442"/>
    <n v="2026"/>
    <s v="Q2"/>
    <n v="6"/>
    <x v="5"/>
  </r>
  <r>
    <n v="2010"/>
    <d v="2026-06-01T00:00:00"/>
    <n v="2026"/>
    <x v="1"/>
    <n v="6"/>
    <s v="Jun"/>
    <x v="3"/>
    <x v="8"/>
    <x v="0"/>
    <s v="New"/>
    <x v="0"/>
    <s v="Cycling Pack 12L"/>
    <n v="3"/>
    <n v="100.69"/>
    <n v="0.1"/>
    <n v="51.31"/>
    <n v="271.863"/>
    <n v="153.93"/>
    <n v="117.93299999999999"/>
    <n v="0.43379569856876438"/>
    <n v="2026"/>
    <s v="Q2"/>
    <n v="6"/>
    <x v="5"/>
  </r>
  <r>
    <n v="2114"/>
    <d v="2026-06-01T00:00:00"/>
    <n v="2026"/>
    <x v="1"/>
    <n v="6"/>
    <s v="Jun"/>
    <x v="3"/>
    <x v="13"/>
    <x v="2"/>
    <s v="Business"/>
    <x v="2"/>
    <s v="Packing Cube Set"/>
    <n v="2"/>
    <n v="45.54"/>
    <n v="0.1"/>
    <n v="18.309999999999999"/>
    <n v="81.971999999999994"/>
    <n v="36.619999999999997"/>
    <n v="45.351999999999997"/>
    <n v="0.5532620894939736"/>
    <n v="2026"/>
    <s v="Q2"/>
    <n v="6"/>
    <x v="5"/>
  </r>
  <r>
    <n v="3104"/>
    <d v="2026-06-01T00:00:00"/>
    <n v="2026"/>
    <x v="1"/>
    <n v="6"/>
    <s v="Jun"/>
    <x v="2"/>
    <x v="3"/>
    <x v="1"/>
    <s v="Business"/>
    <x v="1"/>
    <s v="Summit Backpack 45L"/>
    <n v="5"/>
    <n v="153.97"/>
    <n v="0.15"/>
    <n v="79.81"/>
    <n v="654.37249999999995"/>
    <n v="399.05"/>
    <n v="255.32249999999993"/>
    <n v="0.39017914108554369"/>
    <n v="2026"/>
    <s v="Q2"/>
    <n v="6"/>
    <x v="5"/>
  </r>
  <r>
    <n v="3230"/>
    <d v="2026-06-01T00:00:00"/>
    <n v="2026"/>
    <x v="1"/>
    <n v="6"/>
    <s v="Jun"/>
    <x v="2"/>
    <x v="16"/>
    <x v="2"/>
    <s v="Returning"/>
    <x v="4"/>
    <s v="Weighted Vest"/>
    <n v="1"/>
    <n v="124.17"/>
    <n v="0"/>
    <n v="71.040000000000006"/>
    <n v="124.17"/>
    <n v="71.040000000000006"/>
    <n v="53.129999999999995"/>
    <n v="0.4278811307079004"/>
    <n v="2026"/>
    <s v="Q2"/>
    <n v="6"/>
    <x v="5"/>
  </r>
  <r>
    <n v="3415"/>
    <d v="2026-06-01T00:00:00"/>
    <n v="2026"/>
    <x v="1"/>
    <n v="6"/>
    <s v="Jun"/>
    <x v="2"/>
    <x v="5"/>
    <x v="2"/>
    <s v="Returning"/>
    <x v="1"/>
    <s v="Summit Backpack 45L"/>
    <n v="1"/>
    <n v="152.94999999999999"/>
    <n v="0.05"/>
    <n v="76.97"/>
    <n v="145.30249999999998"/>
    <n v="76.97"/>
    <n v="68.332499999999982"/>
    <n v="0.47027752447480248"/>
    <n v="2026"/>
    <s v="Q2"/>
    <n v="6"/>
    <x v="5"/>
  </r>
  <r>
    <n v="4130"/>
    <d v="2026-06-01T00:00:00"/>
    <n v="2026"/>
    <x v="1"/>
    <n v="6"/>
    <s v="Jun"/>
    <x v="3"/>
    <x v="13"/>
    <x v="0"/>
    <s v="New"/>
    <x v="0"/>
    <s v="Commuter Helmet"/>
    <n v="3"/>
    <n v="80.099999999999994"/>
    <n v="0"/>
    <n v="43.51"/>
    <n v="240.29999999999998"/>
    <n v="130.53"/>
    <n v="109.76999999999998"/>
    <n v="0.45680399500624214"/>
    <n v="2026"/>
    <s v="Q2"/>
    <n v="6"/>
    <x v="5"/>
  </r>
  <r>
    <n v="4314"/>
    <d v="2026-06-01T00:00:00"/>
    <n v="2026"/>
    <x v="1"/>
    <n v="6"/>
    <s v="Jun"/>
    <x v="3"/>
    <x v="4"/>
    <x v="2"/>
    <s v="New"/>
    <x v="4"/>
    <s v="Recovery Roller"/>
    <n v="2"/>
    <n v="36.61"/>
    <n v="0"/>
    <n v="14.15"/>
    <n v="73.22"/>
    <n v="28.3"/>
    <n v="44.92"/>
    <n v="0.61349358098880091"/>
    <n v="2026"/>
    <s v="Q2"/>
    <n v="6"/>
    <x v="5"/>
  </r>
  <r>
    <n v="998"/>
    <d v="2026-06-02T00:00:00"/>
    <n v="2026"/>
    <x v="1"/>
    <n v="6"/>
    <s v="Jun"/>
    <x v="1"/>
    <x v="11"/>
    <x v="0"/>
    <s v="Returning"/>
    <x v="2"/>
    <s v="Carry-On Duffel"/>
    <n v="2"/>
    <n v="131.81"/>
    <n v="0.05"/>
    <n v="66.09"/>
    <n v="250.43899999999999"/>
    <n v="132.18"/>
    <n v="118.25899999999999"/>
    <n v="0.47220680485068217"/>
    <n v="2026"/>
    <s v="Q2"/>
    <n v="6"/>
    <x v="5"/>
  </r>
  <r>
    <n v="1172"/>
    <d v="2026-06-02T00:00:00"/>
    <n v="2026"/>
    <x v="1"/>
    <n v="6"/>
    <s v="Jun"/>
    <x v="0"/>
    <x v="15"/>
    <x v="0"/>
    <s v="Returning"/>
    <x v="1"/>
    <s v="Summit Backpack 45L"/>
    <n v="1"/>
    <n v="153.43"/>
    <n v="0.05"/>
    <n v="78.16"/>
    <n v="145.7585"/>
    <n v="78.16"/>
    <n v="67.598500000000001"/>
    <n v="0.46377055197467043"/>
    <n v="2026"/>
    <s v="Q2"/>
    <n v="6"/>
    <x v="5"/>
  </r>
  <r>
    <n v="1261"/>
    <d v="2026-06-02T00:00:00"/>
    <n v="2026"/>
    <x v="1"/>
    <n v="6"/>
    <s v="Jun"/>
    <x v="1"/>
    <x v="14"/>
    <x v="0"/>
    <s v="New"/>
    <x v="0"/>
    <s v="Commuter Helmet"/>
    <n v="2"/>
    <n v="80.06"/>
    <n v="0"/>
    <n v="42.87"/>
    <n v="160.12"/>
    <n v="85.74"/>
    <n v="74.38000000000001"/>
    <n v="0.4645266050462154"/>
    <n v="2026"/>
    <s v="Q2"/>
    <n v="6"/>
    <x v="5"/>
  </r>
  <r>
    <n v="1762"/>
    <d v="2026-06-02T00:00:00"/>
    <n v="2026"/>
    <x v="1"/>
    <n v="6"/>
    <s v="Jun"/>
    <x v="3"/>
    <x v="13"/>
    <x v="2"/>
    <s v="Business"/>
    <x v="4"/>
    <s v="Resistance Band Set"/>
    <n v="1"/>
    <n v="40.549999999999997"/>
    <n v="0"/>
    <n v="15.16"/>
    <n v="40.549999999999997"/>
    <n v="15.16"/>
    <n v="25.389999999999997"/>
    <n v="0.62614056720098643"/>
    <n v="2026"/>
    <s v="Q2"/>
    <n v="6"/>
    <x v="5"/>
  </r>
  <r>
    <n v="1851"/>
    <d v="2026-06-02T00:00:00"/>
    <n v="2026"/>
    <x v="1"/>
    <n v="6"/>
    <s v="Jun"/>
    <x v="1"/>
    <x v="6"/>
    <x v="0"/>
    <s v="New"/>
    <x v="2"/>
    <s v="Packing Cube Set"/>
    <n v="3"/>
    <n v="45.43"/>
    <n v="0.15"/>
    <n v="17.850000000000001"/>
    <n v="115.84649999999999"/>
    <n v="53.550000000000004"/>
    <n v="62.296499999999988"/>
    <n v="0.53775038520801222"/>
    <n v="2026"/>
    <s v="Q2"/>
    <n v="6"/>
    <x v="5"/>
  </r>
  <r>
    <n v="3205"/>
    <d v="2026-06-02T00:00:00"/>
    <n v="2026"/>
    <x v="1"/>
    <n v="6"/>
    <s v="Jun"/>
    <x v="3"/>
    <x v="4"/>
    <x v="1"/>
    <s v="Business"/>
    <x v="1"/>
    <s v="Trail Boots"/>
    <n v="6"/>
    <n v="146.85"/>
    <n v="0.15"/>
    <n v="80.45"/>
    <n v="748.93499999999995"/>
    <n v="482.70000000000005"/>
    <n v="266.2349999999999"/>
    <n v="0.35548478839952724"/>
    <n v="2026"/>
    <s v="Q2"/>
    <n v="6"/>
    <x v="5"/>
  </r>
  <r>
    <n v="1396"/>
    <d v="2026-06-03T00:00:00"/>
    <n v="2026"/>
    <x v="1"/>
    <n v="6"/>
    <s v="Jun"/>
    <x v="2"/>
    <x v="3"/>
    <x v="0"/>
    <s v="Business"/>
    <x v="3"/>
    <s v="Trail Tent 2P"/>
    <n v="1"/>
    <n v="192.33"/>
    <n v="0.1"/>
    <n v="105.15"/>
    <n v="173.09700000000001"/>
    <n v="105.15"/>
    <n v="67.947000000000003"/>
    <n v="0.39253713235931298"/>
    <n v="2026"/>
    <s v="Q2"/>
    <n v="6"/>
    <x v="5"/>
  </r>
  <r>
    <n v="1441"/>
    <d v="2026-06-03T00:00:00"/>
    <n v="2026"/>
    <x v="1"/>
    <n v="6"/>
    <s v="Jun"/>
    <x v="2"/>
    <x v="10"/>
    <x v="3"/>
    <s v="New"/>
    <x v="2"/>
    <s v="Carry-On Duffel"/>
    <n v="3"/>
    <n v="135.4"/>
    <n v="0"/>
    <n v="65.16"/>
    <n v="406.20000000000005"/>
    <n v="195.48"/>
    <n v="210.72000000000006"/>
    <n v="0.51875923190546536"/>
    <n v="2026"/>
    <s v="Q2"/>
    <n v="6"/>
    <x v="5"/>
  </r>
  <r>
    <n v="1511"/>
    <d v="2026-06-03T00:00:00"/>
    <n v="2026"/>
    <x v="1"/>
    <n v="6"/>
    <s v="Jun"/>
    <x v="2"/>
    <x v="5"/>
    <x v="0"/>
    <s v="New"/>
    <x v="4"/>
    <s v="Recovery Roller"/>
    <n v="2"/>
    <n v="36.08"/>
    <n v="0.05"/>
    <n v="13.73"/>
    <n v="68.551999999999992"/>
    <n v="27.46"/>
    <n v="41.091999999999992"/>
    <n v="0.59942817131520587"/>
    <n v="2026"/>
    <s v="Q2"/>
    <n v="6"/>
    <x v="5"/>
  </r>
  <r>
    <n v="1701"/>
    <d v="2026-06-03T00:00:00"/>
    <n v="2026"/>
    <x v="1"/>
    <n v="6"/>
    <s v="Jun"/>
    <x v="0"/>
    <x v="9"/>
    <x v="0"/>
    <s v="New"/>
    <x v="2"/>
    <s v="Packing Cube Set"/>
    <n v="1"/>
    <n v="46.16"/>
    <n v="0"/>
    <n v="18.36"/>
    <n v="46.16"/>
    <n v="18.36"/>
    <n v="27.799999999999997"/>
    <n v="0.60225303292894283"/>
    <n v="2026"/>
    <s v="Q2"/>
    <n v="6"/>
    <x v="5"/>
  </r>
  <r>
    <n v="1984"/>
    <d v="2026-06-03T00:00:00"/>
    <n v="2026"/>
    <x v="1"/>
    <n v="6"/>
    <s v="Jun"/>
    <x v="1"/>
    <x v="1"/>
    <x v="0"/>
    <s v="Returning"/>
    <x v="0"/>
    <s v="Trail Bike Light"/>
    <n v="2"/>
    <n v="50.77"/>
    <n v="0"/>
    <n v="22.93"/>
    <n v="101.54"/>
    <n v="45.86"/>
    <n v="55.680000000000007"/>
    <n v="0.54835532794957653"/>
    <n v="2026"/>
    <s v="Q2"/>
    <n v="6"/>
    <x v="5"/>
  </r>
  <r>
    <n v="2572"/>
    <d v="2026-06-03T00:00:00"/>
    <n v="2026"/>
    <x v="1"/>
    <n v="6"/>
    <s v="Jun"/>
    <x v="3"/>
    <x v="8"/>
    <x v="3"/>
    <s v="Business"/>
    <x v="1"/>
    <s v="Trekking Poles"/>
    <n v="2"/>
    <n v="70.97"/>
    <n v="0.05"/>
    <n v="32.54"/>
    <n v="134.84299999999999"/>
    <n v="65.08"/>
    <n v="69.762999999999991"/>
    <n v="0.51736463887632278"/>
    <n v="2026"/>
    <s v="Q2"/>
    <n v="6"/>
    <x v="5"/>
  </r>
  <r>
    <n v="2833"/>
    <d v="2026-06-03T00:00:00"/>
    <n v="2026"/>
    <x v="1"/>
    <n v="6"/>
    <s v="Jun"/>
    <x v="3"/>
    <x v="13"/>
    <x v="0"/>
    <s v="Returning"/>
    <x v="1"/>
    <s v="Trail Boots"/>
    <n v="3"/>
    <n v="141.6"/>
    <n v="0"/>
    <n v="78.02"/>
    <n v="424.79999999999995"/>
    <n v="234.06"/>
    <n v="190.73999999999995"/>
    <n v="0.44901129943502821"/>
    <n v="2026"/>
    <s v="Q2"/>
    <n v="6"/>
    <x v="5"/>
  </r>
  <r>
    <n v="3522"/>
    <d v="2026-06-03T00:00:00"/>
    <n v="2026"/>
    <x v="1"/>
    <n v="6"/>
    <s v="Jun"/>
    <x v="3"/>
    <x v="13"/>
    <x v="0"/>
    <s v="New"/>
    <x v="0"/>
    <s v="Compact Repair Kit"/>
    <n v="1"/>
    <n v="40.57"/>
    <n v="0"/>
    <n v="16.329999999999998"/>
    <n v="40.57"/>
    <n v="16.329999999999998"/>
    <n v="24.240000000000002"/>
    <n v="0.59748582696573826"/>
    <n v="2026"/>
    <s v="Q2"/>
    <n v="6"/>
    <x v="5"/>
  </r>
  <r>
    <n v="146"/>
    <d v="2026-06-04T00:00:00"/>
    <n v="2026"/>
    <x v="1"/>
    <n v="6"/>
    <s v="Jun"/>
    <x v="1"/>
    <x v="14"/>
    <x v="3"/>
    <s v="Returning"/>
    <x v="0"/>
    <s v="Commuter Helmet"/>
    <n v="2"/>
    <n v="81.81"/>
    <n v="0"/>
    <n v="42.54"/>
    <n v="163.62"/>
    <n v="85.08"/>
    <n v="78.540000000000006"/>
    <n v="0.48001466813348004"/>
    <n v="2026"/>
    <s v="Q2"/>
    <n v="6"/>
    <x v="5"/>
  </r>
  <r>
    <n v="161"/>
    <d v="2026-06-04T00:00:00"/>
    <n v="2026"/>
    <x v="1"/>
    <n v="6"/>
    <s v="Jun"/>
    <x v="0"/>
    <x v="0"/>
    <x v="3"/>
    <s v="Returning"/>
    <x v="0"/>
    <s v="Trail Bike Light"/>
    <n v="2"/>
    <n v="50.09"/>
    <n v="0"/>
    <n v="22.91"/>
    <n v="100.18"/>
    <n v="45.82"/>
    <n v="54.360000000000007"/>
    <n v="0.54262327809942112"/>
    <n v="2026"/>
    <s v="Q2"/>
    <n v="6"/>
    <x v="5"/>
  </r>
  <r>
    <n v="819"/>
    <d v="2026-06-04T00:00:00"/>
    <n v="2026"/>
    <x v="1"/>
    <n v="6"/>
    <s v="Jun"/>
    <x v="3"/>
    <x v="8"/>
    <x v="0"/>
    <s v="Returning"/>
    <x v="1"/>
    <s v="Trekking Poles"/>
    <n v="1"/>
    <n v="72.38"/>
    <n v="0"/>
    <n v="32.68"/>
    <n v="72.38"/>
    <n v="32.68"/>
    <n v="39.699999999999996"/>
    <n v="0.54849405913235694"/>
    <n v="2026"/>
    <s v="Q2"/>
    <n v="6"/>
    <x v="5"/>
  </r>
  <r>
    <n v="2104"/>
    <d v="2026-06-04T00:00:00"/>
    <n v="2026"/>
    <x v="1"/>
    <n v="6"/>
    <s v="Jun"/>
    <x v="1"/>
    <x v="1"/>
    <x v="0"/>
    <s v="New"/>
    <x v="1"/>
    <s v="Hiking Daypack 20L"/>
    <n v="1"/>
    <n v="92.31"/>
    <n v="0"/>
    <n v="45.58"/>
    <n v="92.31"/>
    <n v="45.58"/>
    <n v="46.730000000000004"/>
    <n v="0.50622901094139316"/>
    <n v="2026"/>
    <s v="Q2"/>
    <n v="6"/>
    <x v="5"/>
  </r>
  <r>
    <n v="2678"/>
    <d v="2026-06-04T00:00:00"/>
    <n v="2026"/>
    <x v="1"/>
    <n v="6"/>
    <s v="Jun"/>
    <x v="3"/>
    <x v="8"/>
    <x v="1"/>
    <s v="Returning"/>
    <x v="2"/>
    <s v="Packing Cube Set"/>
    <n v="12"/>
    <n v="47.6"/>
    <n v="0.15"/>
    <n v="18.670000000000002"/>
    <n v="485.52000000000004"/>
    <n v="224.04000000000002"/>
    <n v="261.48"/>
    <n v="0.53855659911023235"/>
    <n v="2026"/>
    <s v="Q2"/>
    <n v="6"/>
    <x v="5"/>
  </r>
  <r>
    <n v="3015"/>
    <d v="2026-06-04T00:00:00"/>
    <n v="2026"/>
    <x v="1"/>
    <n v="6"/>
    <s v="Jun"/>
    <x v="1"/>
    <x v="14"/>
    <x v="0"/>
    <s v="Returning"/>
    <x v="2"/>
    <s v="Packing Cube Set"/>
    <n v="1"/>
    <n v="45.5"/>
    <n v="0.05"/>
    <n v="18.89"/>
    <n v="43.225000000000001"/>
    <n v="18.89"/>
    <n v="24.335000000000001"/>
    <n v="0.56298438403701567"/>
    <n v="2026"/>
    <s v="Q2"/>
    <n v="6"/>
    <x v="5"/>
  </r>
  <r>
    <n v="3243"/>
    <d v="2026-06-04T00:00:00"/>
    <n v="2026"/>
    <x v="1"/>
    <n v="6"/>
    <s v="Jun"/>
    <x v="2"/>
    <x v="5"/>
    <x v="0"/>
    <s v="Returning"/>
    <x v="4"/>
    <s v="Recovery Roller"/>
    <n v="1"/>
    <n v="35.99"/>
    <n v="0"/>
    <n v="14.05"/>
    <n v="35.99"/>
    <n v="14.05"/>
    <n v="21.94"/>
    <n v="0.60961378160600166"/>
    <n v="2026"/>
    <s v="Q2"/>
    <n v="6"/>
    <x v="5"/>
  </r>
  <r>
    <n v="3283"/>
    <d v="2026-06-04T00:00:00"/>
    <n v="2026"/>
    <x v="1"/>
    <n v="6"/>
    <s v="Jun"/>
    <x v="1"/>
    <x v="12"/>
    <x v="3"/>
    <s v="Returning"/>
    <x v="4"/>
    <s v="Weighted Vest"/>
    <n v="1"/>
    <n v="122.55"/>
    <n v="0"/>
    <n v="68.97"/>
    <n v="122.55"/>
    <n v="68.97"/>
    <n v="53.58"/>
    <n v="0.43720930232558142"/>
    <n v="2026"/>
    <s v="Q2"/>
    <n v="6"/>
    <x v="5"/>
  </r>
  <r>
    <n v="3966"/>
    <d v="2026-06-04T00:00:00"/>
    <n v="2026"/>
    <x v="1"/>
    <n v="6"/>
    <s v="Jun"/>
    <x v="3"/>
    <x v="8"/>
    <x v="0"/>
    <s v="New"/>
    <x v="4"/>
    <s v="Weighted Vest"/>
    <n v="3"/>
    <n v="126.22"/>
    <n v="0"/>
    <n v="69.599999999999994"/>
    <n v="378.65999999999997"/>
    <n v="208.79999999999998"/>
    <n v="169.85999999999999"/>
    <n v="0.4485818412295991"/>
    <n v="2026"/>
    <s v="Q2"/>
    <n v="6"/>
    <x v="5"/>
  </r>
  <r>
    <n v="1349"/>
    <d v="2026-06-05T00:00:00"/>
    <n v="2026"/>
    <x v="1"/>
    <n v="6"/>
    <s v="Jun"/>
    <x v="0"/>
    <x v="15"/>
    <x v="2"/>
    <s v="Returning"/>
    <x v="1"/>
    <s v="Hiking Daypack 20L"/>
    <n v="6"/>
    <n v="91.98"/>
    <n v="0.05"/>
    <n v="46.46"/>
    <n v="524.28599999999994"/>
    <n v="278.76"/>
    <n v="245.52599999999995"/>
    <n v="0.46830546686350577"/>
    <n v="2026"/>
    <s v="Q2"/>
    <n v="6"/>
    <x v="5"/>
  </r>
  <r>
    <n v="2333"/>
    <d v="2026-06-05T00:00:00"/>
    <n v="2026"/>
    <x v="1"/>
    <n v="6"/>
    <s v="Jun"/>
    <x v="2"/>
    <x v="5"/>
    <x v="0"/>
    <s v="Business"/>
    <x v="3"/>
    <s v="Compact Sleeping Bag"/>
    <n v="1"/>
    <n v="125.32"/>
    <n v="0"/>
    <n v="59.03"/>
    <n v="125.32"/>
    <n v="59.03"/>
    <n v="66.289999999999992"/>
    <n v="0.52896584743057773"/>
    <n v="2026"/>
    <s v="Q2"/>
    <n v="6"/>
    <x v="5"/>
  </r>
  <r>
    <n v="2628"/>
    <d v="2026-06-05T00:00:00"/>
    <n v="2026"/>
    <x v="1"/>
    <n v="6"/>
    <s v="Jun"/>
    <x v="3"/>
    <x v="8"/>
    <x v="3"/>
    <s v="Returning"/>
    <x v="2"/>
    <s v="Travel Backpack 35L"/>
    <n v="2"/>
    <n v="167.26"/>
    <n v="0"/>
    <n v="89.65"/>
    <n v="334.52"/>
    <n v="179.3"/>
    <n v="155.21999999999997"/>
    <n v="0.46400813105344968"/>
    <n v="2026"/>
    <s v="Q2"/>
    <n v="6"/>
    <x v="5"/>
  </r>
  <r>
    <n v="2718"/>
    <d v="2026-06-05T00:00:00"/>
    <n v="2026"/>
    <x v="1"/>
    <n v="6"/>
    <s v="Jun"/>
    <x v="0"/>
    <x v="0"/>
    <x v="3"/>
    <s v="Returning"/>
    <x v="0"/>
    <s v="Commuter Helmet"/>
    <n v="1"/>
    <n v="80.19"/>
    <n v="0"/>
    <n v="42.18"/>
    <n v="80.19"/>
    <n v="42.18"/>
    <n v="38.01"/>
    <n v="0.47399925177702956"/>
    <n v="2026"/>
    <s v="Q2"/>
    <n v="6"/>
    <x v="5"/>
  </r>
  <r>
    <n v="3185"/>
    <d v="2026-06-05T00:00:00"/>
    <n v="2026"/>
    <x v="1"/>
    <n v="6"/>
    <s v="Jun"/>
    <x v="0"/>
    <x v="15"/>
    <x v="0"/>
    <s v="New"/>
    <x v="0"/>
    <s v="Trail Bike Light"/>
    <n v="1"/>
    <n v="49.86"/>
    <n v="0"/>
    <n v="22.72"/>
    <n v="49.86"/>
    <n v="22.72"/>
    <n v="27.14"/>
    <n v="0.5443241075010028"/>
    <n v="2026"/>
    <s v="Q2"/>
    <n v="6"/>
    <x v="5"/>
  </r>
  <r>
    <n v="4495"/>
    <d v="2026-06-05T00:00:00"/>
    <n v="2026"/>
    <x v="1"/>
    <n v="6"/>
    <s v="Jun"/>
    <x v="2"/>
    <x v="10"/>
    <x v="2"/>
    <s v="New"/>
    <x v="3"/>
    <s v="Trail Tent 2P"/>
    <n v="2"/>
    <n v="195.51"/>
    <n v="0"/>
    <n v="102.97"/>
    <n v="391.02"/>
    <n v="205.94"/>
    <n v="185.07999999999998"/>
    <n v="0.47332617257429288"/>
    <n v="2026"/>
    <s v="Q2"/>
    <n v="6"/>
    <x v="5"/>
  </r>
  <r>
    <n v="815"/>
    <d v="2026-06-06T00:00:00"/>
    <n v="2026"/>
    <x v="1"/>
    <n v="6"/>
    <s v="Jun"/>
    <x v="0"/>
    <x v="0"/>
    <x v="2"/>
    <s v="New"/>
    <x v="4"/>
    <s v="Resistance Band Set"/>
    <n v="1"/>
    <n v="39.61"/>
    <n v="0"/>
    <n v="14.75"/>
    <n v="39.61"/>
    <n v="14.75"/>
    <n v="24.86"/>
    <n v="0.62761928805857103"/>
    <n v="2026"/>
    <s v="Q2"/>
    <n v="6"/>
    <x v="5"/>
  </r>
  <r>
    <n v="1140"/>
    <d v="2026-06-06T00:00:00"/>
    <n v="2026"/>
    <x v="1"/>
    <n v="6"/>
    <s v="Jun"/>
    <x v="1"/>
    <x v="1"/>
    <x v="2"/>
    <s v="Returning"/>
    <x v="1"/>
    <s v="Trekking Poles"/>
    <n v="1"/>
    <n v="70.86"/>
    <n v="0"/>
    <n v="31.47"/>
    <n v="70.86"/>
    <n v="31.47"/>
    <n v="39.39"/>
    <n v="0.55588484335309063"/>
    <n v="2026"/>
    <s v="Q2"/>
    <n v="6"/>
    <x v="5"/>
  </r>
  <r>
    <n v="1544"/>
    <d v="2026-06-06T00:00:00"/>
    <n v="2026"/>
    <x v="1"/>
    <n v="6"/>
    <s v="Jun"/>
    <x v="3"/>
    <x v="7"/>
    <x v="1"/>
    <s v="Returning"/>
    <x v="4"/>
    <s v="Resistance Band Set"/>
    <n v="8"/>
    <n v="40.46"/>
    <n v="0.2"/>
    <n v="14.7"/>
    <n v="258.94400000000002"/>
    <n v="117.6"/>
    <n v="141.34400000000002"/>
    <n v="0.54584775086505199"/>
    <n v="2026"/>
    <s v="Q2"/>
    <n v="6"/>
    <x v="5"/>
  </r>
  <r>
    <n v="2420"/>
    <d v="2026-06-06T00:00:00"/>
    <n v="2026"/>
    <x v="1"/>
    <n v="6"/>
    <s v="Jun"/>
    <x v="2"/>
    <x v="5"/>
    <x v="0"/>
    <s v="New"/>
    <x v="2"/>
    <s v="Carry-On Duffel"/>
    <n v="1"/>
    <n v="131.79"/>
    <n v="0"/>
    <n v="68.22"/>
    <n v="131.79"/>
    <n v="68.22"/>
    <n v="63.569999999999993"/>
    <n v="0.48235829729114499"/>
    <n v="2026"/>
    <s v="Q2"/>
    <n v="6"/>
    <x v="5"/>
  </r>
  <r>
    <n v="2805"/>
    <d v="2026-06-06T00:00:00"/>
    <n v="2026"/>
    <x v="1"/>
    <n v="6"/>
    <s v="Jun"/>
    <x v="2"/>
    <x v="10"/>
    <x v="1"/>
    <s v="Returning"/>
    <x v="3"/>
    <s v="Alpine Tent 4P"/>
    <n v="12"/>
    <n v="338.45"/>
    <n v="0.1"/>
    <n v="196.78"/>
    <n v="3655.2599999999998"/>
    <n v="2361.36"/>
    <n v="1293.8999999999996"/>
    <n v="0.35398302719915947"/>
    <n v="2026"/>
    <s v="Q2"/>
    <n v="6"/>
    <x v="5"/>
  </r>
  <r>
    <n v="3160"/>
    <d v="2026-06-06T00:00:00"/>
    <n v="2026"/>
    <x v="1"/>
    <n v="6"/>
    <s v="Jun"/>
    <x v="2"/>
    <x v="3"/>
    <x v="2"/>
    <s v="Returning"/>
    <x v="4"/>
    <s v="Resistance Band Set"/>
    <n v="2"/>
    <n v="40.99"/>
    <n v="0"/>
    <n v="14.53"/>
    <n v="81.98"/>
    <n v="29.06"/>
    <n v="52.92"/>
    <n v="0.64552329836545497"/>
    <n v="2026"/>
    <s v="Q2"/>
    <n v="6"/>
    <x v="5"/>
  </r>
  <r>
    <n v="3278"/>
    <d v="2026-06-06T00:00:00"/>
    <n v="2026"/>
    <x v="1"/>
    <n v="6"/>
    <s v="Jun"/>
    <x v="1"/>
    <x v="12"/>
    <x v="2"/>
    <s v="Returning"/>
    <x v="0"/>
    <s v="Cycling Pack 12L"/>
    <n v="1"/>
    <n v="101.85"/>
    <n v="0"/>
    <n v="51.59"/>
    <n v="101.85"/>
    <n v="51.59"/>
    <n v="50.259999999999991"/>
    <n v="0.49347079037800679"/>
    <n v="2026"/>
    <s v="Q2"/>
    <n v="6"/>
    <x v="5"/>
  </r>
  <r>
    <n v="3555"/>
    <d v="2026-06-06T00:00:00"/>
    <n v="2026"/>
    <x v="1"/>
    <n v="6"/>
    <s v="Jun"/>
    <x v="2"/>
    <x v="2"/>
    <x v="1"/>
    <s v="Business"/>
    <x v="3"/>
    <s v="Alpine Tent 4P"/>
    <n v="4"/>
    <n v="346.14"/>
    <n v="0.05"/>
    <n v="198.97"/>
    <n v="1315.3319999999999"/>
    <n v="795.88"/>
    <n v="519.45199999999988"/>
    <n v="0.39492082607280893"/>
    <n v="2026"/>
    <s v="Q2"/>
    <n v="6"/>
    <x v="5"/>
  </r>
  <r>
    <n v="3702"/>
    <d v="2026-06-06T00:00:00"/>
    <n v="2026"/>
    <x v="1"/>
    <n v="6"/>
    <s v="Jun"/>
    <x v="0"/>
    <x v="9"/>
    <x v="2"/>
    <s v="Business"/>
    <x v="0"/>
    <s v="Commuter Helmet"/>
    <n v="2"/>
    <n v="83.28"/>
    <n v="0"/>
    <n v="43.56"/>
    <n v="166.56"/>
    <n v="87.12"/>
    <n v="79.44"/>
    <n v="0.47694524495677232"/>
    <n v="2026"/>
    <s v="Q2"/>
    <n v="6"/>
    <x v="5"/>
  </r>
  <r>
    <n v="4349"/>
    <d v="2026-06-06T00:00:00"/>
    <n v="2026"/>
    <x v="1"/>
    <n v="6"/>
    <s v="Jun"/>
    <x v="3"/>
    <x v="7"/>
    <x v="2"/>
    <s v="Business"/>
    <x v="0"/>
    <s v="Commuter Helmet"/>
    <n v="1"/>
    <n v="80.349999999999994"/>
    <n v="0.15"/>
    <n v="43.51"/>
    <n v="68.297499999999999"/>
    <n v="43.51"/>
    <n v="24.787500000000001"/>
    <n v="0.3629342216040119"/>
    <n v="2026"/>
    <s v="Q2"/>
    <n v="6"/>
    <x v="5"/>
  </r>
  <r>
    <n v="4989"/>
    <d v="2026-06-06T00:00:00"/>
    <n v="2026"/>
    <x v="1"/>
    <n v="6"/>
    <s v="Jun"/>
    <x v="1"/>
    <x v="1"/>
    <x v="0"/>
    <s v="Returning"/>
    <x v="0"/>
    <s v="Compact Repair Kit"/>
    <n v="1"/>
    <n v="40.86"/>
    <n v="0.05"/>
    <n v="16.899999999999999"/>
    <n v="38.817"/>
    <n v="16.899999999999999"/>
    <n v="21.917000000000002"/>
    <n v="0.564623747327202"/>
    <n v="2026"/>
    <s v="Q2"/>
    <n v="6"/>
    <x v="5"/>
  </r>
  <r>
    <n v="713"/>
    <d v="2026-06-07T00:00:00"/>
    <n v="2026"/>
    <x v="1"/>
    <n v="6"/>
    <s v="Jun"/>
    <x v="1"/>
    <x v="6"/>
    <x v="2"/>
    <s v="Returning"/>
    <x v="2"/>
    <s v="Insulated Bottle"/>
    <n v="4"/>
    <n v="36.299999999999997"/>
    <n v="0.05"/>
    <n v="13.16"/>
    <n v="137.93999999999997"/>
    <n v="52.64"/>
    <n v="85.299999999999969"/>
    <n v="0.61838480498767567"/>
    <n v="2026"/>
    <s v="Q2"/>
    <n v="6"/>
    <x v="5"/>
  </r>
  <r>
    <n v="3355"/>
    <d v="2026-06-07T00:00:00"/>
    <n v="2026"/>
    <x v="1"/>
    <n v="6"/>
    <s v="Jun"/>
    <x v="0"/>
    <x v="15"/>
    <x v="1"/>
    <s v="New"/>
    <x v="3"/>
    <s v="Alpine Tent 4P"/>
    <n v="10"/>
    <n v="338.26"/>
    <n v="0.05"/>
    <n v="197.42"/>
    <n v="3213.47"/>
    <n v="1974.1999999999998"/>
    <n v="1239.27"/>
    <n v="0.38564853569505864"/>
    <n v="2026"/>
    <s v="Q2"/>
    <n v="6"/>
    <x v="5"/>
  </r>
  <r>
    <n v="3879"/>
    <d v="2026-06-07T00:00:00"/>
    <n v="2026"/>
    <x v="1"/>
    <n v="6"/>
    <s v="Jun"/>
    <x v="0"/>
    <x v="9"/>
    <x v="3"/>
    <s v="Returning"/>
    <x v="0"/>
    <s v="Compact Repair Kit"/>
    <n v="2"/>
    <n v="41.25"/>
    <n v="0"/>
    <n v="17.13"/>
    <n v="82.5"/>
    <n v="34.26"/>
    <n v="48.24"/>
    <n v="0.58472727272727276"/>
    <n v="2026"/>
    <s v="Q2"/>
    <n v="6"/>
    <x v="5"/>
  </r>
  <r>
    <n v="3989"/>
    <d v="2026-06-07T00:00:00"/>
    <n v="2026"/>
    <x v="1"/>
    <n v="6"/>
    <s v="Jun"/>
    <x v="1"/>
    <x v="12"/>
    <x v="0"/>
    <s v="Returning"/>
    <x v="1"/>
    <s v="Hiking Daypack 20L"/>
    <n v="2"/>
    <n v="92"/>
    <n v="0"/>
    <n v="44.27"/>
    <n v="184"/>
    <n v="88.54"/>
    <n v="95.46"/>
    <n v="0.51880434782608698"/>
    <n v="2026"/>
    <s v="Q2"/>
    <n v="6"/>
    <x v="5"/>
  </r>
  <r>
    <n v="4193"/>
    <d v="2026-06-07T00:00:00"/>
    <n v="2026"/>
    <x v="1"/>
    <n v="6"/>
    <s v="Jun"/>
    <x v="1"/>
    <x v="6"/>
    <x v="0"/>
    <s v="New"/>
    <x v="3"/>
    <s v="Portable Camp Stove"/>
    <n v="1"/>
    <n v="80.89"/>
    <n v="0.1"/>
    <n v="40.32"/>
    <n v="72.801000000000002"/>
    <n v="40.32"/>
    <n v="32.481000000000002"/>
    <n v="0.44616145382618372"/>
    <n v="2026"/>
    <s v="Q2"/>
    <n v="6"/>
    <x v="5"/>
  </r>
  <r>
    <n v="4413"/>
    <d v="2026-06-07T00:00:00"/>
    <n v="2026"/>
    <x v="1"/>
    <n v="6"/>
    <s v="Jun"/>
    <x v="0"/>
    <x v="0"/>
    <x v="2"/>
    <s v="New"/>
    <x v="3"/>
    <s v="Trail Tent 2P"/>
    <n v="1"/>
    <n v="194.73"/>
    <n v="0"/>
    <n v="101.91"/>
    <n v="194.73"/>
    <n v="101.91"/>
    <n v="92.82"/>
    <n v="0.47665999075643195"/>
    <n v="2026"/>
    <s v="Q2"/>
    <n v="6"/>
    <x v="5"/>
  </r>
  <r>
    <n v="4598"/>
    <d v="2026-06-07T00:00:00"/>
    <n v="2026"/>
    <x v="1"/>
    <n v="6"/>
    <s v="Jun"/>
    <x v="3"/>
    <x v="4"/>
    <x v="1"/>
    <s v="Business"/>
    <x v="1"/>
    <s v="Hiking Daypack 20L"/>
    <n v="5"/>
    <n v="93.82"/>
    <n v="0.15"/>
    <n v="46.06"/>
    <n v="398.73499999999996"/>
    <n v="230.3"/>
    <n v="168.43499999999995"/>
    <n v="0.4224234140469233"/>
    <n v="2026"/>
    <s v="Q2"/>
    <n v="6"/>
    <x v="5"/>
  </r>
  <r>
    <n v="72"/>
    <d v="2026-06-08T00:00:00"/>
    <n v="2026"/>
    <x v="1"/>
    <n v="6"/>
    <s v="Jun"/>
    <x v="2"/>
    <x v="10"/>
    <x v="2"/>
    <s v="New"/>
    <x v="1"/>
    <s v="Trail Boots"/>
    <n v="3"/>
    <n v="142.53"/>
    <n v="0"/>
    <n v="80.67"/>
    <n v="427.59000000000003"/>
    <n v="242.01"/>
    <n v="185.58000000000004"/>
    <n v="0.43401389181225014"/>
    <n v="2026"/>
    <s v="Q2"/>
    <n v="6"/>
    <x v="5"/>
  </r>
  <r>
    <n v="176"/>
    <d v="2026-06-08T00:00:00"/>
    <n v="2026"/>
    <x v="1"/>
    <n v="6"/>
    <s v="Jun"/>
    <x v="1"/>
    <x v="14"/>
    <x v="0"/>
    <s v="Returning"/>
    <x v="3"/>
    <s v="Trail Tent 2P"/>
    <n v="1"/>
    <n v="196.33"/>
    <n v="0"/>
    <n v="103.27"/>
    <n v="196.33"/>
    <n v="103.27"/>
    <n v="93.060000000000016"/>
    <n v="0.47399786074466466"/>
    <n v="2026"/>
    <s v="Q2"/>
    <n v="6"/>
    <x v="5"/>
  </r>
  <r>
    <n v="205"/>
    <d v="2026-06-08T00:00:00"/>
    <n v="2026"/>
    <x v="1"/>
    <n v="6"/>
    <s v="Jun"/>
    <x v="3"/>
    <x v="7"/>
    <x v="0"/>
    <s v="New"/>
    <x v="0"/>
    <s v="Compact Repair Kit"/>
    <n v="2"/>
    <n v="41.05"/>
    <n v="0"/>
    <n v="16.690000000000001"/>
    <n v="82.1"/>
    <n v="33.380000000000003"/>
    <n v="48.719999999999992"/>
    <n v="0.59342265529841653"/>
    <n v="2026"/>
    <s v="Q2"/>
    <n v="6"/>
    <x v="5"/>
  </r>
  <r>
    <n v="896"/>
    <d v="2026-06-08T00:00:00"/>
    <n v="2026"/>
    <x v="1"/>
    <n v="6"/>
    <s v="Jun"/>
    <x v="3"/>
    <x v="8"/>
    <x v="0"/>
    <s v="New"/>
    <x v="4"/>
    <s v="Weighted Vest"/>
    <n v="1"/>
    <n v="123.09"/>
    <n v="0"/>
    <n v="68.03"/>
    <n v="123.09"/>
    <n v="68.03"/>
    <n v="55.06"/>
    <n v="0.44731497278414167"/>
    <n v="2026"/>
    <s v="Q2"/>
    <n v="6"/>
    <x v="5"/>
  </r>
  <r>
    <n v="1697"/>
    <d v="2026-06-08T00:00:00"/>
    <n v="2026"/>
    <x v="1"/>
    <n v="6"/>
    <s v="Jun"/>
    <x v="1"/>
    <x v="12"/>
    <x v="0"/>
    <s v="Business"/>
    <x v="1"/>
    <s v="Trail Boots"/>
    <n v="2"/>
    <n v="141.09"/>
    <n v="0"/>
    <n v="81.69"/>
    <n v="282.18"/>
    <n v="163.38"/>
    <n v="118.80000000000001"/>
    <n v="0.42100786731873274"/>
    <n v="2026"/>
    <s v="Q2"/>
    <n v="6"/>
    <x v="5"/>
  </r>
  <r>
    <n v="2159"/>
    <d v="2026-06-08T00:00:00"/>
    <n v="2026"/>
    <x v="1"/>
    <n v="6"/>
    <s v="Jun"/>
    <x v="2"/>
    <x v="10"/>
    <x v="2"/>
    <s v="New"/>
    <x v="1"/>
    <s v="Summit Backpack 45L"/>
    <n v="1"/>
    <n v="157.04"/>
    <n v="0"/>
    <n v="77.540000000000006"/>
    <n v="157.04"/>
    <n v="77.540000000000006"/>
    <n v="79.499999999999986"/>
    <n v="0.5062404482934284"/>
    <n v="2026"/>
    <s v="Q2"/>
    <n v="6"/>
    <x v="5"/>
  </r>
  <r>
    <n v="2772"/>
    <d v="2026-06-08T00:00:00"/>
    <n v="2026"/>
    <x v="1"/>
    <n v="6"/>
    <s v="Jun"/>
    <x v="3"/>
    <x v="7"/>
    <x v="2"/>
    <s v="New"/>
    <x v="2"/>
    <s v="Carry-On Duffel"/>
    <n v="6"/>
    <n v="136.46"/>
    <n v="0"/>
    <n v="68.61"/>
    <n v="818.76"/>
    <n v="411.65999999999997"/>
    <n v="407.1"/>
    <n v="0.49721530118716112"/>
    <n v="2026"/>
    <s v="Q2"/>
    <n v="6"/>
    <x v="5"/>
  </r>
  <r>
    <n v="3091"/>
    <d v="2026-06-08T00:00:00"/>
    <n v="2026"/>
    <x v="1"/>
    <n v="6"/>
    <s v="Jun"/>
    <x v="0"/>
    <x v="0"/>
    <x v="0"/>
    <s v="New"/>
    <x v="4"/>
    <s v="Recovery Roller"/>
    <n v="1"/>
    <n v="36.1"/>
    <n v="0"/>
    <n v="13.65"/>
    <n v="36.1"/>
    <n v="13.65"/>
    <n v="22.450000000000003"/>
    <n v="0.62188365650969535"/>
    <n v="2026"/>
    <s v="Q2"/>
    <n v="6"/>
    <x v="5"/>
  </r>
  <r>
    <n v="4241"/>
    <d v="2026-06-08T00:00:00"/>
    <n v="2026"/>
    <x v="1"/>
    <n v="6"/>
    <s v="Jun"/>
    <x v="3"/>
    <x v="13"/>
    <x v="0"/>
    <s v="New"/>
    <x v="1"/>
    <s v="Hiking Daypack 20L"/>
    <n v="3"/>
    <n v="92.73"/>
    <n v="0"/>
    <n v="44.68"/>
    <n v="278.19"/>
    <n v="134.04"/>
    <n v="144.15"/>
    <n v="0.51817103418526911"/>
    <n v="2026"/>
    <s v="Q2"/>
    <n v="6"/>
    <x v="5"/>
  </r>
  <r>
    <n v="5185"/>
    <d v="2026-06-08T00:00:00"/>
    <n v="2026"/>
    <x v="1"/>
    <n v="6"/>
    <s v="Jun"/>
    <x v="1"/>
    <x v="12"/>
    <x v="0"/>
    <s v="New"/>
    <x v="2"/>
    <s v="Travel Backpack 35L"/>
    <n v="3"/>
    <n v="164.31"/>
    <n v="0.05"/>
    <n v="86"/>
    <n v="468.2835"/>
    <n v="258"/>
    <n v="210.2835"/>
    <n v="0.44905169624810615"/>
    <n v="2026"/>
    <s v="Q2"/>
    <n v="6"/>
    <x v="5"/>
  </r>
  <r>
    <n v="1437"/>
    <d v="2026-06-09T00:00:00"/>
    <n v="2026"/>
    <x v="1"/>
    <n v="6"/>
    <s v="Jun"/>
    <x v="3"/>
    <x v="8"/>
    <x v="3"/>
    <s v="New"/>
    <x v="2"/>
    <s v="Insulated Bottle"/>
    <n v="2"/>
    <n v="36.85"/>
    <n v="0.1"/>
    <n v="13.92"/>
    <n v="66.33"/>
    <n v="27.84"/>
    <n v="38.489999999999995"/>
    <n v="0.58028041610131154"/>
    <n v="2026"/>
    <s v="Q2"/>
    <n v="6"/>
    <x v="5"/>
  </r>
  <r>
    <n v="2316"/>
    <d v="2026-06-09T00:00:00"/>
    <n v="2026"/>
    <x v="1"/>
    <n v="6"/>
    <s v="Jun"/>
    <x v="1"/>
    <x v="11"/>
    <x v="3"/>
    <s v="New"/>
    <x v="4"/>
    <s v="Recovery Roller"/>
    <n v="1"/>
    <n v="35.619999999999997"/>
    <n v="0"/>
    <n v="14.05"/>
    <n v="35.619999999999997"/>
    <n v="14.05"/>
    <n v="21.569999999999997"/>
    <n v="0.60555867490174053"/>
    <n v="2026"/>
    <s v="Q2"/>
    <n v="6"/>
    <x v="5"/>
  </r>
  <r>
    <n v="2329"/>
    <d v="2026-06-09T00:00:00"/>
    <n v="2026"/>
    <x v="1"/>
    <n v="6"/>
    <s v="Jun"/>
    <x v="3"/>
    <x v="8"/>
    <x v="0"/>
    <s v="New"/>
    <x v="1"/>
    <s v="Summit Backpack 45L"/>
    <n v="3"/>
    <n v="157.43"/>
    <n v="0.15"/>
    <n v="77.56"/>
    <n v="401.44650000000001"/>
    <n v="232.68"/>
    <n v="168.76650000000001"/>
    <n v="0.42039599299034863"/>
    <n v="2026"/>
    <s v="Q2"/>
    <n v="6"/>
    <x v="5"/>
  </r>
  <r>
    <n v="3036"/>
    <d v="2026-06-09T00:00:00"/>
    <n v="2026"/>
    <x v="1"/>
    <n v="6"/>
    <s v="Jun"/>
    <x v="1"/>
    <x v="12"/>
    <x v="2"/>
    <s v="New"/>
    <x v="0"/>
    <s v="Commuter Helmet"/>
    <n v="1"/>
    <n v="81.2"/>
    <n v="0.1"/>
    <n v="41.64"/>
    <n v="73.08"/>
    <n v="41.64"/>
    <n v="31.439999999999998"/>
    <n v="0.43021346469622329"/>
    <n v="2026"/>
    <s v="Q2"/>
    <n v="6"/>
    <x v="5"/>
  </r>
  <r>
    <n v="3429"/>
    <d v="2026-06-09T00:00:00"/>
    <n v="2026"/>
    <x v="1"/>
    <n v="6"/>
    <s v="Jun"/>
    <x v="3"/>
    <x v="13"/>
    <x v="0"/>
    <s v="Returning"/>
    <x v="1"/>
    <s v="Hiking Daypack 20L"/>
    <n v="4"/>
    <n v="93.58"/>
    <n v="0.1"/>
    <n v="44.56"/>
    <n v="336.88799999999998"/>
    <n v="178.24"/>
    <n v="158.64799999999997"/>
    <n v="0.4709220868656645"/>
    <n v="2026"/>
    <s v="Q2"/>
    <n v="6"/>
    <x v="5"/>
  </r>
  <r>
    <n v="3615"/>
    <d v="2026-06-09T00:00:00"/>
    <n v="2026"/>
    <x v="1"/>
    <n v="6"/>
    <s v="Jun"/>
    <x v="1"/>
    <x v="14"/>
    <x v="0"/>
    <s v="New"/>
    <x v="1"/>
    <s v="Summit Backpack 45L"/>
    <n v="4"/>
    <n v="155.22"/>
    <n v="0"/>
    <n v="77.209999999999994"/>
    <n v="620.88"/>
    <n v="308.83999999999997"/>
    <n v="312.04000000000002"/>
    <n v="0.50257698750161062"/>
    <n v="2026"/>
    <s v="Q2"/>
    <n v="6"/>
    <x v="5"/>
  </r>
  <r>
    <n v="3661"/>
    <d v="2026-06-09T00:00:00"/>
    <n v="2026"/>
    <x v="1"/>
    <n v="6"/>
    <s v="Jun"/>
    <x v="3"/>
    <x v="8"/>
    <x v="0"/>
    <s v="New"/>
    <x v="0"/>
    <s v="Cycling Pack 12L"/>
    <n v="4"/>
    <n v="100.33"/>
    <n v="0"/>
    <n v="49.99"/>
    <n v="401.32"/>
    <n v="199.96"/>
    <n v="201.35999999999999"/>
    <n v="0.5017442439948171"/>
    <n v="2026"/>
    <s v="Q2"/>
    <n v="6"/>
    <x v="5"/>
  </r>
  <r>
    <n v="3831"/>
    <d v="2026-06-09T00:00:00"/>
    <n v="2026"/>
    <x v="1"/>
    <n v="6"/>
    <s v="Jun"/>
    <x v="2"/>
    <x v="3"/>
    <x v="0"/>
    <s v="Business"/>
    <x v="2"/>
    <s v="Carry-On Duffel"/>
    <n v="2"/>
    <n v="134.28"/>
    <n v="0"/>
    <n v="69.12"/>
    <n v="268.56"/>
    <n v="138.24"/>
    <n v="130.32"/>
    <n v="0.48525469168900803"/>
    <n v="2026"/>
    <s v="Q2"/>
    <n v="6"/>
    <x v="5"/>
  </r>
  <r>
    <n v="4394"/>
    <d v="2026-06-09T00:00:00"/>
    <n v="2026"/>
    <x v="1"/>
    <n v="6"/>
    <s v="Jun"/>
    <x v="2"/>
    <x v="2"/>
    <x v="0"/>
    <s v="New"/>
    <x v="4"/>
    <s v="Training Mat"/>
    <n v="2"/>
    <n v="51.16"/>
    <n v="0"/>
    <n v="21.57"/>
    <n v="102.32"/>
    <n v="43.14"/>
    <n v="59.179999999999993"/>
    <n v="0.57838154808444098"/>
    <n v="2026"/>
    <s v="Q2"/>
    <n v="6"/>
    <x v="5"/>
  </r>
  <r>
    <n v="372"/>
    <d v="2026-06-10T00:00:00"/>
    <n v="2026"/>
    <x v="1"/>
    <n v="6"/>
    <s v="Jun"/>
    <x v="1"/>
    <x v="12"/>
    <x v="0"/>
    <s v="Returning"/>
    <x v="4"/>
    <s v="Recovery Roller"/>
    <n v="3"/>
    <n v="35.94"/>
    <n v="0.1"/>
    <n v="14.04"/>
    <n v="97.037999999999997"/>
    <n v="42.12"/>
    <n v="54.917999999999999"/>
    <n v="0.56594323873121866"/>
    <n v="2026"/>
    <s v="Q2"/>
    <n v="6"/>
    <x v="5"/>
  </r>
  <r>
    <n v="532"/>
    <d v="2026-06-10T00:00:00"/>
    <n v="2026"/>
    <x v="1"/>
    <n v="6"/>
    <s v="Jun"/>
    <x v="2"/>
    <x v="10"/>
    <x v="2"/>
    <s v="Returning"/>
    <x v="1"/>
    <s v="Trail Boots"/>
    <n v="1"/>
    <n v="145.34"/>
    <n v="0.05"/>
    <n v="77.89"/>
    <n v="138.07300000000001"/>
    <n v="77.89"/>
    <n v="60.183000000000007"/>
    <n v="0.43587812244247609"/>
    <n v="2026"/>
    <s v="Q2"/>
    <n v="6"/>
    <x v="5"/>
  </r>
  <r>
    <n v="910"/>
    <d v="2026-06-10T00:00:00"/>
    <n v="2026"/>
    <x v="1"/>
    <n v="6"/>
    <s v="Jun"/>
    <x v="2"/>
    <x v="16"/>
    <x v="0"/>
    <s v="Business"/>
    <x v="2"/>
    <s v="Insulated Bottle"/>
    <n v="1"/>
    <n v="35.950000000000003"/>
    <n v="0.1"/>
    <n v="13.63"/>
    <n v="32.355000000000004"/>
    <n v="13.63"/>
    <n v="18.725000000000001"/>
    <n v="0.57873589862463293"/>
    <n v="2026"/>
    <s v="Q2"/>
    <n v="6"/>
    <x v="5"/>
  </r>
  <r>
    <n v="938"/>
    <d v="2026-06-10T00:00:00"/>
    <n v="2026"/>
    <x v="1"/>
    <n v="6"/>
    <s v="Jun"/>
    <x v="3"/>
    <x v="13"/>
    <x v="2"/>
    <s v="Business"/>
    <x v="4"/>
    <s v="Training Mat"/>
    <n v="1"/>
    <n v="51.09"/>
    <n v="0"/>
    <n v="22.4"/>
    <n v="51.09"/>
    <n v="22.4"/>
    <n v="28.690000000000005"/>
    <n v="0.56155803484047762"/>
    <n v="2026"/>
    <s v="Q2"/>
    <n v="6"/>
    <x v="5"/>
  </r>
  <r>
    <n v="1079"/>
    <d v="2026-06-10T00:00:00"/>
    <n v="2026"/>
    <x v="1"/>
    <n v="6"/>
    <s v="Jun"/>
    <x v="1"/>
    <x v="14"/>
    <x v="2"/>
    <s v="Returning"/>
    <x v="3"/>
    <s v="Trail Tent 2P"/>
    <n v="2"/>
    <n v="198.69"/>
    <n v="0.15"/>
    <n v="104.25"/>
    <n v="337.77299999999997"/>
    <n v="208.5"/>
    <n v="129.27299999999997"/>
    <n v="0.38272153191640534"/>
    <n v="2026"/>
    <s v="Q2"/>
    <n v="6"/>
    <x v="5"/>
  </r>
  <r>
    <n v="1662"/>
    <d v="2026-06-10T00:00:00"/>
    <n v="2026"/>
    <x v="1"/>
    <n v="6"/>
    <s v="Jun"/>
    <x v="1"/>
    <x v="6"/>
    <x v="2"/>
    <s v="New"/>
    <x v="0"/>
    <s v="Commuter Helmet"/>
    <n v="3"/>
    <n v="83.45"/>
    <n v="0"/>
    <n v="43.73"/>
    <n v="250.35000000000002"/>
    <n v="131.19"/>
    <n v="119.16000000000003"/>
    <n v="0.47597363690832839"/>
    <n v="2026"/>
    <s v="Q2"/>
    <n v="6"/>
    <x v="5"/>
  </r>
  <r>
    <n v="2748"/>
    <d v="2026-06-10T00:00:00"/>
    <n v="2026"/>
    <x v="1"/>
    <n v="6"/>
    <s v="Jun"/>
    <x v="2"/>
    <x v="2"/>
    <x v="0"/>
    <s v="New"/>
    <x v="4"/>
    <s v="Resistance Band Set"/>
    <n v="2"/>
    <n v="40.86"/>
    <n v="0"/>
    <n v="14.59"/>
    <n v="81.72"/>
    <n v="29.18"/>
    <n v="52.54"/>
    <n v="0.64292706803720023"/>
    <n v="2026"/>
    <s v="Q2"/>
    <n v="6"/>
    <x v="5"/>
  </r>
  <r>
    <n v="3354"/>
    <d v="2026-06-10T00:00:00"/>
    <n v="2026"/>
    <x v="1"/>
    <n v="6"/>
    <s v="Jun"/>
    <x v="1"/>
    <x v="6"/>
    <x v="2"/>
    <s v="New"/>
    <x v="3"/>
    <s v="Portable Camp Stove"/>
    <n v="1"/>
    <n v="82.21"/>
    <n v="0.05"/>
    <n v="39.04"/>
    <n v="78.099499999999992"/>
    <n v="39.04"/>
    <n v="39.059499999999993"/>
    <n v="0.50012484074802011"/>
    <n v="2026"/>
    <s v="Q2"/>
    <n v="6"/>
    <x v="5"/>
  </r>
  <r>
    <n v="3532"/>
    <d v="2026-06-10T00:00:00"/>
    <n v="2026"/>
    <x v="1"/>
    <n v="6"/>
    <s v="Jun"/>
    <x v="2"/>
    <x v="10"/>
    <x v="3"/>
    <s v="Business"/>
    <x v="4"/>
    <s v="Recovery Roller"/>
    <n v="1"/>
    <n v="35.93"/>
    <n v="0.1"/>
    <n v="13.52"/>
    <n v="32.337000000000003"/>
    <n v="13.52"/>
    <n v="18.817000000000004"/>
    <n v="0.58190308315551853"/>
    <n v="2026"/>
    <s v="Q2"/>
    <n v="6"/>
    <x v="5"/>
  </r>
  <r>
    <n v="3636"/>
    <d v="2026-06-10T00:00:00"/>
    <n v="2026"/>
    <x v="1"/>
    <n v="6"/>
    <s v="Jun"/>
    <x v="0"/>
    <x v="0"/>
    <x v="3"/>
    <s v="New"/>
    <x v="2"/>
    <s v="Travel Backpack 35L"/>
    <n v="2"/>
    <n v="164.77"/>
    <n v="0"/>
    <n v="89.07"/>
    <n v="329.54"/>
    <n v="178.14"/>
    <n v="151.40000000000003"/>
    <n v="0.45942829398555568"/>
    <n v="2026"/>
    <s v="Q2"/>
    <n v="6"/>
    <x v="5"/>
  </r>
  <r>
    <n v="3810"/>
    <d v="2026-06-10T00:00:00"/>
    <n v="2026"/>
    <x v="1"/>
    <n v="6"/>
    <s v="Jun"/>
    <x v="2"/>
    <x v="2"/>
    <x v="1"/>
    <s v="Business"/>
    <x v="2"/>
    <s v="Packing Cube Set"/>
    <n v="4"/>
    <n v="47.36"/>
    <n v="0.1"/>
    <n v="18.87"/>
    <n v="170.49600000000001"/>
    <n v="75.48"/>
    <n v="95.016000000000005"/>
    <n v="0.55729166666666663"/>
    <n v="2026"/>
    <s v="Q2"/>
    <n v="6"/>
    <x v="5"/>
  </r>
  <r>
    <n v="4137"/>
    <d v="2026-06-10T00:00:00"/>
    <n v="2026"/>
    <x v="1"/>
    <n v="6"/>
    <s v="Jun"/>
    <x v="3"/>
    <x v="8"/>
    <x v="0"/>
    <s v="Returning"/>
    <x v="1"/>
    <s v="Hiking Daypack 20L"/>
    <n v="1"/>
    <n v="90.7"/>
    <n v="0"/>
    <n v="44.18"/>
    <n v="90.7"/>
    <n v="44.18"/>
    <n v="46.52"/>
    <n v="0.51289966923925034"/>
    <n v="2026"/>
    <s v="Q2"/>
    <n v="6"/>
    <x v="5"/>
  </r>
  <r>
    <n v="4303"/>
    <d v="2026-06-10T00:00:00"/>
    <n v="2026"/>
    <x v="1"/>
    <n v="6"/>
    <s v="Jun"/>
    <x v="2"/>
    <x v="10"/>
    <x v="3"/>
    <s v="Returning"/>
    <x v="2"/>
    <s v="Packing Cube Set"/>
    <n v="1"/>
    <n v="45.59"/>
    <n v="0"/>
    <n v="18.57"/>
    <n v="45.59"/>
    <n v="18.57"/>
    <n v="27.020000000000003"/>
    <n v="0.59267383198069756"/>
    <n v="2026"/>
    <s v="Q2"/>
    <n v="6"/>
    <x v="5"/>
  </r>
  <r>
    <n v="4991"/>
    <d v="2026-06-10T00:00:00"/>
    <n v="2026"/>
    <x v="1"/>
    <n v="6"/>
    <s v="Jun"/>
    <x v="3"/>
    <x v="4"/>
    <x v="0"/>
    <s v="New"/>
    <x v="1"/>
    <s v="Trail Boots"/>
    <n v="3"/>
    <n v="146.55000000000001"/>
    <n v="0.1"/>
    <n v="79.59"/>
    <n v="395.68500000000006"/>
    <n v="238.77"/>
    <n v="156.91500000000005"/>
    <n v="0.39656544978960545"/>
    <n v="2026"/>
    <s v="Q2"/>
    <n v="6"/>
    <x v="5"/>
  </r>
  <r>
    <n v="39"/>
    <d v="2026-06-11T00:00:00"/>
    <n v="2026"/>
    <x v="1"/>
    <n v="6"/>
    <s v="Jun"/>
    <x v="3"/>
    <x v="8"/>
    <x v="3"/>
    <s v="Business"/>
    <x v="0"/>
    <s v="Compact Repair Kit"/>
    <n v="4"/>
    <n v="40.33"/>
    <n v="0.1"/>
    <n v="17.170000000000002"/>
    <n v="145.18799999999999"/>
    <n v="68.680000000000007"/>
    <n v="76.507999999999981"/>
    <n v="0.52695815081136177"/>
    <n v="2026"/>
    <s v="Q2"/>
    <n v="6"/>
    <x v="5"/>
  </r>
  <r>
    <n v="206"/>
    <d v="2026-06-11T00:00:00"/>
    <n v="2026"/>
    <x v="1"/>
    <n v="6"/>
    <s v="Jun"/>
    <x v="0"/>
    <x v="0"/>
    <x v="2"/>
    <s v="New"/>
    <x v="0"/>
    <s v="Trail Bike Light"/>
    <n v="2"/>
    <n v="51.83"/>
    <n v="0.1"/>
    <n v="23.1"/>
    <n v="93.293999999999997"/>
    <n v="46.2"/>
    <n v="47.093999999999994"/>
    <n v="0.50479130490706792"/>
    <n v="2026"/>
    <s v="Q2"/>
    <n v="6"/>
    <x v="5"/>
  </r>
  <r>
    <n v="397"/>
    <d v="2026-06-11T00:00:00"/>
    <n v="2026"/>
    <x v="1"/>
    <n v="6"/>
    <s v="Jun"/>
    <x v="3"/>
    <x v="8"/>
    <x v="0"/>
    <s v="Business"/>
    <x v="3"/>
    <s v="Compact Sleeping Bag"/>
    <n v="2"/>
    <n v="121.19"/>
    <n v="0.05"/>
    <n v="58.91"/>
    <n v="230.261"/>
    <n v="117.82"/>
    <n v="112.441"/>
    <n v="0.48831977625390321"/>
    <n v="2026"/>
    <s v="Q2"/>
    <n v="6"/>
    <x v="5"/>
  </r>
  <r>
    <n v="763"/>
    <d v="2026-06-11T00:00:00"/>
    <n v="2026"/>
    <x v="1"/>
    <n v="6"/>
    <s v="Jun"/>
    <x v="3"/>
    <x v="13"/>
    <x v="2"/>
    <s v="New"/>
    <x v="1"/>
    <s v="Summit Backpack 45L"/>
    <n v="1"/>
    <n v="154.09"/>
    <n v="0"/>
    <n v="77.37"/>
    <n v="154.09"/>
    <n v="77.37"/>
    <n v="76.72"/>
    <n v="0.49789084301382308"/>
    <n v="2026"/>
    <s v="Q2"/>
    <n v="6"/>
    <x v="5"/>
  </r>
  <r>
    <n v="1059"/>
    <d v="2026-06-11T00:00:00"/>
    <n v="2026"/>
    <x v="1"/>
    <n v="6"/>
    <s v="Jun"/>
    <x v="0"/>
    <x v="0"/>
    <x v="0"/>
    <s v="New"/>
    <x v="0"/>
    <s v="Commuter Helmet"/>
    <n v="1"/>
    <n v="80.64"/>
    <n v="0.05"/>
    <n v="43.85"/>
    <n v="76.60799999999999"/>
    <n v="43.85"/>
    <n v="32.757999999999988"/>
    <n v="0.42760547201336668"/>
    <n v="2026"/>
    <s v="Q2"/>
    <n v="6"/>
    <x v="5"/>
  </r>
  <r>
    <n v="1332"/>
    <d v="2026-06-11T00:00:00"/>
    <n v="2026"/>
    <x v="1"/>
    <n v="6"/>
    <s v="Jun"/>
    <x v="1"/>
    <x v="12"/>
    <x v="3"/>
    <s v="Returning"/>
    <x v="1"/>
    <s v="Hiking Daypack 20L"/>
    <n v="1"/>
    <n v="94.01"/>
    <n v="0.15"/>
    <n v="46.12"/>
    <n v="79.908500000000004"/>
    <n v="46.12"/>
    <n v="33.788500000000006"/>
    <n v="0.42283987310486376"/>
    <n v="2026"/>
    <s v="Q2"/>
    <n v="6"/>
    <x v="5"/>
  </r>
  <r>
    <n v="1447"/>
    <d v="2026-06-11T00:00:00"/>
    <n v="2026"/>
    <x v="1"/>
    <n v="6"/>
    <s v="Jun"/>
    <x v="1"/>
    <x v="6"/>
    <x v="0"/>
    <s v="Returning"/>
    <x v="0"/>
    <s v="Trail Bike Light"/>
    <n v="1"/>
    <n v="51.09"/>
    <n v="0"/>
    <n v="22.78"/>
    <n v="51.09"/>
    <n v="22.78"/>
    <n v="28.310000000000002"/>
    <n v="0.55412018007437858"/>
    <n v="2026"/>
    <s v="Q2"/>
    <n v="6"/>
    <x v="5"/>
  </r>
  <r>
    <n v="2990"/>
    <d v="2026-06-11T00:00:00"/>
    <n v="2026"/>
    <x v="1"/>
    <n v="6"/>
    <s v="Jun"/>
    <x v="1"/>
    <x v="6"/>
    <x v="3"/>
    <s v="Returning"/>
    <x v="1"/>
    <s v="Trail Boots"/>
    <n v="1"/>
    <n v="146.66"/>
    <n v="0"/>
    <n v="78.709999999999994"/>
    <n v="146.66"/>
    <n v="78.709999999999994"/>
    <n v="67.95"/>
    <n v="0.4633165143870176"/>
    <n v="2026"/>
    <s v="Q2"/>
    <n v="6"/>
    <x v="5"/>
  </r>
  <r>
    <n v="3769"/>
    <d v="2026-06-11T00:00:00"/>
    <n v="2026"/>
    <x v="1"/>
    <n v="6"/>
    <s v="Jun"/>
    <x v="1"/>
    <x v="12"/>
    <x v="2"/>
    <s v="New"/>
    <x v="3"/>
    <s v="Trail Tent 2P"/>
    <n v="2"/>
    <n v="199.03"/>
    <n v="0"/>
    <n v="104.7"/>
    <n v="398.06"/>
    <n v="209.4"/>
    <n v="188.66"/>
    <n v="0.47394865095714211"/>
    <n v="2026"/>
    <s v="Q2"/>
    <n v="6"/>
    <x v="5"/>
  </r>
  <r>
    <n v="4152"/>
    <d v="2026-06-11T00:00:00"/>
    <n v="2026"/>
    <x v="1"/>
    <n v="6"/>
    <s v="Jun"/>
    <x v="2"/>
    <x v="2"/>
    <x v="0"/>
    <s v="Returning"/>
    <x v="0"/>
    <s v="Compact Repair Kit"/>
    <n v="5"/>
    <n v="41.18"/>
    <n v="0.05"/>
    <n v="16.87"/>
    <n v="195.60499999999999"/>
    <n v="84.350000000000009"/>
    <n v="111.25499999999998"/>
    <n v="0.56877380435060443"/>
    <n v="2026"/>
    <s v="Q2"/>
    <n v="6"/>
    <x v="5"/>
  </r>
  <r>
    <n v="4242"/>
    <d v="2026-06-11T00:00:00"/>
    <n v="2026"/>
    <x v="1"/>
    <n v="6"/>
    <s v="Jun"/>
    <x v="1"/>
    <x v="12"/>
    <x v="2"/>
    <s v="Business"/>
    <x v="1"/>
    <s v="Trail Boots"/>
    <n v="2"/>
    <n v="141.18"/>
    <n v="0"/>
    <n v="78.66"/>
    <n v="282.36"/>
    <n v="157.32"/>
    <n v="125.04000000000002"/>
    <n v="0.44283892902677441"/>
    <n v="2026"/>
    <s v="Q2"/>
    <n v="6"/>
    <x v="5"/>
  </r>
  <r>
    <n v="4780"/>
    <d v="2026-06-11T00:00:00"/>
    <n v="2026"/>
    <x v="1"/>
    <n v="6"/>
    <s v="Jun"/>
    <x v="1"/>
    <x v="12"/>
    <x v="2"/>
    <s v="Returning"/>
    <x v="0"/>
    <s v="Commuter Helmet"/>
    <n v="1"/>
    <n v="82.47"/>
    <n v="0.1"/>
    <n v="42.73"/>
    <n v="74.222999999999999"/>
    <n v="42.73"/>
    <n v="31.493000000000002"/>
    <n v="0.42430243994449163"/>
    <n v="2026"/>
    <s v="Q2"/>
    <n v="6"/>
    <x v="5"/>
  </r>
  <r>
    <n v="63"/>
    <d v="2026-06-12T00:00:00"/>
    <n v="2026"/>
    <x v="1"/>
    <n v="6"/>
    <s v="Jun"/>
    <x v="1"/>
    <x v="1"/>
    <x v="3"/>
    <s v="Returning"/>
    <x v="2"/>
    <s v="Travel Backpack 35L"/>
    <n v="1"/>
    <n v="166.91"/>
    <n v="0"/>
    <n v="85.58"/>
    <n v="166.91"/>
    <n v="85.58"/>
    <n v="81.33"/>
    <n v="0.48726858786172189"/>
    <n v="2026"/>
    <s v="Q2"/>
    <n v="6"/>
    <x v="5"/>
  </r>
  <r>
    <n v="190"/>
    <d v="2026-06-12T00:00:00"/>
    <n v="2026"/>
    <x v="1"/>
    <n v="6"/>
    <s v="Jun"/>
    <x v="0"/>
    <x v="0"/>
    <x v="2"/>
    <s v="Business"/>
    <x v="2"/>
    <s v="Packing Cube Set"/>
    <n v="1"/>
    <n v="45.99"/>
    <n v="0"/>
    <n v="18.579999999999998"/>
    <n v="45.99"/>
    <n v="18.579999999999998"/>
    <n v="27.410000000000004"/>
    <n v="0.59599913024570561"/>
    <n v="2026"/>
    <s v="Q2"/>
    <n v="6"/>
    <x v="5"/>
  </r>
  <r>
    <n v="268"/>
    <d v="2026-06-12T00:00:00"/>
    <n v="2026"/>
    <x v="1"/>
    <n v="6"/>
    <s v="Jun"/>
    <x v="3"/>
    <x v="13"/>
    <x v="2"/>
    <s v="Business"/>
    <x v="4"/>
    <s v="Recovery Roller"/>
    <n v="1"/>
    <n v="37.01"/>
    <n v="0.05"/>
    <n v="14.18"/>
    <n v="35.159499999999994"/>
    <n v="14.18"/>
    <n v="20.979499999999994"/>
    <n v="0.59669506107879799"/>
    <n v="2026"/>
    <s v="Q2"/>
    <n v="6"/>
    <x v="5"/>
  </r>
  <r>
    <n v="691"/>
    <d v="2026-06-12T00:00:00"/>
    <n v="2026"/>
    <x v="1"/>
    <n v="6"/>
    <s v="Jun"/>
    <x v="3"/>
    <x v="8"/>
    <x v="3"/>
    <s v="Business"/>
    <x v="1"/>
    <s v="Trail Boots"/>
    <n v="5"/>
    <n v="140.9"/>
    <n v="0"/>
    <n v="80.16"/>
    <n v="704.5"/>
    <n v="400.79999999999995"/>
    <n v="303.70000000000005"/>
    <n v="0.43108587650816188"/>
    <n v="2026"/>
    <s v="Q2"/>
    <n v="6"/>
    <x v="5"/>
  </r>
  <r>
    <n v="810"/>
    <d v="2026-06-12T00:00:00"/>
    <n v="2026"/>
    <x v="1"/>
    <n v="6"/>
    <s v="Jun"/>
    <x v="1"/>
    <x v="12"/>
    <x v="2"/>
    <s v="New"/>
    <x v="4"/>
    <s v="Recovery Roller"/>
    <n v="3"/>
    <n v="36.659999999999997"/>
    <n v="0"/>
    <n v="13.55"/>
    <n v="109.97999999999999"/>
    <n v="40.650000000000006"/>
    <n v="69.329999999999984"/>
    <n v="0.63038734315330047"/>
    <n v="2026"/>
    <s v="Q2"/>
    <n v="6"/>
    <x v="5"/>
  </r>
  <r>
    <n v="855"/>
    <d v="2026-06-12T00:00:00"/>
    <n v="2026"/>
    <x v="1"/>
    <n v="6"/>
    <s v="Jun"/>
    <x v="1"/>
    <x v="6"/>
    <x v="0"/>
    <s v="Business"/>
    <x v="2"/>
    <s v="Insulated Bottle"/>
    <n v="1"/>
    <n v="36.299999999999997"/>
    <n v="0.1"/>
    <n v="13.69"/>
    <n v="32.67"/>
    <n v="13.69"/>
    <n v="18.980000000000004"/>
    <n v="0.58096112641567199"/>
    <n v="2026"/>
    <s v="Q2"/>
    <n v="6"/>
    <x v="5"/>
  </r>
  <r>
    <n v="1612"/>
    <d v="2026-06-12T00:00:00"/>
    <n v="2026"/>
    <x v="1"/>
    <n v="6"/>
    <s v="Jun"/>
    <x v="2"/>
    <x v="16"/>
    <x v="0"/>
    <s v="New"/>
    <x v="3"/>
    <s v="Compact Sleeping Bag"/>
    <n v="2"/>
    <n v="120.64"/>
    <n v="0"/>
    <n v="61.66"/>
    <n v="241.28"/>
    <n v="123.32"/>
    <n v="117.96000000000001"/>
    <n v="0.48889257294429711"/>
    <n v="2026"/>
    <s v="Q2"/>
    <n v="6"/>
    <x v="5"/>
  </r>
  <r>
    <n v="1704"/>
    <d v="2026-06-12T00:00:00"/>
    <n v="2026"/>
    <x v="1"/>
    <n v="6"/>
    <s v="Jun"/>
    <x v="2"/>
    <x v="16"/>
    <x v="0"/>
    <s v="Returning"/>
    <x v="2"/>
    <s v="Packing Cube Set"/>
    <n v="1"/>
    <n v="47.07"/>
    <n v="0"/>
    <n v="18.7"/>
    <n v="47.07"/>
    <n v="18.7"/>
    <n v="28.37"/>
    <n v="0.60271935415338862"/>
    <n v="2026"/>
    <s v="Q2"/>
    <n v="6"/>
    <x v="5"/>
  </r>
  <r>
    <n v="1857"/>
    <d v="2026-06-12T00:00:00"/>
    <n v="2026"/>
    <x v="1"/>
    <n v="6"/>
    <s v="Jun"/>
    <x v="2"/>
    <x v="3"/>
    <x v="3"/>
    <s v="Business"/>
    <x v="1"/>
    <s v="Summit Backpack 45L"/>
    <n v="2"/>
    <n v="154.94"/>
    <n v="0.05"/>
    <n v="77.260000000000005"/>
    <n v="294.38599999999997"/>
    <n v="154.52000000000001"/>
    <n v="139.86599999999996"/>
    <n v="0.47511090880680457"/>
    <n v="2026"/>
    <s v="Q2"/>
    <n v="6"/>
    <x v="5"/>
  </r>
  <r>
    <n v="1888"/>
    <d v="2026-06-12T00:00:00"/>
    <n v="2026"/>
    <x v="1"/>
    <n v="6"/>
    <s v="Jun"/>
    <x v="1"/>
    <x v="12"/>
    <x v="0"/>
    <s v="Returning"/>
    <x v="2"/>
    <s v="Packing Cube Set"/>
    <n v="1"/>
    <n v="45.97"/>
    <n v="0.05"/>
    <n v="18.41"/>
    <n v="43.671499999999995"/>
    <n v="18.41"/>
    <n v="25.261499999999995"/>
    <n v="0.57844360738696854"/>
    <n v="2026"/>
    <s v="Q2"/>
    <n v="6"/>
    <x v="5"/>
  </r>
  <r>
    <n v="2683"/>
    <d v="2026-06-12T00:00:00"/>
    <n v="2026"/>
    <x v="1"/>
    <n v="6"/>
    <s v="Jun"/>
    <x v="3"/>
    <x v="8"/>
    <x v="0"/>
    <s v="Returning"/>
    <x v="3"/>
    <s v="Trail Tent 2P"/>
    <n v="1"/>
    <n v="198.64"/>
    <n v="0.05"/>
    <n v="101.89"/>
    <n v="188.70799999999997"/>
    <n v="101.89"/>
    <n v="86.817999999999969"/>
    <n v="0.46006528605040581"/>
    <n v="2026"/>
    <s v="Q2"/>
    <n v="6"/>
    <x v="5"/>
  </r>
  <r>
    <n v="4211"/>
    <d v="2026-06-12T00:00:00"/>
    <n v="2026"/>
    <x v="1"/>
    <n v="6"/>
    <s v="Jun"/>
    <x v="2"/>
    <x v="3"/>
    <x v="0"/>
    <s v="New"/>
    <x v="2"/>
    <s v="Travel Backpack 35L"/>
    <n v="5"/>
    <n v="168.57"/>
    <n v="0"/>
    <n v="88.65"/>
    <n v="842.84999999999991"/>
    <n v="443.25"/>
    <n v="399.59999999999991"/>
    <n v="0.47410571276027758"/>
    <n v="2026"/>
    <s v="Q2"/>
    <n v="6"/>
    <x v="5"/>
  </r>
  <r>
    <n v="4353"/>
    <d v="2026-06-12T00:00:00"/>
    <n v="2026"/>
    <x v="1"/>
    <n v="6"/>
    <s v="Jun"/>
    <x v="1"/>
    <x v="6"/>
    <x v="2"/>
    <s v="New"/>
    <x v="2"/>
    <s v="Insulated Bottle"/>
    <n v="1"/>
    <n v="36.65"/>
    <n v="0"/>
    <n v="13.97"/>
    <n v="36.65"/>
    <n v="13.97"/>
    <n v="22.68"/>
    <n v="0.61882673942701227"/>
    <n v="2026"/>
    <s v="Q2"/>
    <n v="6"/>
    <x v="5"/>
  </r>
  <r>
    <n v="5020"/>
    <d v="2026-06-12T00:00:00"/>
    <n v="2026"/>
    <x v="1"/>
    <n v="6"/>
    <s v="Jun"/>
    <x v="2"/>
    <x v="5"/>
    <x v="2"/>
    <s v="Returning"/>
    <x v="2"/>
    <s v="Insulated Bottle"/>
    <n v="2"/>
    <n v="35.450000000000003"/>
    <n v="0.05"/>
    <n v="13.39"/>
    <n v="67.355000000000004"/>
    <n v="26.78"/>
    <n v="40.575000000000003"/>
    <n v="0.60240516665429444"/>
    <n v="2026"/>
    <s v="Q2"/>
    <n v="6"/>
    <x v="5"/>
  </r>
  <r>
    <n v="564"/>
    <d v="2026-06-13T00:00:00"/>
    <n v="2026"/>
    <x v="1"/>
    <n v="6"/>
    <s v="Jun"/>
    <x v="2"/>
    <x v="5"/>
    <x v="2"/>
    <s v="New"/>
    <x v="2"/>
    <s v="Packing Cube Set"/>
    <n v="3"/>
    <n v="45.82"/>
    <n v="0.1"/>
    <n v="18.61"/>
    <n v="123.71400000000001"/>
    <n v="55.83"/>
    <n v="67.884000000000015"/>
    <n v="0.54871720258014456"/>
    <n v="2026"/>
    <s v="Q2"/>
    <n v="6"/>
    <x v="5"/>
  </r>
  <r>
    <n v="736"/>
    <d v="2026-06-13T00:00:00"/>
    <n v="2026"/>
    <x v="1"/>
    <n v="6"/>
    <s v="Jun"/>
    <x v="3"/>
    <x v="13"/>
    <x v="2"/>
    <s v="Business"/>
    <x v="1"/>
    <s v="Summit Backpack 45L"/>
    <n v="1"/>
    <n v="152.78"/>
    <n v="0"/>
    <n v="78.540000000000006"/>
    <n v="152.78"/>
    <n v="78.540000000000006"/>
    <n v="74.239999999999995"/>
    <n v="0.48592747741851022"/>
    <n v="2026"/>
    <s v="Q2"/>
    <n v="6"/>
    <x v="5"/>
  </r>
  <r>
    <n v="1300"/>
    <d v="2026-06-13T00:00:00"/>
    <n v="2026"/>
    <x v="1"/>
    <n v="6"/>
    <s v="Jun"/>
    <x v="1"/>
    <x v="6"/>
    <x v="0"/>
    <s v="New"/>
    <x v="0"/>
    <s v="Trail Bike Light"/>
    <n v="1"/>
    <n v="49.76"/>
    <n v="0.05"/>
    <n v="22.58"/>
    <n v="47.271999999999998"/>
    <n v="22.58"/>
    <n v="24.692"/>
    <n v="0.52233880521238796"/>
    <n v="2026"/>
    <s v="Q2"/>
    <n v="6"/>
    <x v="5"/>
  </r>
  <r>
    <n v="1948"/>
    <d v="2026-06-13T00:00:00"/>
    <n v="2026"/>
    <x v="1"/>
    <n v="6"/>
    <s v="Jun"/>
    <x v="3"/>
    <x v="8"/>
    <x v="2"/>
    <s v="New"/>
    <x v="1"/>
    <s v="Summit Backpack 45L"/>
    <n v="1"/>
    <n v="157.6"/>
    <n v="0.05"/>
    <n v="79.34"/>
    <n v="149.72"/>
    <n v="79.34"/>
    <n v="70.38"/>
    <n v="0.47007747795885652"/>
    <n v="2026"/>
    <s v="Q2"/>
    <n v="6"/>
    <x v="5"/>
  </r>
  <r>
    <n v="2272"/>
    <d v="2026-06-13T00:00:00"/>
    <n v="2026"/>
    <x v="1"/>
    <n v="6"/>
    <s v="Jun"/>
    <x v="3"/>
    <x v="8"/>
    <x v="0"/>
    <s v="Returning"/>
    <x v="4"/>
    <s v="Weighted Vest"/>
    <n v="1"/>
    <n v="125.01"/>
    <n v="0.15"/>
    <n v="70.39"/>
    <n v="106.2585"/>
    <n v="70.39"/>
    <n v="35.868499999999997"/>
    <n v="0.33755887764272974"/>
    <n v="2026"/>
    <s v="Q2"/>
    <n v="6"/>
    <x v="5"/>
  </r>
  <r>
    <n v="2680"/>
    <d v="2026-06-13T00:00:00"/>
    <n v="2026"/>
    <x v="1"/>
    <n v="6"/>
    <s v="Jun"/>
    <x v="1"/>
    <x v="14"/>
    <x v="0"/>
    <s v="Returning"/>
    <x v="1"/>
    <s v="Hiking Daypack 20L"/>
    <n v="1"/>
    <n v="93.59"/>
    <n v="0.15"/>
    <n v="46.48"/>
    <n v="79.551500000000004"/>
    <n v="46.48"/>
    <n v="33.071500000000007"/>
    <n v="0.41572440494522422"/>
    <n v="2026"/>
    <s v="Q2"/>
    <n v="6"/>
    <x v="5"/>
  </r>
  <r>
    <n v="4178"/>
    <d v="2026-06-13T00:00:00"/>
    <n v="2026"/>
    <x v="1"/>
    <n v="6"/>
    <s v="Jun"/>
    <x v="2"/>
    <x v="2"/>
    <x v="2"/>
    <s v="Returning"/>
    <x v="1"/>
    <s v="Trail Boots"/>
    <n v="4"/>
    <n v="143.9"/>
    <n v="0.05"/>
    <n v="79.709999999999994"/>
    <n v="546.82000000000005"/>
    <n v="318.83999999999997"/>
    <n v="227.98000000000008"/>
    <n v="0.41691964448996022"/>
    <n v="2026"/>
    <s v="Q2"/>
    <n v="6"/>
    <x v="5"/>
  </r>
  <r>
    <n v="4272"/>
    <d v="2026-06-13T00:00:00"/>
    <n v="2026"/>
    <x v="1"/>
    <n v="6"/>
    <s v="Jun"/>
    <x v="3"/>
    <x v="7"/>
    <x v="3"/>
    <s v="Returning"/>
    <x v="3"/>
    <s v="Trail Tent 2P"/>
    <n v="4"/>
    <n v="190.97"/>
    <n v="0"/>
    <n v="103.36"/>
    <n v="763.88"/>
    <n v="413.44"/>
    <n v="350.44"/>
    <n v="0.45876315651673039"/>
    <n v="2026"/>
    <s v="Q2"/>
    <n v="6"/>
    <x v="5"/>
  </r>
  <r>
    <n v="4713"/>
    <d v="2026-06-13T00:00:00"/>
    <n v="2026"/>
    <x v="1"/>
    <n v="6"/>
    <s v="Jun"/>
    <x v="3"/>
    <x v="13"/>
    <x v="2"/>
    <s v="Business"/>
    <x v="4"/>
    <s v="Recovery Roller"/>
    <n v="1"/>
    <n v="35.78"/>
    <n v="0"/>
    <n v="14"/>
    <n v="35.78"/>
    <n v="14"/>
    <n v="21.78"/>
    <n v="0.60871995528228062"/>
    <n v="2026"/>
    <s v="Q2"/>
    <n v="6"/>
    <x v="5"/>
  </r>
  <r>
    <n v="5166"/>
    <d v="2026-06-13T00:00:00"/>
    <n v="2026"/>
    <x v="1"/>
    <n v="6"/>
    <s v="Jun"/>
    <x v="3"/>
    <x v="7"/>
    <x v="3"/>
    <s v="New"/>
    <x v="3"/>
    <s v="Compact Sleeping Bag"/>
    <n v="3"/>
    <n v="125.25"/>
    <n v="0.05"/>
    <n v="58.95"/>
    <n v="356.96249999999998"/>
    <n v="176.85000000000002"/>
    <n v="180.11249999999995"/>
    <n v="0.50456980775291516"/>
    <n v="2026"/>
    <s v="Q2"/>
    <n v="6"/>
    <x v="5"/>
  </r>
  <r>
    <n v="486"/>
    <d v="2026-06-14T00:00:00"/>
    <n v="2026"/>
    <x v="1"/>
    <n v="6"/>
    <s v="Jun"/>
    <x v="0"/>
    <x v="9"/>
    <x v="1"/>
    <s v="Business"/>
    <x v="1"/>
    <s v="Trekking Poles"/>
    <n v="8"/>
    <n v="72.36"/>
    <n v="0.1"/>
    <n v="32.229999999999997"/>
    <n v="520.99199999999996"/>
    <n v="257.83999999999997"/>
    <n v="263.15199999999999"/>
    <n v="0.5050979669553467"/>
    <n v="2026"/>
    <s v="Q2"/>
    <n v="6"/>
    <x v="5"/>
  </r>
  <r>
    <n v="1507"/>
    <d v="2026-06-14T00:00:00"/>
    <n v="2026"/>
    <x v="1"/>
    <n v="6"/>
    <s v="Jun"/>
    <x v="0"/>
    <x v="15"/>
    <x v="2"/>
    <s v="Returning"/>
    <x v="2"/>
    <s v="Travel Backpack 35L"/>
    <n v="1"/>
    <n v="162.51"/>
    <n v="0"/>
    <n v="88.29"/>
    <n v="162.51"/>
    <n v="88.29"/>
    <n v="74.219999999999985"/>
    <n v="0.45671035628576695"/>
    <n v="2026"/>
    <s v="Q2"/>
    <n v="6"/>
    <x v="5"/>
  </r>
  <r>
    <n v="1821"/>
    <d v="2026-06-14T00:00:00"/>
    <n v="2026"/>
    <x v="1"/>
    <n v="6"/>
    <s v="Jun"/>
    <x v="0"/>
    <x v="15"/>
    <x v="2"/>
    <s v="Business"/>
    <x v="1"/>
    <s v="Trekking Poles"/>
    <n v="3"/>
    <n v="70.52"/>
    <n v="0"/>
    <n v="33.119999999999997"/>
    <n v="211.56"/>
    <n v="99.359999999999985"/>
    <n v="112.20000000000002"/>
    <n v="0.53034600113442998"/>
    <n v="2026"/>
    <s v="Q2"/>
    <n v="6"/>
    <x v="5"/>
  </r>
  <r>
    <n v="2588"/>
    <d v="2026-06-14T00:00:00"/>
    <n v="2026"/>
    <x v="1"/>
    <n v="6"/>
    <s v="Jun"/>
    <x v="3"/>
    <x v="8"/>
    <x v="3"/>
    <s v="Returning"/>
    <x v="1"/>
    <s v="Hiking Daypack 20L"/>
    <n v="1"/>
    <n v="90.28"/>
    <n v="0"/>
    <n v="46.04"/>
    <n v="90.28"/>
    <n v="46.04"/>
    <n v="44.24"/>
    <n v="0.4900310146211786"/>
    <n v="2026"/>
    <s v="Q2"/>
    <n v="6"/>
    <x v="5"/>
  </r>
  <r>
    <n v="2815"/>
    <d v="2026-06-14T00:00:00"/>
    <n v="2026"/>
    <x v="1"/>
    <n v="6"/>
    <s v="Jun"/>
    <x v="3"/>
    <x v="13"/>
    <x v="3"/>
    <s v="New"/>
    <x v="3"/>
    <s v="Alpine Tent 4P"/>
    <n v="2"/>
    <n v="342.25"/>
    <n v="0"/>
    <n v="196.86"/>
    <n v="684.5"/>
    <n v="393.72"/>
    <n v="290.77999999999997"/>
    <n v="0.42480642804967128"/>
    <n v="2026"/>
    <s v="Q2"/>
    <n v="6"/>
    <x v="5"/>
  </r>
  <r>
    <n v="3258"/>
    <d v="2026-06-14T00:00:00"/>
    <n v="2026"/>
    <x v="1"/>
    <n v="6"/>
    <s v="Jun"/>
    <x v="1"/>
    <x v="1"/>
    <x v="0"/>
    <s v="Business"/>
    <x v="0"/>
    <s v="Trail Bike Light"/>
    <n v="6"/>
    <n v="50.92"/>
    <n v="0.05"/>
    <n v="22.87"/>
    <n v="290.24399999999997"/>
    <n v="137.22"/>
    <n v="153.02399999999997"/>
    <n v="0.52722536899987593"/>
    <n v="2026"/>
    <s v="Q2"/>
    <n v="6"/>
    <x v="5"/>
  </r>
  <r>
    <n v="3361"/>
    <d v="2026-06-14T00:00:00"/>
    <n v="2026"/>
    <x v="1"/>
    <n v="6"/>
    <s v="Jun"/>
    <x v="0"/>
    <x v="0"/>
    <x v="2"/>
    <s v="Returning"/>
    <x v="2"/>
    <s v="Insulated Bottle"/>
    <n v="5"/>
    <n v="36.72"/>
    <n v="0.15"/>
    <n v="13.2"/>
    <n v="156.06"/>
    <n v="66"/>
    <n v="90.06"/>
    <n v="0.57708573625528647"/>
    <n v="2026"/>
    <s v="Q2"/>
    <n v="6"/>
    <x v="5"/>
  </r>
  <r>
    <n v="3629"/>
    <d v="2026-06-14T00:00:00"/>
    <n v="2026"/>
    <x v="1"/>
    <n v="6"/>
    <s v="Jun"/>
    <x v="0"/>
    <x v="15"/>
    <x v="0"/>
    <s v="New"/>
    <x v="3"/>
    <s v="Alpine Tent 4P"/>
    <n v="4"/>
    <n v="348.96"/>
    <n v="0.15"/>
    <n v="197.02"/>
    <n v="1186.4639999999999"/>
    <n v="788.08"/>
    <n v="398.3839999999999"/>
    <n v="0.3357741996385899"/>
    <n v="2026"/>
    <s v="Q2"/>
    <n v="6"/>
    <x v="5"/>
  </r>
  <r>
    <n v="3750"/>
    <d v="2026-06-14T00:00:00"/>
    <n v="2026"/>
    <x v="1"/>
    <n v="6"/>
    <s v="Jun"/>
    <x v="0"/>
    <x v="0"/>
    <x v="0"/>
    <s v="Returning"/>
    <x v="1"/>
    <s v="Trekking Poles"/>
    <n v="1"/>
    <n v="71.28"/>
    <n v="0"/>
    <n v="31.92"/>
    <n v="71.28"/>
    <n v="31.92"/>
    <n v="39.36"/>
    <n v="0.55218855218855212"/>
    <n v="2026"/>
    <s v="Q2"/>
    <n v="6"/>
    <x v="5"/>
  </r>
  <r>
    <n v="5088"/>
    <d v="2026-06-14T00:00:00"/>
    <n v="2026"/>
    <x v="1"/>
    <n v="6"/>
    <s v="Jun"/>
    <x v="1"/>
    <x v="12"/>
    <x v="0"/>
    <s v="New"/>
    <x v="2"/>
    <s v="Travel Backpack 35L"/>
    <n v="1"/>
    <n v="160.99"/>
    <n v="0.05"/>
    <n v="89.15"/>
    <n v="152.94050000000001"/>
    <n v="89.15"/>
    <n v="63.790500000000009"/>
    <n v="0.41709357560619981"/>
    <n v="2026"/>
    <s v="Q2"/>
    <n v="6"/>
    <x v="5"/>
  </r>
  <r>
    <n v="1450"/>
    <d v="2026-06-15T00:00:00"/>
    <n v="2026"/>
    <x v="1"/>
    <n v="6"/>
    <s v="Jun"/>
    <x v="1"/>
    <x v="14"/>
    <x v="0"/>
    <s v="Returning"/>
    <x v="4"/>
    <s v="Weighted Vest"/>
    <n v="1"/>
    <n v="124.19"/>
    <n v="0.05"/>
    <n v="67.209999999999994"/>
    <n v="117.98049999999999"/>
    <n v="67.209999999999994"/>
    <n v="50.770499999999998"/>
    <n v="0.43032958836417884"/>
    <n v="2026"/>
    <s v="Q2"/>
    <n v="6"/>
    <x v="5"/>
  </r>
  <r>
    <n v="2330"/>
    <d v="2026-06-15T00:00:00"/>
    <n v="2026"/>
    <x v="1"/>
    <n v="6"/>
    <s v="Jun"/>
    <x v="1"/>
    <x v="1"/>
    <x v="0"/>
    <s v="New"/>
    <x v="2"/>
    <s v="Insulated Bottle"/>
    <n v="2"/>
    <n v="36.11"/>
    <n v="0.05"/>
    <n v="13.29"/>
    <n v="68.608999999999995"/>
    <n v="26.58"/>
    <n v="42.028999999999996"/>
    <n v="0.6125872698917052"/>
    <n v="2026"/>
    <s v="Q2"/>
    <n v="6"/>
    <x v="5"/>
  </r>
  <r>
    <n v="4655"/>
    <d v="2026-06-15T00:00:00"/>
    <n v="2026"/>
    <x v="1"/>
    <n v="6"/>
    <s v="Jun"/>
    <x v="0"/>
    <x v="0"/>
    <x v="1"/>
    <s v="Business"/>
    <x v="4"/>
    <s v="Resistance Band Set"/>
    <n v="4"/>
    <n v="40.909999999999997"/>
    <n v="0.05"/>
    <n v="14.42"/>
    <n v="155.45799999999997"/>
    <n v="57.68"/>
    <n v="97.777999999999963"/>
    <n v="0.62896730949838531"/>
    <n v="2026"/>
    <s v="Q2"/>
    <n v="6"/>
    <x v="5"/>
  </r>
  <r>
    <n v="137"/>
    <d v="2026-06-16T00:00:00"/>
    <n v="2026"/>
    <x v="1"/>
    <n v="6"/>
    <s v="Jun"/>
    <x v="1"/>
    <x v="6"/>
    <x v="0"/>
    <s v="Returning"/>
    <x v="1"/>
    <s v="Trail Boots"/>
    <n v="5"/>
    <n v="141.66999999999999"/>
    <n v="0.1"/>
    <n v="80.59"/>
    <n v="637.51499999999999"/>
    <n v="402.95000000000005"/>
    <n v="234.56499999999994"/>
    <n v="0.36793644071119885"/>
    <n v="2026"/>
    <s v="Q2"/>
    <n v="6"/>
    <x v="5"/>
  </r>
  <r>
    <n v="141"/>
    <d v="2026-06-16T00:00:00"/>
    <n v="2026"/>
    <x v="1"/>
    <n v="6"/>
    <s v="Jun"/>
    <x v="3"/>
    <x v="7"/>
    <x v="0"/>
    <s v="Returning"/>
    <x v="2"/>
    <s v="Packing Cube Set"/>
    <n v="1"/>
    <n v="47.53"/>
    <n v="0.05"/>
    <n v="18.5"/>
    <n v="45.153500000000001"/>
    <n v="18.5"/>
    <n v="26.653500000000001"/>
    <n v="0.59028646727274736"/>
    <n v="2026"/>
    <s v="Q2"/>
    <n v="6"/>
    <x v="5"/>
  </r>
  <r>
    <n v="335"/>
    <d v="2026-06-16T00:00:00"/>
    <n v="2026"/>
    <x v="1"/>
    <n v="6"/>
    <s v="Jun"/>
    <x v="3"/>
    <x v="8"/>
    <x v="0"/>
    <s v="Returning"/>
    <x v="2"/>
    <s v="Travel Backpack 35L"/>
    <n v="3"/>
    <n v="163.65"/>
    <n v="0.15"/>
    <n v="85.8"/>
    <n v="417.3075"/>
    <n v="257.39999999999998"/>
    <n v="159.90750000000003"/>
    <n v="0.38318865584730688"/>
    <n v="2026"/>
    <s v="Q2"/>
    <n v="6"/>
    <x v="5"/>
  </r>
  <r>
    <n v="498"/>
    <d v="2026-06-16T00:00:00"/>
    <n v="2026"/>
    <x v="1"/>
    <n v="6"/>
    <s v="Jun"/>
    <x v="0"/>
    <x v="15"/>
    <x v="1"/>
    <s v="Business"/>
    <x v="2"/>
    <s v="Carry-On Duffel"/>
    <n v="5"/>
    <n v="130.94999999999999"/>
    <n v="0.15"/>
    <n v="68.47"/>
    <n v="556.53750000000002"/>
    <n v="342.35"/>
    <n v="214.1875"/>
    <n v="0.38485726478449339"/>
    <n v="2026"/>
    <s v="Q2"/>
    <n v="6"/>
    <x v="5"/>
  </r>
  <r>
    <n v="2611"/>
    <d v="2026-06-16T00:00:00"/>
    <n v="2026"/>
    <x v="1"/>
    <n v="6"/>
    <s v="Jun"/>
    <x v="3"/>
    <x v="13"/>
    <x v="0"/>
    <s v="Returning"/>
    <x v="2"/>
    <s v="Travel Backpack 35L"/>
    <n v="5"/>
    <n v="160.82"/>
    <n v="0"/>
    <n v="90.14"/>
    <n v="804.09999999999991"/>
    <n v="450.7"/>
    <n v="353.39999999999992"/>
    <n v="0.43949757492849145"/>
    <n v="2026"/>
    <s v="Q2"/>
    <n v="6"/>
    <x v="5"/>
  </r>
  <r>
    <n v="3197"/>
    <d v="2026-06-16T00:00:00"/>
    <n v="2026"/>
    <x v="1"/>
    <n v="6"/>
    <s v="Jun"/>
    <x v="1"/>
    <x v="12"/>
    <x v="2"/>
    <s v="New"/>
    <x v="0"/>
    <s v="Compact Repair Kit"/>
    <n v="3"/>
    <n v="40.51"/>
    <n v="0"/>
    <n v="16.940000000000001"/>
    <n v="121.53"/>
    <n v="50.820000000000007"/>
    <n v="70.709999999999994"/>
    <n v="0.58183164650703523"/>
    <n v="2026"/>
    <s v="Q2"/>
    <n v="6"/>
    <x v="5"/>
  </r>
  <r>
    <n v="4668"/>
    <d v="2026-06-16T00:00:00"/>
    <n v="2026"/>
    <x v="1"/>
    <n v="6"/>
    <s v="Jun"/>
    <x v="1"/>
    <x v="11"/>
    <x v="0"/>
    <s v="Business"/>
    <x v="0"/>
    <s v="Commuter Helmet"/>
    <n v="1"/>
    <n v="81.08"/>
    <n v="0"/>
    <n v="41.52"/>
    <n v="81.08"/>
    <n v="41.52"/>
    <n v="39.559999999999995"/>
    <n v="0.48791317217562896"/>
    <n v="2026"/>
    <s v="Q2"/>
    <n v="6"/>
    <x v="5"/>
  </r>
  <r>
    <n v="4994"/>
    <d v="2026-06-16T00:00:00"/>
    <n v="2026"/>
    <x v="1"/>
    <n v="6"/>
    <s v="Jun"/>
    <x v="2"/>
    <x v="10"/>
    <x v="1"/>
    <s v="Business"/>
    <x v="1"/>
    <s v="Summit Backpack 45L"/>
    <n v="4"/>
    <n v="150.43"/>
    <n v="0.1"/>
    <n v="77.650000000000006"/>
    <n v="541.548"/>
    <n v="310.60000000000002"/>
    <n v="230.94799999999998"/>
    <n v="0.42645896577957998"/>
    <n v="2026"/>
    <s v="Q2"/>
    <n v="6"/>
    <x v="5"/>
  </r>
  <r>
    <n v="512"/>
    <d v="2026-06-17T00:00:00"/>
    <n v="2026"/>
    <x v="1"/>
    <n v="6"/>
    <s v="Jun"/>
    <x v="1"/>
    <x v="12"/>
    <x v="3"/>
    <s v="Returning"/>
    <x v="3"/>
    <s v="Trail Tent 2P"/>
    <n v="1"/>
    <n v="192.42"/>
    <n v="0"/>
    <n v="103.31"/>
    <n v="192.42"/>
    <n v="103.31"/>
    <n v="89.109999999999985"/>
    <n v="0.46310154869556175"/>
    <n v="2026"/>
    <s v="Q2"/>
    <n v="6"/>
    <x v="5"/>
  </r>
  <r>
    <n v="717"/>
    <d v="2026-06-17T00:00:00"/>
    <n v="2026"/>
    <x v="1"/>
    <n v="6"/>
    <s v="Jun"/>
    <x v="3"/>
    <x v="7"/>
    <x v="1"/>
    <s v="Business"/>
    <x v="3"/>
    <s v="Alpine Tent 4P"/>
    <n v="10"/>
    <n v="333.14"/>
    <n v="0.15"/>
    <n v="194.52"/>
    <n v="2831.6899999999996"/>
    <n v="1945.2"/>
    <n v="886.48999999999955"/>
    <n v="0.31306039856057677"/>
    <n v="2026"/>
    <s v="Q2"/>
    <n v="6"/>
    <x v="5"/>
  </r>
  <r>
    <n v="952"/>
    <d v="2026-06-17T00:00:00"/>
    <n v="2026"/>
    <x v="1"/>
    <n v="6"/>
    <s v="Jun"/>
    <x v="0"/>
    <x v="0"/>
    <x v="0"/>
    <s v="Business"/>
    <x v="3"/>
    <s v="Portable Camp Stove"/>
    <n v="1"/>
    <n v="79.900000000000006"/>
    <n v="0.05"/>
    <n v="40.19"/>
    <n v="75.905000000000001"/>
    <n v="40.19"/>
    <n v="35.715000000000003"/>
    <n v="0.47052236348066667"/>
    <n v="2026"/>
    <s v="Q2"/>
    <n v="6"/>
    <x v="5"/>
  </r>
  <r>
    <n v="1081"/>
    <d v="2026-06-17T00:00:00"/>
    <n v="2026"/>
    <x v="1"/>
    <n v="6"/>
    <s v="Jun"/>
    <x v="3"/>
    <x v="13"/>
    <x v="0"/>
    <s v="Returning"/>
    <x v="0"/>
    <s v="Trail Bike Light"/>
    <n v="1"/>
    <n v="51.12"/>
    <n v="0"/>
    <n v="22.43"/>
    <n v="51.12"/>
    <n v="22.43"/>
    <n v="28.689999999999998"/>
    <n v="0.56122848200312991"/>
    <n v="2026"/>
    <s v="Q2"/>
    <n v="6"/>
    <x v="5"/>
  </r>
  <r>
    <n v="2043"/>
    <d v="2026-06-17T00:00:00"/>
    <n v="2026"/>
    <x v="1"/>
    <n v="6"/>
    <s v="Jun"/>
    <x v="1"/>
    <x v="6"/>
    <x v="0"/>
    <s v="New"/>
    <x v="1"/>
    <s v="Hiking Daypack 20L"/>
    <n v="2"/>
    <n v="90.33"/>
    <n v="0"/>
    <n v="46.3"/>
    <n v="180.66"/>
    <n v="92.6"/>
    <n v="88.06"/>
    <n v="0.48743496069965686"/>
    <n v="2026"/>
    <s v="Q2"/>
    <n v="6"/>
    <x v="5"/>
  </r>
  <r>
    <n v="4040"/>
    <d v="2026-06-17T00:00:00"/>
    <n v="2026"/>
    <x v="1"/>
    <n v="6"/>
    <s v="Jun"/>
    <x v="3"/>
    <x v="7"/>
    <x v="0"/>
    <s v="Business"/>
    <x v="2"/>
    <s v="Insulated Bottle"/>
    <n v="2"/>
    <n v="36.799999999999997"/>
    <n v="0.05"/>
    <n v="13.94"/>
    <n v="69.919999999999987"/>
    <n v="27.88"/>
    <n v="42.039999999999992"/>
    <n v="0.60125858123569798"/>
    <n v="2026"/>
    <s v="Q2"/>
    <n v="6"/>
    <x v="5"/>
  </r>
  <r>
    <n v="2295"/>
    <d v="2026-06-18T00:00:00"/>
    <n v="2026"/>
    <x v="1"/>
    <n v="6"/>
    <s v="Jun"/>
    <x v="1"/>
    <x v="11"/>
    <x v="3"/>
    <s v="New"/>
    <x v="2"/>
    <s v="Packing Cube Set"/>
    <n v="1"/>
    <n v="45.7"/>
    <n v="0.1"/>
    <n v="18.600000000000001"/>
    <n v="41.13"/>
    <n v="18.600000000000001"/>
    <n v="22.53"/>
    <n v="0.5477753464624362"/>
    <n v="2026"/>
    <s v="Q2"/>
    <n v="6"/>
    <x v="5"/>
  </r>
  <r>
    <n v="2670"/>
    <d v="2026-06-18T00:00:00"/>
    <n v="2026"/>
    <x v="1"/>
    <n v="6"/>
    <s v="Jun"/>
    <x v="2"/>
    <x v="5"/>
    <x v="3"/>
    <s v="Returning"/>
    <x v="2"/>
    <s v="Travel Backpack 35L"/>
    <n v="3"/>
    <n v="162.30000000000001"/>
    <n v="0.1"/>
    <n v="86.43"/>
    <n v="438.21000000000004"/>
    <n v="259.29000000000002"/>
    <n v="178.92000000000002"/>
    <n v="0.40829739166153217"/>
    <n v="2026"/>
    <s v="Q2"/>
    <n v="6"/>
    <x v="5"/>
  </r>
  <r>
    <n v="2777"/>
    <d v="2026-06-18T00:00:00"/>
    <n v="2026"/>
    <x v="1"/>
    <n v="6"/>
    <s v="Jun"/>
    <x v="1"/>
    <x v="14"/>
    <x v="1"/>
    <s v="Business"/>
    <x v="1"/>
    <s v="Trekking Poles"/>
    <n v="5"/>
    <n v="72.37"/>
    <n v="0.2"/>
    <n v="32.840000000000003"/>
    <n v="289.48"/>
    <n v="164.20000000000002"/>
    <n v="125.28"/>
    <n v="0.43277601215973466"/>
    <n v="2026"/>
    <s v="Q2"/>
    <n v="6"/>
    <x v="5"/>
  </r>
  <r>
    <n v="2780"/>
    <d v="2026-06-18T00:00:00"/>
    <n v="2026"/>
    <x v="1"/>
    <n v="6"/>
    <s v="Jun"/>
    <x v="2"/>
    <x v="3"/>
    <x v="0"/>
    <s v="New"/>
    <x v="4"/>
    <s v="Recovery Roller"/>
    <n v="2"/>
    <n v="35.61"/>
    <n v="0.15"/>
    <n v="13.96"/>
    <n v="60.536999999999999"/>
    <n v="27.92"/>
    <n v="32.616999999999997"/>
    <n v="0.53879445628293432"/>
    <n v="2026"/>
    <s v="Q2"/>
    <n v="6"/>
    <x v="5"/>
  </r>
  <r>
    <n v="3209"/>
    <d v="2026-06-18T00:00:00"/>
    <n v="2026"/>
    <x v="1"/>
    <n v="6"/>
    <s v="Jun"/>
    <x v="3"/>
    <x v="13"/>
    <x v="0"/>
    <s v="Returning"/>
    <x v="2"/>
    <s v="Carry-On Duffel"/>
    <n v="2"/>
    <n v="133.12"/>
    <n v="0"/>
    <n v="67.02"/>
    <n v="266.24"/>
    <n v="134.04"/>
    <n v="132.20000000000002"/>
    <n v="0.4965444711538462"/>
    <n v="2026"/>
    <s v="Q2"/>
    <n v="6"/>
    <x v="5"/>
  </r>
  <r>
    <n v="3414"/>
    <d v="2026-06-18T00:00:00"/>
    <n v="2026"/>
    <x v="1"/>
    <n v="6"/>
    <s v="Jun"/>
    <x v="0"/>
    <x v="15"/>
    <x v="3"/>
    <s v="Returning"/>
    <x v="0"/>
    <s v="Trail Bike Light"/>
    <n v="1"/>
    <n v="51.23"/>
    <n v="0.05"/>
    <n v="23.12"/>
    <n v="48.668499999999995"/>
    <n v="23.12"/>
    <n v="25.548499999999994"/>
    <n v="0.5249494025909982"/>
    <n v="2026"/>
    <s v="Q2"/>
    <n v="6"/>
    <x v="5"/>
  </r>
  <r>
    <n v="3846"/>
    <d v="2026-06-18T00:00:00"/>
    <n v="2026"/>
    <x v="1"/>
    <n v="6"/>
    <s v="Jun"/>
    <x v="1"/>
    <x v="12"/>
    <x v="0"/>
    <s v="Business"/>
    <x v="1"/>
    <s v="Hiking Daypack 20L"/>
    <n v="1"/>
    <n v="93.5"/>
    <n v="0"/>
    <n v="46.63"/>
    <n v="93.5"/>
    <n v="46.63"/>
    <n v="46.87"/>
    <n v="0.50128342245989299"/>
    <n v="2026"/>
    <s v="Q2"/>
    <n v="6"/>
    <x v="5"/>
  </r>
  <r>
    <n v="4120"/>
    <d v="2026-06-18T00:00:00"/>
    <n v="2026"/>
    <x v="1"/>
    <n v="6"/>
    <s v="Jun"/>
    <x v="3"/>
    <x v="4"/>
    <x v="2"/>
    <s v="Returning"/>
    <x v="4"/>
    <s v="Resistance Band Set"/>
    <n v="3"/>
    <n v="41.16"/>
    <n v="0"/>
    <n v="14.79"/>
    <n v="123.47999999999999"/>
    <n v="44.37"/>
    <n v="79.109999999999985"/>
    <n v="0.64067055393586003"/>
    <n v="2026"/>
    <s v="Q2"/>
    <n v="6"/>
    <x v="5"/>
  </r>
  <r>
    <n v="4217"/>
    <d v="2026-06-18T00:00:00"/>
    <n v="2026"/>
    <x v="1"/>
    <n v="6"/>
    <s v="Jun"/>
    <x v="1"/>
    <x v="12"/>
    <x v="3"/>
    <s v="New"/>
    <x v="4"/>
    <s v="Resistance Band Set"/>
    <n v="1"/>
    <n v="39.74"/>
    <n v="0.05"/>
    <n v="14.39"/>
    <n v="37.753"/>
    <n v="14.39"/>
    <n v="23.363"/>
    <n v="0.6188382380208195"/>
    <n v="2026"/>
    <s v="Q2"/>
    <n v="6"/>
    <x v="5"/>
  </r>
  <r>
    <n v="4786"/>
    <d v="2026-06-18T00:00:00"/>
    <n v="2026"/>
    <x v="1"/>
    <n v="6"/>
    <s v="Jun"/>
    <x v="3"/>
    <x v="7"/>
    <x v="0"/>
    <s v="Returning"/>
    <x v="2"/>
    <s v="Packing Cube Set"/>
    <n v="3"/>
    <n v="46.79"/>
    <n v="0.1"/>
    <n v="18.25"/>
    <n v="126.33300000000001"/>
    <n v="54.75"/>
    <n v="71.583000000000013"/>
    <n v="0.56662154781411034"/>
    <n v="2026"/>
    <s v="Q2"/>
    <n v="6"/>
    <x v="5"/>
  </r>
  <r>
    <n v="23"/>
    <d v="2026-06-19T00:00:00"/>
    <n v="2026"/>
    <x v="1"/>
    <n v="6"/>
    <s v="Jun"/>
    <x v="3"/>
    <x v="13"/>
    <x v="1"/>
    <s v="Business"/>
    <x v="1"/>
    <s v="Hiking Daypack 20L"/>
    <n v="4"/>
    <n v="91.74"/>
    <n v="0.2"/>
    <n v="44.74"/>
    <n v="293.56799999999998"/>
    <n v="178.96"/>
    <n v="114.60799999999998"/>
    <n v="0.39039677349029861"/>
    <n v="2026"/>
    <s v="Q2"/>
    <n v="6"/>
    <x v="5"/>
  </r>
  <r>
    <n v="99"/>
    <d v="2026-06-19T00:00:00"/>
    <n v="2026"/>
    <x v="1"/>
    <n v="6"/>
    <s v="Jun"/>
    <x v="3"/>
    <x v="13"/>
    <x v="0"/>
    <s v="New"/>
    <x v="4"/>
    <s v="Recovery Roller"/>
    <n v="1"/>
    <n v="36.28"/>
    <n v="0.1"/>
    <n v="13.8"/>
    <n v="32.652000000000001"/>
    <n v="13.8"/>
    <n v="18.852"/>
    <n v="0.5773612642410878"/>
    <n v="2026"/>
    <s v="Q2"/>
    <n v="6"/>
    <x v="5"/>
  </r>
  <r>
    <n v="269"/>
    <d v="2026-06-19T00:00:00"/>
    <n v="2026"/>
    <x v="1"/>
    <n v="6"/>
    <s v="Jun"/>
    <x v="3"/>
    <x v="13"/>
    <x v="1"/>
    <s v="Returning"/>
    <x v="1"/>
    <s v="Trekking Poles"/>
    <n v="3"/>
    <n v="73.02"/>
    <n v="0.1"/>
    <n v="32.69"/>
    <n v="197.154"/>
    <n v="98.07"/>
    <n v="99.084000000000003"/>
    <n v="0.50257159377948202"/>
    <n v="2026"/>
    <s v="Q2"/>
    <n v="6"/>
    <x v="5"/>
  </r>
  <r>
    <n v="1772"/>
    <d v="2026-06-19T00:00:00"/>
    <n v="2026"/>
    <x v="1"/>
    <n v="6"/>
    <s v="Jun"/>
    <x v="3"/>
    <x v="4"/>
    <x v="0"/>
    <s v="New"/>
    <x v="1"/>
    <s v="Summit Backpack 45L"/>
    <n v="4"/>
    <n v="153.38"/>
    <n v="0"/>
    <n v="76.92"/>
    <n v="613.52"/>
    <n v="307.68"/>
    <n v="305.83999999999997"/>
    <n v="0.49850045638283996"/>
    <n v="2026"/>
    <s v="Q2"/>
    <n v="6"/>
    <x v="5"/>
  </r>
  <r>
    <n v="1906"/>
    <d v="2026-06-19T00:00:00"/>
    <n v="2026"/>
    <x v="1"/>
    <n v="6"/>
    <s v="Jun"/>
    <x v="3"/>
    <x v="8"/>
    <x v="3"/>
    <s v="Returning"/>
    <x v="3"/>
    <s v="Compact Sleeping Bag"/>
    <n v="2"/>
    <n v="125.5"/>
    <n v="0"/>
    <n v="61.67"/>
    <n v="251"/>
    <n v="123.34"/>
    <n v="127.66"/>
    <n v="0.50860557768924297"/>
    <n v="2026"/>
    <s v="Q2"/>
    <n v="6"/>
    <x v="5"/>
  </r>
  <r>
    <n v="2473"/>
    <d v="2026-06-19T00:00:00"/>
    <n v="2026"/>
    <x v="1"/>
    <n v="6"/>
    <s v="Jun"/>
    <x v="0"/>
    <x v="0"/>
    <x v="1"/>
    <s v="Returning"/>
    <x v="0"/>
    <s v="Commuter Helmet"/>
    <n v="3"/>
    <n v="80.75"/>
    <n v="0.15"/>
    <n v="42.81"/>
    <n v="205.91249999999999"/>
    <n v="128.43"/>
    <n v="77.482499999999987"/>
    <n v="0.37628847204516475"/>
    <n v="2026"/>
    <s v="Q2"/>
    <n v="6"/>
    <x v="5"/>
  </r>
  <r>
    <n v="2549"/>
    <d v="2026-06-19T00:00:00"/>
    <n v="2026"/>
    <x v="1"/>
    <n v="6"/>
    <s v="Jun"/>
    <x v="3"/>
    <x v="13"/>
    <x v="1"/>
    <s v="Returning"/>
    <x v="4"/>
    <s v="Recovery Roller"/>
    <n v="8"/>
    <n v="36.15"/>
    <n v="0.05"/>
    <n v="13.55"/>
    <n v="274.73999999999995"/>
    <n v="108.4"/>
    <n v="166.33999999999995"/>
    <n v="0.60544514814005956"/>
    <n v="2026"/>
    <s v="Q2"/>
    <n v="6"/>
    <x v="5"/>
  </r>
  <r>
    <n v="3341"/>
    <d v="2026-06-19T00:00:00"/>
    <n v="2026"/>
    <x v="1"/>
    <n v="6"/>
    <s v="Jun"/>
    <x v="0"/>
    <x v="15"/>
    <x v="0"/>
    <s v="New"/>
    <x v="1"/>
    <s v="Trail Boots"/>
    <n v="2"/>
    <n v="143.1"/>
    <n v="0"/>
    <n v="78.11"/>
    <n v="286.2"/>
    <n v="156.22"/>
    <n v="129.97999999999999"/>
    <n v="0.45415793151642209"/>
    <n v="2026"/>
    <s v="Q2"/>
    <n v="6"/>
    <x v="5"/>
  </r>
  <r>
    <n v="3351"/>
    <d v="2026-06-19T00:00:00"/>
    <n v="2026"/>
    <x v="1"/>
    <n v="6"/>
    <s v="Jun"/>
    <x v="1"/>
    <x v="1"/>
    <x v="3"/>
    <s v="New"/>
    <x v="3"/>
    <s v="Compact Sleeping Bag"/>
    <n v="4"/>
    <n v="123.89"/>
    <n v="0"/>
    <n v="59.42"/>
    <n v="495.56"/>
    <n v="237.68"/>
    <n v="257.88"/>
    <n v="0.5203809831301961"/>
    <n v="2026"/>
    <s v="Q2"/>
    <n v="6"/>
    <x v="5"/>
  </r>
  <r>
    <n v="3366"/>
    <d v="2026-06-19T00:00:00"/>
    <n v="2026"/>
    <x v="1"/>
    <n v="6"/>
    <s v="Jun"/>
    <x v="1"/>
    <x v="11"/>
    <x v="0"/>
    <s v="Business"/>
    <x v="2"/>
    <s v="Carry-On Duffel"/>
    <n v="1"/>
    <n v="135.41999999999999"/>
    <n v="0.05"/>
    <n v="68.180000000000007"/>
    <n v="128.64899999999997"/>
    <n v="68.180000000000007"/>
    <n v="60.468999999999966"/>
    <n v="0.47003085915941811"/>
    <n v="2026"/>
    <s v="Q2"/>
    <n v="6"/>
    <x v="5"/>
  </r>
  <r>
    <n v="3691"/>
    <d v="2026-06-19T00:00:00"/>
    <n v="2026"/>
    <x v="1"/>
    <n v="6"/>
    <s v="Jun"/>
    <x v="1"/>
    <x v="6"/>
    <x v="2"/>
    <s v="Returning"/>
    <x v="1"/>
    <s v="Hiking Daypack 20L"/>
    <n v="1"/>
    <n v="93.48"/>
    <n v="0.05"/>
    <n v="44.31"/>
    <n v="88.805999999999997"/>
    <n v="44.31"/>
    <n v="44.495999999999995"/>
    <n v="0.50104722653874734"/>
    <n v="2026"/>
    <s v="Q2"/>
    <n v="6"/>
    <x v="5"/>
  </r>
  <r>
    <n v="3909"/>
    <d v="2026-06-19T00:00:00"/>
    <n v="2026"/>
    <x v="1"/>
    <n v="6"/>
    <s v="Jun"/>
    <x v="1"/>
    <x v="1"/>
    <x v="3"/>
    <s v="Returning"/>
    <x v="1"/>
    <s v="Summit Backpack 45L"/>
    <n v="1"/>
    <n v="156.05000000000001"/>
    <n v="0.05"/>
    <n v="81.28"/>
    <n v="148.2475"/>
    <n v="81.28"/>
    <n v="66.967500000000001"/>
    <n v="0.45172768512116562"/>
    <n v="2026"/>
    <s v="Q2"/>
    <n v="6"/>
    <x v="5"/>
  </r>
  <r>
    <n v="4862"/>
    <d v="2026-06-19T00:00:00"/>
    <n v="2026"/>
    <x v="1"/>
    <n v="6"/>
    <s v="Jun"/>
    <x v="1"/>
    <x v="6"/>
    <x v="0"/>
    <s v="Returning"/>
    <x v="4"/>
    <s v="Recovery Roller"/>
    <n v="1"/>
    <n v="36.74"/>
    <n v="0"/>
    <n v="14.15"/>
    <n v="36.74"/>
    <n v="14.15"/>
    <n v="22.590000000000003"/>
    <n v="0.61486118671747425"/>
    <n v="2026"/>
    <s v="Q2"/>
    <n v="6"/>
    <x v="5"/>
  </r>
  <r>
    <n v="5096"/>
    <d v="2026-06-19T00:00:00"/>
    <n v="2026"/>
    <x v="1"/>
    <n v="6"/>
    <s v="Jun"/>
    <x v="0"/>
    <x v="15"/>
    <x v="0"/>
    <s v="Returning"/>
    <x v="3"/>
    <s v="Trail Tent 2P"/>
    <n v="2"/>
    <n v="199.28"/>
    <n v="0"/>
    <n v="102.85"/>
    <n v="398.56"/>
    <n v="205.7"/>
    <n v="192.86"/>
    <n v="0.48389201124046571"/>
    <n v="2026"/>
    <s v="Q2"/>
    <n v="6"/>
    <x v="5"/>
  </r>
  <r>
    <n v="5112"/>
    <d v="2026-06-19T00:00:00"/>
    <n v="2026"/>
    <x v="1"/>
    <n v="6"/>
    <s v="Jun"/>
    <x v="0"/>
    <x v="0"/>
    <x v="3"/>
    <s v="Returning"/>
    <x v="4"/>
    <s v="Recovery Roller"/>
    <n v="2"/>
    <n v="37.04"/>
    <n v="0.05"/>
    <n v="13.76"/>
    <n v="70.375999999999991"/>
    <n v="27.52"/>
    <n v="42.855999999999995"/>
    <n v="0.60895759918153913"/>
    <n v="2026"/>
    <s v="Q2"/>
    <n v="6"/>
    <x v="5"/>
  </r>
  <r>
    <n v="501"/>
    <d v="2026-06-20T00:00:00"/>
    <n v="2026"/>
    <x v="1"/>
    <n v="6"/>
    <s v="Jun"/>
    <x v="3"/>
    <x v="4"/>
    <x v="0"/>
    <s v="New"/>
    <x v="3"/>
    <s v="Portable Camp Stove"/>
    <n v="2"/>
    <n v="80.95"/>
    <n v="0.1"/>
    <n v="39.44"/>
    <n v="145.71"/>
    <n v="78.88"/>
    <n v="66.830000000000013"/>
    <n v="0.45865074462974409"/>
    <n v="2026"/>
    <s v="Q2"/>
    <n v="6"/>
    <x v="5"/>
  </r>
  <r>
    <n v="540"/>
    <d v="2026-06-20T00:00:00"/>
    <n v="2026"/>
    <x v="1"/>
    <n v="6"/>
    <s v="Jun"/>
    <x v="0"/>
    <x v="9"/>
    <x v="3"/>
    <s v="Returning"/>
    <x v="1"/>
    <s v="Summit Backpack 45L"/>
    <n v="1"/>
    <n v="151.46"/>
    <n v="0.05"/>
    <n v="77.98"/>
    <n v="143.887"/>
    <n v="77.98"/>
    <n v="65.906999999999996"/>
    <n v="0.45804693961233467"/>
    <n v="2026"/>
    <s v="Q2"/>
    <n v="6"/>
    <x v="5"/>
  </r>
  <r>
    <n v="2255"/>
    <d v="2026-06-20T00:00:00"/>
    <n v="2026"/>
    <x v="1"/>
    <n v="6"/>
    <s v="Jun"/>
    <x v="0"/>
    <x v="9"/>
    <x v="0"/>
    <s v="Business"/>
    <x v="1"/>
    <s v="Hiking Daypack 20L"/>
    <n v="5"/>
    <n v="90.1"/>
    <n v="0"/>
    <n v="44.32"/>
    <n v="450.5"/>
    <n v="221.6"/>
    <n v="228.9"/>
    <n v="0.50810210876803552"/>
    <n v="2026"/>
    <s v="Q2"/>
    <n v="6"/>
    <x v="5"/>
  </r>
  <r>
    <n v="3126"/>
    <d v="2026-06-20T00:00:00"/>
    <n v="2026"/>
    <x v="1"/>
    <n v="6"/>
    <s v="Jun"/>
    <x v="0"/>
    <x v="0"/>
    <x v="3"/>
    <s v="Business"/>
    <x v="1"/>
    <s v="Summit Backpack 45L"/>
    <n v="1"/>
    <n v="155.69"/>
    <n v="0.1"/>
    <n v="79.42"/>
    <n v="140.12100000000001"/>
    <n v="79.42"/>
    <n v="60.701000000000008"/>
    <n v="0.43320415926235184"/>
    <n v="2026"/>
    <s v="Q2"/>
    <n v="6"/>
    <x v="5"/>
  </r>
  <r>
    <n v="3223"/>
    <d v="2026-06-20T00:00:00"/>
    <n v="2026"/>
    <x v="1"/>
    <n v="6"/>
    <s v="Jun"/>
    <x v="1"/>
    <x v="14"/>
    <x v="2"/>
    <s v="Returning"/>
    <x v="4"/>
    <s v="Training Mat"/>
    <n v="1"/>
    <n v="50.11"/>
    <n v="0.05"/>
    <n v="21.38"/>
    <n v="47.604499999999994"/>
    <n v="21.38"/>
    <n v="26.224499999999995"/>
    <n v="0.55088279469377888"/>
    <n v="2026"/>
    <s v="Q2"/>
    <n v="6"/>
    <x v="5"/>
  </r>
  <r>
    <n v="3260"/>
    <d v="2026-06-20T00:00:00"/>
    <n v="2026"/>
    <x v="1"/>
    <n v="6"/>
    <s v="Jun"/>
    <x v="2"/>
    <x v="2"/>
    <x v="2"/>
    <s v="Returning"/>
    <x v="1"/>
    <s v="Trail Boots"/>
    <n v="1"/>
    <n v="142.55000000000001"/>
    <n v="0.1"/>
    <n v="79.709999999999994"/>
    <n v="128.29500000000002"/>
    <n v="79.709999999999994"/>
    <n v="48.585000000000022"/>
    <n v="0.37869753302934656"/>
    <n v="2026"/>
    <s v="Q2"/>
    <n v="6"/>
    <x v="5"/>
  </r>
  <r>
    <n v="3404"/>
    <d v="2026-06-20T00:00:00"/>
    <n v="2026"/>
    <x v="1"/>
    <n v="6"/>
    <s v="Jun"/>
    <x v="3"/>
    <x v="8"/>
    <x v="0"/>
    <s v="New"/>
    <x v="3"/>
    <s v="Trail Tent 2P"/>
    <n v="3"/>
    <n v="191.11"/>
    <n v="0.05"/>
    <n v="102.82"/>
    <n v="544.6635"/>
    <n v="308.45999999999998"/>
    <n v="236.20350000000002"/>
    <n v="0.43366867800026992"/>
    <n v="2026"/>
    <s v="Q2"/>
    <n v="6"/>
    <x v="5"/>
  </r>
  <r>
    <n v="4267"/>
    <d v="2026-06-20T00:00:00"/>
    <n v="2026"/>
    <x v="1"/>
    <n v="6"/>
    <s v="Jun"/>
    <x v="3"/>
    <x v="13"/>
    <x v="1"/>
    <s v="Business"/>
    <x v="0"/>
    <s v="Compact Repair Kit"/>
    <n v="6"/>
    <n v="40.229999999999997"/>
    <n v="0.15"/>
    <n v="17.079999999999998"/>
    <n v="205.173"/>
    <n v="102.47999999999999"/>
    <n v="102.69300000000001"/>
    <n v="0.50051907414718322"/>
    <n v="2026"/>
    <s v="Q2"/>
    <n v="6"/>
    <x v="5"/>
  </r>
  <r>
    <n v="5082"/>
    <d v="2026-06-20T00:00:00"/>
    <n v="2026"/>
    <x v="1"/>
    <n v="6"/>
    <s v="Jun"/>
    <x v="1"/>
    <x v="11"/>
    <x v="0"/>
    <s v="Business"/>
    <x v="0"/>
    <s v="Commuter Helmet"/>
    <n v="2"/>
    <n v="81.489999999999995"/>
    <n v="0"/>
    <n v="42.15"/>
    <n v="162.97999999999999"/>
    <n v="84.3"/>
    <n v="78.679999999999993"/>
    <n v="0.48275862068965514"/>
    <n v="2026"/>
    <s v="Q2"/>
    <n v="6"/>
    <x v="5"/>
  </r>
  <r>
    <n v="5108"/>
    <d v="2026-06-20T00:00:00"/>
    <n v="2026"/>
    <x v="1"/>
    <n v="6"/>
    <s v="Jun"/>
    <x v="1"/>
    <x v="6"/>
    <x v="1"/>
    <s v="Business"/>
    <x v="2"/>
    <s v="Travel Backpack 35L"/>
    <n v="8"/>
    <n v="162.71"/>
    <n v="0.2"/>
    <n v="85.27"/>
    <n v="1041.3440000000001"/>
    <n v="682.16"/>
    <n v="359.18400000000008"/>
    <n v="0.34492348349824847"/>
    <n v="2026"/>
    <s v="Q2"/>
    <n v="6"/>
    <x v="5"/>
  </r>
  <r>
    <n v="1105"/>
    <d v="2026-06-21T00:00:00"/>
    <n v="2026"/>
    <x v="1"/>
    <n v="6"/>
    <s v="Jun"/>
    <x v="2"/>
    <x v="5"/>
    <x v="3"/>
    <s v="Returning"/>
    <x v="2"/>
    <s v="Insulated Bottle"/>
    <n v="1"/>
    <n v="36.479999999999997"/>
    <n v="0.1"/>
    <n v="13.9"/>
    <n v="32.832000000000001"/>
    <n v="13.9"/>
    <n v="18.932000000000002"/>
    <n v="0.57663255360623789"/>
    <n v="2026"/>
    <s v="Q2"/>
    <n v="6"/>
    <x v="5"/>
  </r>
  <r>
    <n v="2757"/>
    <d v="2026-06-21T00:00:00"/>
    <n v="2026"/>
    <x v="1"/>
    <n v="6"/>
    <s v="Jun"/>
    <x v="1"/>
    <x v="6"/>
    <x v="1"/>
    <s v="Business"/>
    <x v="2"/>
    <s v="Carry-On Duffel"/>
    <n v="6"/>
    <n v="136.65"/>
    <n v="0.15"/>
    <n v="68.56"/>
    <n v="696.91500000000008"/>
    <n v="411.36"/>
    <n v="285.55500000000006"/>
    <n v="0.4097415036266977"/>
    <n v="2026"/>
    <s v="Q2"/>
    <n v="6"/>
    <x v="5"/>
  </r>
  <r>
    <n v="3325"/>
    <d v="2026-06-21T00:00:00"/>
    <n v="2026"/>
    <x v="1"/>
    <n v="6"/>
    <s v="Jun"/>
    <x v="2"/>
    <x v="2"/>
    <x v="0"/>
    <s v="New"/>
    <x v="0"/>
    <s v="Trail Bike Light"/>
    <n v="4"/>
    <n v="50.57"/>
    <n v="0"/>
    <n v="21.85"/>
    <n v="202.28"/>
    <n v="87.4"/>
    <n v="114.88"/>
    <n v="0.56792564761716435"/>
    <n v="2026"/>
    <s v="Q2"/>
    <n v="6"/>
    <x v="5"/>
  </r>
  <r>
    <n v="4070"/>
    <d v="2026-06-21T00:00:00"/>
    <n v="2026"/>
    <x v="1"/>
    <n v="6"/>
    <s v="Jun"/>
    <x v="3"/>
    <x v="8"/>
    <x v="0"/>
    <s v="New"/>
    <x v="0"/>
    <s v="Cycling Pack 12L"/>
    <n v="3"/>
    <n v="103.72"/>
    <n v="0"/>
    <n v="50.34"/>
    <n v="311.15999999999997"/>
    <n v="151.02000000000001"/>
    <n v="160.13999999999996"/>
    <n v="0.51465483995372152"/>
    <n v="2026"/>
    <s v="Q2"/>
    <n v="6"/>
    <x v="5"/>
  </r>
  <r>
    <n v="4339"/>
    <d v="2026-06-21T00:00:00"/>
    <n v="2026"/>
    <x v="1"/>
    <n v="6"/>
    <s v="Jun"/>
    <x v="2"/>
    <x v="16"/>
    <x v="3"/>
    <s v="Returning"/>
    <x v="2"/>
    <s v="Carry-On Duffel"/>
    <n v="1"/>
    <n v="132.49"/>
    <n v="0"/>
    <n v="67.09"/>
    <n v="132.49"/>
    <n v="67.09"/>
    <n v="65.400000000000006"/>
    <n v="0.49362216016303118"/>
    <n v="2026"/>
    <s v="Q2"/>
    <n v="6"/>
    <x v="5"/>
  </r>
  <r>
    <n v="731"/>
    <d v="2026-06-22T00:00:00"/>
    <n v="2026"/>
    <x v="1"/>
    <n v="6"/>
    <s v="Jun"/>
    <x v="2"/>
    <x v="3"/>
    <x v="0"/>
    <s v="New"/>
    <x v="3"/>
    <s v="Portable Camp Stove"/>
    <n v="2"/>
    <n v="80.650000000000006"/>
    <n v="0"/>
    <n v="39.18"/>
    <n v="161.30000000000001"/>
    <n v="78.36"/>
    <n v="82.940000000000012"/>
    <n v="0.51419714817110973"/>
    <n v="2026"/>
    <s v="Q2"/>
    <n v="6"/>
    <x v="5"/>
  </r>
  <r>
    <n v="1362"/>
    <d v="2026-06-22T00:00:00"/>
    <n v="2026"/>
    <x v="1"/>
    <n v="6"/>
    <s v="Jun"/>
    <x v="1"/>
    <x v="1"/>
    <x v="2"/>
    <s v="New"/>
    <x v="4"/>
    <s v="Recovery Roller"/>
    <n v="1"/>
    <n v="35.409999999999997"/>
    <n v="0.05"/>
    <n v="13.9"/>
    <n v="33.639499999999998"/>
    <n v="13.9"/>
    <n v="19.7395"/>
    <n v="0.58679528530447833"/>
    <n v="2026"/>
    <s v="Q2"/>
    <n v="6"/>
    <x v="5"/>
  </r>
  <r>
    <n v="1512"/>
    <d v="2026-06-22T00:00:00"/>
    <n v="2026"/>
    <x v="1"/>
    <n v="6"/>
    <s v="Jun"/>
    <x v="0"/>
    <x v="0"/>
    <x v="3"/>
    <s v="Returning"/>
    <x v="4"/>
    <s v="Resistance Band Set"/>
    <n v="3"/>
    <n v="41.01"/>
    <n v="0"/>
    <n v="14.33"/>
    <n v="123.03"/>
    <n v="42.99"/>
    <n v="80.039999999999992"/>
    <n v="0.65057303096805652"/>
    <n v="2026"/>
    <s v="Q2"/>
    <n v="6"/>
    <x v="5"/>
  </r>
  <r>
    <n v="1647"/>
    <d v="2026-06-22T00:00:00"/>
    <n v="2026"/>
    <x v="1"/>
    <n v="6"/>
    <s v="Jun"/>
    <x v="3"/>
    <x v="8"/>
    <x v="0"/>
    <s v="Business"/>
    <x v="2"/>
    <s v="Insulated Bottle"/>
    <n v="1"/>
    <n v="36.01"/>
    <n v="0"/>
    <n v="13.23"/>
    <n v="36.01"/>
    <n v="13.23"/>
    <n v="22.779999999999998"/>
    <n v="0.63260205498472644"/>
    <n v="2026"/>
    <s v="Q2"/>
    <n v="6"/>
    <x v="5"/>
  </r>
  <r>
    <n v="2358"/>
    <d v="2026-06-22T00:00:00"/>
    <n v="2026"/>
    <x v="1"/>
    <n v="6"/>
    <s v="Jun"/>
    <x v="0"/>
    <x v="0"/>
    <x v="3"/>
    <s v="Returning"/>
    <x v="4"/>
    <s v="Training Mat"/>
    <n v="2"/>
    <n v="50.21"/>
    <n v="0.05"/>
    <n v="21.74"/>
    <n v="95.399000000000001"/>
    <n v="43.48"/>
    <n v="51.919000000000004"/>
    <n v="0.54423002337550708"/>
    <n v="2026"/>
    <s v="Q2"/>
    <n v="6"/>
    <x v="5"/>
  </r>
  <r>
    <n v="2366"/>
    <d v="2026-06-22T00:00:00"/>
    <n v="2026"/>
    <x v="1"/>
    <n v="6"/>
    <s v="Jun"/>
    <x v="2"/>
    <x v="10"/>
    <x v="3"/>
    <s v="Returning"/>
    <x v="0"/>
    <s v="Cycling Pack 12L"/>
    <n v="3"/>
    <n v="100.3"/>
    <n v="0"/>
    <n v="49.26"/>
    <n v="300.89999999999998"/>
    <n v="147.78"/>
    <n v="153.11999999999998"/>
    <n v="0.5088733798604187"/>
    <n v="2026"/>
    <s v="Q2"/>
    <n v="6"/>
    <x v="5"/>
  </r>
  <r>
    <n v="3481"/>
    <d v="2026-06-22T00:00:00"/>
    <n v="2026"/>
    <x v="1"/>
    <n v="6"/>
    <s v="Jun"/>
    <x v="3"/>
    <x v="8"/>
    <x v="2"/>
    <s v="New"/>
    <x v="2"/>
    <s v="Packing Cube Set"/>
    <n v="1"/>
    <n v="47.7"/>
    <n v="0.1"/>
    <n v="18.760000000000002"/>
    <n v="42.930000000000007"/>
    <n v="18.760000000000002"/>
    <n v="24.170000000000005"/>
    <n v="0.56300955043093415"/>
    <n v="2026"/>
    <s v="Q2"/>
    <n v="6"/>
    <x v="5"/>
  </r>
  <r>
    <n v="3595"/>
    <d v="2026-06-22T00:00:00"/>
    <n v="2026"/>
    <x v="1"/>
    <n v="6"/>
    <s v="Jun"/>
    <x v="1"/>
    <x v="14"/>
    <x v="0"/>
    <s v="New"/>
    <x v="0"/>
    <s v="Compact Repair Kit"/>
    <n v="2"/>
    <n v="40.94"/>
    <n v="0.1"/>
    <n v="16.88"/>
    <n v="73.691999999999993"/>
    <n v="33.76"/>
    <n v="39.931999999999995"/>
    <n v="0.54187700157411933"/>
    <n v="2026"/>
    <s v="Q2"/>
    <n v="6"/>
    <x v="5"/>
  </r>
  <r>
    <n v="3766"/>
    <d v="2026-06-22T00:00:00"/>
    <n v="2026"/>
    <x v="1"/>
    <n v="6"/>
    <s v="Jun"/>
    <x v="3"/>
    <x v="8"/>
    <x v="2"/>
    <s v="Returning"/>
    <x v="1"/>
    <s v="Hiking Daypack 20L"/>
    <n v="1"/>
    <n v="93.78"/>
    <n v="0"/>
    <n v="46.62"/>
    <n v="93.78"/>
    <n v="46.62"/>
    <n v="47.160000000000004"/>
    <n v="0.50287907869481774"/>
    <n v="2026"/>
    <s v="Q2"/>
    <n v="6"/>
    <x v="5"/>
  </r>
  <r>
    <n v="3933"/>
    <d v="2026-06-22T00:00:00"/>
    <n v="2026"/>
    <x v="1"/>
    <n v="6"/>
    <s v="Jun"/>
    <x v="3"/>
    <x v="4"/>
    <x v="2"/>
    <s v="New"/>
    <x v="4"/>
    <s v="Training Mat"/>
    <n v="2"/>
    <n v="51.42"/>
    <n v="0"/>
    <n v="22.19"/>
    <n v="102.84"/>
    <n v="44.38"/>
    <n v="58.46"/>
    <n v="0.56845585375340335"/>
    <n v="2026"/>
    <s v="Q2"/>
    <n v="6"/>
    <x v="5"/>
  </r>
  <r>
    <n v="3951"/>
    <d v="2026-06-22T00:00:00"/>
    <n v="2026"/>
    <x v="1"/>
    <n v="6"/>
    <s v="Jun"/>
    <x v="2"/>
    <x v="2"/>
    <x v="2"/>
    <s v="New"/>
    <x v="2"/>
    <s v="Travel Backpack 35L"/>
    <n v="1"/>
    <n v="164.99"/>
    <n v="0.1"/>
    <n v="86.6"/>
    <n v="148.49100000000001"/>
    <n v="86.6"/>
    <n v="61.89100000000002"/>
    <n v="0.41679967136055396"/>
    <n v="2026"/>
    <s v="Q2"/>
    <n v="6"/>
    <x v="5"/>
  </r>
  <r>
    <n v="4078"/>
    <d v="2026-06-22T00:00:00"/>
    <n v="2026"/>
    <x v="1"/>
    <n v="6"/>
    <s v="Jun"/>
    <x v="2"/>
    <x v="5"/>
    <x v="3"/>
    <s v="Returning"/>
    <x v="1"/>
    <s v="Trail Boots"/>
    <n v="1"/>
    <n v="145.65"/>
    <n v="0"/>
    <n v="79.87"/>
    <n v="145.65"/>
    <n v="79.87"/>
    <n v="65.78"/>
    <n v="0.45163062135255749"/>
    <n v="2026"/>
    <s v="Q2"/>
    <n v="6"/>
    <x v="5"/>
  </r>
  <r>
    <n v="4182"/>
    <d v="2026-06-22T00:00:00"/>
    <n v="2026"/>
    <x v="1"/>
    <n v="6"/>
    <s v="Jun"/>
    <x v="1"/>
    <x v="11"/>
    <x v="0"/>
    <s v="New"/>
    <x v="4"/>
    <s v="Weighted Vest"/>
    <n v="4"/>
    <n v="120.94"/>
    <n v="0.05"/>
    <n v="70.84"/>
    <n v="459.57199999999995"/>
    <n v="283.36"/>
    <n v="176.21199999999993"/>
    <n v="0.38342631840059871"/>
    <n v="2026"/>
    <s v="Q2"/>
    <n v="6"/>
    <x v="5"/>
  </r>
  <r>
    <n v="323"/>
    <d v="2026-06-23T00:00:00"/>
    <n v="2026"/>
    <x v="1"/>
    <n v="6"/>
    <s v="Jun"/>
    <x v="3"/>
    <x v="13"/>
    <x v="0"/>
    <s v="Returning"/>
    <x v="2"/>
    <s v="Insulated Bottle"/>
    <n v="1"/>
    <n v="36.94"/>
    <n v="0"/>
    <n v="13.25"/>
    <n v="36.94"/>
    <n v="13.25"/>
    <n v="23.689999999999998"/>
    <n v="0.64131023280996213"/>
    <n v="2026"/>
    <s v="Q2"/>
    <n v="6"/>
    <x v="5"/>
  </r>
  <r>
    <n v="544"/>
    <d v="2026-06-23T00:00:00"/>
    <n v="2026"/>
    <x v="1"/>
    <n v="6"/>
    <s v="Jun"/>
    <x v="0"/>
    <x v="15"/>
    <x v="0"/>
    <s v="Business"/>
    <x v="1"/>
    <s v="Hiking Daypack 20L"/>
    <n v="1"/>
    <n v="90.3"/>
    <n v="0.05"/>
    <n v="45.07"/>
    <n v="85.784999999999997"/>
    <n v="45.07"/>
    <n v="40.714999999999996"/>
    <n v="0.47461677449437545"/>
    <n v="2026"/>
    <s v="Q2"/>
    <n v="6"/>
    <x v="5"/>
  </r>
  <r>
    <n v="1570"/>
    <d v="2026-06-23T00:00:00"/>
    <n v="2026"/>
    <x v="1"/>
    <n v="6"/>
    <s v="Jun"/>
    <x v="3"/>
    <x v="13"/>
    <x v="3"/>
    <s v="Returning"/>
    <x v="3"/>
    <s v="Alpine Tent 4P"/>
    <n v="1"/>
    <n v="335.05"/>
    <n v="0"/>
    <n v="191.67"/>
    <n v="335.05"/>
    <n v="191.67"/>
    <n v="143.38000000000002"/>
    <n v="0.42793612893597976"/>
    <n v="2026"/>
    <s v="Q2"/>
    <n v="6"/>
    <x v="5"/>
  </r>
  <r>
    <n v="1932"/>
    <d v="2026-06-23T00:00:00"/>
    <n v="2026"/>
    <x v="1"/>
    <n v="6"/>
    <s v="Jun"/>
    <x v="3"/>
    <x v="8"/>
    <x v="0"/>
    <s v="New"/>
    <x v="2"/>
    <s v="Insulated Bottle"/>
    <n v="1"/>
    <n v="35.9"/>
    <n v="0.05"/>
    <n v="13.81"/>
    <n v="34.104999999999997"/>
    <n v="13.81"/>
    <n v="20.294999999999995"/>
    <n v="0.59507403606509301"/>
    <n v="2026"/>
    <s v="Q2"/>
    <n v="6"/>
    <x v="5"/>
  </r>
  <r>
    <n v="4352"/>
    <d v="2026-06-23T00:00:00"/>
    <n v="2026"/>
    <x v="1"/>
    <n v="6"/>
    <s v="Jun"/>
    <x v="3"/>
    <x v="13"/>
    <x v="0"/>
    <s v="Returning"/>
    <x v="0"/>
    <s v="Trail Bike Light"/>
    <n v="6"/>
    <n v="51.34"/>
    <n v="0.1"/>
    <n v="22.47"/>
    <n v="277.23600000000005"/>
    <n v="134.82"/>
    <n v="142.41600000000005"/>
    <n v="0.51369951954291659"/>
    <n v="2026"/>
    <s v="Q2"/>
    <n v="6"/>
    <x v="5"/>
  </r>
  <r>
    <n v="4561"/>
    <d v="2026-06-23T00:00:00"/>
    <n v="2026"/>
    <x v="1"/>
    <n v="6"/>
    <s v="Jun"/>
    <x v="0"/>
    <x v="0"/>
    <x v="2"/>
    <s v="Returning"/>
    <x v="1"/>
    <s v="Summit Backpack 45L"/>
    <n v="1"/>
    <n v="157.91"/>
    <n v="0"/>
    <n v="77.12"/>
    <n v="157.91"/>
    <n v="77.12"/>
    <n v="80.789999999999992"/>
    <n v="0.51162054334747642"/>
    <n v="2026"/>
    <s v="Q2"/>
    <n v="6"/>
    <x v="5"/>
  </r>
  <r>
    <n v="4741"/>
    <d v="2026-06-23T00:00:00"/>
    <n v="2026"/>
    <x v="1"/>
    <n v="6"/>
    <s v="Jun"/>
    <x v="3"/>
    <x v="13"/>
    <x v="0"/>
    <s v="New"/>
    <x v="0"/>
    <s v="Compact Repair Kit"/>
    <n v="3"/>
    <n v="41.09"/>
    <n v="0.05"/>
    <n v="16.809999999999999"/>
    <n v="117.10650000000001"/>
    <n v="50.429999999999993"/>
    <n v="66.676500000000019"/>
    <n v="0.569366346018368"/>
    <n v="2026"/>
    <s v="Q2"/>
    <n v="6"/>
    <x v="5"/>
  </r>
  <r>
    <n v="4882"/>
    <d v="2026-06-23T00:00:00"/>
    <n v="2026"/>
    <x v="1"/>
    <n v="6"/>
    <s v="Jun"/>
    <x v="1"/>
    <x v="12"/>
    <x v="0"/>
    <s v="Returning"/>
    <x v="3"/>
    <s v="Compact Sleeping Bag"/>
    <n v="2"/>
    <n v="120.18"/>
    <n v="0.05"/>
    <n v="59.4"/>
    <n v="228.34200000000001"/>
    <n v="118.8"/>
    <n v="109.54200000000002"/>
    <n v="0.47972777675591882"/>
    <n v="2026"/>
    <s v="Q2"/>
    <n v="6"/>
    <x v="5"/>
  </r>
  <r>
    <n v="4885"/>
    <d v="2026-06-23T00:00:00"/>
    <n v="2026"/>
    <x v="1"/>
    <n v="6"/>
    <s v="Jun"/>
    <x v="3"/>
    <x v="13"/>
    <x v="3"/>
    <s v="New"/>
    <x v="3"/>
    <s v="Trail Tent 2P"/>
    <n v="1"/>
    <n v="198.1"/>
    <n v="0.1"/>
    <n v="103.46"/>
    <n v="178.29"/>
    <n v="103.46"/>
    <n v="74.83"/>
    <n v="0.41970946211228899"/>
    <n v="2026"/>
    <s v="Q2"/>
    <n v="6"/>
    <x v="5"/>
  </r>
  <r>
    <n v="4982"/>
    <d v="2026-06-23T00:00:00"/>
    <n v="2026"/>
    <x v="1"/>
    <n v="6"/>
    <s v="Jun"/>
    <x v="2"/>
    <x v="10"/>
    <x v="0"/>
    <s v="Returning"/>
    <x v="2"/>
    <s v="Insulated Bottle"/>
    <n v="1"/>
    <n v="36.700000000000003"/>
    <n v="0.15"/>
    <n v="13.59"/>
    <n v="31.195"/>
    <n v="13.59"/>
    <n v="17.605"/>
    <n v="0.56435326174066358"/>
    <n v="2026"/>
    <s v="Q2"/>
    <n v="6"/>
    <x v="5"/>
  </r>
  <r>
    <n v="40"/>
    <d v="2026-06-24T00:00:00"/>
    <n v="2026"/>
    <x v="1"/>
    <n v="6"/>
    <s v="Jun"/>
    <x v="3"/>
    <x v="7"/>
    <x v="2"/>
    <s v="New"/>
    <x v="2"/>
    <s v="Travel Backpack 35L"/>
    <n v="1"/>
    <n v="167.23"/>
    <n v="0.05"/>
    <n v="85.14"/>
    <n v="158.86849999999998"/>
    <n v="85.14"/>
    <n v="73.728499999999983"/>
    <n v="0.46408507665144438"/>
    <n v="2026"/>
    <s v="Q2"/>
    <n v="6"/>
    <x v="5"/>
  </r>
  <r>
    <n v="110"/>
    <d v="2026-06-24T00:00:00"/>
    <n v="2026"/>
    <x v="1"/>
    <n v="6"/>
    <s v="Jun"/>
    <x v="1"/>
    <x v="12"/>
    <x v="2"/>
    <s v="Business"/>
    <x v="1"/>
    <s v="Trekking Poles"/>
    <n v="2"/>
    <n v="72.97"/>
    <n v="0"/>
    <n v="31.57"/>
    <n v="145.94"/>
    <n v="63.14"/>
    <n v="82.8"/>
    <n v="0.56735644785528294"/>
    <n v="2026"/>
    <s v="Q2"/>
    <n v="6"/>
    <x v="5"/>
  </r>
  <r>
    <n v="1169"/>
    <d v="2026-06-24T00:00:00"/>
    <n v="2026"/>
    <x v="1"/>
    <n v="6"/>
    <s v="Jun"/>
    <x v="1"/>
    <x v="11"/>
    <x v="2"/>
    <s v="New"/>
    <x v="0"/>
    <s v="Commuter Helmet"/>
    <n v="3"/>
    <n v="82.91"/>
    <n v="0"/>
    <n v="42.29"/>
    <n v="248.73"/>
    <n v="126.87"/>
    <n v="121.85999999999999"/>
    <n v="0.4899288384995778"/>
    <n v="2026"/>
    <s v="Q2"/>
    <n v="6"/>
    <x v="5"/>
  </r>
  <r>
    <n v="2211"/>
    <d v="2026-06-24T00:00:00"/>
    <n v="2026"/>
    <x v="1"/>
    <n v="6"/>
    <s v="Jun"/>
    <x v="2"/>
    <x v="10"/>
    <x v="3"/>
    <s v="New"/>
    <x v="4"/>
    <s v="Resistance Band Set"/>
    <n v="2"/>
    <n v="41.25"/>
    <n v="0"/>
    <n v="14.72"/>
    <n v="82.5"/>
    <n v="29.44"/>
    <n v="53.06"/>
    <n v="0.64315151515151514"/>
    <n v="2026"/>
    <s v="Q2"/>
    <n v="6"/>
    <x v="5"/>
  </r>
  <r>
    <n v="3494"/>
    <d v="2026-06-24T00:00:00"/>
    <n v="2026"/>
    <x v="1"/>
    <n v="6"/>
    <s v="Jun"/>
    <x v="3"/>
    <x v="8"/>
    <x v="1"/>
    <s v="Business"/>
    <x v="3"/>
    <s v="Trail Tent 2P"/>
    <n v="6"/>
    <n v="194.79"/>
    <n v="0.15"/>
    <n v="106.78"/>
    <n v="993.42899999999997"/>
    <n v="640.68000000000006"/>
    <n v="352.74899999999991"/>
    <n v="0.3550822454347517"/>
    <n v="2026"/>
    <s v="Q2"/>
    <n v="6"/>
    <x v="5"/>
  </r>
  <r>
    <n v="3586"/>
    <d v="2026-06-24T00:00:00"/>
    <n v="2026"/>
    <x v="1"/>
    <n v="6"/>
    <s v="Jun"/>
    <x v="0"/>
    <x v="15"/>
    <x v="1"/>
    <s v="Business"/>
    <x v="3"/>
    <s v="Trail Tent 2P"/>
    <n v="6"/>
    <n v="193.13"/>
    <n v="0.15"/>
    <n v="106.49"/>
    <n v="984.96299999999997"/>
    <n v="638.93999999999994"/>
    <n v="346.02300000000002"/>
    <n v="0.35130558203709178"/>
    <n v="2026"/>
    <s v="Q2"/>
    <n v="6"/>
    <x v="5"/>
  </r>
  <r>
    <n v="3660"/>
    <d v="2026-06-24T00:00:00"/>
    <n v="2026"/>
    <x v="1"/>
    <n v="6"/>
    <s v="Jun"/>
    <x v="2"/>
    <x v="3"/>
    <x v="0"/>
    <s v="New"/>
    <x v="0"/>
    <s v="Commuter Helmet"/>
    <n v="1"/>
    <n v="82.7"/>
    <n v="0.05"/>
    <n v="42.16"/>
    <n v="78.564999999999998"/>
    <n v="42.16"/>
    <n v="36.405000000000001"/>
    <n v="0.46337427607713361"/>
    <n v="2026"/>
    <s v="Q2"/>
    <n v="6"/>
    <x v="5"/>
  </r>
  <r>
    <n v="4307"/>
    <d v="2026-06-24T00:00:00"/>
    <n v="2026"/>
    <x v="1"/>
    <n v="6"/>
    <s v="Jun"/>
    <x v="3"/>
    <x v="8"/>
    <x v="0"/>
    <s v="Business"/>
    <x v="0"/>
    <s v="Compact Repair Kit"/>
    <n v="1"/>
    <n v="40.33"/>
    <n v="0"/>
    <n v="16.48"/>
    <n v="40.33"/>
    <n v="16.48"/>
    <n v="23.849999999999998"/>
    <n v="0.59137118770146291"/>
    <n v="2026"/>
    <s v="Q2"/>
    <n v="6"/>
    <x v="5"/>
  </r>
  <r>
    <n v="5133"/>
    <d v="2026-06-24T00:00:00"/>
    <n v="2026"/>
    <x v="1"/>
    <n v="6"/>
    <s v="Jun"/>
    <x v="0"/>
    <x v="0"/>
    <x v="0"/>
    <s v="Business"/>
    <x v="3"/>
    <s v="Portable Camp Stove"/>
    <n v="1"/>
    <n v="81.99"/>
    <n v="0.15"/>
    <n v="40.29"/>
    <n v="69.691499999999991"/>
    <n v="40.29"/>
    <n v="29.401499999999992"/>
    <n v="0.4218807171606293"/>
    <n v="2026"/>
    <s v="Q2"/>
    <n v="6"/>
    <x v="5"/>
  </r>
  <r>
    <n v="472"/>
    <d v="2026-06-25T00:00:00"/>
    <n v="2026"/>
    <x v="1"/>
    <n v="6"/>
    <s v="Jun"/>
    <x v="1"/>
    <x v="6"/>
    <x v="2"/>
    <s v="Business"/>
    <x v="2"/>
    <s v="Packing Cube Set"/>
    <n v="3"/>
    <n v="46.29"/>
    <n v="0"/>
    <n v="18.309999999999999"/>
    <n v="138.87"/>
    <n v="54.929999999999993"/>
    <n v="83.940000000000012"/>
    <n v="0.60445020522791104"/>
    <n v="2026"/>
    <s v="Q2"/>
    <n v="6"/>
    <x v="5"/>
  </r>
  <r>
    <n v="689"/>
    <d v="2026-06-25T00:00:00"/>
    <n v="2026"/>
    <x v="1"/>
    <n v="6"/>
    <s v="Jun"/>
    <x v="3"/>
    <x v="7"/>
    <x v="0"/>
    <s v="New"/>
    <x v="0"/>
    <s v="Compact Repair Kit"/>
    <n v="1"/>
    <n v="39.729999999999997"/>
    <n v="0"/>
    <n v="16.55"/>
    <n v="39.729999999999997"/>
    <n v="16.55"/>
    <n v="23.179999999999996"/>
    <n v="0.58343820790334755"/>
    <n v="2026"/>
    <s v="Q2"/>
    <n v="6"/>
    <x v="5"/>
  </r>
  <r>
    <n v="864"/>
    <d v="2026-06-25T00:00:00"/>
    <n v="2026"/>
    <x v="1"/>
    <n v="6"/>
    <s v="Jun"/>
    <x v="3"/>
    <x v="8"/>
    <x v="0"/>
    <s v="New"/>
    <x v="2"/>
    <s v="Carry-On Duffel"/>
    <n v="4"/>
    <n v="131.02000000000001"/>
    <n v="0.05"/>
    <n v="67.42"/>
    <n v="497.87600000000003"/>
    <n v="269.68"/>
    <n v="228.19600000000003"/>
    <n v="0.45833902417469413"/>
    <n v="2026"/>
    <s v="Q2"/>
    <n v="6"/>
    <x v="5"/>
  </r>
  <r>
    <n v="1163"/>
    <d v="2026-06-25T00:00:00"/>
    <n v="2026"/>
    <x v="1"/>
    <n v="6"/>
    <s v="Jun"/>
    <x v="1"/>
    <x v="12"/>
    <x v="0"/>
    <s v="New"/>
    <x v="2"/>
    <s v="Packing Cube Set"/>
    <n v="2"/>
    <n v="46.69"/>
    <n v="0.05"/>
    <n v="18.23"/>
    <n v="88.710999999999999"/>
    <n v="36.46"/>
    <n v="52.250999999999998"/>
    <n v="0.58900249123558523"/>
    <n v="2026"/>
    <s v="Q2"/>
    <n v="6"/>
    <x v="5"/>
  </r>
  <r>
    <n v="1323"/>
    <d v="2026-06-25T00:00:00"/>
    <n v="2026"/>
    <x v="1"/>
    <n v="6"/>
    <s v="Jun"/>
    <x v="1"/>
    <x v="12"/>
    <x v="0"/>
    <s v="Returning"/>
    <x v="4"/>
    <s v="Resistance Band Set"/>
    <n v="2"/>
    <n v="39.57"/>
    <n v="0.1"/>
    <n v="14.64"/>
    <n v="71.225999999999999"/>
    <n v="29.28"/>
    <n v="41.945999999999998"/>
    <n v="0.58891416055934631"/>
    <n v="2026"/>
    <s v="Q2"/>
    <n v="6"/>
    <x v="5"/>
  </r>
  <r>
    <n v="2098"/>
    <d v="2026-06-25T00:00:00"/>
    <n v="2026"/>
    <x v="1"/>
    <n v="6"/>
    <s v="Jun"/>
    <x v="2"/>
    <x v="2"/>
    <x v="0"/>
    <s v="Returning"/>
    <x v="1"/>
    <s v="Trail Boots"/>
    <n v="1"/>
    <n v="146.46"/>
    <n v="0.15"/>
    <n v="80.760000000000005"/>
    <n v="124.491"/>
    <n v="80.760000000000005"/>
    <n v="43.730999999999995"/>
    <n v="0.35127840566787955"/>
    <n v="2026"/>
    <s v="Q2"/>
    <n v="6"/>
    <x v="5"/>
  </r>
  <r>
    <n v="2190"/>
    <d v="2026-06-25T00:00:00"/>
    <n v="2026"/>
    <x v="1"/>
    <n v="6"/>
    <s v="Jun"/>
    <x v="1"/>
    <x v="6"/>
    <x v="2"/>
    <s v="Business"/>
    <x v="0"/>
    <s v="Trail Bike Light"/>
    <n v="5"/>
    <n v="50.78"/>
    <n v="0"/>
    <n v="22.68"/>
    <n v="253.9"/>
    <n v="113.4"/>
    <n v="140.5"/>
    <n v="0.55336746750689247"/>
    <n v="2026"/>
    <s v="Q2"/>
    <n v="6"/>
    <x v="5"/>
  </r>
  <r>
    <n v="2664"/>
    <d v="2026-06-25T00:00:00"/>
    <n v="2026"/>
    <x v="1"/>
    <n v="6"/>
    <s v="Jun"/>
    <x v="2"/>
    <x v="10"/>
    <x v="3"/>
    <s v="Returning"/>
    <x v="2"/>
    <s v="Packing Cube Set"/>
    <n v="3"/>
    <n v="47.61"/>
    <n v="0"/>
    <n v="18.21"/>
    <n v="142.82999999999998"/>
    <n v="54.63"/>
    <n v="88.199999999999989"/>
    <n v="0.61751732829237549"/>
    <n v="2026"/>
    <s v="Q2"/>
    <n v="6"/>
    <x v="5"/>
  </r>
  <r>
    <n v="2992"/>
    <d v="2026-06-25T00:00:00"/>
    <n v="2026"/>
    <x v="1"/>
    <n v="6"/>
    <s v="Jun"/>
    <x v="2"/>
    <x v="16"/>
    <x v="0"/>
    <s v="New"/>
    <x v="0"/>
    <s v="Trail Bike Light"/>
    <n v="1"/>
    <n v="50.75"/>
    <n v="0.1"/>
    <n v="22.94"/>
    <n v="45.675000000000004"/>
    <n v="22.94"/>
    <n v="22.735000000000003"/>
    <n v="0.49775588396278053"/>
    <n v="2026"/>
    <s v="Q2"/>
    <n v="6"/>
    <x v="5"/>
  </r>
  <r>
    <n v="3120"/>
    <d v="2026-06-25T00:00:00"/>
    <n v="2026"/>
    <x v="1"/>
    <n v="6"/>
    <s v="Jun"/>
    <x v="2"/>
    <x v="5"/>
    <x v="3"/>
    <s v="Returning"/>
    <x v="4"/>
    <s v="Training Mat"/>
    <n v="1"/>
    <n v="50.33"/>
    <n v="0"/>
    <n v="21.66"/>
    <n v="50.33"/>
    <n v="21.66"/>
    <n v="28.669999999999998"/>
    <n v="0.56964037353467112"/>
    <n v="2026"/>
    <s v="Q2"/>
    <n v="6"/>
    <x v="5"/>
  </r>
  <r>
    <n v="189"/>
    <d v="2026-06-26T00:00:00"/>
    <n v="2026"/>
    <x v="1"/>
    <n v="6"/>
    <s v="Jun"/>
    <x v="2"/>
    <x v="10"/>
    <x v="0"/>
    <s v="Business"/>
    <x v="2"/>
    <s v="Packing Cube Set"/>
    <n v="1"/>
    <n v="47.5"/>
    <n v="0.1"/>
    <n v="18.8"/>
    <n v="42.75"/>
    <n v="18.8"/>
    <n v="23.95"/>
    <n v="0.56023391812865497"/>
    <n v="2026"/>
    <s v="Q2"/>
    <n v="6"/>
    <x v="5"/>
  </r>
  <r>
    <n v="927"/>
    <d v="2026-06-26T00:00:00"/>
    <n v="2026"/>
    <x v="1"/>
    <n v="6"/>
    <s v="Jun"/>
    <x v="2"/>
    <x v="10"/>
    <x v="3"/>
    <s v="Returning"/>
    <x v="2"/>
    <s v="Carry-On Duffel"/>
    <n v="2"/>
    <n v="130.33000000000001"/>
    <n v="0.1"/>
    <n v="67.319999999999993"/>
    <n v="234.59400000000002"/>
    <n v="134.63999999999999"/>
    <n v="99.954000000000036"/>
    <n v="0.42607227806337772"/>
    <n v="2026"/>
    <s v="Q2"/>
    <n v="6"/>
    <x v="5"/>
  </r>
  <r>
    <n v="1388"/>
    <d v="2026-06-26T00:00:00"/>
    <n v="2026"/>
    <x v="1"/>
    <n v="6"/>
    <s v="Jun"/>
    <x v="1"/>
    <x v="14"/>
    <x v="0"/>
    <s v="Returning"/>
    <x v="1"/>
    <s v="Summit Backpack 45L"/>
    <n v="3"/>
    <n v="156.76"/>
    <n v="0.05"/>
    <n v="78.63"/>
    <n v="446.76599999999996"/>
    <n v="235.89"/>
    <n v="210.87599999999998"/>
    <n v="0.47200547937846654"/>
    <n v="2026"/>
    <s v="Q2"/>
    <n v="6"/>
    <x v="5"/>
  </r>
  <r>
    <n v="3932"/>
    <d v="2026-06-26T00:00:00"/>
    <n v="2026"/>
    <x v="1"/>
    <n v="6"/>
    <s v="Jun"/>
    <x v="2"/>
    <x v="10"/>
    <x v="0"/>
    <s v="New"/>
    <x v="4"/>
    <s v="Recovery Roller"/>
    <n v="4"/>
    <n v="35.770000000000003"/>
    <n v="0"/>
    <n v="13.75"/>
    <n v="143.08000000000001"/>
    <n v="55"/>
    <n v="88.080000000000013"/>
    <n v="0.61559966452334358"/>
    <n v="2026"/>
    <s v="Q2"/>
    <n v="6"/>
    <x v="5"/>
  </r>
  <r>
    <n v="4008"/>
    <d v="2026-06-26T00:00:00"/>
    <n v="2026"/>
    <x v="1"/>
    <n v="6"/>
    <s v="Jun"/>
    <x v="1"/>
    <x v="14"/>
    <x v="0"/>
    <s v="Returning"/>
    <x v="0"/>
    <s v="Cycling Pack 12L"/>
    <n v="2"/>
    <n v="102.49"/>
    <n v="0"/>
    <n v="50.07"/>
    <n v="204.98"/>
    <n v="100.14"/>
    <n v="104.83999999999999"/>
    <n v="0.51146453312518292"/>
    <n v="2026"/>
    <s v="Q2"/>
    <n v="6"/>
    <x v="5"/>
  </r>
  <r>
    <n v="4701"/>
    <d v="2026-06-26T00:00:00"/>
    <n v="2026"/>
    <x v="1"/>
    <n v="6"/>
    <s v="Jun"/>
    <x v="0"/>
    <x v="0"/>
    <x v="1"/>
    <s v="Business"/>
    <x v="0"/>
    <s v="Commuter Helmet"/>
    <n v="8"/>
    <n v="82.47"/>
    <n v="0.15"/>
    <n v="42.58"/>
    <n v="560.79599999999994"/>
    <n v="340.64"/>
    <n v="220.15599999999995"/>
    <n v="0.39257769313618496"/>
    <n v="2026"/>
    <s v="Q2"/>
    <n v="6"/>
    <x v="5"/>
  </r>
  <r>
    <n v="4805"/>
    <d v="2026-06-26T00:00:00"/>
    <n v="2026"/>
    <x v="1"/>
    <n v="6"/>
    <s v="Jun"/>
    <x v="2"/>
    <x v="10"/>
    <x v="0"/>
    <s v="Returning"/>
    <x v="3"/>
    <s v="Compact Sleeping Bag"/>
    <n v="1"/>
    <n v="121.44"/>
    <n v="0"/>
    <n v="62.34"/>
    <n v="121.44"/>
    <n v="62.34"/>
    <n v="59.099999999999994"/>
    <n v="0.48666007905138337"/>
    <n v="2026"/>
    <s v="Q2"/>
    <n v="6"/>
    <x v="5"/>
  </r>
  <r>
    <n v="912"/>
    <d v="2026-06-27T00:00:00"/>
    <n v="2026"/>
    <x v="1"/>
    <n v="6"/>
    <s v="Jun"/>
    <x v="0"/>
    <x v="0"/>
    <x v="3"/>
    <s v="New"/>
    <x v="2"/>
    <s v="Packing Cube Set"/>
    <n v="4"/>
    <n v="46.44"/>
    <n v="0.05"/>
    <n v="18.2"/>
    <n v="176.47199999999998"/>
    <n v="72.8"/>
    <n v="103.67199999999998"/>
    <n v="0.58746996690693143"/>
    <n v="2026"/>
    <s v="Q2"/>
    <n v="6"/>
    <x v="5"/>
  </r>
  <r>
    <n v="1837"/>
    <d v="2026-06-27T00:00:00"/>
    <n v="2026"/>
    <x v="1"/>
    <n v="6"/>
    <s v="Jun"/>
    <x v="0"/>
    <x v="0"/>
    <x v="3"/>
    <s v="Business"/>
    <x v="3"/>
    <s v="Trail Tent 2P"/>
    <n v="2"/>
    <n v="194.13"/>
    <n v="0.1"/>
    <n v="106.51"/>
    <n v="349.43400000000003"/>
    <n v="213.02"/>
    <n v="136.41400000000002"/>
    <n v="0.39038559499075648"/>
    <n v="2026"/>
    <s v="Q2"/>
    <n v="6"/>
    <x v="5"/>
  </r>
  <r>
    <n v="2216"/>
    <d v="2026-06-27T00:00:00"/>
    <n v="2026"/>
    <x v="1"/>
    <n v="6"/>
    <s v="Jun"/>
    <x v="0"/>
    <x v="9"/>
    <x v="0"/>
    <s v="Business"/>
    <x v="0"/>
    <s v="Commuter Helmet"/>
    <n v="4"/>
    <n v="81.86"/>
    <n v="0.05"/>
    <n v="42.22"/>
    <n v="311.06799999999998"/>
    <n v="168.88"/>
    <n v="142.18799999999999"/>
    <n v="0.45709619761595532"/>
    <n v="2026"/>
    <s v="Q2"/>
    <n v="6"/>
    <x v="5"/>
  </r>
  <r>
    <n v="2451"/>
    <d v="2026-06-27T00:00:00"/>
    <n v="2026"/>
    <x v="1"/>
    <n v="6"/>
    <s v="Jun"/>
    <x v="0"/>
    <x v="9"/>
    <x v="1"/>
    <s v="Business"/>
    <x v="2"/>
    <s v="Travel Backpack 35L"/>
    <n v="4"/>
    <n v="162.61000000000001"/>
    <n v="0.05"/>
    <n v="88.64"/>
    <n v="617.91800000000001"/>
    <n v="354.56"/>
    <n v="263.358"/>
    <n v="0.4262021821665658"/>
    <n v="2026"/>
    <s v="Q2"/>
    <n v="6"/>
    <x v="5"/>
  </r>
  <r>
    <n v="2874"/>
    <d v="2026-06-27T00:00:00"/>
    <n v="2026"/>
    <x v="1"/>
    <n v="6"/>
    <s v="Jun"/>
    <x v="1"/>
    <x v="12"/>
    <x v="2"/>
    <s v="New"/>
    <x v="0"/>
    <s v="Compact Repair Kit"/>
    <n v="1"/>
    <n v="40.26"/>
    <n v="0"/>
    <n v="16.62"/>
    <n v="40.26"/>
    <n v="16.62"/>
    <n v="23.639999999999997"/>
    <n v="0.58718330849478384"/>
    <n v="2026"/>
    <s v="Q2"/>
    <n v="6"/>
    <x v="5"/>
  </r>
  <r>
    <n v="2885"/>
    <d v="2026-06-27T00:00:00"/>
    <n v="2026"/>
    <x v="1"/>
    <n v="6"/>
    <s v="Jun"/>
    <x v="0"/>
    <x v="0"/>
    <x v="0"/>
    <s v="Business"/>
    <x v="2"/>
    <s v="Packing Cube Set"/>
    <n v="1"/>
    <n v="47.23"/>
    <n v="0.1"/>
    <n v="17.829999999999998"/>
    <n v="42.506999999999998"/>
    <n v="17.829999999999998"/>
    <n v="24.677"/>
    <n v="0.58053967581810062"/>
    <n v="2026"/>
    <s v="Q2"/>
    <n v="6"/>
    <x v="5"/>
  </r>
  <r>
    <n v="3014"/>
    <d v="2026-06-27T00:00:00"/>
    <n v="2026"/>
    <x v="1"/>
    <n v="6"/>
    <s v="Jun"/>
    <x v="2"/>
    <x v="10"/>
    <x v="0"/>
    <s v="New"/>
    <x v="4"/>
    <s v="Training Mat"/>
    <n v="1"/>
    <n v="50.13"/>
    <n v="0.15"/>
    <n v="22.22"/>
    <n v="42.610500000000002"/>
    <n v="22.22"/>
    <n v="20.390500000000003"/>
    <n v="0.47853228664296366"/>
    <n v="2026"/>
    <s v="Q2"/>
    <n v="6"/>
    <x v="5"/>
  </r>
  <r>
    <n v="3273"/>
    <d v="2026-06-27T00:00:00"/>
    <n v="2026"/>
    <x v="1"/>
    <n v="6"/>
    <s v="Jun"/>
    <x v="2"/>
    <x v="3"/>
    <x v="0"/>
    <s v="Business"/>
    <x v="3"/>
    <s v="Alpine Tent 4P"/>
    <n v="2"/>
    <n v="345.82"/>
    <n v="0.05"/>
    <n v="196.24"/>
    <n v="657.05799999999999"/>
    <n v="392.48"/>
    <n v="264.57799999999997"/>
    <n v="0.40267069269379563"/>
    <n v="2026"/>
    <s v="Q2"/>
    <n v="6"/>
    <x v="5"/>
  </r>
  <r>
    <n v="5041"/>
    <d v="2026-06-27T00:00:00"/>
    <n v="2026"/>
    <x v="1"/>
    <n v="6"/>
    <s v="Jun"/>
    <x v="0"/>
    <x v="15"/>
    <x v="2"/>
    <s v="New"/>
    <x v="3"/>
    <s v="Compact Sleeping Bag"/>
    <n v="1"/>
    <n v="126.12"/>
    <n v="0"/>
    <n v="62.18"/>
    <n v="126.12"/>
    <n v="62.18"/>
    <n v="63.940000000000005"/>
    <n v="0.50697748176339996"/>
    <n v="2026"/>
    <s v="Q2"/>
    <n v="6"/>
    <x v="5"/>
  </r>
  <r>
    <n v="312"/>
    <d v="2026-06-28T00:00:00"/>
    <n v="2026"/>
    <x v="1"/>
    <n v="6"/>
    <s v="Jun"/>
    <x v="3"/>
    <x v="7"/>
    <x v="3"/>
    <s v="Returning"/>
    <x v="4"/>
    <s v="Recovery Roller"/>
    <n v="1"/>
    <n v="36"/>
    <n v="0"/>
    <n v="13.95"/>
    <n v="36"/>
    <n v="13.95"/>
    <n v="22.05"/>
    <n v="0.61250000000000004"/>
    <n v="2026"/>
    <s v="Q2"/>
    <n v="6"/>
    <x v="5"/>
  </r>
  <r>
    <n v="647"/>
    <d v="2026-06-28T00:00:00"/>
    <n v="2026"/>
    <x v="1"/>
    <n v="6"/>
    <s v="Jun"/>
    <x v="0"/>
    <x v="0"/>
    <x v="0"/>
    <s v="Returning"/>
    <x v="2"/>
    <s v="Travel Backpack 35L"/>
    <n v="1"/>
    <n v="162.25"/>
    <n v="0.05"/>
    <n v="89.28"/>
    <n v="154.13749999999999"/>
    <n v="89.28"/>
    <n v="64.857499999999987"/>
    <n v="0.42077690373854509"/>
    <n v="2026"/>
    <s v="Q2"/>
    <n v="6"/>
    <x v="5"/>
  </r>
  <r>
    <n v="708"/>
    <d v="2026-06-28T00:00:00"/>
    <n v="2026"/>
    <x v="1"/>
    <n v="6"/>
    <s v="Jun"/>
    <x v="1"/>
    <x v="11"/>
    <x v="0"/>
    <s v="Returning"/>
    <x v="1"/>
    <s v="Summit Backpack 45L"/>
    <n v="1"/>
    <n v="150.44"/>
    <n v="0"/>
    <n v="80.5"/>
    <n v="150.44"/>
    <n v="80.5"/>
    <n v="69.94"/>
    <n v="0.46490295134272797"/>
    <n v="2026"/>
    <s v="Q2"/>
    <n v="6"/>
    <x v="5"/>
  </r>
  <r>
    <n v="886"/>
    <d v="2026-06-28T00:00:00"/>
    <n v="2026"/>
    <x v="1"/>
    <n v="6"/>
    <s v="Jun"/>
    <x v="0"/>
    <x v="0"/>
    <x v="2"/>
    <s v="Business"/>
    <x v="3"/>
    <s v="Compact Sleeping Bag"/>
    <n v="2"/>
    <n v="126.17"/>
    <n v="0.05"/>
    <n v="61.13"/>
    <n v="239.72299999999998"/>
    <n v="122.26"/>
    <n v="117.46299999999998"/>
    <n v="0.48999470221881081"/>
    <n v="2026"/>
    <s v="Q2"/>
    <n v="6"/>
    <x v="5"/>
  </r>
  <r>
    <n v="944"/>
    <d v="2026-06-28T00:00:00"/>
    <n v="2026"/>
    <x v="1"/>
    <n v="6"/>
    <s v="Jun"/>
    <x v="3"/>
    <x v="7"/>
    <x v="3"/>
    <s v="Returning"/>
    <x v="3"/>
    <s v="Portable Camp Stove"/>
    <n v="2"/>
    <n v="83.72"/>
    <n v="0"/>
    <n v="38.96"/>
    <n v="167.44"/>
    <n v="77.92"/>
    <n v="89.52"/>
    <n v="0.53463927376970855"/>
    <n v="2026"/>
    <s v="Q2"/>
    <n v="6"/>
    <x v="5"/>
  </r>
  <r>
    <n v="1050"/>
    <d v="2026-06-28T00:00:00"/>
    <n v="2026"/>
    <x v="1"/>
    <n v="6"/>
    <s v="Jun"/>
    <x v="3"/>
    <x v="8"/>
    <x v="3"/>
    <s v="New"/>
    <x v="1"/>
    <s v="Trekking Poles"/>
    <n v="1"/>
    <n v="70.58"/>
    <n v="0"/>
    <n v="32.78"/>
    <n v="70.58"/>
    <n v="32.78"/>
    <n v="37.799999999999997"/>
    <n v="0.53556248228960046"/>
    <n v="2026"/>
    <s v="Q2"/>
    <n v="6"/>
    <x v="5"/>
  </r>
  <r>
    <n v="1677"/>
    <d v="2026-06-28T00:00:00"/>
    <n v="2026"/>
    <x v="1"/>
    <n v="6"/>
    <s v="Jun"/>
    <x v="3"/>
    <x v="13"/>
    <x v="1"/>
    <s v="Business"/>
    <x v="3"/>
    <s v="Portable Camp Stove"/>
    <n v="5"/>
    <n v="81.96"/>
    <n v="0.05"/>
    <n v="39.130000000000003"/>
    <n v="389.30999999999995"/>
    <n v="195.65"/>
    <n v="193.65999999999994"/>
    <n v="0.497444196141892"/>
    <n v="2026"/>
    <s v="Q2"/>
    <n v="6"/>
    <x v="5"/>
  </r>
  <r>
    <n v="2109"/>
    <d v="2026-06-28T00:00:00"/>
    <n v="2026"/>
    <x v="1"/>
    <n v="6"/>
    <s v="Jun"/>
    <x v="1"/>
    <x v="14"/>
    <x v="0"/>
    <s v="New"/>
    <x v="0"/>
    <s v="Compact Repair Kit"/>
    <n v="1"/>
    <n v="40.67"/>
    <n v="0"/>
    <n v="16.5"/>
    <n v="40.67"/>
    <n v="16.5"/>
    <n v="24.17"/>
    <n v="0.59429554954511932"/>
    <n v="2026"/>
    <s v="Q2"/>
    <n v="6"/>
    <x v="5"/>
  </r>
  <r>
    <n v="3688"/>
    <d v="2026-06-28T00:00:00"/>
    <n v="2026"/>
    <x v="1"/>
    <n v="6"/>
    <s v="Jun"/>
    <x v="2"/>
    <x v="16"/>
    <x v="2"/>
    <s v="New"/>
    <x v="4"/>
    <s v="Resistance Band Set"/>
    <n v="1"/>
    <n v="40.94"/>
    <n v="0"/>
    <n v="14.47"/>
    <n v="40.94"/>
    <n v="14.47"/>
    <n v="26.47"/>
    <n v="0.64655593551538837"/>
    <n v="2026"/>
    <s v="Q2"/>
    <n v="6"/>
    <x v="5"/>
  </r>
  <r>
    <n v="521"/>
    <d v="2026-06-29T00:00:00"/>
    <n v="2026"/>
    <x v="1"/>
    <n v="6"/>
    <s v="Jun"/>
    <x v="3"/>
    <x v="8"/>
    <x v="1"/>
    <s v="Business"/>
    <x v="0"/>
    <s v="Cycling Pack 12L"/>
    <n v="3"/>
    <n v="100.89"/>
    <n v="0.05"/>
    <n v="49.08"/>
    <n v="287.53649999999999"/>
    <n v="147.24"/>
    <n v="140.29649999999998"/>
    <n v="0.48792588071427451"/>
    <n v="2026"/>
    <s v="Q2"/>
    <n v="6"/>
    <x v="5"/>
  </r>
  <r>
    <n v="557"/>
    <d v="2026-06-29T00:00:00"/>
    <n v="2026"/>
    <x v="1"/>
    <n v="6"/>
    <s v="Jun"/>
    <x v="1"/>
    <x v="12"/>
    <x v="1"/>
    <s v="Business"/>
    <x v="0"/>
    <s v="Compact Repair Kit"/>
    <n v="3"/>
    <n v="39.78"/>
    <n v="0.15"/>
    <n v="16.850000000000001"/>
    <n v="101.43900000000001"/>
    <n v="50.550000000000004"/>
    <n v="50.889000000000003"/>
    <n v="0.50167095495815217"/>
    <n v="2026"/>
    <s v="Q2"/>
    <n v="6"/>
    <x v="5"/>
  </r>
  <r>
    <n v="929"/>
    <d v="2026-06-29T00:00:00"/>
    <n v="2026"/>
    <x v="1"/>
    <n v="6"/>
    <s v="Jun"/>
    <x v="0"/>
    <x v="0"/>
    <x v="0"/>
    <s v="Returning"/>
    <x v="4"/>
    <s v="Resistance Band Set"/>
    <n v="1"/>
    <n v="40.299999999999997"/>
    <n v="0.05"/>
    <n v="14.79"/>
    <n v="38.284999999999997"/>
    <n v="14.79"/>
    <n v="23.494999999999997"/>
    <n v="0.61368682251534545"/>
    <n v="2026"/>
    <s v="Q2"/>
    <n v="6"/>
    <x v="5"/>
  </r>
  <r>
    <n v="1089"/>
    <d v="2026-06-29T00:00:00"/>
    <n v="2026"/>
    <x v="1"/>
    <n v="6"/>
    <s v="Jun"/>
    <x v="1"/>
    <x v="11"/>
    <x v="2"/>
    <s v="Returning"/>
    <x v="1"/>
    <s v="Hiking Daypack 20L"/>
    <n v="1"/>
    <n v="90.91"/>
    <n v="0.05"/>
    <n v="45.9"/>
    <n v="86.364499999999992"/>
    <n v="45.9"/>
    <n v="40.464499999999994"/>
    <n v="0.46853163047316893"/>
    <n v="2026"/>
    <s v="Q2"/>
    <n v="6"/>
    <x v="5"/>
  </r>
  <r>
    <n v="1655"/>
    <d v="2026-06-29T00:00:00"/>
    <n v="2026"/>
    <x v="1"/>
    <n v="6"/>
    <s v="Jun"/>
    <x v="0"/>
    <x v="0"/>
    <x v="1"/>
    <s v="Business"/>
    <x v="2"/>
    <s v="Travel Backpack 35L"/>
    <n v="5"/>
    <n v="162.29"/>
    <n v="0.15"/>
    <n v="86.66"/>
    <n v="689.73249999999996"/>
    <n v="433.29999999999995"/>
    <n v="256.4325"/>
    <n v="0.37178543855770174"/>
    <n v="2026"/>
    <s v="Q2"/>
    <n v="6"/>
    <x v="5"/>
  </r>
  <r>
    <n v="1897"/>
    <d v="2026-06-29T00:00:00"/>
    <n v="2026"/>
    <x v="1"/>
    <n v="6"/>
    <s v="Jun"/>
    <x v="1"/>
    <x v="11"/>
    <x v="0"/>
    <s v="Business"/>
    <x v="0"/>
    <s v="Trail Bike Light"/>
    <n v="2"/>
    <n v="51.03"/>
    <n v="0"/>
    <n v="22.59"/>
    <n v="102.06"/>
    <n v="45.18"/>
    <n v="56.88"/>
    <n v="0.55731922398589062"/>
    <n v="2026"/>
    <s v="Q2"/>
    <n v="6"/>
    <x v="5"/>
  </r>
  <r>
    <n v="2417"/>
    <d v="2026-06-29T00:00:00"/>
    <n v="2026"/>
    <x v="1"/>
    <n v="6"/>
    <s v="Jun"/>
    <x v="1"/>
    <x v="12"/>
    <x v="0"/>
    <s v="Business"/>
    <x v="4"/>
    <s v="Training Mat"/>
    <n v="1"/>
    <n v="50.67"/>
    <n v="0"/>
    <n v="22.18"/>
    <n v="50.67"/>
    <n v="22.18"/>
    <n v="28.490000000000002"/>
    <n v="0.56226564041839355"/>
    <n v="2026"/>
    <s v="Q2"/>
    <n v="6"/>
    <x v="5"/>
  </r>
  <r>
    <n v="3474"/>
    <d v="2026-06-29T00:00:00"/>
    <n v="2026"/>
    <x v="1"/>
    <n v="6"/>
    <s v="Jun"/>
    <x v="3"/>
    <x v="8"/>
    <x v="1"/>
    <s v="Returning"/>
    <x v="2"/>
    <s v="Carry-On Duffel"/>
    <n v="10"/>
    <n v="130.62"/>
    <n v="0.05"/>
    <n v="67.05"/>
    <n v="1240.8899999999999"/>
    <n v="670.5"/>
    <n v="570.38999999999987"/>
    <n v="0.45966201677828006"/>
    <n v="2026"/>
    <s v="Q2"/>
    <n v="6"/>
    <x v="5"/>
  </r>
  <r>
    <n v="4079"/>
    <d v="2026-06-29T00:00:00"/>
    <n v="2026"/>
    <x v="1"/>
    <n v="6"/>
    <s v="Jun"/>
    <x v="2"/>
    <x v="5"/>
    <x v="0"/>
    <s v="New"/>
    <x v="3"/>
    <s v="Trail Tent 2P"/>
    <n v="4"/>
    <n v="194.6"/>
    <n v="0"/>
    <n v="104.64"/>
    <n v="778.4"/>
    <n v="418.56"/>
    <n v="359.84"/>
    <n v="0.46228160328879753"/>
    <n v="2026"/>
    <s v="Q2"/>
    <n v="6"/>
    <x v="5"/>
  </r>
  <r>
    <n v="45"/>
    <d v="2026-06-30T00:00:00"/>
    <n v="2026"/>
    <x v="1"/>
    <n v="6"/>
    <s v="Jun"/>
    <x v="2"/>
    <x v="2"/>
    <x v="2"/>
    <s v="New"/>
    <x v="1"/>
    <s v="Hiking Daypack 20L"/>
    <n v="1"/>
    <n v="94"/>
    <n v="0"/>
    <n v="45.62"/>
    <n v="94"/>
    <n v="45.62"/>
    <n v="48.38"/>
    <n v="0.51468085106382977"/>
    <n v="2026"/>
    <s v="Q2"/>
    <n v="6"/>
    <x v="5"/>
  </r>
  <r>
    <n v="2895"/>
    <d v="2026-06-30T00:00:00"/>
    <n v="2026"/>
    <x v="1"/>
    <n v="6"/>
    <s v="Jun"/>
    <x v="3"/>
    <x v="8"/>
    <x v="0"/>
    <s v="Returning"/>
    <x v="4"/>
    <s v="Resistance Band Set"/>
    <n v="2"/>
    <n v="40.46"/>
    <n v="0"/>
    <n v="15.15"/>
    <n v="80.92"/>
    <n v="30.3"/>
    <n v="50.620000000000005"/>
    <n v="0.62555610479485912"/>
    <n v="2026"/>
    <s v="Q2"/>
    <n v="6"/>
    <x v="5"/>
  </r>
  <r>
    <n v="5158"/>
    <d v="2026-06-30T00:00:00"/>
    <n v="2026"/>
    <x v="1"/>
    <n v="6"/>
    <s v="Jun"/>
    <x v="1"/>
    <x v="6"/>
    <x v="2"/>
    <s v="New"/>
    <x v="1"/>
    <s v="Summit Backpack 45L"/>
    <n v="1"/>
    <n v="156.11000000000001"/>
    <n v="0"/>
    <n v="79.52"/>
    <n v="156.11000000000001"/>
    <n v="79.52"/>
    <n v="76.590000000000018"/>
    <n v="0.49061559157004681"/>
    <n v="2026"/>
    <s v="Q2"/>
    <n v="6"/>
    <x v="5"/>
  </r>
  <r>
    <n v="1217"/>
    <d v="2026-07-01T00:00:00"/>
    <n v="2026"/>
    <x v="2"/>
    <n v="7"/>
    <s v="Jul"/>
    <x v="2"/>
    <x v="3"/>
    <x v="0"/>
    <s v="Returning"/>
    <x v="3"/>
    <s v="Compact Sleeping Bag"/>
    <n v="2"/>
    <n v="121.78"/>
    <n v="0.1"/>
    <n v="59.62"/>
    <n v="219.20400000000001"/>
    <n v="119.24"/>
    <n v="99.964000000000013"/>
    <n v="0.45603182423678407"/>
    <n v="2026"/>
    <s v="Q3"/>
    <n v="7"/>
    <x v="6"/>
  </r>
  <r>
    <n v="2249"/>
    <d v="2026-07-01T00:00:00"/>
    <n v="2026"/>
    <x v="2"/>
    <n v="7"/>
    <s v="Jul"/>
    <x v="0"/>
    <x v="15"/>
    <x v="3"/>
    <s v="New"/>
    <x v="4"/>
    <s v="Recovery Roller"/>
    <n v="3"/>
    <n v="36.22"/>
    <n v="0.1"/>
    <n v="13.83"/>
    <n v="97.793999999999997"/>
    <n v="41.49"/>
    <n v="56.303999999999995"/>
    <n v="0.57574084299650286"/>
    <n v="2026"/>
    <s v="Q3"/>
    <n v="7"/>
    <x v="6"/>
  </r>
  <r>
    <n v="2650"/>
    <d v="2026-07-01T00:00:00"/>
    <n v="2026"/>
    <x v="2"/>
    <n v="7"/>
    <s v="Jul"/>
    <x v="3"/>
    <x v="7"/>
    <x v="1"/>
    <s v="Business"/>
    <x v="2"/>
    <s v="Travel Backpack 35L"/>
    <n v="10"/>
    <n v="161.78"/>
    <n v="0.1"/>
    <n v="85.11"/>
    <n v="1456.02"/>
    <n v="851.1"/>
    <n v="604.91999999999996"/>
    <n v="0.4154613260806857"/>
    <n v="2026"/>
    <s v="Q3"/>
    <n v="7"/>
    <x v="6"/>
  </r>
  <r>
    <n v="3937"/>
    <d v="2026-07-01T00:00:00"/>
    <n v="2026"/>
    <x v="2"/>
    <n v="7"/>
    <s v="Jul"/>
    <x v="3"/>
    <x v="7"/>
    <x v="0"/>
    <s v="Business"/>
    <x v="3"/>
    <s v="Compact Sleeping Bag"/>
    <n v="3"/>
    <n v="126.23"/>
    <n v="0.05"/>
    <n v="61.81"/>
    <n v="359.75549999999998"/>
    <n v="185.43"/>
    <n v="174.32549999999998"/>
    <n v="0.4845666014835075"/>
    <n v="2026"/>
    <s v="Q3"/>
    <n v="7"/>
    <x v="6"/>
  </r>
  <r>
    <n v="4122"/>
    <d v="2026-07-01T00:00:00"/>
    <n v="2026"/>
    <x v="2"/>
    <n v="7"/>
    <s v="Jul"/>
    <x v="3"/>
    <x v="8"/>
    <x v="0"/>
    <s v="Returning"/>
    <x v="0"/>
    <s v="Commuter Helmet"/>
    <n v="4"/>
    <n v="79.97"/>
    <n v="0.1"/>
    <n v="43.36"/>
    <n v="287.892"/>
    <n v="173.44"/>
    <n v="114.452"/>
    <n v="0.39755185972517471"/>
    <n v="2026"/>
    <s v="Q3"/>
    <n v="7"/>
    <x v="6"/>
  </r>
  <r>
    <n v="4589"/>
    <d v="2026-07-01T00:00:00"/>
    <n v="2026"/>
    <x v="2"/>
    <n v="7"/>
    <s v="Jul"/>
    <x v="3"/>
    <x v="8"/>
    <x v="2"/>
    <s v="New"/>
    <x v="0"/>
    <s v="Cycling Pack 12L"/>
    <n v="2"/>
    <n v="102.37"/>
    <n v="0"/>
    <n v="50.25"/>
    <n v="204.74"/>
    <n v="100.5"/>
    <n v="104.24000000000001"/>
    <n v="0.50913353521539517"/>
    <n v="2026"/>
    <s v="Q3"/>
    <n v="7"/>
    <x v="6"/>
  </r>
  <r>
    <n v="4873"/>
    <d v="2026-07-01T00:00:00"/>
    <n v="2026"/>
    <x v="2"/>
    <n v="7"/>
    <s v="Jul"/>
    <x v="3"/>
    <x v="13"/>
    <x v="0"/>
    <s v="New"/>
    <x v="0"/>
    <s v="Cycling Pack 12L"/>
    <n v="1"/>
    <n v="102.13"/>
    <n v="0"/>
    <n v="49.17"/>
    <n v="102.13"/>
    <n v="49.17"/>
    <n v="52.959999999999994"/>
    <n v="0.5185547831195535"/>
    <n v="2026"/>
    <s v="Q3"/>
    <n v="7"/>
    <x v="6"/>
  </r>
  <r>
    <n v="729"/>
    <d v="2026-07-02T00:00:00"/>
    <n v="2026"/>
    <x v="2"/>
    <n v="7"/>
    <s v="Jul"/>
    <x v="2"/>
    <x v="2"/>
    <x v="0"/>
    <s v="Returning"/>
    <x v="2"/>
    <s v="Travel Backpack 35L"/>
    <n v="1"/>
    <n v="161.82"/>
    <n v="0"/>
    <n v="87.15"/>
    <n v="161.82"/>
    <n v="87.15"/>
    <n v="74.669999999999987"/>
    <n v="0.46143863552094916"/>
    <n v="2026"/>
    <s v="Q3"/>
    <n v="7"/>
    <x v="6"/>
  </r>
  <r>
    <n v="906"/>
    <d v="2026-07-02T00:00:00"/>
    <n v="2026"/>
    <x v="2"/>
    <n v="7"/>
    <s v="Jul"/>
    <x v="3"/>
    <x v="8"/>
    <x v="0"/>
    <s v="New"/>
    <x v="0"/>
    <s v="Commuter Helmet"/>
    <n v="2"/>
    <n v="83.29"/>
    <n v="0"/>
    <n v="42.45"/>
    <n v="166.58"/>
    <n v="84.9"/>
    <n v="81.680000000000007"/>
    <n v="0.49033497418657701"/>
    <n v="2026"/>
    <s v="Q3"/>
    <n v="7"/>
    <x v="6"/>
  </r>
  <r>
    <n v="1531"/>
    <d v="2026-07-02T00:00:00"/>
    <n v="2026"/>
    <x v="2"/>
    <n v="7"/>
    <s v="Jul"/>
    <x v="2"/>
    <x v="16"/>
    <x v="0"/>
    <s v="New"/>
    <x v="2"/>
    <s v="Carry-On Duffel"/>
    <n v="2"/>
    <n v="136.72999999999999"/>
    <n v="0"/>
    <n v="66.03"/>
    <n v="273.45999999999998"/>
    <n v="132.06"/>
    <n v="141.39999999999998"/>
    <n v="0.5170774519125283"/>
    <n v="2026"/>
    <s v="Q3"/>
    <n v="7"/>
    <x v="6"/>
  </r>
  <r>
    <n v="1683"/>
    <d v="2026-07-02T00:00:00"/>
    <n v="2026"/>
    <x v="2"/>
    <n v="7"/>
    <s v="Jul"/>
    <x v="2"/>
    <x v="2"/>
    <x v="3"/>
    <s v="Returning"/>
    <x v="1"/>
    <s v="Summit Backpack 45L"/>
    <n v="2"/>
    <n v="152.44"/>
    <n v="0"/>
    <n v="81.23"/>
    <n v="304.88"/>
    <n v="162.46"/>
    <n v="142.41999999999999"/>
    <n v="0.46713461033849379"/>
    <n v="2026"/>
    <s v="Q3"/>
    <n v="7"/>
    <x v="6"/>
  </r>
  <r>
    <n v="2363"/>
    <d v="2026-07-02T00:00:00"/>
    <n v="2026"/>
    <x v="2"/>
    <n v="7"/>
    <s v="Jul"/>
    <x v="3"/>
    <x v="7"/>
    <x v="0"/>
    <s v="New"/>
    <x v="1"/>
    <s v="Trekking Poles"/>
    <n v="2"/>
    <n v="71.28"/>
    <n v="0.1"/>
    <n v="32.67"/>
    <n v="128.304"/>
    <n v="65.34"/>
    <n v="62.963999999999999"/>
    <n v="0.4907407407407407"/>
    <n v="2026"/>
    <s v="Q3"/>
    <n v="7"/>
    <x v="6"/>
  </r>
  <r>
    <n v="3858"/>
    <d v="2026-07-02T00:00:00"/>
    <n v="2026"/>
    <x v="2"/>
    <n v="7"/>
    <s v="Jul"/>
    <x v="2"/>
    <x v="3"/>
    <x v="3"/>
    <s v="Returning"/>
    <x v="0"/>
    <s v="Commuter Helmet"/>
    <n v="1"/>
    <n v="80.290000000000006"/>
    <n v="0.1"/>
    <n v="43.47"/>
    <n v="72.26100000000001"/>
    <n v="43.47"/>
    <n v="28.791000000000011"/>
    <n v="0.39843068875326948"/>
    <n v="2026"/>
    <s v="Q3"/>
    <n v="7"/>
    <x v="6"/>
  </r>
  <r>
    <n v="4233"/>
    <d v="2026-07-02T00:00:00"/>
    <n v="2026"/>
    <x v="2"/>
    <n v="7"/>
    <s v="Jul"/>
    <x v="1"/>
    <x v="6"/>
    <x v="3"/>
    <s v="New"/>
    <x v="1"/>
    <s v="Trail Boots"/>
    <n v="1"/>
    <n v="142.38"/>
    <n v="0.05"/>
    <n v="77.17"/>
    <n v="135.261"/>
    <n v="77.17"/>
    <n v="58.090999999999994"/>
    <n v="0.42947338848596417"/>
    <n v="2026"/>
    <s v="Q3"/>
    <n v="7"/>
    <x v="6"/>
  </r>
  <r>
    <n v="5071"/>
    <d v="2026-07-02T00:00:00"/>
    <n v="2026"/>
    <x v="2"/>
    <n v="7"/>
    <s v="Jul"/>
    <x v="3"/>
    <x v="7"/>
    <x v="0"/>
    <s v="New"/>
    <x v="1"/>
    <s v="Hiking Daypack 20L"/>
    <n v="3"/>
    <n v="91.47"/>
    <n v="0.05"/>
    <n v="45.6"/>
    <n v="260.68949999999995"/>
    <n v="136.80000000000001"/>
    <n v="123.88949999999994"/>
    <n v="0.47523778287963253"/>
    <n v="2026"/>
    <s v="Q3"/>
    <n v="7"/>
    <x v="6"/>
  </r>
  <r>
    <n v="5174"/>
    <d v="2026-07-02T00:00:00"/>
    <n v="2026"/>
    <x v="2"/>
    <n v="7"/>
    <s v="Jul"/>
    <x v="1"/>
    <x v="11"/>
    <x v="2"/>
    <s v="New"/>
    <x v="2"/>
    <s v="Packing Cube Set"/>
    <n v="1"/>
    <n v="45.92"/>
    <n v="0.05"/>
    <n v="17.91"/>
    <n v="43.624000000000002"/>
    <n v="17.91"/>
    <n v="25.714000000000002"/>
    <n v="0.58944617641665142"/>
    <n v="2026"/>
    <s v="Q3"/>
    <n v="7"/>
    <x v="6"/>
  </r>
  <r>
    <n v="727"/>
    <d v="2026-07-03T00:00:00"/>
    <n v="2026"/>
    <x v="2"/>
    <n v="7"/>
    <s v="Jul"/>
    <x v="3"/>
    <x v="4"/>
    <x v="2"/>
    <s v="New"/>
    <x v="4"/>
    <s v="Recovery Roller"/>
    <n v="1"/>
    <n v="36.01"/>
    <n v="0"/>
    <n v="14.11"/>
    <n v="36.01"/>
    <n v="14.11"/>
    <n v="21.9"/>
    <n v="0.60816439877811723"/>
    <n v="2026"/>
    <s v="Q3"/>
    <n v="7"/>
    <x v="6"/>
  </r>
  <r>
    <n v="1546"/>
    <d v="2026-07-03T00:00:00"/>
    <n v="2026"/>
    <x v="2"/>
    <n v="7"/>
    <s v="Jul"/>
    <x v="3"/>
    <x v="13"/>
    <x v="0"/>
    <s v="Business"/>
    <x v="2"/>
    <s v="Travel Backpack 35L"/>
    <n v="1"/>
    <n v="165.8"/>
    <n v="0.1"/>
    <n v="88.32"/>
    <n v="149.22000000000003"/>
    <n v="88.32"/>
    <n v="60.900000000000034"/>
    <n v="0.40812223562525146"/>
    <n v="2026"/>
    <s v="Q3"/>
    <n v="7"/>
    <x v="6"/>
  </r>
  <r>
    <n v="3610"/>
    <d v="2026-07-03T00:00:00"/>
    <n v="2026"/>
    <x v="2"/>
    <n v="7"/>
    <s v="Jul"/>
    <x v="2"/>
    <x v="2"/>
    <x v="1"/>
    <s v="Business"/>
    <x v="4"/>
    <s v="Resistance Band Set"/>
    <n v="5"/>
    <n v="40.36"/>
    <n v="0.15"/>
    <n v="14.57"/>
    <n v="171.53"/>
    <n v="72.849999999999994"/>
    <n v="98.68"/>
    <n v="0.57529295167026184"/>
    <n v="2026"/>
    <s v="Q3"/>
    <n v="7"/>
    <x v="6"/>
  </r>
  <r>
    <n v="3931"/>
    <d v="2026-07-03T00:00:00"/>
    <n v="2026"/>
    <x v="2"/>
    <n v="7"/>
    <s v="Jul"/>
    <x v="2"/>
    <x v="16"/>
    <x v="1"/>
    <s v="Business"/>
    <x v="1"/>
    <s v="Trail Boots"/>
    <n v="12"/>
    <n v="143.77000000000001"/>
    <n v="0.1"/>
    <n v="81.680000000000007"/>
    <n v="1552.7160000000003"/>
    <n v="980.16000000000008"/>
    <n v="572.55600000000027"/>
    <n v="0.3687448316369511"/>
    <n v="2026"/>
    <s v="Q3"/>
    <n v="7"/>
    <x v="6"/>
  </r>
  <r>
    <n v="3942"/>
    <d v="2026-07-03T00:00:00"/>
    <n v="2026"/>
    <x v="2"/>
    <n v="7"/>
    <s v="Jul"/>
    <x v="1"/>
    <x v="12"/>
    <x v="0"/>
    <s v="New"/>
    <x v="1"/>
    <s v="Trekking Poles"/>
    <n v="2"/>
    <n v="70.5"/>
    <n v="0"/>
    <n v="32.51"/>
    <n v="141"/>
    <n v="65.02"/>
    <n v="75.98"/>
    <n v="0.53886524822695037"/>
    <n v="2026"/>
    <s v="Q3"/>
    <n v="7"/>
    <x v="6"/>
  </r>
  <r>
    <n v="4165"/>
    <d v="2026-07-03T00:00:00"/>
    <n v="2026"/>
    <x v="2"/>
    <n v="7"/>
    <s v="Jul"/>
    <x v="1"/>
    <x v="14"/>
    <x v="0"/>
    <s v="New"/>
    <x v="1"/>
    <s v="Summit Backpack 45L"/>
    <n v="2"/>
    <n v="152.88999999999999"/>
    <n v="0"/>
    <n v="81.34"/>
    <n v="305.77999999999997"/>
    <n v="162.68"/>
    <n v="143.09999999999997"/>
    <n v="0.46798351756164558"/>
    <n v="2026"/>
    <s v="Q3"/>
    <n v="7"/>
    <x v="6"/>
  </r>
  <r>
    <n v="1149"/>
    <d v="2026-07-04T00:00:00"/>
    <n v="2026"/>
    <x v="2"/>
    <n v="7"/>
    <s v="Jul"/>
    <x v="0"/>
    <x v="15"/>
    <x v="0"/>
    <s v="New"/>
    <x v="0"/>
    <s v="Commuter Helmet"/>
    <n v="2"/>
    <n v="81.900000000000006"/>
    <n v="0"/>
    <n v="42.61"/>
    <n v="163.80000000000001"/>
    <n v="85.22"/>
    <n v="78.580000000000013"/>
    <n v="0.47973137973137975"/>
    <n v="2026"/>
    <s v="Q3"/>
    <n v="7"/>
    <x v="6"/>
  </r>
  <r>
    <n v="1310"/>
    <d v="2026-07-04T00:00:00"/>
    <n v="2026"/>
    <x v="2"/>
    <n v="7"/>
    <s v="Jul"/>
    <x v="2"/>
    <x v="10"/>
    <x v="2"/>
    <s v="New"/>
    <x v="0"/>
    <s v="Cycling Pack 12L"/>
    <n v="1"/>
    <n v="103.58"/>
    <n v="0"/>
    <n v="51.94"/>
    <n v="103.58"/>
    <n v="51.94"/>
    <n v="51.64"/>
    <n v="0.49855184398532537"/>
    <n v="2026"/>
    <s v="Q3"/>
    <n v="7"/>
    <x v="6"/>
  </r>
  <r>
    <n v="2352"/>
    <d v="2026-07-04T00:00:00"/>
    <n v="2026"/>
    <x v="2"/>
    <n v="7"/>
    <s v="Jul"/>
    <x v="2"/>
    <x v="3"/>
    <x v="1"/>
    <s v="Returning"/>
    <x v="1"/>
    <s v="Trekking Poles"/>
    <n v="4"/>
    <n v="69.7"/>
    <n v="0.1"/>
    <n v="32.799999999999997"/>
    <n v="250.92000000000002"/>
    <n v="131.19999999999999"/>
    <n v="119.72000000000003"/>
    <n v="0.47712418300653603"/>
    <n v="2026"/>
    <s v="Q3"/>
    <n v="7"/>
    <x v="6"/>
  </r>
  <r>
    <n v="2547"/>
    <d v="2026-07-04T00:00:00"/>
    <n v="2026"/>
    <x v="2"/>
    <n v="7"/>
    <s v="Jul"/>
    <x v="1"/>
    <x v="12"/>
    <x v="0"/>
    <s v="Business"/>
    <x v="4"/>
    <s v="Resistance Band Set"/>
    <n v="1"/>
    <n v="40.549999999999997"/>
    <n v="0.05"/>
    <n v="14.44"/>
    <n v="38.522499999999994"/>
    <n v="14.44"/>
    <n v="24.082499999999996"/>
    <n v="0.62515413070283599"/>
    <n v="2026"/>
    <s v="Q3"/>
    <n v="7"/>
    <x v="6"/>
  </r>
  <r>
    <n v="2720"/>
    <d v="2026-07-04T00:00:00"/>
    <n v="2026"/>
    <x v="2"/>
    <n v="7"/>
    <s v="Jul"/>
    <x v="3"/>
    <x v="8"/>
    <x v="0"/>
    <s v="New"/>
    <x v="1"/>
    <s v="Trail Boots"/>
    <n v="2"/>
    <n v="145.88999999999999"/>
    <n v="0"/>
    <n v="80.709999999999994"/>
    <n v="291.77999999999997"/>
    <n v="161.41999999999999"/>
    <n v="130.35999999999999"/>
    <n v="0.4467749674412228"/>
    <n v="2026"/>
    <s v="Q3"/>
    <n v="7"/>
    <x v="6"/>
  </r>
  <r>
    <n v="3591"/>
    <d v="2026-07-04T00:00:00"/>
    <n v="2026"/>
    <x v="2"/>
    <n v="7"/>
    <s v="Jul"/>
    <x v="3"/>
    <x v="13"/>
    <x v="0"/>
    <s v="Returning"/>
    <x v="2"/>
    <s v="Travel Backpack 35L"/>
    <n v="1"/>
    <n v="163.25"/>
    <n v="0"/>
    <n v="89.71"/>
    <n v="163.25"/>
    <n v="89.71"/>
    <n v="73.540000000000006"/>
    <n v="0.45047473200612559"/>
    <n v="2026"/>
    <s v="Q3"/>
    <n v="7"/>
    <x v="6"/>
  </r>
  <r>
    <n v="3819"/>
    <d v="2026-07-04T00:00:00"/>
    <n v="2026"/>
    <x v="2"/>
    <n v="7"/>
    <s v="Jul"/>
    <x v="1"/>
    <x v="1"/>
    <x v="0"/>
    <s v="Returning"/>
    <x v="4"/>
    <s v="Resistance Band Set"/>
    <n v="1"/>
    <n v="40.39"/>
    <n v="0.1"/>
    <n v="14.38"/>
    <n v="36.350999999999999"/>
    <n v="14.38"/>
    <n v="21.970999999999997"/>
    <n v="0.60441253335534095"/>
    <n v="2026"/>
    <s v="Q3"/>
    <n v="7"/>
    <x v="6"/>
  </r>
  <r>
    <n v="4869"/>
    <d v="2026-07-04T00:00:00"/>
    <n v="2026"/>
    <x v="2"/>
    <n v="7"/>
    <s v="Jul"/>
    <x v="0"/>
    <x v="15"/>
    <x v="2"/>
    <s v="Returning"/>
    <x v="3"/>
    <s v="Trail Tent 2P"/>
    <n v="1"/>
    <n v="200.22"/>
    <n v="0"/>
    <n v="104.38"/>
    <n v="200.22"/>
    <n v="104.38"/>
    <n v="95.84"/>
    <n v="0.47867345919488563"/>
    <n v="2026"/>
    <s v="Q3"/>
    <n v="7"/>
    <x v="6"/>
  </r>
  <r>
    <n v="4940"/>
    <d v="2026-07-04T00:00:00"/>
    <n v="2026"/>
    <x v="2"/>
    <n v="7"/>
    <s v="Jul"/>
    <x v="1"/>
    <x v="6"/>
    <x v="0"/>
    <s v="Returning"/>
    <x v="2"/>
    <s v="Travel Backpack 35L"/>
    <n v="1"/>
    <n v="164.78"/>
    <n v="0.1"/>
    <n v="88.72"/>
    <n v="148.30199999999999"/>
    <n v="88.72"/>
    <n v="59.581999999999994"/>
    <n v="0.4017612709201494"/>
    <n v="2026"/>
    <s v="Q3"/>
    <n v="7"/>
    <x v="6"/>
  </r>
  <r>
    <n v="5164"/>
    <d v="2026-07-04T00:00:00"/>
    <n v="2026"/>
    <x v="2"/>
    <n v="7"/>
    <s v="Jul"/>
    <x v="1"/>
    <x v="14"/>
    <x v="0"/>
    <s v="Returning"/>
    <x v="1"/>
    <s v="Trail Boots"/>
    <n v="4"/>
    <n v="142.86000000000001"/>
    <n v="0"/>
    <n v="81.62"/>
    <n v="571.44000000000005"/>
    <n v="326.48"/>
    <n v="244.96000000000004"/>
    <n v="0.42867142657146862"/>
    <n v="2026"/>
    <s v="Q3"/>
    <n v="7"/>
    <x v="6"/>
  </r>
  <r>
    <n v="659"/>
    <d v="2026-07-05T00:00:00"/>
    <n v="2026"/>
    <x v="2"/>
    <n v="7"/>
    <s v="Jul"/>
    <x v="3"/>
    <x v="13"/>
    <x v="3"/>
    <s v="Business"/>
    <x v="0"/>
    <s v="Compact Repair Kit"/>
    <n v="1"/>
    <n v="41.18"/>
    <n v="0"/>
    <n v="16.25"/>
    <n v="41.18"/>
    <n v="16.25"/>
    <n v="24.93"/>
    <n v="0.6053909664885867"/>
    <n v="2026"/>
    <s v="Q3"/>
    <n v="7"/>
    <x v="6"/>
  </r>
  <r>
    <n v="969"/>
    <d v="2026-07-05T00:00:00"/>
    <n v="2026"/>
    <x v="2"/>
    <n v="7"/>
    <s v="Jul"/>
    <x v="1"/>
    <x v="11"/>
    <x v="1"/>
    <s v="Business"/>
    <x v="4"/>
    <s v="Recovery Roller"/>
    <n v="12"/>
    <n v="35.81"/>
    <n v="0.15"/>
    <n v="14.29"/>
    <n v="365.262"/>
    <n v="171.48"/>
    <n v="193.78200000000001"/>
    <n v="0.53052877112866936"/>
    <n v="2026"/>
    <s v="Q3"/>
    <n v="7"/>
    <x v="6"/>
  </r>
  <r>
    <n v="1096"/>
    <d v="2026-07-05T00:00:00"/>
    <n v="2026"/>
    <x v="2"/>
    <n v="7"/>
    <s v="Jul"/>
    <x v="1"/>
    <x v="14"/>
    <x v="2"/>
    <s v="New"/>
    <x v="3"/>
    <s v="Alpine Tent 4P"/>
    <n v="3"/>
    <n v="345.42"/>
    <n v="0"/>
    <n v="198.69"/>
    <n v="1036.26"/>
    <n v="596.06999999999994"/>
    <n v="440.19000000000005"/>
    <n v="0.42478721556366167"/>
    <n v="2026"/>
    <s v="Q3"/>
    <n v="7"/>
    <x v="6"/>
  </r>
  <r>
    <n v="1440"/>
    <d v="2026-07-05T00:00:00"/>
    <n v="2026"/>
    <x v="2"/>
    <n v="7"/>
    <s v="Jul"/>
    <x v="3"/>
    <x v="8"/>
    <x v="0"/>
    <s v="Returning"/>
    <x v="0"/>
    <s v="Cycling Pack 12L"/>
    <n v="4"/>
    <n v="101.66"/>
    <n v="0.1"/>
    <n v="51.55"/>
    <n v="365.976"/>
    <n v="206.2"/>
    <n v="159.77600000000001"/>
    <n v="0.43657507596126527"/>
    <n v="2026"/>
    <s v="Q3"/>
    <n v="7"/>
    <x v="6"/>
  </r>
  <r>
    <n v="2052"/>
    <d v="2026-07-05T00:00:00"/>
    <n v="2026"/>
    <x v="2"/>
    <n v="7"/>
    <s v="Jul"/>
    <x v="3"/>
    <x v="13"/>
    <x v="0"/>
    <s v="Business"/>
    <x v="1"/>
    <s v="Trail Boots"/>
    <n v="3"/>
    <n v="146.88999999999999"/>
    <n v="0"/>
    <n v="77.650000000000006"/>
    <n v="440.66999999999996"/>
    <n v="232.95000000000002"/>
    <n v="207.71999999999994"/>
    <n v="0.47137313636054179"/>
    <n v="2026"/>
    <s v="Q3"/>
    <n v="7"/>
    <x v="6"/>
  </r>
  <r>
    <n v="2096"/>
    <d v="2026-07-05T00:00:00"/>
    <n v="2026"/>
    <x v="2"/>
    <n v="7"/>
    <s v="Jul"/>
    <x v="3"/>
    <x v="13"/>
    <x v="3"/>
    <s v="Returning"/>
    <x v="2"/>
    <s v="Travel Backpack 35L"/>
    <n v="2"/>
    <n v="161.21"/>
    <n v="0"/>
    <n v="85.2"/>
    <n v="322.42"/>
    <n v="170.4"/>
    <n v="152.02000000000001"/>
    <n v="0.47149680540909372"/>
    <n v="2026"/>
    <s v="Q3"/>
    <n v="7"/>
    <x v="6"/>
  </r>
  <r>
    <n v="2488"/>
    <d v="2026-07-05T00:00:00"/>
    <n v="2026"/>
    <x v="2"/>
    <n v="7"/>
    <s v="Jul"/>
    <x v="3"/>
    <x v="8"/>
    <x v="2"/>
    <s v="New"/>
    <x v="1"/>
    <s v="Trekking Poles"/>
    <n v="2"/>
    <n v="71.27"/>
    <n v="0.05"/>
    <n v="32.85"/>
    <n v="135.41299999999998"/>
    <n v="65.7"/>
    <n v="69.71299999999998"/>
    <n v="0.5148176319851121"/>
    <n v="2026"/>
    <s v="Q3"/>
    <n v="7"/>
    <x v="6"/>
  </r>
  <r>
    <n v="3220"/>
    <d v="2026-07-05T00:00:00"/>
    <n v="2026"/>
    <x v="2"/>
    <n v="7"/>
    <s v="Jul"/>
    <x v="0"/>
    <x v="9"/>
    <x v="2"/>
    <s v="Returning"/>
    <x v="4"/>
    <s v="Training Mat"/>
    <n v="3"/>
    <n v="50.16"/>
    <n v="0.05"/>
    <n v="22.24"/>
    <n v="142.95599999999999"/>
    <n v="66.72"/>
    <n v="76.23599999999999"/>
    <n v="0.53328296818601528"/>
    <n v="2026"/>
    <s v="Q3"/>
    <n v="7"/>
    <x v="6"/>
  </r>
  <r>
    <n v="3711"/>
    <d v="2026-07-05T00:00:00"/>
    <n v="2026"/>
    <x v="2"/>
    <n v="7"/>
    <s v="Jul"/>
    <x v="3"/>
    <x v="4"/>
    <x v="3"/>
    <s v="New"/>
    <x v="1"/>
    <s v="Trail Boots"/>
    <n v="1"/>
    <n v="145.37"/>
    <n v="0.05"/>
    <n v="81.02"/>
    <n v="138.10149999999999"/>
    <n v="81.02"/>
    <n v="57.081499999999991"/>
    <n v="0.41333005072356199"/>
    <n v="2026"/>
    <s v="Q3"/>
    <n v="7"/>
    <x v="6"/>
  </r>
  <r>
    <n v="3823"/>
    <d v="2026-07-05T00:00:00"/>
    <n v="2026"/>
    <x v="2"/>
    <n v="7"/>
    <s v="Jul"/>
    <x v="3"/>
    <x v="7"/>
    <x v="2"/>
    <s v="New"/>
    <x v="2"/>
    <s v="Packing Cube Set"/>
    <n v="2"/>
    <n v="47.1"/>
    <n v="0"/>
    <n v="17.920000000000002"/>
    <n v="94.2"/>
    <n v="35.840000000000003"/>
    <n v="58.36"/>
    <n v="0.6195329087048832"/>
    <n v="2026"/>
    <s v="Q3"/>
    <n v="7"/>
    <x v="6"/>
  </r>
  <r>
    <n v="4058"/>
    <d v="2026-07-05T00:00:00"/>
    <n v="2026"/>
    <x v="2"/>
    <n v="7"/>
    <s v="Jul"/>
    <x v="3"/>
    <x v="13"/>
    <x v="1"/>
    <s v="Business"/>
    <x v="1"/>
    <s v="Summit Backpack 45L"/>
    <n v="5"/>
    <n v="155.09"/>
    <n v="0.1"/>
    <n v="78.52"/>
    <n v="697.90500000000009"/>
    <n v="392.59999999999997"/>
    <n v="305.30500000000012"/>
    <n v="0.43745925305020034"/>
    <n v="2026"/>
    <s v="Q3"/>
    <n v="7"/>
    <x v="6"/>
  </r>
  <r>
    <n v="4126"/>
    <d v="2026-07-05T00:00:00"/>
    <n v="2026"/>
    <x v="2"/>
    <n v="7"/>
    <s v="Jul"/>
    <x v="3"/>
    <x v="13"/>
    <x v="0"/>
    <s v="New"/>
    <x v="0"/>
    <s v="Commuter Helmet"/>
    <n v="3"/>
    <n v="82.89"/>
    <n v="0"/>
    <n v="42.31"/>
    <n v="248.67000000000002"/>
    <n v="126.93"/>
    <n v="121.74000000000001"/>
    <n v="0.48956448304982508"/>
    <n v="2026"/>
    <s v="Q3"/>
    <n v="7"/>
    <x v="6"/>
  </r>
  <r>
    <n v="5080"/>
    <d v="2026-07-05T00:00:00"/>
    <n v="2026"/>
    <x v="2"/>
    <n v="7"/>
    <s v="Jul"/>
    <x v="2"/>
    <x v="3"/>
    <x v="2"/>
    <s v="New"/>
    <x v="0"/>
    <s v="Commuter Helmet"/>
    <n v="2"/>
    <n v="80.8"/>
    <n v="0"/>
    <n v="42.21"/>
    <n v="161.6"/>
    <n v="84.42"/>
    <n v="77.179999999999993"/>
    <n v="0.47759900990099008"/>
    <n v="2026"/>
    <s v="Q3"/>
    <n v="7"/>
    <x v="6"/>
  </r>
  <r>
    <n v="923"/>
    <d v="2026-07-06T00:00:00"/>
    <n v="2026"/>
    <x v="2"/>
    <n v="7"/>
    <s v="Jul"/>
    <x v="2"/>
    <x v="5"/>
    <x v="0"/>
    <s v="New"/>
    <x v="4"/>
    <s v="Resistance Band Set"/>
    <n v="2"/>
    <n v="39.54"/>
    <n v="0.05"/>
    <n v="14.68"/>
    <n v="75.125999999999991"/>
    <n v="29.36"/>
    <n v="45.765999999999991"/>
    <n v="0.60918989431089099"/>
    <n v="2026"/>
    <s v="Q3"/>
    <n v="7"/>
    <x v="6"/>
  </r>
  <r>
    <n v="1549"/>
    <d v="2026-07-06T00:00:00"/>
    <n v="2026"/>
    <x v="2"/>
    <n v="7"/>
    <s v="Jul"/>
    <x v="2"/>
    <x v="2"/>
    <x v="0"/>
    <s v="New"/>
    <x v="4"/>
    <s v="Weighted Vest"/>
    <n v="2"/>
    <n v="121.35"/>
    <n v="0"/>
    <n v="71.06"/>
    <n v="242.7"/>
    <n v="142.12"/>
    <n v="100.57999999999998"/>
    <n v="0.41442109600329619"/>
    <n v="2026"/>
    <s v="Q3"/>
    <n v="7"/>
    <x v="6"/>
  </r>
  <r>
    <n v="1839"/>
    <d v="2026-07-06T00:00:00"/>
    <n v="2026"/>
    <x v="2"/>
    <n v="7"/>
    <s v="Jul"/>
    <x v="3"/>
    <x v="8"/>
    <x v="2"/>
    <s v="Returning"/>
    <x v="4"/>
    <s v="Resistance Band Set"/>
    <n v="1"/>
    <n v="41.37"/>
    <n v="0"/>
    <n v="15.12"/>
    <n v="41.37"/>
    <n v="15.12"/>
    <n v="26.25"/>
    <n v="0.63451776649746194"/>
    <n v="2026"/>
    <s v="Q3"/>
    <n v="7"/>
    <x v="6"/>
  </r>
  <r>
    <n v="2053"/>
    <d v="2026-07-06T00:00:00"/>
    <n v="2026"/>
    <x v="2"/>
    <n v="7"/>
    <s v="Jul"/>
    <x v="1"/>
    <x v="12"/>
    <x v="0"/>
    <s v="New"/>
    <x v="0"/>
    <s v="Commuter Helmet"/>
    <n v="5"/>
    <n v="81.63"/>
    <n v="0.05"/>
    <n v="42.36"/>
    <n v="387.74249999999995"/>
    <n v="211.8"/>
    <n v="175.94249999999994"/>
    <n v="0.45376119460724568"/>
    <n v="2026"/>
    <s v="Q3"/>
    <n v="7"/>
    <x v="6"/>
  </r>
  <r>
    <n v="2342"/>
    <d v="2026-07-06T00:00:00"/>
    <n v="2026"/>
    <x v="2"/>
    <n v="7"/>
    <s v="Jul"/>
    <x v="1"/>
    <x v="1"/>
    <x v="0"/>
    <s v="Returning"/>
    <x v="4"/>
    <s v="Recovery Roller"/>
    <n v="1"/>
    <n v="36.19"/>
    <n v="0"/>
    <n v="13.91"/>
    <n v="36.19"/>
    <n v="13.91"/>
    <n v="22.279999999999998"/>
    <n v="0.61563967946946663"/>
    <n v="2026"/>
    <s v="Q3"/>
    <n v="7"/>
    <x v="6"/>
  </r>
  <r>
    <n v="2465"/>
    <d v="2026-07-06T00:00:00"/>
    <n v="2026"/>
    <x v="2"/>
    <n v="7"/>
    <s v="Jul"/>
    <x v="1"/>
    <x v="1"/>
    <x v="3"/>
    <s v="New"/>
    <x v="1"/>
    <s v="Trail Boots"/>
    <n v="1"/>
    <n v="142.04"/>
    <n v="0"/>
    <n v="81.67"/>
    <n v="142.04"/>
    <n v="81.67"/>
    <n v="60.36999999999999"/>
    <n v="0.4250211208110391"/>
    <n v="2026"/>
    <s v="Q3"/>
    <n v="7"/>
    <x v="6"/>
  </r>
  <r>
    <n v="3990"/>
    <d v="2026-07-06T00:00:00"/>
    <n v="2026"/>
    <x v="2"/>
    <n v="7"/>
    <s v="Jul"/>
    <x v="2"/>
    <x v="5"/>
    <x v="0"/>
    <s v="Business"/>
    <x v="2"/>
    <s v="Carry-On Duffel"/>
    <n v="1"/>
    <n v="133.66999999999999"/>
    <n v="0"/>
    <n v="68.25"/>
    <n v="133.66999999999999"/>
    <n v="68.25"/>
    <n v="65.419999999999987"/>
    <n v="0.48941422907159415"/>
    <n v="2026"/>
    <s v="Q3"/>
    <n v="7"/>
    <x v="6"/>
  </r>
  <r>
    <n v="4370"/>
    <d v="2026-07-06T00:00:00"/>
    <n v="2026"/>
    <x v="2"/>
    <n v="7"/>
    <s v="Jul"/>
    <x v="2"/>
    <x v="10"/>
    <x v="0"/>
    <s v="New"/>
    <x v="2"/>
    <s v="Travel Backpack 35L"/>
    <n v="6"/>
    <n v="166.6"/>
    <n v="0"/>
    <n v="88.14"/>
    <n v="999.59999999999991"/>
    <n v="528.84"/>
    <n v="470.75999999999988"/>
    <n v="0.47094837935174061"/>
    <n v="2026"/>
    <s v="Q3"/>
    <n v="7"/>
    <x v="6"/>
  </r>
  <r>
    <n v="4856"/>
    <d v="2026-07-06T00:00:00"/>
    <n v="2026"/>
    <x v="2"/>
    <n v="7"/>
    <s v="Jul"/>
    <x v="1"/>
    <x v="12"/>
    <x v="0"/>
    <s v="Returning"/>
    <x v="0"/>
    <s v="Cycling Pack 12L"/>
    <n v="2"/>
    <n v="99.93"/>
    <n v="0.1"/>
    <n v="51.96"/>
    <n v="179.87400000000002"/>
    <n v="103.92"/>
    <n v="75.954000000000022"/>
    <n v="0.422262250241836"/>
    <n v="2026"/>
    <s v="Q3"/>
    <n v="7"/>
    <x v="6"/>
  </r>
  <r>
    <n v="337"/>
    <d v="2026-07-07T00:00:00"/>
    <n v="2026"/>
    <x v="2"/>
    <n v="7"/>
    <s v="Jul"/>
    <x v="0"/>
    <x v="15"/>
    <x v="2"/>
    <s v="Returning"/>
    <x v="0"/>
    <s v="Cycling Pack 12L"/>
    <n v="6"/>
    <n v="100.56"/>
    <n v="0"/>
    <n v="49.47"/>
    <n v="603.36"/>
    <n v="296.82"/>
    <n v="306.54000000000002"/>
    <n v="0.508054892601432"/>
    <n v="2026"/>
    <s v="Q3"/>
    <n v="7"/>
    <x v="6"/>
  </r>
  <r>
    <n v="1001"/>
    <d v="2026-07-07T00:00:00"/>
    <n v="2026"/>
    <x v="2"/>
    <n v="7"/>
    <s v="Jul"/>
    <x v="0"/>
    <x v="9"/>
    <x v="0"/>
    <s v="Returning"/>
    <x v="3"/>
    <s v="Trail Tent 2P"/>
    <n v="1"/>
    <n v="200.48"/>
    <n v="0.05"/>
    <n v="104.11"/>
    <n v="190.45599999999999"/>
    <n v="104.11"/>
    <n v="86.345999999999989"/>
    <n v="0.45336455664300412"/>
    <n v="2026"/>
    <s v="Q3"/>
    <n v="7"/>
    <x v="6"/>
  </r>
  <r>
    <n v="2424"/>
    <d v="2026-07-07T00:00:00"/>
    <n v="2026"/>
    <x v="2"/>
    <n v="7"/>
    <s v="Jul"/>
    <x v="3"/>
    <x v="8"/>
    <x v="0"/>
    <s v="New"/>
    <x v="0"/>
    <s v="Trail Bike Light"/>
    <n v="1"/>
    <n v="51.06"/>
    <n v="0.15"/>
    <n v="22.56"/>
    <n v="43.401000000000003"/>
    <n v="22.56"/>
    <n v="20.841000000000005"/>
    <n v="0.48019630884081022"/>
    <n v="2026"/>
    <s v="Q3"/>
    <n v="7"/>
    <x v="6"/>
  </r>
  <r>
    <n v="2751"/>
    <d v="2026-07-07T00:00:00"/>
    <n v="2026"/>
    <x v="2"/>
    <n v="7"/>
    <s v="Jul"/>
    <x v="0"/>
    <x v="15"/>
    <x v="2"/>
    <s v="New"/>
    <x v="4"/>
    <s v="Weighted Vest"/>
    <n v="2"/>
    <n v="125.9"/>
    <n v="0.15"/>
    <n v="70.27"/>
    <n v="214.03"/>
    <n v="140.54"/>
    <n v="73.490000000000009"/>
    <n v="0.34336307994206422"/>
    <n v="2026"/>
    <s v="Q3"/>
    <n v="7"/>
    <x v="6"/>
  </r>
  <r>
    <n v="375"/>
    <d v="2026-07-08T00:00:00"/>
    <n v="2026"/>
    <x v="2"/>
    <n v="7"/>
    <s v="Jul"/>
    <x v="1"/>
    <x v="12"/>
    <x v="2"/>
    <s v="Returning"/>
    <x v="3"/>
    <s v="Trail Tent 2P"/>
    <n v="2"/>
    <n v="192.24"/>
    <n v="0.05"/>
    <n v="103.65"/>
    <n v="365.25599999999997"/>
    <n v="207.3"/>
    <n v="157.95599999999996"/>
    <n v="0.43245285498390162"/>
    <n v="2026"/>
    <s v="Q3"/>
    <n v="7"/>
    <x v="6"/>
  </r>
  <r>
    <n v="650"/>
    <d v="2026-07-08T00:00:00"/>
    <n v="2026"/>
    <x v="2"/>
    <n v="7"/>
    <s v="Jul"/>
    <x v="0"/>
    <x v="0"/>
    <x v="0"/>
    <s v="Business"/>
    <x v="4"/>
    <s v="Resistance Band Set"/>
    <n v="2"/>
    <n v="40.79"/>
    <n v="0"/>
    <n v="14.61"/>
    <n v="81.58"/>
    <n v="29.22"/>
    <n v="52.36"/>
    <n v="0.64182397646481981"/>
    <n v="2026"/>
    <s v="Q3"/>
    <n v="7"/>
    <x v="6"/>
  </r>
  <r>
    <n v="941"/>
    <d v="2026-07-08T00:00:00"/>
    <n v="2026"/>
    <x v="2"/>
    <n v="7"/>
    <s v="Jul"/>
    <x v="0"/>
    <x v="9"/>
    <x v="2"/>
    <s v="New"/>
    <x v="3"/>
    <s v="Compact Sleeping Bag"/>
    <n v="2"/>
    <n v="125.73"/>
    <n v="0.15"/>
    <n v="61.75"/>
    <n v="213.74100000000001"/>
    <n v="123.5"/>
    <n v="90.241000000000014"/>
    <n v="0.42219789371248384"/>
    <n v="2026"/>
    <s v="Q3"/>
    <n v="7"/>
    <x v="6"/>
  </r>
  <r>
    <n v="2719"/>
    <d v="2026-07-08T00:00:00"/>
    <n v="2026"/>
    <x v="2"/>
    <n v="7"/>
    <s v="Jul"/>
    <x v="0"/>
    <x v="15"/>
    <x v="0"/>
    <s v="Business"/>
    <x v="2"/>
    <s v="Travel Backpack 35L"/>
    <n v="1"/>
    <n v="164.92"/>
    <n v="0"/>
    <n v="89.47"/>
    <n v="164.92"/>
    <n v="89.47"/>
    <n v="75.449999999999989"/>
    <n v="0.45749454280863444"/>
    <n v="2026"/>
    <s v="Q3"/>
    <n v="7"/>
    <x v="6"/>
  </r>
  <r>
    <n v="3833"/>
    <d v="2026-07-08T00:00:00"/>
    <n v="2026"/>
    <x v="2"/>
    <n v="7"/>
    <s v="Jul"/>
    <x v="1"/>
    <x v="6"/>
    <x v="2"/>
    <s v="New"/>
    <x v="0"/>
    <s v="Cycling Pack 12L"/>
    <n v="5"/>
    <n v="103.91"/>
    <n v="0"/>
    <n v="51.19"/>
    <n v="519.54999999999995"/>
    <n v="255.95"/>
    <n v="263.59999999999997"/>
    <n v="0.50736214031373306"/>
    <n v="2026"/>
    <s v="Q3"/>
    <n v="7"/>
    <x v="6"/>
  </r>
  <r>
    <n v="211"/>
    <d v="2026-07-09T00:00:00"/>
    <n v="2026"/>
    <x v="2"/>
    <n v="7"/>
    <s v="Jul"/>
    <x v="2"/>
    <x v="16"/>
    <x v="1"/>
    <s v="Business"/>
    <x v="0"/>
    <s v="Trail Bike Light"/>
    <n v="10"/>
    <n v="49.69"/>
    <n v="0.1"/>
    <n v="21.82"/>
    <n v="447.21"/>
    <n v="218.2"/>
    <n v="229.01"/>
    <n v="0.51208604458755391"/>
    <n v="2026"/>
    <s v="Q3"/>
    <n v="7"/>
    <x v="6"/>
  </r>
  <r>
    <n v="392"/>
    <d v="2026-07-09T00:00:00"/>
    <n v="2026"/>
    <x v="2"/>
    <n v="7"/>
    <s v="Jul"/>
    <x v="3"/>
    <x v="7"/>
    <x v="2"/>
    <s v="Returning"/>
    <x v="1"/>
    <s v="Hiking Daypack 20L"/>
    <n v="3"/>
    <n v="94.19"/>
    <n v="0"/>
    <n v="44.1"/>
    <n v="282.57"/>
    <n v="132.30000000000001"/>
    <n v="150.26999999999998"/>
    <n v="0.53179743072512997"/>
    <n v="2026"/>
    <s v="Q3"/>
    <n v="7"/>
    <x v="6"/>
  </r>
  <r>
    <n v="1302"/>
    <d v="2026-07-09T00:00:00"/>
    <n v="2026"/>
    <x v="2"/>
    <n v="7"/>
    <s v="Jul"/>
    <x v="1"/>
    <x v="14"/>
    <x v="2"/>
    <s v="Returning"/>
    <x v="2"/>
    <s v="Packing Cube Set"/>
    <n v="1"/>
    <n v="46.87"/>
    <n v="0"/>
    <n v="18.649999999999999"/>
    <n v="46.87"/>
    <n v="18.649999999999999"/>
    <n v="28.22"/>
    <n v="0.60209088969490077"/>
    <n v="2026"/>
    <s v="Q3"/>
    <n v="7"/>
    <x v="6"/>
  </r>
  <r>
    <n v="1366"/>
    <d v="2026-07-09T00:00:00"/>
    <n v="2026"/>
    <x v="2"/>
    <n v="7"/>
    <s v="Jul"/>
    <x v="2"/>
    <x v="16"/>
    <x v="0"/>
    <s v="Returning"/>
    <x v="2"/>
    <s v="Insulated Bottle"/>
    <n v="1"/>
    <n v="36.99"/>
    <n v="0.1"/>
    <n v="13.2"/>
    <n v="33.291000000000004"/>
    <n v="13.2"/>
    <n v="20.091000000000005"/>
    <n v="0.60349644047940887"/>
    <n v="2026"/>
    <s v="Q3"/>
    <n v="7"/>
    <x v="6"/>
  </r>
  <r>
    <n v="1974"/>
    <d v="2026-07-09T00:00:00"/>
    <n v="2026"/>
    <x v="2"/>
    <n v="7"/>
    <s v="Jul"/>
    <x v="0"/>
    <x v="15"/>
    <x v="0"/>
    <s v="Returning"/>
    <x v="2"/>
    <s v="Carry-On Duffel"/>
    <n v="1"/>
    <n v="135.44"/>
    <n v="0"/>
    <n v="65.48"/>
    <n v="135.44"/>
    <n v="65.48"/>
    <n v="69.959999999999994"/>
    <n v="0.51653868871825159"/>
    <n v="2026"/>
    <s v="Q3"/>
    <n v="7"/>
    <x v="6"/>
  </r>
  <r>
    <n v="2716"/>
    <d v="2026-07-09T00:00:00"/>
    <n v="2026"/>
    <x v="2"/>
    <n v="7"/>
    <s v="Jul"/>
    <x v="1"/>
    <x v="1"/>
    <x v="0"/>
    <s v="New"/>
    <x v="1"/>
    <s v="Hiking Daypack 20L"/>
    <n v="3"/>
    <n v="92.25"/>
    <n v="0"/>
    <n v="46.27"/>
    <n v="276.75"/>
    <n v="138.81"/>
    <n v="137.94"/>
    <n v="0.49842818428184282"/>
    <n v="2026"/>
    <s v="Q3"/>
    <n v="7"/>
    <x v="6"/>
  </r>
  <r>
    <n v="3161"/>
    <d v="2026-07-09T00:00:00"/>
    <n v="2026"/>
    <x v="2"/>
    <n v="7"/>
    <s v="Jul"/>
    <x v="2"/>
    <x v="5"/>
    <x v="0"/>
    <s v="New"/>
    <x v="3"/>
    <s v="Trail Tent 2P"/>
    <n v="2"/>
    <n v="192.6"/>
    <n v="0"/>
    <n v="104.89"/>
    <n v="385.2"/>
    <n v="209.78"/>
    <n v="175.42"/>
    <n v="0.45539979231568017"/>
    <n v="2026"/>
    <s v="Q3"/>
    <n v="7"/>
    <x v="6"/>
  </r>
  <r>
    <n v="3240"/>
    <d v="2026-07-09T00:00:00"/>
    <n v="2026"/>
    <x v="2"/>
    <n v="7"/>
    <s v="Jul"/>
    <x v="3"/>
    <x v="8"/>
    <x v="0"/>
    <s v="Returning"/>
    <x v="0"/>
    <s v="Compact Repair Kit"/>
    <n v="1"/>
    <n v="39.94"/>
    <n v="0"/>
    <n v="16.89"/>
    <n v="39.94"/>
    <n v="16.89"/>
    <n v="23.049999999999997"/>
    <n v="0.57711567351026538"/>
    <n v="2026"/>
    <s v="Q3"/>
    <n v="7"/>
    <x v="6"/>
  </r>
  <r>
    <n v="3682"/>
    <d v="2026-07-09T00:00:00"/>
    <n v="2026"/>
    <x v="2"/>
    <n v="7"/>
    <s v="Jul"/>
    <x v="2"/>
    <x v="2"/>
    <x v="0"/>
    <s v="Returning"/>
    <x v="1"/>
    <s v="Summit Backpack 45L"/>
    <n v="3"/>
    <n v="150.61000000000001"/>
    <n v="0"/>
    <n v="79.900000000000006"/>
    <n v="451.83000000000004"/>
    <n v="239.70000000000002"/>
    <n v="212.13000000000002"/>
    <n v="0.46949073766682159"/>
    <n v="2026"/>
    <s v="Q3"/>
    <n v="7"/>
    <x v="6"/>
  </r>
  <r>
    <n v="4725"/>
    <d v="2026-07-09T00:00:00"/>
    <n v="2026"/>
    <x v="2"/>
    <n v="7"/>
    <s v="Jul"/>
    <x v="3"/>
    <x v="13"/>
    <x v="0"/>
    <s v="Returning"/>
    <x v="1"/>
    <s v="Trekking Poles"/>
    <n v="2"/>
    <n v="71.069999999999993"/>
    <n v="0"/>
    <n v="31.57"/>
    <n v="142.13999999999999"/>
    <n v="63.14"/>
    <n v="78.999999999999986"/>
    <n v="0.55579006613198245"/>
    <n v="2026"/>
    <s v="Q3"/>
    <n v="7"/>
    <x v="6"/>
  </r>
  <r>
    <n v="758"/>
    <d v="2026-07-10T00:00:00"/>
    <n v="2026"/>
    <x v="2"/>
    <n v="7"/>
    <s v="Jul"/>
    <x v="0"/>
    <x v="0"/>
    <x v="2"/>
    <s v="New"/>
    <x v="0"/>
    <s v="Trail Bike Light"/>
    <n v="1"/>
    <n v="50.78"/>
    <n v="0"/>
    <n v="22.29"/>
    <n v="50.78"/>
    <n v="22.29"/>
    <n v="28.490000000000002"/>
    <n v="0.56104765655769995"/>
    <n v="2026"/>
    <s v="Q3"/>
    <n v="7"/>
    <x v="6"/>
  </r>
  <r>
    <n v="1910"/>
    <d v="2026-07-10T00:00:00"/>
    <n v="2026"/>
    <x v="2"/>
    <n v="7"/>
    <s v="Jul"/>
    <x v="0"/>
    <x v="15"/>
    <x v="0"/>
    <s v="Returning"/>
    <x v="1"/>
    <s v="Trail Boots"/>
    <n v="2"/>
    <n v="141.51"/>
    <n v="0.05"/>
    <n v="77.040000000000006"/>
    <n v="268.86899999999997"/>
    <n v="154.08000000000001"/>
    <n v="114.78899999999996"/>
    <n v="0.42693281858451504"/>
    <n v="2026"/>
    <s v="Q3"/>
    <n v="7"/>
    <x v="6"/>
  </r>
  <r>
    <n v="1941"/>
    <d v="2026-07-10T00:00:00"/>
    <n v="2026"/>
    <x v="2"/>
    <n v="7"/>
    <s v="Jul"/>
    <x v="1"/>
    <x v="12"/>
    <x v="3"/>
    <s v="Returning"/>
    <x v="1"/>
    <s v="Summit Backpack 45L"/>
    <n v="1"/>
    <n v="156.44"/>
    <n v="0.1"/>
    <n v="80.72"/>
    <n v="140.79599999999999"/>
    <n v="80.72"/>
    <n v="60.075999999999993"/>
    <n v="0.42668825818915307"/>
    <n v="2026"/>
    <s v="Q3"/>
    <n v="7"/>
    <x v="6"/>
  </r>
  <r>
    <n v="2324"/>
    <d v="2026-07-10T00:00:00"/>
    <n v="2026"/>
    <x v="2"/>
    <n v="7"/>
    <s v="Jul"/>
    <x v="1"/>
    <x v="12"/>
    <x v="0"/>
    <s v="New"/>
    <x v="4"/>
    <s v="Training Mat"/>
    <n v="2"/>
    <n v="51.75"/>
    <n v="0"/>
    <n v="21.4"/>
    <n v="103.5"/>
    <n v="42.8"/>
    <n v="60.7"/>
    <n v="0.58647342995169083"/>
    <n v="2026"/>
    <s v="Q3"/>
    <n v="7"/>
    <x v="6"/>
  </r>
  <r>
    <n v="2869"/>
    <d v="2026-07-10T00:00:00"/>
    <n v="2026"/>
    <x v="2"/>
    <n v="7"/>
    <s v="Jul"/>
    <x v="2"/>
    <x v="5"/>
    <x v="3"/>
    <s v="New"/>
    <x v="3"/>
    <s v="Portable Camp Stove"/>
    <n v="1"/>
    <n v="82.23"/>
    <n v="0.1"/>
    <n v="38.340000000000003"/>
    <n v="74.007000000000005"/>
    <n v="38.340000000000003"/>
    <n v="35.667000000000002"/>
    <n v="0.48194089748267055"/>
    <n v="2026"/>
    <s v="Q3"/>
    <n v="7"/>
    <x v="6"/>
  </r>
  <r>
    <n v="3236"/>
    <d v="2026-07-10T00:00:00"/>
    <n v="2026"/>
    <x v="2"/>
    <n v="7"/>
    <s v="Jul"/>
    <x v="1"/>
    <x v="6"/>
    <x v="0"/>
    <s v="New"/>
    <x v="1"/>
    <s v="Trail Boots"/>
    <n v="1"/>
    <n v="144.16999999999999"/>
    <n v="0.1"/>
    <n v="78.13"/>
    <n v="129.75299999999999"/>
    <n v="78.13"/>
    <n v="51.62299999999999"/>
    <n v="0.39785592625989374"/>
    <n v="2026"/>
    <s v="Q3"/>
    <n v="7"/>
    <x v="6"/>
  </r>
  <r>
    <n v="3582"/>
    <d v="2026-07-10T00:00:00"/>
    <n v="2026"/>
    <x v="2"/>
    <n v="7"/>
    <s v="Jul"/>
    <x v="1"/>
    <x v="12"/>
    <x v="0"/>
    <s v="Returning"/>
    <x v="3"/>
    <s v="Portable Camp Stove"/>
    <n v="4"/>
    <n v="82.47"/>
    <n v="0"/>
    <n v="40.22"/>
    <n v="329.88"/>
    <n v="160.88"/>
    <n v="169"/>
    <n v="0.51230750575967021"/>
    <n v="2026"/>
    <s v="Q3"/>
    <n v="7"/>
    <x v="6"/>
  </r>
  <r>
    <n v="3715"/>
    <d v="2026-07-10T00:00:00"/>
    <n v="2026"/>
    <x v="2"/>
    <n v="7"/>
    <s v="Jul"/>
    <x v="3"/>
    <x v="8"/>
    <x v="0"/>
    <s v="New"/>
    <x v="3"/>
    <s v="Compact Sleeping Bag"/>
    <n v="1"/>
    <n v="122.14"/>
    <n v="0.15"/>
    <n v="59.87"/>
    <n v="103.819"/>
    <n v="59.87"/>
    <n v="43.949000000000005"/>
    <n v="0.42332328379198414"/>
    <n v="2026"/>
    <s v="Q3"/>
    <n v="7"/>
    <x v="6"/>
  </r>
  <r>
    <n v="3940"/>
    <d v="2026-07-10T00:00:00"/>
    <n v="2026"/>
    <x v="2"/>
    <n v="7"/>
    <s v="Jul"/>
    <x v="2"/>
    <x v="16"/>
    <x v="2"/>
    <s v="Returning"/>
    <x v="1"/>
    <s v="Trail Boots"/>
    <n v="3"/>
    <n v="143.59"/>
    <n v="0"/>
    <n v="78.91"/>
    <n v="430.77"/>
    <n v="236.73"/>
    <n v="194.04"/>
    <n v="0.45044919562643637"/>
    <n v="2026"/>
    <s v="Q3"/>
    <n v="7"/>
    <x v="6"/>
  </r>
  <r>
    <n v="4760"/>
    <d v="2026-07-10T00:00:00"/>
    <n v="2026"/>
    <x v="2"/>
    <n v="7"/>
    <s v="Jul"/>
    <x v="3"/>
    <x v="13"/>
    <x v="0"/>
    <s v="Business"/>
    <x v="1"/>
    <s v="Summit Backpack 45L"/>
    <n v="2"/>
    <n v="157.66"/>
    <n v="0"/>
    <n v="78.760000000000005"/>
    <n v="315.32"/>
    <n v="157.52000000000001"/>
    <n v="157.79999999999998"/>
    <n v="0.50044399340352652"/>
    <n v="2026"/>
    <s v="Q3"/>
    <n v="7"/>
    <x v="6"/>
  </r>
  <r>
    <n v="4768"/>
    <d v="2026-07-10T00:00:00"/>
    <n v="2026"/>
    <x v="2"/>
    <n v="7"/>
    <s v="Jul"/>
    <x v="1"/>
    <x v="1"/>
    <x v="0"/>
    <s v="Business"/>
    <x v="0"/>
    <s v="Cycling Pack 12L"/>
    <n v="1"/>
    <n v="101.58"/>
    <n v="0"/>
    <n v="49.83"/>
    <n v="101.58"/>
    <n v="49.83"/>
    <n v="51.75"/>
    <n v="0.50945067926757237"/>
    <n v="2026"/>
    <s v="Q3"/>
    <n v="7"/>
    <x v="6"/>
  </r>
  <r>
    <n v="5025"/>
    <d v="2026-07-10T00:00:00"/>
    <n v="2026"/>
    <x v="2"/>
    <n v="7"/>
    <s v="Jul"/>
    <x v="2"/>
    <x v="3"/>
    <x v="0"/>
    <s v="Returning"/>
    <x v="2"/>
    <s v="Travel Backpack 35L"/>
    <n v="4"/>
    <n v="166.71"/>
    <n v="0"/>
    <n v="86.55"/>
    <n v="666.84"/>
    <n v="346.2"/>
    <n v="320.64000000000004"/>
    <n v="0.48083498290444487"/>
    <n v="2026"/>
    <s v="Q3"/>
    <n v="7"/>
    <x v="6"/>
  </r>
  <r>
    <n v="165"/>
    <d v="2026-07-11T00:00:00"/>
    <n v="2026"/>
    <x v="2"/>
    <n v="7"/>
    <s v="Jul"/>
    <x v="1"/>
    <x v="12"/>
    <x v="2"/>
    <s v="New"/>
    <x v="0"/>
    <s v="Commuter Helmet"/>
    <n v="2"/>
    <n v="83.33"/>
    <n v="0"/>
    <n v="42.11"/>
    <n v="166.66"/>
    <n v="84.22"/>
    <n v="82.44"/>
    <n v="0.49465978639145564"/>
    <n v="2026"/>
    <s v="Q3"/>
    <n v="7"/>
    <x v="6"/>
  </r>
  <r>
    <n v="198"/>
    <d v="2026-07-11T00:00:00"/>
    <n v="2026"/>
    <x v="2"/>
    <n v="7"/>
    <s v="Jul"/>
    <x v="0"/>
    <x v="15"/>
    <x v="0"/>
    <s v="New"/>
    <x v="1"/>
    <s v="Trekking Poles"/>
    <n v="2"/>
    <n v="71.77"/>
    <n v="0.05"/>
    <n v="32.9"/>
    <n v="136.363"/>
    <n v="65.8"/>
    <n v="70.563000000000002"/>
    <n v="0.5174644148339359"/>
    <n v="2026"/>
    <s v="Q3"/>
    <n v="7"/>
    <x v="6"/>
  </r>
  <r>
    <n v="1480"/>
    <d v="2026-07-11T00:00:00"/>
    <n v="2026"/>
    <x v="2"/>
    <n v="7"/>
    <s v="Jul"/>
    <x v="0"/>
    <x v="15"/>
    <x v="0"/>
    <s v="New"/>
    <x v="2"/>
    <s v="Travel Backpack 35L"/>
    <n v="3"/>
    <n v="164.5"/>
    <n v="0"/>
    <n v="87.06"/>
    <n v="493.5"/>
    <n v="261.18"/>
    <n v="232.32"/>
    <n v="0.47075987841945288"/>
    <n v="2026"/>
    <s v="Q3"/>
    <n v="7"/>
    <x v="6"/>
  </r>
  <r>
    <n v="1990"/>
    <d v="2026-07-11T00:00:00"/>
    <n v="2026"/>
    <x v="2"/>
    <n v="7"/>
    <s v="Jul"/>
    <x v="0"/>
    <x v="15"/>
    <x v="0"/>
    <s v="Returning"/>
    <x v="3"/>
    <s v="Portable Camp Stove"/>
    <n v="3"/>
    <n v="82.28"/>
    <n v="0.1"/>
    <n v="39.51"/>
    <n v="222.15600000000001"/>
    <n v="118.53"/>
    <n v="103.626"/>
    <n v="0.46645600388915898"/>
    <n v="2026"/>
    <s v="Q3"/>
    <n v="7"/>
    <x v="6"/>
  </r>
  <r>
    <n v="2298"/>
    <d v="2026-07-11T00:00:00"/>
    <n v="2026"/>
    <x v="2"/>
    <n v="7"/>
    <s v="Jul"/>
    <x v="2"/>
    <x v="2"/>
    <x v="2"/>
    <s v="New"/>
    <x v="0"/>
    <s v="Cycling Pack 12L"/>
    <n v="2"/>
    <n v="103.17"/>
    <n v="0"/>
    <n v="50.49"/>
    <n v="206.34"/>
    <n v="100.98"/>
    <n v="105.36"/>
    <n v="0.51061355045071244"/>
    <n v="2026"/>
    <s v="Q3"/>
    <n v="7"/>
    <x v="6"/>
  </r>
  <r>
    <n v="2886"/>
    <d v="2026-07-11T00:00:00"/>
    <n v="2026"/>
    <x v="2"/>
    <n v="7"/>
    <s v="Jul"/>
    <x v="0"/>
    <x v="15"/>
    <x v="0"/>
    <s v="New"/>
    <x v="0"/>
    <s v="Trail Bike Light"/>
    <n v="1"/>
    <n v="50.33"/>
    <n v="0.05"/>
    <n v="22.06"/>
    <n v="47.813499999999998"/>
    <n v="22.06"/>
    <n v="25.753499999999999"/>
    <n v="0.53862402877848303"/>
    <n v="2026"/>
    <s v="Q3"/>
    <n v="7"/>
    <x v="6"/>
  </r>
  <r>
    <n v="2893"/>
    <d v="2026-07-11T00:00:00"/>
    <n v="2026"/>
    <x v="2"/>
    <n v="7"/>
    <s v="Jul"/>
    <x v="1"/>
    <x v="11"/>
    <x v="1"/>
    <s v="Business"/>
    <x v="1"/>
    <s v="Trail Boots"/>
    <n v="6"/>
    <n v="142.78"/>
    <n v="0.15"/>
    <n v="80.38"/>
    <n v="728.178"/>
    <n v="482.28"/>
    <n v="245.89800000000002"/>
    <n v="0.33768941110552642"/>
    <n v="2026"/>
    <s v="Q3"/>
    <n v="7"/>
    <x v="6"/>
  </r>
  <r>
    <n v="2939"/>
    <d v="2026-07-11T00:00:00"/>
    <n v="2026"/>
    <x v="2"/>
    <n v="7"/>
    <s v="Jul"/>
    <x v="1"/>
    <x v="6"/>
    <x v="0"/>
    <s v="New"/>
    <x v="3"/>
    <s v="Trail Tent 2P"/>
    <n v="1"/>
    <n v="195.38"/>
    <n v="0.05"/>
    <n v="101.67"/>
    <n v="185.61099999999999"/>
    <n v="101.67"/>
    <n v="83.940999999999988"/>
    <n v="0.45224151585843508"/>
    <n v="2026"/>
    <s v="Q3"/>
    <n v="7"/>
    <x v="6"/>
  </r>
  <r>
    <n v="3249"/>
    <d v="2026-07-11T00:00:00"/>
    <n v="2026"/>
    <x v="2"/>
    <n v="7"/>
    <s v="Jul"/>
    <x v="3"/>
    <x v="4"/>
    <x v="2"/>
    <s v="Returning"/>
    <x v="0"/>
    <s v="Cycling Pack 12L"/>
    <n v="5"/>
    <n v="104.8"/>
    <n v="0"/>
    <n v="50.94"/>
    <n v="524"/>
    <n v="254.7"/>
    <n v="269.3"/>
    <n v="0.51393129770992374"/>
    <n v="2026"/>
    <s v="Q3"/>
    <n v="7"/>
    <x v="6"/>
  </r>
  <r>
    <n v="3832"/>
    <d v="2026-07-11T00:00:00"/>
    <n v="2026"/>
    <x v="2"/>
    <n v="7"/>
    <s v="Jul"/>
    <x v="3"/>
    <x v="7"/>
    <x v="0"/>
    <s v="Returning"/>
    <x v="3"/>
    <s v="Portable Camp Stove"/>
    <n v="3"/>
    <n v="82.26"/>
    <n v="0"/>
    <n v="40.020000000000003"/>
    <n v="246.78000000000003"/>
    <n v="120.06"/>
    <n v="126.72000000000003"/>
    <n v="0.51349380014587898"/>
    <n v="2026"/>
    <s v="Q3"/>
    <n v="7"/>
    <x v="6"/>
  </r>
  <r>
    <n v="3868"/>
    <d v="2026-07-11T00:00:00"/>
    <n v="2026"/>
    <x v="2"/>
    <n v="7"/>
    <s v="Jul"/>
    <x v="2"/>
    <x v="10"/>
    <x v="0"/>
    <s v="Business"/>
    <x v="1"/>
    <s v="Hiking Daypack 20L"/>
    <n v="1"/>
    <n v="90.79"/>
    <n v="0"/>
    <n v="46.39"/>
    <n v="90.79"/>
    <n v="46.39"/>
    <n v="44.400000000000006"/>
    <n v="0.4890406432426479"/>
    <n v="2026"/>
    <s v="Q3"/>
    <n v="7"/>
    <x v="6"/>
  </r>
  <r>
    <n v="4365"/>
    <d v="2026-07-11T00:00:00"/>
    <n v="2026"/>
    <x v="2"/>
    <n v="7"/>
    <s v="Jul"/>
    <x v="1"/>
    <x v="11"/>
    <x v="0"/>
    <s v="Returning"/>
    <x v="0"/>
    <s v="Compact Repair Kit"/>
    <n v="1"/>
    <n v="41.33"/>
    <n v="0"/>
    <n v="17.2"/>
    <n v="41.33"/>
    <n v="17.2"/>
    <n v="24.13"/>
    <n v="0.58383740624243896"/>
    <n v="2026"/>
    <s v="Q3"/>
    <n v="7"/>
    <x v="6"/>
  </r>
  <r>
    <n v="314"/>
    <d v="2026-07-12T00:00:00"/>
    <n v="2026"/>
    <x v="2"/>
    <n v="7"/>
    <s v="Jul"/>
    <x v="2"/>
    <x v="2"/>
    <x v="0"/>
    <s v="Returning"/>
    <x v="4"/>
    <s v="Resistance Band Set"/>
    <n v="2"/>
    <n v="41.09"/>
    <n v="0.05"/>
    <n v="14.54"/>
    <n v="78.070999999999998"/>
    <n v="29.08"/>
    <n v="48.991"/>
    <n v="0.62751854081541159"/>
    <n v="2026"/>
    <s v="Q3"/>
    <n v="7"/>
    <x v="6"/>
  </r>
  <r>
    <n v="552"/>
    <d v="2026-07-12T00:00:00"/>
    <n v="2026"/>
    <x v="2"/>
    <n v="7"/>
    <s v="Jul"/>
    <x v="1"/>
    <x v="12"/>
    <x v="1"/>
    <s v="Business"/>
    <x v="3"/>
    <s v="Portable Camp Stove"/>
    <n v="5"/>
    <n v="82.39"/>
    <n v="0.05"/>
    <n v="39.479999999999997"/>
    <n v="391.35249999999996"/>
    <n v="197.39999999999998"/>
    <n v="193.95249999999999"/>
    <n v="0.49559540312122702"/>
    <n v="2026"/>
    <s v="Q3"/>
    <n v="7"/>
    <x v="6"/>
  </r>
  <r>
    <n v="1317"/>
    <d v="2026-07-12T00:00:00"/>
    <n v="2026"/>
    <x v="2"/>
    <n v="7"/>
    <s v="Jul"/>
    <x v="1"/>
    <x v="14"/>
    <x v="0"/>
    <s v="Business"/>
    <x v="4"/>
    <s v="Recovery Roller"/>
    <n v="3"/>
    <n v="37"/>
    <n v="0"/>
    <n v="13.69"/>
    <n v="111"/>
    <n v="41.07"/>
    <n v="69.930000000000007"/>
    <n v="0.63000000000000012"/>
    <n v="2026"/>
    <s v="Q3"/>
    <n v="7"/>
    <x v="6"/>
  </r>
  <r>
    <n v="1515"/>
    <d v="2026-07-12T00:00:00"/>
    <n v="2026"/>
    <x v="2"/>
    <n v="7"/>
    <s v="Jul"/>
    <x v="3"/>
    <x v="8"/>
    <x v="2"/>
    <s v="New"/>
    <x v="4"/>
    <s v="Resistance Band Set"/>
    <n v="2"/>
    <n v="40.9"/>
    <n v="0"/>
    <n v="14.81"/>
    <n v="81.8"/>
    <n v="29.62"/>
    <n v="52.179999999999993"/>
    <n v="0.63789731051344734"/>
    <n v="2026"/>
    <s v="Q3"/>
    <n v="7"/>
    <x v="6"/>
  </r>
  <r>
    <n v="1674"/>
    <d v="2026-07-12T00:00:00"/>
    <n v="2026"/>
    <x v="2"/>
    <n v="7"/>
    <s v="Jul"/>
    <x v="0"/>
    <x v="0"/>
    <x v="0"/>
    <s v="New"/>
    <x v="4"/>
    <s v="Weighted Vest"/>
    <n v="1"/>
    <n v="123.33"/>
    <n v="0.1"/>
    <n v="70.900000000000006"/>
    <n v="110.997"/>
    <n v="70.900000000000006"/>
    <n v="40.096999999999994"/>
    <n v="0.36124399758552028"/>
    <n v="2026"/>
    <s v="Q3"/>
    <n v="7"/>
    <x v="6"/>
  </r>
  <r>
    <n v="2407"/>
    <d v="2026-07-12T00:00:00"/>
    <n v="2026"/>
    <x v="2"/>
    <n v="7"/>
    <s v="Jul"/>
    <x v="1"/>
    <x v="12"/>
    <x v="3"/>
    <s v="Business"/>
    <x v="1"/>
    <s v="Summit Backpack 45L"/>
    <n v="1"/>
    <n v="153.25"/>
    <n v="0.15"/>
    <n v="78.28"/>
    <n v="130.26249999999999"/>
    <n v="78.28"/>
    <n v="51.982499999999987"/>
    <n v="0.39905959121005657"/>
    <n v="2026"/>
    <s v="Q3"/>
    <n v="7"/>
    <x v="6"/>
  </r>
  <r>
    <n v="2817"/>
    <d v="2026-07-12T00:00:00"/>
    <n v="2026"/>
    <x v="2"/>
    <n v="7"/>
    <s v="Jul"/>
    <x v="3"/>
    <x v="7"/>
    <x v="3"/>
    <s v="New"/>
    <x v="2"/>
    <s v="Carry-On Duffel"/>
    <n v="3"/>
    <n v="134.43"/>
    <n v="0.1"/>
    <n v="65.78"/>
    <n v="362.96100000000001"/>
    <n v="197.34"/>
    <n v="165.62100000000001"/>
    <n v="0.45630522287518493"/>
    <n v="2026"/>
    <s v="Q3"/>
    <n v="7"/>
    <x v="6"/>
  </r>
  <r>
    <n v="3059"/>
    <d v="2026-07-12T00:00:00"/>
    <n v="2026"/>
    <x v="2"/>
    <n v="7"/>
    <s v="Jul"/>
    <x v="0"/>
    <x v="0"/>
    <x v="0"/>
    <s v="Returning"/>
    <x v="1"/>
    <s v="Hiking Daypack 20L"/>
    <n v="1"/>
    <n v="93.73"/>
    <n v="0.05"/>
    <n v="44.51"/>
    <n v="89.043499999999995"/>
    <n v="44.51"/>
    <n v="44.533499999999997"/>
    <n v="0.50013195797559618"/>
    <n v="2026"/>
    <s v="Q3"/>
    <n v="7"/>
    <x v="6"/>
  </r>
  <r>
    <n v="3210"/>
    <d v="2026-07-12T00:00:00"/>
    <n v="2026"/>
    <x v="2"/>
    <n v="7"/>
    <s v="Jul"/>
    <x v="0"/>
    <x v="0"/>
    <x v="0"/>
    <s v="Returning"/>
    <x v="2"/>
    <s v="Insulated Bottle"/>
    <n v="1"/>
    <n v="37.090000000000003"/>
    <n v="0"/>
    <n v="13.43"/>
    <n v="37.090000000000003"/>
    <n v="13.43"/>
    <n v="23.660000000000004"/>
    <n v="0.63790779185764357"/>
    <n v="2026"/>
    <s v="Q3"/>
    <n v="7"/>
    <x v="6"/>
  </r>
  <r>
    <n v="3670"/>
    <d v="2026-07-12T00:00:00"/>
    <n v="2026"/>
    <x v="2"/>
    <n v="7"/>
    <s v="Jul"/>
    <x v="0"/>
    <x v="0"/>
    <x v="2"/>
    <s v="New"/>
    <x v="2"/>
    <s v="Packing Cube Set"/>
    <n v="1"/>
    <n v="45.43"/>
    <n v="0"/>
    <n v="18.66"/>
    <n v="45.43"/>
    <n v="18.66"/>
    <n v="26.77"/>
    <n v="0.58925819942769098"/>
    <n v="2026"/>
    <s v="Q3"/>
    <n v="7"/>
    <x v="6"/>
  </r>
  <r>
    <n v="4017"/>
    <d v="2026-07-12T00:00:00"/>
    <n v="2026"/>
    <x v="2"/>
    <n v="7"/>
    <s v="Jul"/>
    <x v="3"/>
    <x v="8"/>
    <x v="3"/>
    <s v="New"/>
    <x v="4"/>
    <s v="Resistance Band Set"/>
    <n v="1"/>
    <n v="39.5"/>
    <n v="0.1"/>
    <n v="14.86"/>
    <n v="35.550000000000004"/>
    <n v="14.86"/>
    <n v="20.690000000000005"/>
    <n v="0.58199718706047832"/>
    <n v="2026"/>
    <s v="Q3"/>
    <n v="7"/>
    <x v="6"/>
  </r>
  <r>
    <n v="5012"/>
    <d v="2026-07-12T00:00:00"/>
    <n v="2026"/>
    <x v="2"/>
    <n v="7"/>
    <s v="Jul"/>
    <x v="2"/>
    <x v="16"/>
    <x v="2"/>
    <s v="Returning"/>
    <x v="4"/>
    <s v="Weighted Vest"/>
    <n v="2"/>
    <n v="123.58"/>
    <n v="0.1"/>
    <n v="68.739999999999995"/>
    <n v="222.44399999999999"/>
    <n v="137.47999999999999"/>
    <n v="84.963999999999999"/>
    <n v="0.3819568071065077"/>
    <n v="2026"/>
    <s v="Q3"/>
    <n v="7"/>
    <x v="6"/>
  </r>
  <r>
    <n v="884"/>
    <d v="2026-07-13T00:00:00"/>
    <n v="2026"/>
    <x v="2"/>
    <n v="7"/>
    <s v="Jul"/>
    <x v="3"/>
    <x v="13"/>
    <x v="2"/>
    <s v="Returning"/>
    <x v="0"/>
    <s v="Cycling Pack 12L"/>
    <n v="1"/>
    <n v="103.61"/>
    <n v="0"/>
    <n v="51.84"/>
    <n v="103.61"/>
    <n v="51.84"/>
    <n v="51.769999999999996"/>
    <n v="0.49966219476884466"/>
    <n v="2026"/>
    <s v="Q3"/>
    <n v="7"/>
    <x v="6"/>
  </r>
  <r>
    <n v="1025"/>
    <d v="2026-07-13T00:00:00"/>
    <n v="2026"/>
    <x v="2"/>
    <n v="7"/>
    <s v="Jul"/>
    <x v="2"/>
    <x v="2"/>
    <x v="2"/>
    <s v="Returning"/>
    <x v="1"/>
    <s v="Trail Boots"/>
    <n v="2"/>
    <n v="145.75"/>
    <n v="0.05"/>
    <n v="79.319999999999993"/>
    <n v="276.92500000000001"/>
    <n v="158.63999999999999"/>
    <n v="118.28500000000003"/>
    <n v="0.42713731154644768"/>
    <n v="2026"/>
    <s v="Q3"/>
    <n v="7"/>
    <x v="6"/>
  </r>
  <r>
    <n v="1279"/>
    <d v="2026-07-13T00:00:00"/>
    <n v="2026"/>
    <x v="2"/>
    <n v="7"/>
    <s v="Jul"/>
    <x v="3"/>
    <x v="8"/>
    <x v="3"/>
    <s v="New"/>
    <x v="3"/>
    <s v="Trail Tent 2P"/>
    <n v="2"/>
    <n v="193.76"/>
    <n v="0.1"/>
    <n v="104.66"/>
    <n v="348.76799999999997"/>
    <n v="209.32"/>
    <n v="139.44799999999998"/>
    <n v="0.39983025965684921"/>
    <n v="2026"/>
    <s v="Q3"/>
    <n v="7"/>
    <x v="6"/>
  </r>
  <r>
    <n v="1534"/>
    <d v="2026-07-13T00:00:00"/>
    <n v="2026"/>
    <x v="2"/>
    <n v="7"/>
    <s v="Jul"/>
    <x v="2"/>
    <x v="16"/>
    <x v="0"/>
    <s v="Returning"/>
    <x v="1"/>
    <s v="Trail Boots"/>
    <n v="2"/>
    <n v="146.09"/>
    <n v="0.1"/>
    <n v="79.36"/>
    <n v="262.96199999999999"/>
    <n v="158.72"/>
    <n v="104.24199999999999"/>
    <n v="0.39641469109605187"/>
    <n v="2026"/>
    <s v="Q3"/>
    <n v="7"/>
    <x v="6"/>
  </r>
  <r>
    <n v="2147"/>
    <d v="2026-07-13T00:00:00"/>
    <n v="2026"/>
    <x v="2"/>
    <n v="7"/>
    <s v="Jul"/>
    <x v="1"/>
    <x v="14"/>
    <x v="2"/>
    <s v="New"/>
    <x v="2"/>
    <s v="Carry-On Duffel"/>
    <n v="1"/>
    <n v="131.91999999999999"/>
    <n v="0"/>
    <n v="66.19"/>
    <n v="131.91999999999999"/>
    <n v="66.19"/>
    <n v="65.72999999999999"/>
    <n v="0.49825651910248631"/>
    <n v="2026"/>
    <s v="Q3"/>
    <n v="7"/>
    <x v="6"/>
  </r>
  <r>
    <n v="2385"/>
    <d v="2026-07-13T00:00:00"/>
    <n v="2026"/>
    <x v="2"/>
    <n v="7"/>
    <s v="Jul"/>
    <x v="1"/>
    <x v="11"/>
    <x v="1"/>
    <s v="Business"/>
    <x v="3"/>
    <s v="Portable Camp Stove"/>
    <n v="6"/>
    <n v="83.28"/>
    <n v="0.15"/>
    <n v="38.76"/>
    <n v="424.72800000000001"/>
    <n v="232.56"/>
    <n v="192.16800000000001"/>
    <n v="0.45244956772334294"/>
    <n v="2026"/>
    <s v="Q3"/>
    <n v="7"/>
    <x v="6"/>
  </r>
  <r>
    <n v="2517"/>
    <d v="2026-07-13T00:00:00"/>
    <n v="2026"/>
    <x v="2"/>
    <n v="7"/>
    <s v="Jul"/>
    <x v="1"/>
    <x v="6"/>
    <x v="0"/>
    <s v="New"/>
    <x v="2"/>
    <s v="Insulated Bottle"/>
    <n v="1"/>
    <n v="36.479999999999997"/>
    <n v="0.05"/>
    <n v="13.22"/>
    <n v="34.655999999999999"/>
    <n v="13.22"/>
    <n v="21.436"/>
    <n v="0.61853647276084955"/>
    <n v="2026"/>
    <s v="Q3"/>
    <n v="7"/>
    <x v="6"/>
  </r>
  <r>
    <n v="2746"/>
    <d v="2026-07-13T00:00:00"/>
    <n v="2026"/>
    <x v="2"/>
    <n v="7"/>
    <s v="Jul"/>
    <x v="0"/>
    <x v="0"/>
    <x v="2"/>
    <s v="New"/>
    <x v="1"/>
    <s v="Summit Backpack 45L"/>
    <n v="3"/>
    <n v="155.44"/>
    <n v="0.05"/>
    <n v="79.95"/>
    <n v="443.00399999999996"/>
    <n v="239.85000000000002"/>
    <n v="203.15399999999994"/>
    <n v="0.45858276674702703"/>
    <n v="2026"/>
    <s v="Q3"/>
    <n v="7"/>
    <x v="6"/>
  </r>
  <r>
    <n v="3297"/>
    <d v="2026-07-13T00:00:00"/>
    <n v="2026"/>
    <x v="2"/>
    <n v="7"/>
    <s v="Jul"/>
    <x v="0"/>
    <x v="15"/>
    <x v="1"/>
    <s v="Returning"/>
    <x v="4"/>
    <s v="Resistance Band Set"/>
    <n v="6"/>
    <n v="40.58"/>
    <n v="0.15"/>
    <n v="15.06"/>
    <n v="206.958"/>
    <n v="90.36"/>
    <n v="116.598"/>
    <n v="0.5633896732670397"/>
    <n v="2026"/>
    <s v="Q3"/>
    <n v="7"/>
    <x v="6"/>
  </r>
  <r>
    <n v="772"/>
    <d v="2026-07-14T00:00:00"/>
    <n v="2026"/>
    <x v="2"/>
    <n v="7"/>
    <s v="Jul"/>
    <x v="3"/>
    <x v="13"/>
    <x v="0"/>
    <s v="Returning"/>
    <x v="0"/>
    <s v="Cycling Pack 12L"/>
    <n v="2"/>
    <n v="101.03"/>
    <n v="0.1"/>
    <n v="50.98"/>
    <n v="181.85400000000001"/>
    <n v="101.96"/>
    <n v="79.89400000000002"/>
    <n v="0.43933045190097558"/>
    <n v="2026"/>
    <s v="Q3"/>
    <n v="7"/>
    <x v="6"/>
  </r>
  <r>
    <n v="838"/>
    <d v="2026-07-14T00:00:00"/>
    <n v="2026"/>
    <x v="2"/>
    <n v="7"/>
    <s v="Jul"/>
    <x v="0"/>
    <x v="9"/>
    <x v="2"/>
    <s v="Returning"/>
    <x v="3"/>
    <s v="Portable Camp Stove"/>
    <n v="1"/>
    <n v="80.150000000000006"/>
    <n v="0.05"/>
    <n v="38.89"/>
    <n v="76.142499999999998"/>
    <n v="38.89"/>
    <n v="37.252499999999998"/>
    <n v="0.48924713530551267"/>
    <n v="2026"/>
    <s v="Q3"/>
    <n v="7"/>
    <x v="6"/>
  </r>
  <r>
    <n v="1144"/>
    <d v="2026-07-14T00:00:00"/>
    <n v="2026"/>
    <x v="2"/>
    <n v="7"/>
    <s v="Jul"/>
    <x v="2"/>
    <x v="2"/>
    <x v="2"/>
    <s v="New"/>
    <x v="3"/>
    <s v="Portable Camp Stove"/>
    <n v="1"/>
    <n v="83.74"/>
    <n v="0"/>
    <n v="38.96"/>
    <n v="83.74"/>
    <n v="38.96"/>
    <n v="44.779999999999994"/>
    <n v="0.53475041796035339"/>
    <n v="2026"/>
    <s v="Q3"/>
    <n v="7"/>
    <x v="6"/>
  </r>
  <r>
    <n v="1686"/>
    <d v="2026-07-14T00:00:00"/>
    <n v="2026"/>
    <x v="2"/>
    <n v="7"/>
    <s v="Jul"/>
    <x v="2"/>
    <x v="5"/>
    <x v="1"/>
    <s v="Returning"/>
    <x v="2"/>
    <s v="Insulated Bottle"/>
    <n v="8"/>
    <n v="35.75"/>
    <n v="0.15"/>
    <n v="13.56"/>
    <n v="243.1"/>
    <n v="108.48"/>
    <n v="134.62"/>
    <n v="0.55376388317564795"/>
    <n v="2026"/>
    <s v="Q3"/>
    <n v="7"/>
    <x v="6"/>
  </r>
  <r>
    <n v="2823"/>
    <d v="2026-07-14T00:00:00"/>
    <n v="2026"/>
    <x v="2"/>
    <n v="7"/>
    <s v="Jul"/>
    <x v="0"/>
    <x v="15"/>
    <x v="0"/>
    <s v="New"/>
    <x v="0"/>
    <s v="Commuter Helmet"/>
    <n v="3"/>
    <n v="81.39"/>
    <n v="0"/>
    <n v="43.54"/>
    <n v="244.17000000000002"/>
    <n v="130.62"/>
    <n v="113.55000000000001"/>
    <n v="0.46504484580415284"/>
    <n v="2026"/>
    <s v="Q3"/>
    <n v="7"/>
    <x v="6"/>
  </r>
  <r>
    <n v="2883"/>
    <d v="2026-07-14T00:00:00"/>
    <n v="2026"/>
    <x v="2"/>
    <n v="7"/>
    <s v="Jul"/>
    <x v="2"/>
    <x v="10"/>
    <x v="3"/>
    <s v="New"/>
    <x v="2"/>
    <s v="Insulated Bottle"/>
    <n v="1"/>
    <n v="36.799999999999997"/>
    <n v="0"/>
    <n v="13.91"/>
    <n v="36.799999999999997"/>
    <n v="13.91"/>
    <n v="22.889999999999997"/>
    <n v="0.62201086956521734"/>
    <n v="2026"/>
    <s v="Q3"/>
    <n v="7"/>
    <x v="6"/>
  </r>
  <r>
    <n v="3259"/>
    <d v="2026-07-14T00:00:00"/>
    <n v="2026"/>
    <x v="2"/>
    <n v="7"/>
    <s v="Jul"/>
    <x v="2"/>
    <x v="16"/>
    <x v="1"/>
    <s v="Returning"/>
    <x v="3"/>
    <s v="Trail Tent 2P"/>
    <n v="6"/>
    <n v="194.15"/>
    <n v="0.1"/>
    <n v="105.12"/>
    <n v="1048.4100000000001"/>
    <n v="630.72"/>
    <n v="417.69000000000005"/>
    <n v="0.3984032964202936"/>
    <n v="2026"/>
    <s v="Q3"/>
    <n v="7"/>
    <x v="6"/>
  </r>
  <r>
    <n v="3709"/>
    <d v="2026-07-14T00:00:00"/>
    <n v="2026"/>
    <x v="2"/>
    <n v="7"/>
    <s v="Jul"/>
    <x v="0"/>
    <x v="9"/>
    <x v="0"/>
    <s v="New"/>
    <x v="4"/>
    <s v="Training Mat"/>
    <n v="1"/>
    <n v="50.94"/>
    <n v="0"/>
    <n v="22.28"/>
    <n v="50.94"/>
    <n v="22.28"/>
    <n v="28.659999999999997"/>
    <n v="0.5626226933647428"/>
    <n v="2026"/>
    <s v="Q3"/>
    <n v="7"/>
    <x v="6"/>
  </r>
  <r>
    <n v="61"/>
    <d v="2026-07-15T00:00:00"/>
    <n v="2026"/>
    <x v="2"/>
    <n v="7"/>
    <s v="Jul"/>
    <x v="3"/>
    <x v="8"/>
    <x v="0"/>
    <s v="Returning"/>
    <x v="4"/>
    <s v="Weighted Vest"/>
    <n v="2"/>
    <n v="125.89"/>
    <n v="0"/>
    <n v="70.8"/>
    <n v="251.78"/>
    <n v="141.6"/>
    <n v="110.18"/>
    <n v="0.43760425768528083"/>
    <n v="2026"/>
    <s v="Q3"/>
    <n v="7"/>
    <x v="6"/>
  </r>
  <r>
    <n v="357"/>
    <d v="2026-07-15T00:00:00"/>
    <n v="2026"/>
    <x v="2"/>
    <n v="7"/>
    <s v="Jul"/>
    <x v="0"/>
    <x v="9"/>
    <x v="0"/>
    <s v="New"/>
    <x v="4"/>
    <s v="Training Mat"/>
    <n v="2"/>
    <n v="51.9"/>
    <n v="0"/>
    <n v="21.82"/>
    <n v="103.8"/>
    <n v="43.64"/>
    <n v="60.16"/>
    <n v="0.57957610789980729"/>
    <n v="2026"/>
    <s v="Q3"/>
    <n v="7"/>
    <x v="6"/>
  </r>
  <r>
    <n v="1607"/>
    <d v="2026-07-15T00:00:00"/>
    <n v="2026"/>
    <x v="2"/>
    <n v="7"/>
    <s v="Jul"/>
    <x v="0"/>
    <x v="0"/>
    <x v="2"/>
    <s v="New"/>
    <x v="4"/>
    <s v="Resistance Band Set"/>
    <n v="2"/>
    <n v="39.75"/>
    <n v="0"/>
    <n v="14.78"/>
    <n v="79.5"/>
    <n v="29.56"/>
    <n v="49.94"/>
    <n v="0.62817610062893081"/>
    <n v="2026"/>
    <s v="Q3"/>
    <n v="7"/>
    <x v="6"/>
  </r>
  <r>
    <n v="3295"/>
    <d v="2026-07-15T00:00:00"/>
    <n v="2026"/>
    <x v="2"/>
    <n v="7"/>
    <s v="Jul"/>
    <x v="1"/>
    <x v="12"/>
    <x v="3"/>
    <s v="Returning"/>
    <x v="1"/>
    <s v="Hiking Daypack 20L"/>
    <n v="1"/>
    <n v="93.46"/>
    <n v="0.15"/>
    <n v="46.65"/>
    <n v="79.440999999999988"/>
    <n v="46.65"/>
    <n v="32.79099999999999"/>
    <n v="0.41277174255107557"/>
    <n v="2026"/>
    <s v="Q3"/>
    <n v="7"/>
    <x v="6"/>
  </r>
  <r>
    <n v="4048"/>
    <d v="2026-07-15T00:00:00"/>
    <n v="2026"/>
    <x v="2"/>
    <n v="7"/>
    <s v="Jul"/>
    <x v="3"/>
    <x v="13"/>
    <x v="1"/>
    <s v="Business"/>
    <x v="0"/>
    <s v="Commuter Helmet"/>
    <n v="3"/>
    <n v="82.79"/>
    <n v="0.1"/>
    <n v="43.07"/>
    <n v="223.53300000000002"/>
    <n v="129.21"/>
    <n v="94.323000000000008"/>
    <n v="0.42196454214813922"/>
    <n v="2026"/>
    <s v="Q3"/>
    <n v="7"/>
    <x v="6"/>
  </r>
  <r>
    <n v="4424"/>
    <d v="2026-07-15T00:00:00"/>
    <n v="2026"/>
    <x v="2"/>
    <n v="7"/>
    <s v="Jul"/>
    <x v="2"/>
    <x v="2"/>
    <x v="2"/>
    <s v="Business"/>
    <x v="1"/>
    <s v="Hiking Daypack 20L"/>
    <n v="1"/>
    <n v="92.54"/>
    <n v="0"/>
    <n v="44.48"/>
    <n v="92.54"/>
    <n v="44.48"/>
    <n v="48.060000000000009"/>
    <n v="0.51934298681651181"/>
    <n v="2026"/>
    <s v="Q3"/>
    <n v="7"/>
    <x v="6"/>
  </r>
  <r>
    <n v="4732"/>
    <d v="2026-07-15T00:00:00"/>
    <n v="2026"/>
    <x v="2"/>
    <n v="7"/>
    <s v="Jul"/>
    <x v="1"/>
    <x v="14"/>
    <x v="2"/>
    <s v="New"/>
    <x v="2"/>
    <s v="Packing Cube Set"/>
    <n v="1"/>
    <n v="46.53"/>
    <n v="0"/>
    <n v="18.829999999999998"/>
    <n v="46.53"/>
    <n v="18.829999999999998"/>
    <n v="27.700000000000003"/>
    <n v="0.59531485063399958"/>
    <n v="2026"/>
    <s v="Q3"/>
    <n v="7"/>
    <x v="6"/>
  </r>
  <r>
    <n v="194"/>
    <d v="2026-07-16T00:00:00"/>
    <n v="2026"/>
    <x v="2"/>
    <n v="7"/>
    <s v="Jul"/>
    <x v="1"/>
    <x v="12"/>
    <x v="0"/>
    <s v="Returning"/>
    <x v="0"/>
    <s v="Trail Bike Light"/>
    <n v="2"/>
    <n v="49.69"/>
    <n v="0"/>
    <n v="21.97"/>
    <n v="99.38"/>
    <n v="43.94"/>
    <n v="55.44"/>
    <n v="0.557858724089354"/>
    <n v="2026"/>
    <s v="Q3"/>
    <n v="7"/>
    <x v="6"/>
  </r>
  <r>
    <n v="258"/>
    <d v="2026-07-16T00:00:00"/>
    <n v="2026"/>
    <x v="2"/>
    <n v="7"/>
    <s v="Jul"/>
    <x v="3"/>
    <x v="8"/>
    <x v="3"/>
    <s v="New"/>
    <x v="1"/>
    <s v="Trekking Poles"/>
    <n v="3"/>
    <n v="71.34"/>
    <n v="0.1"/>
    <n v="31.71"/>
    <n v="192.61800000000002"/>
    <n v="95.13"/>
    <n v="97.488000000000028"/>
    <n v="0.50612092327819835"/>
    <n v="2026"/>
    <s v="Q3"/>
    <n v="7"/>
    <x v="6"/>
  </r>
  <r>
    <n v="543"/>
    <d v="2026-07-16T00:00:00"/>
    <n v="2026"/>
    <x v="2"/>
    <n v="7"/>
    <s v="Jul"/>
    <x v="1"/>
    <x v="14"/>
    <x v="3"/>
    <s v="Returning"/>
    <x v="0"/>
    <s v="Commuter Helmet"/>
    <n v="1"/>
    <n v="83.03"/>
    <n v="0"/>
    <n v="42.41"/>
    <n v="83.03"/>
    <n v="42.41"/>
    <n v="40.620000000000005"/>
    <n v="0.48922076357942917"/>
    <n v="2026"/>
    <s v="Q3"/>
    <n v="7"/>
    <x v="6"/>
  </r>
  <r>
    <n v="972"/>
    <d v="2026-07-16T00:00:00"/>
    <n v="2026"/>
    <x v="2"/>
    <n v="7"/>
    <s v="Jul"/>
    <x v="3"/>
    <x v="4"/>
    <x v="0"/>
    <s v="Returning"/>
    <x v="4"/>
    <s v="Resistance Band Set"/>
    <n v="1"/>
    <n v="40.799999999999997"/>
    <n v="0"/>
    <n v="14.42"/>
    <n v="40.799999999999997"/>
    <n v="14.42"/>
    <n v="26.379999999999995"/>
    <n v="0.64656862745098032"/>
    <n v="2026"/>
    <s v="Q3"/>
    <n v="7"/>
    <x v="6"/>
  </r>
  <r>
    <n v="1146"/>
    <d v="2026-07-16T00:00:00"/>
    <n v="2026"/>
    <x v="2"/>
    <n v="7"/>
    <s v="Jul"/>
    <x v="1"/>
    <x v="6"/>
    <x v="3"/>
    <s v="Returning"/>
    <x v="3"/>
    <s v="Compact Sleeping Bag"/>
    <n v="2"/>
    <n v="125.34"/>
    <n v="0.15"/>
    <n v="59.04"/>
    <n v="213.078"/>
    <n v="118.08"/>
    <n v="94.998000000000005"/>
    <n v="0.44583673584321237"/>
    <n v="2026"/>
    <s v="Q3"/>
    <n v="7"/>
    <x v="6"/>
  </r>
  <r>
    <n v="1464"/>
    <d v="2026-07-16T00:00:00"/>
    <n v="2026"/>
    <x v="2"/>
    <n v="7"/>
    <s v="Jul"/>
    <x v="0"/>
    <x v="9"/>
    <x v="0"/>
    <s v="Returning"/>
    <x v="4"/>
    <s v="Weighted Vest"/>
    <n v="1"/>
    <n v="122.73"/>
    <n v="0.1"/>
    <n v="70.540000000000006"/>
    <n v="110.45700000000001"/>
    <n v="70.540000000000006"/>
    <n v="39.917000000000002"/>
    <n v="0.36138044668966202"/>
    <n v="2026"/>
    <s v="Q3"/>
    <n v="7"/>
    <x v="6"/>
  </r>
  <r>
    <n v="1581"/>
    <d v="2026-07-16T00:00:00"/>
    <n v="2026"/>
    <x v="2"/>
    <n v="7"/>
    <s v="Jul"/>
    <x v="2"/>
    <x v="5"/>
    <x v="2"/>
    <s v="New"/>
    <x v="1"/>
    <s v="Hiking Daypack 20L"/>
    <n v="5"/>
    <n v="92.72"/>
    <n v="0.1"/>
    <n v="46.2"/>
    <n v="417.24"/>
    <n v="231"/>
    <n v="186.24"/>
    <n v="0.44636180615473109"/>
    <n v="2026"/>
    <s v="Q3"/>
    <n v="7"/>
    <x v="6"/>
  </r>
  <r>
    <n v="1894"/>
    <d v="2026-07-16T00:00:00"/>
    <n v="2026"/>
    <x v="2"/>
    <n v="7"/>
    <s v="Jul"/>
    <x v="3"/>
    <x v="7"/>
    <x v="1"/>
    <s v="Business"/>
    <x v="4"/>
    <s v="Recovery Roller"/>
    <n v="5"/>
    <n v="36.29"/>
    <n v="0.05"/>
    <n v="13.52"/>
    <n v="172.37749999999997"/>
    <n v="67.599999999999994"/>
    <n v="104.77749999999997"/>
    <n v="0.60783744978317933"/>
    <n v="2026"/>
    <s v="Q3"/>
    <n v="7"/>
    <x v="6"/>
  </r>
  <r>
    <n v="2100"/>
    <d v="2026-07-16T00:00:00"/>
    <n v="2026"/>
    <x v="2"/>
    <n v="7"/>
    <s v="Jul"/>
    <x v="2"/>
    <x v="2"/>
    <x v="0"/>
    <s v="Business"/>
    <x v="0"/>
    <s v="Trail Bike Light"/>
    <n v="2"/>
    <n v="49.84"/>
    <n v="0.1"/>
    <n v="23.06"/>
    <n v="89.712000000000003"/>
    <n v="46.12"/>
    <n v="43.592000000000006"/>
    <n v="0.48591046905653651"/>
    <n v="2026"/>
    <s v="Q3"/>
    <n v="7"/>
    <x v="6"/>
  </r>
  <r>
    <n v="2902"/>
    <d v="2026-07-16T00:00:00"/>
    <n v="2026"/>
    <x v="2"/>
    <n v="7"/>
    <s v="Jul"/>
    <x v="1"/>
    <x v="12"/>
    <x v="3"/>
    <s v="Business"/>
    <x v="4"/>
    <s v="Recovery Roller"/>
    <n v="1"/>
    <n v="35.799999999999997"/>
    <n v="0"/>
    <n v="14.05"/>
    <n v="35.799999999999997"/>
    <n v="14.05"/>
    <n v="21.749999999999996"/>
    <n v="0.60754189944134074"/>
    <n v="2026"/>
    <s v="Q3"/>
    <n v="7"/>
    <x v="6"/>
  </r>
  <r>
    <n v="3115"/>
    <d v="2026-07-16T00:00:00"/>
    <n v="2026"/>
    <x v="2"/>
    <n v="7"/>
    <s v="Jul"/>
    <x v="3"/>
    <x v="13"/>
    <x v="0"/>
    <s v="New"/>
    <x v="3"/>
    <s v="Trail Tent 2P"/>
    <n v="1"/>
    <n v="195.12"/>
    <n v="0"/>
    <n v="101.14"/>
    <n v="195.12"/>
    <n v="101.14"/>
    <n v="93.98"/>
    <n v="0.48165231652316526"/>
    <n v="2026"/>
    <s v="Q3"/>
    <n v="7"/>
    <x v="6"/>
  </r>
  <r>
    <n v="3546"/>
    <d v="2026-07-16T00:00:00"/>
    <n v="2026"/>
    <x v="2"/>
    <n v="7"/>
    <s v="Jul"/>
    <x v="0"/>
    <x v="15"/>
    <x v="0"/>
    <s v="New"/>
    <x v="0"/>
    <s v="Compact Repair Kit"/>
    <n v="2"/>
    <n v="39.69"/>
    <n v="0.05"/>
    <n v="16.88"/>
    <n v="75.410999999999987"/>
    <n v="33.76"/>
    <n v="41.650999999999989"/>
    <n v="0.55231995332245953"/>
    <n v="2026"/>
    <s v="Q3"/>
    <n v="7"/>
    <x v="6"/>
  </r>
  <r>
    <n v="4224"/>
    <d v="2026-07-16T00:00:00"/>
    <n v="2026"/>
    <x v="2"/>
    <n v="7"/>
    <s v="Jul"/>
    <x v="2"/>
    <x v="3"/>
    <x v="2"/>
    <s v="Returning"/>
    <x v="3"/>
    <s v="Alpine Tent 4P"/>
    <n v="1"/>
    <n v="348.73"/>
    <n v="0.15"/>
    <n v="190.33"/>
    <n v="296.4205"/>
    <n v="190.33"/>
    <n v="106.09049999999999"/>
    <n v="0.35790540802677273"/>
    <n v="2026"/>
    <s v="Q3"/>
    <n v="7"/>
    <x v="6"/>
  </r>
  <r>
    <n v="4858"/>
    <d v="2026-07-16T00:00:00"/>
    <n v="2026"/>
    <x v="2"/>
    <n v="7"/>
    <s v="Jul"/>
    <x v="1"/>
    <x v="12"/>
    <x v="2"/>
    <s v="Returning"/>
    <x v="2"/>
    <s v="Insulated Bottle"/>
    <n v="1"/>
    <n v="35.5"/>
    <n v="0"/>
    <n v="13.26"/>
    <n v="35.5"/>
    <n v="13.26"/>
    <n v="22.240000000000002"/>
    <n v="0.62647887323943663"/>
    <n v="2026"/>
    <s v="Q3"/>
    <n v="7"/>
    <x v="6"/>
  </r>
  <r>
    <n v="768"/>
    <d v="2026-07-17T00:00:00"/>
    <n v="2026"/>
    <x v="2"/>
    <n v="7"/>
    <s v="Jul"/>
    <x v="0"/>
    <x v="9"/>
    <x v="0"/>
    <s v="Business"/>
    <x v="2"/>
    <s v="Packing Cube Set"/>
    <n v="1"/>
    <n v="46.44"/>
    <n v="0"/>
    <n v="18.47"/>
    <n v="46.44"/>
    <n v="18.47"/>
    <n v="27.97"/>
    <n v="0.60228251507321273"/>
    <n v="2026"/>
    <s v="Q3"/>
    <n v="7"/>
    <x v="6"/>
  </r>
  <r>
    <n v="1901"/>
    <d v="2026-07-17T00:00:00"/>
    <n v="2026"/>
    <x v="2"/>
    <n v="7"/>
    <s v="Jul"/>
    <x v="1"/>
    <x v="14"/>
    <x v="0"/>
    <s v="New"/>
    <x v="1"/>
    <s v="Trekking Poles"/>
    <n v="1"/>
    <n v="70.44"/>
    <n v="0.05"/>
    <n v="32.229999999999997"/>
    <n v="66.917999999999992"/>
    <n v="32.229999999999997"/>
    <n v="34.687999999999995"/>
    <n v="0.51836576108072563"/>
    <n v="2026"/>
    <s v="Q3"/>
    <n v="7"/>
    <x v="6"/>
  </r>
  <r>
    <n v="2226"/>
    <d v="2026-07-17T00:00:00"/>
    <n v="2026"/>
    <x v="2"/>
    <n v="7"/>
    <s v="Jul"/>
    <x v="0"/>
    <x v="15"/>
    <x v="2"/>
    <s v="New"/>
    <x v="1"/>
    <s v="Trekking Poles"/>
    <n v="1"/>
    <n v="69.78"/>
    <n v="0.05"/>
    <n v="32.83"/>
    <n v="66.290999999999997"/>
    <n v="32.83"/>
    <n v="33.460999999999999"/>
    <n v="0.50475931876121949"/>
    <n v="2026"/>
    <s v="Q3"/>
    <n v="7"/>
    <x v="6"/>
  </r>
  <r>
    <n v="2660"/>
    <d v="2026-07-17T00:00:00"/>
    <n v="2026"/>
    <x v="2"/>
    <n v="7"/>
    <s v="Jul"/>
    <x v="2"/>
    <x v="5"/>
    <x v="2"/>
    <s v="New"/>
    <x v="2"/>
    <s v="Insulated Bottle"/>
    <n v="4"/>
    <n v="35.450000000000003"/>
    <n v="0.1"/>
    <n v="13.83"/>
    <n v="127.62000000000002"/>
    <n v="55.32"/>
    <n v="72.300000000000011"/>
    <n v="0.56652562294311237"/>
    <n v="2026"/>
    <s v="Q3"/>
    <n v="7"/>
    <x v="6"/>
  </r>
  <r>
    <n v="3004"/>
    <d v="2026-07-17T00:00:00"/>
    <n v="2026"/>
    <x v="2"/>
    <n v="7"/>
    <s v="Jul"/>
    <x v="3"/>
    <x v="8"/>
    <x v="0"/>
    <s v="Returning"/>
    <x v="0"/>
    <s v="Trail Bike Light"/>
    <n v="1"/>
    <n v="50.82"/>
    <n v="0.05"/>
    <n v="22.36"/>
    <n v="48.278999999999996"/>
    <n v="22.36"/>
    <n v="25.918999999999997"/>
    <n v="0.5368586756146565"/>
    <n v="2026"/>
    <s v="Q3"/>
    <n v="7"/>
    <x v="6"/>
  </r>
  <r>
    <n v="4020"/>
    <d v="2026-07-17T00:00:00"/>
    <n v="2026"/>
    <x v="2"/>
    <n v="7"/>
    <s v="Jul"/>
    <x v="2"/>
    <x v="2"/>
    <x v="0"/>
    <s v="Returning"/>
    <x v="3"/>
    <s v="Compact Sleeping Bag"/>
    <n v="1"/>
    <n v="126.13"/>
    <n v="0.15"/>
    <n v="60.43"/>
    <n v="107.2105"/>
    <n v="60.43"/>
    <n v="46.780499999999996"/>
    <n v="0.43634252242084498"/>
    <n v="2026"/>
    <s v="Q3"/>
    <n v="7"/>
    <x v="6"/>
  </r>
  <r>
    <n v="4154"/>
    <d v="2026-07-17T00:00:00"/>
    <n v="2026"/>
    <x v="2"/>
    <n v="7"/>
    <s v="Jul"/>
    <x v="2"/>
    <x v="10"/>
    <x v="0"/>
    <s v="Returning"/>
    <x v="1"/>
    <s v="Trekking Poles"/>
    <n v="3"/>
    <n v="72.150000000000006"/>
    <n v="0"/>
    <n v="33.01"/>
    <n v="216.45000000000002"/>
    <n v="99.03"/>
    <n v="117.42000000000002"/>
    <n v="0.54248094248094247"/>
    <n v="2026"/>
    <s v="Q3"/>
    <n v="7"/>
    <x v="6"/>
  </r>
  <r>
    <n v="4957"/>
    <d v="2026-07-17T00:00:00"/>
    <n v="2026"/>
    <x v="2"/>
    <n v="7"/>
    <s v="Jul"/>
    <x v="1"/>
    <x v="1"/>
    <x v="0"/>
    <s v="Returning"/>
    <x v="4"/>
    <s v="Recovery Roller"/>
    <n v="1"/>
    <n v="35.58"/>
    <n v="0"/>
    <n v="13.68"/>
    <n v="35.58"/>
    <n v="13.68"/>
    <n v="21.9"/>
    <n v="0.61551433389544685"/>
    <n v="2026"/>
    <s v="Q3"/>
    <n v="7"/>
    <x v="6"/>
  </r>
  <r>
    <n v="945"/>
    <d v="2026-07-18T00:00:00"/>
    <n v="2026"/>
    <x v="2"/>
    <n v="7"/>
    <s v="Jul"/>
    <x v="2"/>
    <x v="3"/>
    <x v="0"/>
    <s v="New"/>
    <x v="1"/>
    <s v="Summit Backpack 45L"/>
    <n v="1"/>
    <n v="154.9"/>
    <n v="0.05"/>
    <n v="77.819999999999993"/>
    <n v="147.155"/>
    <n v="77.819999999999993"/>
    <n v="69.335000000000008"/>
    <n v="0.47116985491488572"/>
    <n v="2026"/>
    <s v="Q3"/>
    <n v="7"/>
    <x v="6"/>
  </r>
  <r>
    <n v="1726"/>
    <d v="2026-07-18T00:00:00"/>
    <n v="2026"/>
    <x v="2"/>
    <n v="7"/>
    <s v="Jul"/>
    <x v="1"/>
    <x v="14"/>
    <x v="2"/>
    <s v="Business"/>
    <x v="3"/>
    <s v="Portable Camp Stove"/>
    <n v="2"/>
    <n v="80.98"/>
    <n v="0.05"/>
    <n v="39.85"/>
    <n v="153.86199999999999"/>
    <n v="79.7"/>
    <n v="74.161999999999992"/>
    <n v="0.48200335365457353"/>
    <n v="2026"/>
    <s v="Q3"/>
    <n v="7"/>
    <x v="6"/>
  </r>
  <r>
    <n v="1790"/>
    <d v="2026-07-18T00:00:00"/>
    <n v="2026"/>
    <x v="2"/>
    <n v="7"/>
    <s v="Jul"/>
    <x v="1"/>
    <x v="12"/>
    <x v="0"/>
    <s v="New"/>
    <x v="1"/>
    <s v="Hiking Daypack 20L"/>
    <n v="1"/>
    <n v="91.36"/>
    <n v="0"/>
    <n v="44.86"/>
    <n v="91.36"/>
    <n v="44.86"/>
    <n v="46.5"/>
    <n v="0.50897548161120842"/>
    <n v="2026"/>
    <s v="Q3"/>
    <n v="7"/>
    <x v="6"/>
  </r>
  <r>
    <n v="2193"/>
    <d v="2026-07-18T00:00:00"/>
    <n v="2026"/>
    <x v="2"/>
    <n v="7"/>
    <s v="Jul"/>
    <x v="2"/>
    <x v="2"/>
    <x v="0"/>
    <s v="Returning"/>
    <x v="0"/>
    <s v="Compact Repair Kit"/>
    <n v="2"/>
    <n v="39.409999999999997"/>
    <n v="0"/>
    <n v="16.8"/>
    <n v="78.819999999999993"/>
    <n v="33.6"/>
    <n v="45.219999999999992"/>
    <n v="0.57371225577264651"/>
    <n v="2026"/>
    <s v="Q3"/>
    <n v="7"/>
    <x v="6"/>
  </r>
  <r>
    <n v="2781"/>
    <d v="2026-07-18T00:00:00"/>
    <n v="2026"/>
    <x v="2"/>
    <n v="7"/>
    <s v="Jul"/>
    <x v="0"/>
    <x v="0"/>
    <x v="0"/>
    <s v="Returning"/>
    <x v="2"/>
    <s v="Carry-On Duffel"/>
    <n v="2"/>
    <n v="134.99"/>
    <n v="0"/>
    <n v="68.77"/>
    <n v="269.98"/>
    <n v="137.54"/>
    <n v="132.44000000000003"/>
    <n v="0.49055485591525305"/>
    <n v="2026"/>
    <s v="Q3"/>
    <n v="7"/>
    <x v="6"/>
  </r>
  <r>
    <n v="3043"/>
    <d v="2026-07-18T00:00:00"/>
    <n v="2026"/>
    <x v="2"/>
    <n v="7"/>
    <s v="Jul"/>
    <x v="1"/>
    <x v="12"/>
    <x v="3"/>
    <s v="New"/>
    <x v="0"/>
    <s v="Compact Repair Kit"/>
    <n v="2"/>
    <n v="40.93"/>
    <n v="0.05"/>
    <n v="16.89"/>
    <n v="77.766999999999996"/>
    <n v="33.78"/>
    <n v="43.986999999999995"/>
    <n v="0.56562552239381736"/>
    <n v="2026"/>
    <s v="Q3"/>
    <n v="7"/>
    <x v="6"/>
  </r>
  <r>
    <n v="3102"/>
    <d v="2026-07-18T00:00:00"/>
    <n v="2026"/>
    <x v="2"/>
    <n v="7"/>
    <s v="Jul"/>
    <x v="3"/>
    <x v="13"/>
    <x v="3"/>
    <s v="Returning"/>
    <x v="1"/>
    <s v="Hiking Daypack 20L"/>
    <n v="1"/>
    <n v="90.02"/>
    <n v="0.05"/>
    <n v="45.83"/>
    <n v="85.518999999999991"/>
    <n v="45.83"/>
    <n v="39.688999999999993"/>
    <n v="0.46409569803201622"/>
    <n v="2026"/>
    <s v="Q3"/>
    <n v="7"/>
    <x v="6"/>
  </r>
  <r>
    <n v="3156"/>
    <d v="2026-07-18T00:00:00"/>
    <n v="2026"/>
    <x v="2"/>
    <n v="7"/>
    <s v="Jul"/>
    <x v="0"/>
    <x v="0"/>
    <x v="2"/>
    <s v="Returning"/>
    <x v="4"/>
    <s v="Training Mat"/>
    <n v="2"/>
    <n v="50.73"/>
    <n v="0"/>
    <n v="21.87"/>
    <n v="101.46"/>
    <n v="43.74"/>
    <n v="57.719999999999992"/>
    <n v="0.56889414547604966"/>
    <n v="2026"/>
    <s v="Q3"/>
    <n v="7"/>
    <x v="6"/>
  </r>
  <r>
    <n v="3308"/>
    <d v="2026-07-18T00:00:00"/>
    <n v="2026"/>
    <x v="2"/>
    <n v="7"/>
    <s v="Jul"/>
    <x v="3"/>
    <x v="13"/>
    <x v="2"/>
    <s v="New"/>
    <x v="4"/>
    <s v="Weighted Vest"/>
    <n v="3"/>
    <n v="121.05"/>
    <n v="0.05"/>
    <n v="68.56"/>
    <n v="344.99249999999995"/>
    <n v="205.68"/>
    <n v="139.31249999999994"/>
    <n v="0.40381312637231231"/>
    <n v="2026"/>
    <s v="Q3"/>
    <n v="7"/>
    <x v="6"/>
  </r>
  <r>
    <n v="3329"/>
    <d v="2026-07-18T00:00:00"/>
    <n v="2026"/>
    <x v="2"/>
    <n v="7"/>
    <s v="Jul"/>
    <x v="1"/>
    <x v="11"/>
    <x v="0"/>
    <s v="New"/>
    <x v="0"/>
    <s v="Commuter Helmet"/>
    <n v="2"/>
    <n v="81.739999999999995"/>
    <n v="0"/>
    <n v="42.75"/>
    <n v="163.47999999999999"/>
    <n v="85.5"/>
    <n v="77.97999999999999"/>
    <n v="0.47700024467824809"/>
    <n v="2026"/>
    <s v="Q3"/>
    <n v="7"/>
    <x v="6"/>
  </r>
  <r>
    <n v="4102"/>
    <d v="2026-07-18T00:00:00"/>
    <n v="2026"/>
    <x v="2"/>
    <n v="7"/>
    <s v="Jul"/>
    <x v="1"/>
    <x v="12"/>
    <x v="0"/>
    <s v="Returning"/>
    <x v="1"/>
    <s v="Summit Backpack 45L"/>
    <n v="3"/>
    <n v="154.01"/>
    <n v="0.1"/>
    <n v="78.78"/>
    <n v="415.827"/>
    <n v="236.34"/>
    <n v="179.48699999999999"/>
    <n v="0.43163863818366771"/>
    <n v="2026"/>
    <s v="Q3"/>
    <n v="7"/>
    <x v="6"/>
  </r>
  <r>
    <n v="4109"/>
    <d v="2026-07-18T00:00:00"/>
    <n v="2026"/>
    <x v="2"/>
    <n v="7"/>
    <s v="Jul"/>
    <x v="1"/>
    <x v="12"/>
    <x v="3"/>
    <s v="New"/>
    <x v="0"/>
    <s v="Cycling Pack 12L"/>
    <n v="4"/>
    <n v="101.61"/>
    <n v="0"/>
    <n v="51.68"/>
    <n v="406.44"/>
    <n v="206.72"/>
    <n v="199.72"/>
    <n v="0.49138864285011319"/>
    <n v="2026"/>
    <s v="Q3"/>
    <n v="7"/>
    <x v="6"/>
  </r>
  <r>
    <n v="4813"/>
    <d v="2026-07-18T00:00:00"/>
    <n v="2026"/>
    <x v="2"/>
    <n v="7"/>
    <s v="Jul"/>
    <x v="2"/>
    <x v="10"/>
    <x v="2"/>
    <s v="Returning"/>
    <x v="4"/>
    <s v="Recovery Roller"/>
    <n v="2"/>
    <n v="36.869999999999997"/>
    <n v="0.15"/>
    <n v="13.94"/>
    <n v="62.678999999999995"/>
    <n v="27.88"/>
    <n v="34.798999999999992"/>
    <n v="0.55519392459994565"/>
    <n v="2026"/>
    <s v="Q3"/>
    <n v="7"/>
    <x v="6"/>
  </r>
  <r>
    <n v="5054"/>
    <d v="2026-07-18T00:00:00"/>
    <n v="2026"/>
    <x v="2"/>
    <n v="7"/>
    <s v="Jul"/>
    <x v="3"/>
    <x v="8"/>
    <x v="0"/>
    <s v="New"/>
    <x v="3"/>
    <s v="Compact Sleeping Bag"/>
    <n v="2"/>
    <n v="121.06"/>
    <n v="0"/>
    <n v="59.62"/>
    <n v="242.12"/>
    <n v="119.24"/>
    <n v="122.88000000000001"/>
    <n v="0.50751693375185858"/>
    <n v="2026"/>
    <s v="Q3"/>
    <n v="7"/>
    <x v="6"/>
  </r>
  <r>
    <n v="138"/>
    <d v="2026-07-19T00:00:00"/>
    <n v="2026"/>
    <x v="2"/>
    <n v="7"/>
    <s v="Jul"/>
    <x v="1"/>
    <x v="12"/>
    <x v="0"/>
    <s v="New"/>
    <x v="1"/>
    <s v="Trekking Poles"/>
    <n v="2"/>
    <n v="71.81"/>
    <n v="0"/>
    <n v="32.35"/>
    <n v="143.62"/>
    <n v="64.7"/>
    <n v="78.92"/>
    <n v="0.54950563988302459"/>
    <n v="2026"/>
    <s v="Q3"/>
    <n v="7"/>
    <x v="6"/>
  </r>
  <r>
    <n v="433"/>
    <d v="2026-07-19T00:00:00"/>
    <n v="2026"/>
    <x v="2"/>
    <n v="7"/>
    <s v="Jul"/>
    <x v="1"/>
    <x v="12"/>
    <x v="0"/>
    <s v="New"/>
    <x v="1"/>
    <s v="Trail Boots"/>
    <n v="4"/>
    <n v="145.18"/>
    <n v="0"/>
    <n v="79.540000000000006"/>
    <n v="580.72"/>
    <n v="318.16000000000003"/>
    <n v="262.56"/>
    <n v="0.45212839234054275"/>
    <n v="2026"/>
    <s v="Q3"/>
    <n v="7"/>
    <x v="6"/>
  </r>
  <r>
    <n v="484"/>
    <d v="2026-07-19T00:00:00"/>
    <n v="2026"/>
    <x v="2"/>
    <n v="7"/>
    <s v="Jul"/>
    <x v="1"/>
    <x v="12"/>
    <x v="0"/>
    <s v="New"/>
    <x v="4"/>
    <s v="Recovery Roller"/>
    <n v="2"/>
    <n v="36.07"/>
    <n v="0"/>
    <n v="13.6"/>
    <n v="72.14"/>
    <n v="27.2"/>
    <n v="44.94"/>
    <n v="0.62295536456889378"/>
    <n v="2026"/>
    <s v="Q3"/>
    <n v="7"/>
    <x v="6"/>
  </r>
  <r>
    <n v="492"/>
    <d v="2026-07-19T00:00:00"/>
    <n v="2026"/>
    <x v="2"/>
    <n v="7"/>
    <s v="Jul"/>
    <x v="1"/>
    <x v="14"/>
    <x v="2"/>
    <s v="New"/>
    <x v="1"/>
    <s v="Trekking Poles"/>
    <n v="3"/>
    <n v="72.23"/>
    <n v="0.1"/>
    <n v="31.67"/>
    <n v="195.02100000000002"/>
    <n v="95.01"/>
    <n v="100.01100000000001"/>
    <n v="0.5128216961250327"/>
    <n v="2026"/>
    <s v="Q3"/>
    <n v="7"/>
    <x v="6"/>
  </r>
  <r>
    <n v="626"/>
    <d v="2026-07-19T00:00:00"/>
    <n v="2026"/>
    <x v="2"/>
    <n v="7"/>
    <s v="Jul"/>
    <x v="1"/>
    <x v="14"/>
    <x v="2"/>
    <s v="Returning"/>
    <x v="2"/>
    <s v="Insulated Bottle"/>
    <n v="1"/>
    <n v="36.549999999999997"/>
    <n v="0.1"/>
    <n v="13.2"/>
    <n v="32.894999999999996"/>
    <n v="13.2"/>
    <n v="19.694999999999997"/>
    <n v="0.59872321021431829"/>
    <n v="2026"/>
    <s v="Q3"/>
    <n v="7"/>
    <x v="6"/>
  </r>
  <r>
    <n v="1409"/>
    <d v="2026-07-19T00:00:00"/>
    <n v="2026"/>
    <x v="2"/>
    <n v="7"/>
    <s v="Jul"/>
    <x v="1"/>
    <x v="14"/>
    <x v="0"/>
    <s v="New"/>
    <x v="3"/>
    <s v="Compact Sleeping Bag"/>
    <n v="5"/>
    <n v="124.68"/>
    <n v="0.05"/>
    <n v="60.61"/>
    <n v="592.23"/>
    <n v="303.05"/>
    <n v="289.18"/>
    <n v="0.48829002245749115"/>
    <n v="2026"/>
    <s v="Q3"/>
    <n v="7"/>
    <x v="6"/>
  </r>
  <r>
    <n v="1486"/>
    <d v="2026-07-19T00:00:00"/>
    <n v="2026"/>
    <x v="2"/>
    <n v="7"/>
    <s v="Jul"/>
    <x v="3"/>
    <x v="8"/>
    <x v="0"/>
    <s v="Returning"/>
    <x v="0"/>
    <s v="Cycling Pack 12L"/>
    <n v="1"/>
    <n v="101.7"/>
    <n v="0.05"/>
    <n v="49.92"/>
    <n v="96.614999999999995"/>
    <n v="49.92"/>
    <n v="46.694999999999993"/>
    <n v="0.48331004502406455"/>
    <n v="2026"/>
    <s v="Q3"/>
    <n v="7"/>
    <x v="6"/>
  </r>
  <r>
    <n v="1940"/>
    <d v="2026-07-19T00:00:00"/>
    <n v="2026"/>
    <x v="2"/>
    <n v="7"/>
    <s v="Jul"/>
    <x v="2"/>
    <x v="16"/>
    <x v="0"/>
    <s v="New"/>
    <x v="4"/>
    <s v="Training Mat"/>
    <n v="2"/>
    <n v="50.24"/>
    <n v="0.05"/>
    <n v="21.88"/>
    <n v="95.456000000000003"/>
    <n v="43.76"/>
    <n v="51.696000000000005"/>
    <n v="0.54156889037881328"/>
    <n v="2026"/>
    <s v="Q3"/>
    <n v="7"/>
    <x v="6"/>
  </r>
  <r>
    <n v="2215"/>
    <d v="2026-07-19T00:00:00"/>
    <n v="2026"/>
    <x v="2"/>
    <n v="7"/>
    <s v="Jul"/>
    <x v="3"/>
    <x v="13"/>
    <x v="2"/>
    <s v="Returning"/>
    <x v="4"/>
    <s v="Recovery Roller"/>
    <n v="3"/>
    <n v="35.53"/>
    <n v="0"/>
    <n v="14"/>
    <n v="106.59"/>
    <n v="42"/>
    <n v="64.59"/>
    <n v="0.60596678862932729"/>
    <n v="2026"/>
    <s v="Q3"/>
    <n v="7"/>
    <x v="6"/>
  </r>
  <r>
    <n v="2555"/>
    <d v="2026-07-19T00:00:00"/>
    <n v="2026"/>
    <x v="2"/>
    <n v="7"/>
    <s v="Jul"/>
    <x v="2"/>
    <x v="2"/>
    <x v="3"/>
    <s v="New"/>
    <x v="2"/>
    <s v="Packing Cube Set"/>
    <n v="2"/>
    <n v="46.89"/>
    <n v="0.1"/>
    <n v="18.53"/>
    <n v="84.402000000000001"/>
    <n v="37.06"/>
    <n v="47.341999999999999"/>
    <n v="0.56091087888912583"/>
    <n v="2026"/>
    <s v="Q3"/>
    <n v="7"/>
    <x v="6"/>
  </r>
  <r>
    <n v="4710"/>
    <d v="2026-07-19T00:00:00"/>
    <n v="2026"/>
    <x v="2"/>
    <n v="7"/>
    <s v="Jul"/>
    <x v="0"/>
    <x v="0"/>
    <x v="2"/>
    <s v="Returning"/>
    <x v="3"/>
    <s v="Trail Tent 2P"/>
    <n v="1"/>
    <n v="197.29"/>
    <n v="0.1"/>
    <n v="104.7"/>
    <n v="177.56100000000001"/>
    <n v="104.7"/>
    <n v="72.861000000000004"/>
    <n v="0.4103434875901803"/>
    <n v="2026"/>
    <s v="Q3"/>
    <n v="7"/>
    <x v="6"/>
  </r>
  <r>
    <n v="4974"/>
    <d v="2026-07-19T00:00:00"/>
    <n v="2026"/>
    <x v="2"/>
    <n v="7"/>
    <s v="Jul"/>
    <x v="0"/>
    <x v="9"/>
    <x v="2"/>
    <s v="Business"/>
    <x v="1"/>
    <s v="Trekking Poles"/>
    <n v="1"/>
    <n v="70.52"/>
    <n v="0.1"/>
    <n v="33.28"/>
    <n v="63.467999999999996"/>
    <n v="33.28"/>
    <n v="30.187999999999995"/>
    <n v="0.47564126804058732"/>
    <n v="2026"/>
    <s v="Q3"/>
    <n v="7"/>
    <x v="6"/>
  </r>
  <r>
    <n v="5048"/>
    <d v="2026-07-19T00:00:00"/>
    <n v="2026"/>
    <x v="2"/>
    <n v="7"/>
    <s v="Jul"/>
    <x v="1"/>
    <x v="12"/>
    <x v="3"/>
    <s v="New"/>
    <x v="4"/>
    <s v="Training Mat"/>
    <n v="3"/>
    <n v="49.9"/>
    <n v="0.05"/>
    <n v="22.27"/>
    <n v="142.21499999999997"/>
    <n v="66.81"/>
    <n v="75.404999999999973"/>
    <n v="0.53021833139964125"/>
    <n v="2026"/>
    <s v="Q3"/>
    <n v="7"/>
    <x v="6"/>
  </r>
  <r>
    <n v="1"/>
    <d v="2026-07-20T00:00:00"/>
    <n v="2026"/>
    <x v="2"/>
    <n v="7"/>
    <s v="Jul"/>
    <x v="3"/>
    <x v="7"/>
    <x v="2"/>
    <s v="New"/>
    <x v="1"/>
    <s v="Summit Backpack 45L"/>
    <n v="3"/>
    <n v="156.25"/>
    <n v="0"/>
    <n v="79.900000000000006"/>
    <n v="468.75"/>
    <n v="239.70000000000002"/>
    <n v="229.04999999999998"/>
    <n v="0.48863999999999996"/>
    <n v="2026"/>
    <s v="Q3"/>
    <n v="7"/>
    <x v="6"/>
  </r>
  <r>
    <n v="270"/>
    <d v="2026-07-20T00:00:00"/>
    <n v="2026"/>
    <x v="2"/>
    <n v="7"/>
    <s v="Jul"/>
    <x v="2"/>
    <x v="2"/>
    <x v="3"/>
    <s v="Returning"/>
    <x v="3"/>
    <s v="Compact Sleeping Bag"/>
    <n v="3"/>
    <n v="120.14"/>
    <n v="0"/>
    <n v="58.9"/>
    <n v="360.42"/>
    <n v="176.7"/>
    <n v="183.72000000000003"/>
    <n v="0.5097386382553688"/>
    <n v="2026"/>
    <s v="Q3"/>
    <n v="7"/>
    <x v="6"/>
  </r>
  <r>
    <n v="2130"/>
    <d v="2026-07-20T00:00:00"/>
    <n v="2026"/>
    <x v="2"/>
    <n v="7"/>
    <s v="Jul"/>
    <x v="1"/>
    <x v="14"/>
    <x v="2"/>
    <s v="Returning"/>
    <x v="1"/>
    <s v="Trail Boots"/>
    <n v="1"/>
    <n v="145.21"/>
    <n v="0"/>
    <n v="80.52"/>
    <n v="145.21"/>
    <n v="80.52"/>
    <n v="64.690000000000012"/>
    <n v="0.44549273466014744"/>
    <n v="2026"/>
    <s v="Q3"/>
    <n v="7"/>
    <x v="6"/>
  </r>
  <r>
    <n v="2474"/>
    <d v="2026-07-20T00:00:00"/>
    <n v="2026"/>
    <x v="2"/>
    <n v="7"/>
    <s v="Jul"/>
    <x v="2"/>
    <x v="2"/>
    <x v="2"/>
    <s v="Returning"/>
    <x v="0"/>
    <s v="Compact Repair Kit"/>
    <n v="2"/>
    <n v="39.78"/>
    <n v="0.1"/>
    <n v="16.260000000000002"/>
    <n v="71.603999999999999"/>
    <n v="32.520000000000003"/>
    <n v="39.083999999999996"/>
    <n v="0.54583542818836928"/>
    <n v="2026"/>
    <s v="Q3"/>
    <n v="7"/>
    <x v="6"/>
  </r>
  <r>
    <n v="2514"/>
    <d v="2026-07-20T00:00:00"/>
    <n v="2026"/>
    <x v="2"/>
    <n v="7"/>
    <s v="Jul"/>
    <x v="1"/>
    <x v="6"/>
    <x v="0"/>
    <s v="New"/>
    <x v="2"/>
    <s v="Travel Backpack 35L"/>
    <n v="2"/>
    <n v="161.97"/>
    <n v="0.1"/>
    <n v="88.57"/>
    <n v="291.54599999999999"/>
    <n v="177.14"/>
    <n v="114.40600000000001"/>
    <n v="0.39241148909606033"/>
    <n v="2026"/>
    <s v="Q3"/>
    <n v="7"/>
    <x v="6"/>
  </r>
  <r>
    <n v="2616"/>
    <d v="2026-07-20T00:00:00"/>
    <n v="2026"/>
    <x v="2"/>
    <n v="7"/>
    <s v="Jul"/>
    <x v="2"/>
    <x v="3"/>
    <x v="2"/>
    <s v="New"/>
    <x v="4"/>
    <s v="Weighted Vest"/>
    <n v="2"/>
    <n v="125.37"/>
    <n v="0"/>
    <n v="68.040000000000006"/>
    <n v="250.74"/>
    <n v="136.08000000000001"/>
    <n v="114.66"/>
    <n v="0.457286432160804"/>
    <n v="2026"/>
    <s v="Q3"/>
    <n v="7"/>
    <x v="6"/>
  </r>
  <r>
    <n v="2632"/>
    <d v="2026-07-20T00:00:00"/>
    <n v="2026"/>
    <x v="2"/>
    <n v="7"/>
    <s v="Jul"/>
    <x v="0"/>
    <x v="15"/>
    <x v="0"/>
    <s v="New"/>
    <x v="3"/>
    <s v="Trail Tent 2P"/>
    <n v="1"/>
    <n v="196.57"/>
    <n v="0"/>
    <n v="104.78"/>
    <n v="196.57"/>
    <n v="104.78"/>
    <n v="91.789999999999992"/>
    <n v="0.46695833545301924"/>
    <n v="2026"/>
    <s v="Q3"/>
    <n v="7"/>
    <x v="6"/>
  </r>
  <r>
    <n v="3725"/>
    <d v="2026-07-20T00:00:00"/>
    <n v="2026"/>
    <x v="2"/>
    <n v="7"/>
    <s v="Jul"/>
    <x v="2"/>
    <x v="16"/>
    <x v="0"/>
    <s v="Returning"/>
    <x v="3"/>
    <s v="Trail Tent 2P"/>
    <n v="2"/>
    <n v="195.74"/>
    <n v="0.05"/>
    <n v="107.17"/>
    <n v="371.90600000000001"/>
    <n v="214.34"/>
    <n v="157.566"/>
    <n v="0.4236715729243411"/>
    <n v="2026"/>
    <s v="Q3"/>
    <n v="7"/>
    <x v="6"/>
  </r>
  <r>
    <n v="3834"/>
    <d v="2026-07-20T00:00:00"/>
    <n v="2026"/>
    <x v="2"/>
    <n v="7"/>
    <s v="Jul"/>
    <x v="1"/>
    <x v="14"/>
    <x v="2"/>
    <s v="New"/>
    <x v="3"/>
    <s v="Trail Tent 2P"/>
    <n v="3"/>
    <n v="192.28"/>
    <n v="0"/>
    <n v="104.3"/>
    <n v="576.84"/>
    <n v="312.89999999999998"/>
    <n v="263.94000000000005"/>
    <n v="0.45756188891200339"/>
    <n v="2026"/>
    <s v="Q3"/>
    <n v="7"/>
    <x v="6"/>
  </r>
  <r>
    <n v="159"/>
    <d v="2026-07-21T00:00:00"/>
    <n v="2026"/>
    <x v="2"/>
    <n v="7"/>
    <s v="Jul"/>
    <x v="1"/>
    <x v="1"/>
    <x v="0"/>
    <s v="Returning"/>
    <x v="1"/>
    <s v="Trekking Poles"/>
    <n v="2"/>
    <n v="70.150000000000006"/>
    <n v="0.05"/>
    <n v="32.950000000000003"/>
    <n v="133.285"/>
    <n v="65.900000000000006"/>
    <n v="67.384999999999991"/>
    <n v="0.50557076940390888"/>
    <n v="2026"/>
    <s v="Q3"/>
    <n v="7"/>
    <x v="6"/>
  </r>
  <r>
    <n v="435"/>
    <d v="2026-07-21T00:00:00"/>
    <n v="2026"/>
    <x v="2"/>
    <n v="7"/>
    <s v="Jul"/>
    <x v="2"/>
    <x v="2"/>
    <x v="0"/>
    <s v="Returning"/>
    <x v="3"/>
    <s v="Alpine Tent 4P"/>
    <n v="2"/>
    <n v="342.38"/>
    <n v="0.05"/>
    <n v="192.01"/>
    <n v="650.52199999999993"/>
    <n v="384.02"/>
    <n v="266.50199999999995"/>
    <n v="0.40967407712575438"/>
    <n v="2026"/>
    <s v="Q3"/>
    <n v="7"/>
    <x v="6"/>
  </r>
  <r>
    <n v="1467"/>
    <d v="2026-07-21T00:00:00"/>
    <n v="2026"/>
    <x v="2"/>
    <n v="7"/>
    <s v="Jul"/>
    <x v="1"/>
    <x v="14"/>
    <x v="3"/>
    <s v="New"/>
    <x v="4"/>
    <s v="Training Mat"/>
    <n v="1"/>
    <n v="50.59"/>
    <n v="0.05"/>
    <n v="22.04"/>
    <n v="48.060499999999998"/>
    <n v="22.04"/>
    <n v="26.020499999999998"/>
    <n v="0.54141134611583319"/>
    <n v="2026"/>
    <s v="Q3"/>
    <n v="7"/>
    <x v="6"/>
  </r>
  <r>
    <n v="1552"/>
    <d v="2026-07-21T00:00:00"/>
    <n v="2026"/>
    <x v="2"/>
    <n v="7"/>
    <s v="Jul"/>
    <x v="3"/>
    <x v="4"/>
    <x v="2"/>
    <s v="New"/>
    <x v="2"/>
    <s v="Packing Cube Set"/>
    <n v="2"/>
    <n v="46.34"/>
    <n v="0.1"/>
    <n v="18.41"/>
    <n v="83.412000000000006"/>
    <n v="36.82"/>
    <n v="46.592000000000006"/>
    <n v="0.55857670359180933"/>
    <n v="2026"/>
    <s v="Q3"/>
    <n v="7"/>
    <x v="6"/>
  </r>
  <r>
    <n v="1745"/>
    <d v="2026-07-21T00:00:00"/>
    <n v="2026"/>
    <x v="2"/>
    <n v="7"/>
    <s v="Jul"/>
    <x v="1"/>
    <x v="6"/>
    <x v="3"/>
    <s v="New"/>
    <x v="1"/>
    <s v="Hiking Daypack 20L"/>
    <n v="1"/>
    <n v="91.45"/>
    <n v="0"/>
    <n v="44.16"/>
    <n v="91.45"/>
    <n v="44.16"/>
    <n v="47.290000000000006"/>
    <n v="0.51711317659923461"/>
    <n v="2026"/>
    <s v="Q3"/>
    <n v="7"/>
    <x v="6"/>
  </r>
  <r>
    <n v="2174"/>
    <d v="2026-07-21T00:00:00"/>
    <n v="2026"/>
    <x v="2"/>
    <n v="7"/>
    <s v="Jul"/>
    <x v="3"/>
    <x v="8"/>
    <x v="3"/>
    <s v="Returning"/>
    <x v="0"/>
    <s v="Compact Repair Kit"/>
    <n v="3"/>
    <n v="40.28"/>
    <n v="0"/>
    <n v="17.12"/>
    <n v="120.84"/>
    <n v="51.36"/>
    <n v="69.48"/>
    <n v="0.57497517378351537"/>
    <n v="2026"/>
    <s v="Q3"/>
    <n v="7"/>
    <x v="6"/>
  </r>
  <r>
    <n v="3444"/>
    <d v="2026-07-21T00:00:00"/>
    <n v="2026"/>
    <x v="2"/>
    <n v="7"/>
    <s v="Jul"/>
    <x v="1"/>
    <x v="14"/>
    <x v="0"/>
    <s v="Returning"/>
    <x v="4"/>
    <s v="Recovery Roller"/>
    <n v="2"/>
    <n v="36.93"/>
    <n v="0"/>
    <n v="13.63"/>
    <n v="73.86"/>
    <n v="27.26"/>
    <n v="46.599999999999994"/>
    <n v="0.63092336853506625"/>
    <n v="2026"/>
    <s v="Q3"/>
    <n v="7"/>
    <x v="6"/>
  </r>
  <r>
    <n v="3646"/>
    <d v="2026-07-21T00:00:00"/>
    <n v="2026"/>
    <x v="2"/>
    <n v="7"/>
    <s v="Jul"/>
    <x v="2"/>
    <x v="2"/>
    <x v="3"/>
    <s v="Returning"/>
    <x v="1"/>
    <s v="Trail Boots"/>
    <n v="1"/>
    <n v="143.69"/>
    <n v="0"/>
    <n v="80.87"/>
    <n v="143.69"/>
    <n v="80.87"/>
    <n v="62.819999999999993"/>
    <n v="0.43719117544714309"/>
    <n v="2026"/>
    <s v="Q3"/>
    <n v="7"/>
    <x v="6"/>
  </r>
  <r>
    <n v="4558"/>
    <d v="2026-07-21T00:00:00"/>
    <n v="2026"/>
    <x v="2"/>
    <n v="7"/>
    <s v="Jul"/>
    <x v="1"/>
    <x v="14"/>
    <x v="3"/>
    <s v="New"/>
    <x v="1"/>
    <s v="Trail Boots"/>
    <n v="2"/>
    <n v="147.09"/>
    <n v="0"/>
    <n v="81.58"/>
    <n v="294.18"/>
    <n v="163.16"/>
    <n v="131.02000000000001"/>
    <n v="0.44537358080087025"/>
    <n v="2026"/>
    <s v="Q3"/>
    <n v="7"/>
    <x v="6"/>
  </r>
  <r>
    <n v="4564"/>
    <d v="2026-07-21T00:00:00"/>
    <n v="2026"/>
    <x v="2"/>
    <n v="7"/>
    <s v="Jul"/>
    <x v="2"/>
    <x v="5"/>
    <x v="0"/>
    <s v="New"/>
    <x v="1"/>
    <s v="Summit Backpack 45L"/>
    <n v="1"/>
    <n v="153.88"/>
    <n v="0"/>
    <n v="80.98"/>
    <n v="153.88"/>
    <n v="80.98"/>
    <n v="72.899999999999991"/>
    <n v="0.47374577592929551"/>
    <n v="2026"/>
    <s v="Q3"/>
    <n v="7"/>
    <x v="6"/>
  </r>
  <r>
    <n v="4616"/>
    <d v="2026-07-21T00:00:00"/>
    <n v="2026"/>
    <x v="2"/>
    <n v="7"/>
    <s v="Jul"/>
    <x v="3"/>
    <x v="13"/>
    <x v="3"/>
    <s v="New"/>
    <x v="1"/>
    <s v="Trekking Poles"/>
    <n v="3"/>
    <n v="72.2"/>
    <n v="0"/>
    <n v="31.45"/>
    <n v="216.60000000000002"/>
    <n v="94.35"/>
    <n v="122.25000000000003"/>
    <n v="0.5644044321329641"/>
    <n v="2026"/>
    <s v="Q3"/>
    <n v="7"/>
    <x v="6"/>
  </r>
  <r>
    <n v="536"/>
    <d v="2026-07-22T00:00:00"/>
    <n v="2026"/>
    <x v="2"/>
    <n v="7"/>
    <s v="Jul"/>
    <x v="3"/>
    <x v="13"/>
    <x v="2"/>
    <s v="Business"/>
    <x v="4"/>
    <s v="Resistance Band Set"/>
    <n v="1"/>
    <n v="40.67"/>
    <n v="0"/>
    <n v="14.28"/>
    <n v="40.67"/>
    <n v="14.28"/>
    <n v="26.39"/>
    <n v="0.64888123924268504"/>
    <n v="2026"/>
    <s v="Q3"/>
    <n v="7"/>
    <x v="6"/>
  </r>
  <r>
    <n v="571"/>
    <d v="2026-07-22T00:00:00"/>
    <n v="2026"/>
    <x v="2"/>
    <n v="7"/>
    <s v="Jul"/>
    <x v="0"/>
    <x v="0"/>
    <x v="0"/>
    <s v="New"/>
    <x v="1"/>
    <s v="Summit Backpack 45L"/>
    <n v="3"/>
    <n v="152.53"/>
    <n v="0"/>
    <n v="80.88"/>
    <n v="457.59000000000003"/>
    <n v="242.64"/>
    <n v="214.95000000000005"/>
    <n v="0.46974365698551113"/>
    <n v="2026"/>
    <s v="Q3"/>
    <n v="7"/>
    <x v="6"/>
  </r>
  <r>
    <n v="965"/>
    <d v="2026-07-22T00:00:00"/>
    <n v="2026"/>
    <x v="2"/>
    <n v="7"/>
    <s v="Jul"/>
    <x v="1"/>
    <x v="11"/>
    <x v="2"/>
    <s v="Returning"/>
    <x v="2"/>
    <s v="Insulated Bottle"/>
    <n v="2"/>
    <n v="35.39"/>
    <n v="0.05"/>
    <n v="13.39"/>
    <n v="67.241"/>
    <n v="26.78"/>
    <n v="40.460999999999999"/>
    <n v="0.60173108668818132"/>
    <n v="2026"/>
    <s v="Q3"/>
    <n v="7"/>
    <x v="6"/>
  </r>
  <r>
    <n v="1504"/>
    <d v="2026-07-22T00:00:00"/>
    <n v="2026"/>
    <x v="2"/>
    <n v="7"/>
    <s v="Jul"/>
    <x v="3"/>
    <x v="4"/>
    <x v="0"/>
    <s v="Returning"/>
    <x v="1"/>
    <s v="Hiking Daypack 20L"/>
    <n v="5"/>
    <n v="93.35"/>
    <n v="0"/>
    <n v="46.31"/>
    <n v="466.75"/>
    <n v="231.55"/>
    <n v="235.2"/>
    <n v="0.50391001606855912"/>
    <n v="2026"/>
    <s v="Q3"/>
    <n v="7"/>
    <x v="6"/>
  </r>
  <r>
    <n v="2560"/>
    <d v="2026-07-22T00:00:00"/>
    <n v="2026"/>
    <x v="2"/>
    <n v="7"/>
    <s v="Jul"/>
    <x v="1"/>
    <x v="12"/>
    <x v="0"/>
    <s v="Returning"/>
    <x v="0"/>
    <s v="Trail Bike Light"/>
    <n v="2"/>
    <n v="51.71"/>
    <n v="0"/>
    <n v="22.75"/>
    <n v="103.42"/>
    <n v="45.5"/>
    <n v="57.92"/>
    <n v="0.5600464126861342"/>
    <n v="2026"/>
    <s v="Q3"/>
    <n v="7"/>
    <x v="6"/>
  </r>
  <r>
    <n v="2758"/>
    <d v="2026-07-22T00:00:00"/>
    <n v="2026"/>
    <x v="2"/>
    <n v="7"/>
    <s v="Jul"/>
    <x v="0"/>
    <x v="0"/>
    <x v="0"/>
    <s v="New"/>
    <x v="0"/>
    <s v="Compact Repair Kit"/>
    <n v="1"/>
    <n v="39.86"/>
    <n v="0"/>
    <n v="16.53"/>
    <n v="39.86"/>
    <n v="16.53"/>
    <n v="23.33"/>
    <n v="0.58529854490717503"/>
    <n v="2026"/>
    <s v="Q3"/>
    <n v="7"/>
    <x v="6"/>
  </r>
  <r>
    <n v="4030"/>
    <d v="2026-07-22T00:00:00"/>
    <n v="2026"/>
    <x v="2"/>
    <n v="7"/>
    <s v="Jul"/>
    <x v="3"/>
    <x v="8"/>
    <x v="0"/>
    <s v="New"/>
    <x v="3"/>
    <s v="Portable Camp Stove"/>
    <n v="2"/>
    <n v="83.71"/>
    <n v="0"/>
    <n v="39.29"/>
    <n v="167.42"/>
    <n v="78.58"/>
    <n v="88.839999999999989"/>
    <n v="0.53064150041811009"/>
    <n v="2026"/>
    <s v="Q3"/>
    <n v="7"/>
    <x v="6"/>
  </r>
  <r>
    <n v="4337"/>
    <d v="2026-07-22T00:00:00"/>
    <n v="2026"/>
    <x v="2"/>
    <n v="7"/>
    <s v="Jul"/>
    <x v="1"/>
    <x v="14"/>
    <x v="2"/>
    <s v="New"/>
    <x v="2"/>
    <s v="Packing Cube Set"/>
    <n v="1"/>
    <n v="47.62"/>
    <n v="0"/>
    <n v="17.82"/>
    <n v="47.62"/>
    <n v="17.82"/>
    <n v="29.799999999999997"/>
    <n v="0.62578748425031494"/>
    <n v="2026"/>
    <s v="Q3"/>
    <n v="7"/>
    <x v="6"/>
  </r>
  <r>
    <n v="5129"/>
    <d v="2026-07-22T00:00:00"/>
    <n v="2026"/>
    <x v="2"/>
    <n v="7"/>
    <s v="Jul"/>
    <x v="1"/>
    <x v="12"/>
    <x v="0"/>
    <s v="Returning"/>
    <x v="0"/>
    <s v="Commuter Helmet"/>
    <n v="1"/>
    <n v="80.05"/>
    <n v="0.05"/>
    <n v="43.81"/>
    <n v="76.047499999999999"/>
    <n v="43.81"/>
    <n v="32.237499999999997"/>
    <n v="0.42391268615010352"/>
    <n v="2026"/>
    <s v="Q3"/>
    <n v="7"/>
    <x v="6"/>
  </r>
  <r>
    <n v="81"/>
    <d v="2026-07-23T00:00:00"/>
    <n v="2026"/>
    <x v="2"/>
    <n v="7"/>
    <s v="Jul"/>
    <x v="3"/>
    <x v="8"/>
    <x v="2"/>
    <s v="Returning"/>
    <x v="4"/>
    <s v="Training Mat"/>
    <n v="1"/>
    <n v="51.82"/>
    <n v="0"/>
    <n v="21.43"/>
    <n v="51.82"/>
    <n v="21.43"/>
    <n v="30.39"/>
    <n v="0.58645310690852959"/>
    <n v="2026"/>
    <s v="Q3"/>
    <n v="7"/>
    <x v="6"/>
  </r>
  <r>
    <n v="493"/>
    <d v="2026-07-23T00:00:00"/>
    <n v="2026"/>
    <x v="2"/>
    <n v="7"/>
    <s v="Jul"/>
    <x v="1"/>
    <x v="11"/>
    <x v="0"/>
    <s v="Business"/>
    <x v="2"/>
    <s v="Travel Backpack 35L"/>
    <n v="4"/>
    <n v="161.28"/>
    <n v="0.15"/>
    <n v="89.2"/>
    <n v="548.35199999999998"/>
    <n v="356.8"/>
    <n v="191.55199999999996"/>
    <n v="0.3493230625583566"/>
    <n v="2026"/>
    <s v="Q3"/>
    <n v="7"/>
    <x v="6"/>
  </r>
  <r>
    <n v="613"/>
    <d v="2026-07-23T00:00:00"/>
    <n v="2026"/>
    <x v="2"/>
    <n v="7"/>
    <s v="Jul"/>
    <x v="0"/>
    <x v="0"/>
    <x v="0"/>
    <s v="New"/>
    <x v="0"/>
    <s v="Compact Repair Kit"/>
    <n v="1"/>
    <n v="39.86"/>
    <n v="0.05"/>
    <n v="16.989999999999998"/>
    <n v="37.866999999999997"/>
    <n v="16.989999999999998"/>
    <n v="20.876999999999999"/>
    <n v="0.55132437214461139"/>
    <n v="2026"/>
    <s v="Q3"/>
    <n v="7"/>
    <x v="6"/>
  </r>
  <r>
    <n v="958"/>
    <d v="2026-07-23T00:00:00"/>
    <n v="2026"/>
    <x v="2"/>
    <n v="7"/>
    <s v="Jul"/>
    <x v="3"/>
    <x v="8"/>
    <x v="3"/>
    <s v="New"/>
    <x v="0"/>
    <s v="Cycling Pack 12L"/>
    <n v="6"/>
    <n v="102.96"/>
    <n v="0.05"/>
    <n v="51.74"/>
    <n v="586.87199999999996"/>
    <n v="310.44"/>
    <n v="276.43199999999996"/>
    <n v="0.47102604997341835"/>
    <n v="2026"/>
    <s v="Q3"/>
    <n v="7"/>
    <x v="6"/>
  </r>
  <r>
    <n v="1270"/>
    <d v="2026-07-23T00:00:00"/>
    <n v="2026"/>
    <x v="2"/>
    <n v="7"/>
    <s v="Jul"/>
    <x v="1"/>
    <x v="12"/>
    <x v="3"/>
    <s v="Returning"/>
    <x v="1"/>
    <s v="Hiking Daypack 20L"/>
    <n v="1"/>
    <n v="94.04"/>
    <n v="0"/>
    <n v="44.88"/>
    <n v="94.04"/>
    <n v="44.88"/>
    <n v="49.160000000000004"/>
    <n v="0.52275627392598889"/>
    <n v="2026"/>
    <s v="Q3"/>
    <n v="7"/>
    <x v="6"/>
  </r>
  <r>
    <n v="1513"/>
    <d v="2026-07-23T00:00:00"/>
    <n v="2026"/>
    <x v="2"/>
    <n v="7"/>
    <s v="Jul"/>
    <x v="3"/>
    <x v="8"/>
    <x v="0"/>
    <s v="New"/>
    <x v="1"/>
    <s v="Trekking Poles"/>
    <n v="2"/>
    <n v="70.790000000000006"/>
    <n v="0"/>
    <n v="32.44"/>
    <n v="141.58000000000001"/>
    <n v="64.88"/>
    <n v="76.700000000000017"/>
    <n v="0.541743184065546"/>
    <n v="2026"/>
    <s v="Q3"/>
    <n v="7"/>
    <x v="6"/>
  </r>
  <r>
    <n v="2009"/>
    <d v="2026-07-23T00:00:00"/>
    <n v="2026"/>
    <x v="2"/>
    <n v="7"/>
    <s v="Jul"/>
    <x v="2"/>
    <x v="10"/>
    <x v="0"/>
    <s v="New"/>
    <x v="2"/>
    <s v="Packing Cube Set"/>
    <n v="2"/>
    <n v="46.41"/>
    <n v="0"/>
    <n v="18.600000000000001"/>
    <n v="92.82"/>
    <n v="37.200000000000003"/>
    <n v="55.61999999999999"/>
    <n v="0.59922430510665803"/>
    <n v="2026"/>
    <s v="Q3"/>
    <n v="7"/>
    <x v="6"/>
  </r>
  <r>
    <n v="2838"/>
    <d v="2026-07-23T00:00:00"/>
    <n v="2026"/>
    <x v="2"/>
    <n v="7"/>
    <s v="Jul"/>
    <x v="3"/>
    <x v="13"/>
    <x v="3"/>
    <s v="New"/>
    <x v="1"/>
    <s v="Trekking Poles"/>
    <n v="1"/>
    <n v="69.75"/>
    <n v="0"/>
    <n v="33.299999999999997"/>
    <n v="69.75"/>
    <n v="33.299999999999997"/>
    <n v="36.450000000000003"/>
    <n v="0.52258064516129032"/>
    <n v="2026"/>
    <s v="Q3"/>
    <n v="7"/>
    <x v="6"/>
  </r>
  <r>
    <n v="3730"/>
    <d v="2026-07-23T00:00:00"/>
    <n v="2026"/>
    <x v="2"/>
    <n v="7"/>
    <s v="Jul"/>
    <x v="0"/>
    <x v="15"/>
    <x v="2"/>
    <s v="Business"/>
    <x v="0"/>
    <s v="Compact Repair Kit"/>
    <n v="3"/>
    <n v="40.81"/>
    <n v="0"/>
    <n v="16.86"/>
    <n v="122.43"/>
    <n v="50.58"/>
    <n v="71.850000000000009"/>
    <n v="0.58686596422445481"/>
    <n v="2026"/>
    <s v="Q3"/>
    <n v="7"/>
    <x v="6"/>
  </r>
  <r>
    <n v="4287"/>
    <d v="2026-07-23T00:00:00"/>
    <n v="2026"/>
    <x v="2"/>
    <n v="7"/>
    <s v="Jul"/>
    <x v="3"/>
    <x v="8"/>
    <x v="3"/>
    <s v="Returning"/>
    <x v="1"/>
    <s v="Summit Backpack 45L"/>
    <n v="5"/>
    <n v="156.69"/>
    <n v="0"/>
    <n v="80.489999999999995"/>
    <n v="783.45"/>
    <n v="402.45"/>
    <n v="381.00000000000006"/>
    <n v="0.48631054949262881"/>
    <n v="2026"/>
    <s v="Q3"/>
    <n v="7"/>
    <x v="6"/>
  </r>
  <r>
    <n v="4297"/>
    <d v="2026-07-23T00:00:00"/>
    <n v="2026"/>
    <x v="2"/>
    <n v="7"/>
    <s v="Jul"/>
    <x v="1"/>
    <x v="6"/>
    <x v="3"/>
    <s v="Returning"/>
    <x v="2"/>
    <s v="Travel Backpack 35L"/>
    <n v="1"/>
    <n v="168.59"/>
    <n v="0.1"/>
    <n v="88.8"/>
    <n v="151.73099999999999"/>
    <n v="88.8"/>
    <n v="62.930999999999997"/>
    <n v="0.41475374181940405"/>
    <n v="2026"/>
    <s v="Q3"/>
    <n v="7"/>
    <x v="6"/>
  </r>
  <r>
    <n v="5118"/>
    <d v="2026-07-23T00:00:00"/>
    <n v="2026"/>
    <x v="2"/>
    <n v="7"/>
    <s v="Jul"/>
    <x v="1"/>
    <x v="12"/>
    <x v="0"/>
    <s v="Business"/>
    <x v="2"/>
    <s v="Insulated Bottle"/>
    <n v="5"/>
    <n v="36.880000000000003"/>
    <n v="0.1"/>
    <n v="13.76"/>
    <n v="165.96"/>
    <n v="68.8"/>
    <n v="97.160000000000011"/>
    <n v="0.58544227524704751"/>
    <n v="2026"/>
    <s v="Q3"/>
    <n v="7"/>
    <x v="6"/>
  </r>
  <r>
    <n v="363"/>
    <d v="2026-07-24T00:00:00"/>
    <n v="2026"/>
    <x v="2"/>
    <n v="7"/>
    <s v="Jul"/>
    <x v="0"/>
    <x v="0"/>
    <x v="1"/>
    <s v="Business"/>
    <x v="2"/>
    <s v="Carry-On Duffel"/>
    <n v="8"/>
    <n v="136.13"/>
    <n v="0.1"/>
    <n v="66.55"/>
    <n v="980.13599999999997"/>
    <n v="532.4"/>
    <n v="447.73599999999999"/>
    <n v="0.45681007533648393"/>
    <n v="2026"/>
    <s v="Q3"/>
    <n v="7"/>
    <x v="6"/>
  </r>
  <r>
    <n v="4243"/>
    <d v="2026-07-24T00:00:00"/>
    <n v="2026"/>
    <x v="2"/>
    <n v="7"/>
    <s v="Jul"/>
    <x v="1"/>
    <x v="14"/>
    <x v="3"/>
    <s v="Returning"/>
    <x v="0"/>
    <s v="Compact Repair Kit"/>
    <n v="2"/>
    <n v="40.479999999999997"/>
    <n v="0.05"/>
    <n v="16.93"/>
    <n v="76.911999999999992"/>
    <n v="33.86"/>
    <n v="43.051999999999992"/>
    <n v="0.5597566049511129"/>
    <n v="2026"/>
    <s v="Q3"/>
    <n v="7"/>
    <x v="6"/>
  </r>
  <r>
    <n v="4348"/>
    <d v="2026-07-24T00:00:00"/>
    <n v="2026"/>
    <x v="2"/>
    <n v="7"/>
    <s v="Jul"/>
    <x v="0"/>
    <x v="0"/>
    <x v="0"/>
    <s v="New"/>
    <x v="0"/>
    <s v="Trail Bike Light"/>
    <n v="4"/>
    <n v="50.09"/>
    <n v="0"/>
    <n v="22.11"/>
    <n v="200.36"/>
    <n v="88.44"/>
    <n v="111.92000000000002"/>
    <n v="0.55859452984627678"/>
    <n v="2026"/>
    <s v="Q3"/>
    <n v="7"/>
    <x v="6"/>
  </r>
  <r>
    <n v="4405"/>
    <d v="2026-07-24T00:00:00"/>
    <n v="2026"/>
    <x v="2"/>
    <n v="7"/>
    <s v="Jul"/>
    <x v="3"/>
    <x v="8"/>
    <x v="0"/>
    <s v="Returning"/>
    <x v="1"/>
    <s v="Summit Backpack 45L"/>
    <n v="1"/>
    <n v="156.54"/>
    <n v="0.1"/>
    <n v="77.38"/>
    <n v="140.886"/>
    <n v="77.38"/>
    <n v="63.506"/>
    <n v="0.4507616086765186"/>
    <n v="2026"/>
    <s v="Q3"/>
    <n v="7"/>
    <x v="6"/>
  </r>
  <r>
    <n v="4857"/>
    <d v="2026-07-24T00:00:00"/>
    <n v="2026"/>
    <x v="2"/>
    <n v="7"/>
    <s v="Jul"/>
    <x v="1"/>
    <x v="6"/>
    <x v="2"/>
    <s v="Returning"/>
    <x v="1"/>
    <s v="Summit Backpack 45L"/>
    <n v="1"/>
    <n v="152.1"/>
    <n v="0.1"/>
    <n v="80.459999999999994"/>
    <n v="136.88999999999999"/>
    <n v="80.459999999999994"/>
    <n v="56.429999999999993"/>
    <n v="0.41222879684418146"/>
    <n v="2026"/>
    <s v="Q3"/>
    <n v="7"/>
    <x v="6"/>
  </r>
  <r>
    <n v="87"/>
    <d v="2026-07-25T00:00:00"/>
    <n v="2026"/>
    <x v="2"/>
    <n v="7"/>
    <s v="Jul"/>
    <x v="1"/>
    <x v="11"/>
    <x v="0"/>
    <s v="Returning"/>
    <x v="1"/>
    <s v="Summit Backpack 45L"/>
    <n v="1"/>
    <n v="155.35"/>
    <n v="0"/>
    <n v="80.47"/>
    <n v="155.35"/>
    <n v="80.47"/>
    <n v="74.88"/>
    <n v="0.48200836820083681"/>
    <n v="2026"/>
    <s v="Q3"/>
    <n v="7"/>
    <x v="6"/>
  </r>
  <r>
    <n v="315"/>
    <d v="2026-07-25T00:00:00"/>
    <n v="2026"/>
    <x v="2"/>
    <n v="7"/>
    <s v="Jul"/>
    <x v="2"/>
    <x v="3"/>
    <x v="3"/>
    <s v="New"/>
    <x v="0"/>
    <s v="Commuter Helmet"/>
    <n v="1"/>
    <n v="81.13"/>
    <n v="0.05"/>
    <n v="42.41"/>
    <n v="77.073499999999996"/>
    <n v="42.41"/>
    <n v="34.663499999999999"/>
    <n v="0.44974602165465433"/>
    <n v="2026"/>
    <s v="Q3"/>
    <n v="7"/>
    <x v="6"/>
  </r>
  <r>
    <n v="970"/>
    <d v="2026-07-25T00:00:00"/>
    <n v="2026"/>
    <x v="2"/>
    <n v="7"/>
    <s v="Jul"/>
    <x v="1"/>
    <x v="11"/>
    <x v="0"/>
    <s v="New"/>
    <x v="1"/>
    <s v="Trail Boots"/>
    <n v="1"/>
    <n v="145.87"/>
    <n v="0"/>
    <n v="81.430000000000007"/>
    <n v="145.87"/>
    <n v="81.430000000000007"/>
    <n v="64.44"/>
    <n v="0.44176321382052508"/>
    <n v="2026"/>
    <s v="Q3"/>
    <n v="7"/>
    <x v="6"/>
  </r>
  <r>
    <n v="1891"/>
    <d v="2026-07-25T00:00:00"/>
    <n v="2026"/>
    <x v="2"/>
    <n v="7"/>
    <s v="Jul"/>
    <x v="1"/>
    <x v="12"/>
    <x v="0"/>
    <s v="New"/>
    <x v="1"/>
    <s v="Summit Backpack 45L"/>
    <n v="6"/>
    <n v="151.88999999999999"/>
    <n v="0.15"/>
    <n v="76.83"/>
    <n v="774.6389999999999"/>
    <n v="460.98"/>
    <n v="313.65899999999988"/>
    <n v="0.40490989996630677"/>
    <n v="2026"/>
    <s v="Q3"/>
    <n v="7"/>
    <x v="6"/>
  </r>
  <r>
    <n v="2148"/>
    <d v="2026-07-25T00:00:00"/>
    <n v="2026"/>
    <x v="2"/>
    <n v="7"/>
    <s v="Jul"/>
    <x v="2"/>
    <x v="10"/>
    <x v="0"/>
    <s v="New"/>
    <x v="4"/>
    <s v="Resistance Band Set"/>
    <n v="2"/>
    <n v="41.14"/>
    <n v="0.1"/>
    <n v="14.84"/>
    <n v="74.052000000000007"/>
    <n v="29.68"/>
    <n v="44.372000000000007"/>
    <n v="0.59920056176740677"/>
    <n v="2026"/>
    <s v="Q3"/>
    <n v="7"/>
    <x v="6"/>
  </r>
  <r>
    <n v="2467"/>
    <d v="2026-07-25T00:00:00"/>
    <n v="2026"/>
    <x v="2"/>
    <n v="7"/>
    <s v="Jul"/>
    <x v="3"/>
    <x v="4"/>
    <x v="2"/>
    <s v="Returning"/>
    <x v="0"/>
    <s v="Trail Bike Light"/>
    <n v="1"/>
    <n v="49.5"/>
    <n v="0"/>
    <n v="21.83"/>
    <n v="49.5"/>
    <n v="21.83"/>
    <n v="27.67"/>
    <n v="0.55898989898989904"/>
    <n v="2026"/>
    <s v="Q3"/>
    <n v="7"/>
    <x v="6"/>
  </r>
  <r>
    <n v="3710"/>
    <d v="2026-07-25T00:00:00"/>
    <n v="2026"/>
    <x v="2"/>
    <n v="7"/>
    <s v="Jul"/>
    <x v="3"/>
    <x v="7"/>
    <x v="0"/>
    <s v="New"/>
    <x v="2"/>
    <s v="Packing Cube Set"/>
    <n v="2"/>
    <n v="46.48"/>
    <n v="0.05"/>
    <n v="18.760000000000002"/>
    <n v="88.311999999999983"/>
    <n v="37.520000000000003"/>
    <n v="50.79199999999998"/>
    <n v="0.57514267596702584"/>
    <n v="2026"/>
    <s v="Q3"/>
    <n v="7"/>
    <x v="6"/>
  </r>
  <r>
    <n v="3714"/>
    <d v="2026-07-25T00:00:00"/>
    <n v="2026"/>
    <x v="2"/>
    <n v="7"/>
    <s v="Jul"/>
    <x v="2"/>
    <x v="2"/>
    <x v="3"/>
    <s v="Returning"/>
    <x v="2"/>
    <s v="Insulated Bottle"/>
    <n v="1"/>
    <n v="36.909999999999997"/>
    <n v="0"/>
    <n v="13.56"/>
    <n v="36.909999999999997"/>
    <n v="13.56"/>
    <n v="23.349999999999994"/>
    <n v="0.63261988620969922"/>
    <n v="2026"/>
    <s v="Q3"/>
    <n v="7"/>
    <x v="6"/>
  </r>
  <r>
    <n v="3893"/>
    <d v="2026-07-25T00:00:00"/>
    <n v="2026"/>
    <x v="2"/>
    <n v="7"/>
    <s v="Jul"/>
    <x v="0"/>
    <x v="0"/>
    <x v="0"/>
    <s v="Returning"/>
    <x v="2"/>
    <s v="Insulated Bottle"/>
    <n v="1"/>
    <n v="35.6"/>
    <n v="0"/>
    <n v="13.91"/>
    <n v="35.6"/>
    <n v="13.91"/>
    <n v="21.69"/>
    <n v="0.60926966292134832"/>
    <n v="2026"/>
    <s v="Q3"/>
    <n v="7"/>
    <x v="6"/>
  </r>
  <r>
    <n v="4136"/>
    <d v="2026-07-25T00:00:00"/>
    <n v="2026"/>
    <x v="2"/>
    <n v="7"/>
    <s v="Jul"/>
    <x v="1"/>
    <x v="11"/>
    <x v="2"/>
    <s v="New"/>
    <x v="0"/>
    <s v="Commuter Helmet"/>
    <n v="2"/>
    <n v="80.25"/>
    <n v="0.05"/>
    <n v="42.39"/>
    <n v="152.47499999999999"/>
    <n v="84.78"/>
    <n v="67.694999999999993"/>
    <n v="0.44397442203639936"/>
    <n v="2026"/>
    <s v="Q3"/>
    <n v="7"/>
    <x v="6"/>
  </r>
  <r>
    <n v="4212"/>
    <d v="2026-07-25T00:00:00"/>
    <n v="2026"/>
    <x v="2"/>
    <n v="7"/>
    <s v="Jul"/>
    <x v="0"/>
    <x v="0"/>
    <x v="3"/>
    <s v="Returning"/>
    <x v="2"/>
    <s v="Packing Cube Set"/>
    <n v="2"/>
    <n v="47.52"/>
    <n v="0.1"/>
    <n v="17.86"/>
    <n v="85.536000000000001"/>
    <n v="35.72"/>
    <n v="49.816000000000003"/>
    <n v="0.58239805462027683"/>
    <n v="2026"/>
    <s v="Q3"/>
    <n v="7"/>
    <x v="6"/>
  </r>
  <r>
    <n v="4332"/>
    <d v="2026-07-25T00:00:00"/>
    <n v="2026"/>
    <x v="2"/>
    <n v="7"/>
    <s v="Jul"/>
    <x v="3"/>
    <x v="13"/>
    <x v="0"/>
    <s v="New"/>
    <x v="2"/>
    <s v="Travel Backpack 35L"/>
    <n v="2"/>
    <n v="164.58"/>
    <n v="0.1"/>
    <n v="86.55"/>
    <n v="296.24400000000003"/>
    <n v="173.1"/>
    <n v="123.14400000000003"/>
    <n v="0.41568436829100341"/>
    <n v="2026"/>
    <s v="Q3"/>
    <n v="7"/>
    <x v="6"/>
  </r>
  <r>
    <n v="702"/>
    <d v="2026-07-26T00:00:00"/>
    <n v="2026"/>
    <x v="2"/>
    <n v="7"/>
    <s v="Jul"/>
    <x v="0"/>
    <x v="9"/>
    <x v="0"/>
    <s v="New"/>
    <x v="0"/>
    <s v="Compact Repair Kit"/>
    <n v="1"/>
    <n v="39.99"/>
    <n v="0.05"/>
    <n v="16.739999999999998"/>
    <n v="37.990499999999997"/>
    <n v="16.739999999999998"/>
    <n v="21.250499999999999"/>
    <n v="0.55936352509179932"/>
    <n v="2026"/>
    <s v="Q3"/>
    <n v="7"/>
    <x v="6"/>
  </r>
  <r>
    <n v="1223"/>
    <d v="2026-07-26T00:00:00"/>
    <n v="2026"/>
    <x v="2"/>
    <n v="7"/>
    <s v="Jul"/>
    <x v="1"/>
    <x v="12"/>
    <x v="2"/>
    <s v="New"/>
    <x v="1"/>
    <s v="Trail Boots"/>
    <n v="1"/>
    <n v="140.44"/>
    <n v="0"/>
    <n v="77.08"/>
    <n v="140.44"/>
    <n v="77.08"/>
    <n v="63.36"/>
    <n v="0.45115351751637711"/>
    <n v="2026"/>
    <s v="Q3"/>
    <n v="7"/>
    <x v="6"/>
  </r>
  <r>
    <n v="1370"/>
    <d v="2026-07-26T00:00:00"/>
    <n v="2026"/>
    <x v="2"/>
    <n v="7"/>
    <s v="Jul"/>
    <x v="2"/>
    <x v="10"/>
    <x v="3"/>
    <s v="New"/>
    <x v="4"/>
    <s v="Weighted Vest"/>
    <n v="2"/>
    <n v="123.73"/>
    <n v="0.05"/>
    <n v="68.22"/>
    <n v="235.08699999999999"/>
    <n v="136.44"/>
    <n v="98.646999999999991"/>
    <n v="0.41961911973014243"/>
    <n v="2026"/>
    <s v="Q3"/>
    <n v="7"/>
    <x v="6"/>
  </r>
  <r>
    <n v="3476"/>
    <d v="2026-07-26T00:00:00"/>
    <n v="2026"/>
    <x v="2"/>
    <n v="7"/>
    <s v="Jul"/>
    <x v="3"/>
    <x v="13"/>
    <x v="1"/>
    <s v="New"/>
    <x v="2"/>
    <s v="Carry-On Duffel"/>
    <n v="3"/>
    <n v="132.68"/>
    <n v="0.15"/>
    <n v="67.38"/>
    <n v="338.334"/>
    <n v="202.14"/>
    <n v="136.19400000000002"/>
    <n v="0.40254304917625783"/>
    <n v="2026"/>
    <s v="Q3"/>
    <n v="7"/>
    <x v="6"/>
  </r>
  <r>
    <n v="4066"/>
    <d v="2026-07-26T00:00:00"/>
    <n v="2026"/>
    <x v="2"/>
    <n v="7"/>
    <s v="Jul"/>
    <x v="3"/>
    <x v="7"/>
    <x v="2"/>
    <s v="New"/>
    <x v="4"/>
    <s v="Recovery Roller"/>
    <n v="1"/>
    <n v="35.479999999999997"/>
    <n v="0.05"/>
    <n v="14.15"/>
    <n v="33.705999999999996"/>
    <n v="14.15"/>
    <n v="19.555999999999997"/>
    <n v="0.58019343737020113"/>
    <n v="2026"/>
    <s v="Q3"/>
    <n v="7"/>
    <x v="6"/>
  </r>
  <r>
    <n v="4153"/>
    <d v="2026-07-26T00:00:00"/>
    <n v="2026"/>
    <x v="2"/>
    <n v="7"/>
    <s v="Jul"/>
    <x v="3"/>
    <x v="7"/>
    <x v="0"/>
    <s v="Business"/>
    <x v="2"/>
    <s v="Carry-On Duffel"/>
    <n v="3"/>
    <n v="134.63"/>
    <n v="0"/>
    <n v="67.2"/>
    <n v="403.89"/>
    <n v="201.60000000000002"/>
    <n v="202.28999999999996"/>
    <n v="0.50085419297333422"/>
    <n v="2026"/>
    <s v="Q3"/>
    <n v="7"/>
    <x v="6"/>
  </r>
  <r>
    <n v="379"/>
    <d v="2026-07-27T00:00:00"/>
    <n v="2026"/>
    <x v="2"/>
    <n v="7"/>
    <s v="Jul"/>
    <x v="0"/>
    <x v="9"/>
    <x v="3"/>
    <s v="New"/>
    <x v="1"/>
    <s v="Trekking Poles"/>
    <n v="3"/>
    <n v="72.03"/>
    <n v="0"/>
    <n v="32.46"/>
    <n v="216.09"/>
    <n v="97.38"/>
    <n v="118.71000000000001"/>
    <n v="0.54935443565181175"/>
    <n v="2026"/>
    <s v="Q3"/>
    <n v="7"/>
    <x v="6"/>
  </r>
  <r>
    <n v="820"/>
    <d v="2026-07-27T00:00:00"/>
    <n v="2026"/>
    <x v="2"/>
    <n v="7"/>
    <s v="Jul"/>
    <x v="3"/>
    <x v="7"/>
    <x v="3"/>
    <s v="Returning"/>
    <x v="4"/>
    <s v="Resistance Band Set"/>
    <n v="1"/>
    <n v="40.24"/>
    <n v="0"/>
    <n v="15.05"/>
    <n v="40.24"/>
    <n v="15.05"/>
    <n v="25.19"/>
    <n v="0.62599403578528823"/>
    <n v="2026"/>
    <s v="Q3"/>
    <n v="7"/>
    <x v="6"/>
  </r>
  <r>
    <n v="2003"/>
    <d v="2026-07-27T00:00:00"/>
    <n v="2026"/>
    <x v="2"/>
    <n v="7"/>
    <s v="Jul"/>
    <x v="2"/>
    <x v="5"/>
    <x v="2"/>
    <s v="Returning"/>
    <x v="2"/>
    <s v="Insulated Bottle"/>
    <n v="1"/>
    <n v="36.14"/>
    <n v="0"/>
    <n v="13.52"/>
    <n v="36.14"/>
    <n v="13.52"/>
    <n v="22.62"/>
    <n v="0.62589928057553956"/>
    <n v="2026"/>
    <s v="Q3"/>
    <n v="7"/>
    <x v="6"/>
  </r>
  <r>
    <n v="2682"/>
    <d v="2026-07-27T00:00:00"/>
    <n v="2026"/>
    <x v="2"/>
    <n v="7"/>
    <s v="Jul"/>
    <x v="1"/>
    <x v="11"/>
    <x v="0"/>
    <s v="New"/>
    <x v="4"/>
    <s v="Resistance Band Set"/>
    <n v="2"/>
    <n v="40.22"/>
    <n v="0.05"/>
    <n v="14.72"/>
    <n v="76.417999999999992"/>
    <n v="29.44"/>
    <n v="46.977999999999994"/>
    <n v="0.61475045146431473"/>
    <n v="2026"/>
    <s v="Q3"/>
    <n v="7"/>
    <x v="6"/>
  </r>
  <r>
    <n v="3860"/>
    <d v="2026-07-27T00:00:00"/>
    <n v="2026"/>
    <x v="2"/>
    <n v="7"/>
    <s v="Jul"/>
    <x v="3"/>
    <x v="7"/>
    <x v="0"/>
    <s v="Returning"/>
    <x v="4"/>
    <s v="Recovery Roller"/>
    <n v="3"/>
    <n v="37.130000000000003"/>
    <n v="0.05"/>
    <n v="14.29"/>
    <n v="105.82050000000001"/>
    <n v="42.87"/>
    <n v="62.950500000000012"/>
    <n v="0.59488000907196625"/>
    <n v="2026"/>
    <s v="Q3"/>
    <n v="7"/>
    <x v="6"/>
  </r>
  <r>
    <n v="4063"/>
    <d v="2026-07-27T00:00:00"/>
    <n v="2026"/>
    <x v="2"/>
    <n v="7"/>
    <s v="Jul"/>
    <x v="0"/>
    <x v="9"/>
    <x v="0"/>
    <s v="New"/>
    <x v="3"/>
    <s v="Compact Sleeping Bag"/>
    <n v="4"/>
    <n v="125.07"/>
    <n v="0.05"/>
    <n v="60"/>
    <n v="475.26599999999996"/>
    <n v="240"/>
    <n v="235.26599999999996"/>
    <n v="0.4950196311118405"/>
    <n v="2026"/>
    <s v="Q3"/>
    <n v="7"/>
    <x v="6"/>
  </r>
  <r>
    <n v="4474"/>
    <d v="2026-07-27T00:00:00"/>
    <n v="2026"/>
    <x v="2"/>
    <n v="7"/>
    <s v="Jul"/>
    <x v="3"/>
    <x v="13"/>
    <x v="1"/>
    <s v="Returning"/>
    <x v="4"/>
    <s v="Weighted Vest"/>
    <n v="5"/>
    <n v="122.14"/>
    <n v="0.05"/>
    <n v="70.64"/>
    <n v="580.16499999999996"/>
    <n v="353.2"/>
    <n v="226.96499999999997"/>
    <n v="0.39120767367903958"/>
    <n v="2026"/>
    <s v="Q3"/>
    <n v="7"/>
    <x v="6"/>
  </r>
  <r>
    <n v="21"/>
    <d v="2026-07-28T00:00:00"/>
    <n v="2026"/>
    <x v="2"/>
    <n v="7"/>
    <s v="Jul"/>
    <x v="1"/>
    <x v="11"/>
    <x v="0"/>
    <s v="Business"/>
    <x v="3"/>
    <s v="Compact Sleeping Bag"/>
    <n v="1"/>
    <n v="120.09"/>
    <n v="0"/>
    <n v="62.18"/>
    <n v="120.09"/>
    <n v="62.18"/>
    <n v="57.910000000000004"/>
    <n v="0.48222166708302111"/>
    <n v="2026"/>
    <s v="Q3"/>
    <n v="7"/>
    <x v="6"/>
  </r>
  <r>
    <n v="368"/>
    <d v="2026-07-28T00:00:00"/>
    <n v="2026"/>
    <x v="2"/>
    <n v="7"/>
    <s v="Jul"/>
    <x v="3"/>
    <x v="4"/>
    <x v="3"/>
    <s v="Returning"/>
    <x v="0"/>
    <s v="Cycling Pack 12L"/>
    <n v="6"/>
    <n v="102.75"/>
    <n v="0"/>
    <n v="51.55"/>
    <n v="616.5"/>
    <n v="309.29999999999995"/>
    <n v="307.20000000000005"/>
    <n v="0.49829683698296845"/>
    <n v="2026"/>
    <s v="Q3"/>
    <n v="7"/>
    <x v="6"/>
  </r>
  <r>
    <n v="457"/>
    <d v="2026-07-28T00:00:00"/>
    <n v="2026"/>
    <x v="2"/>
    <n v="7"/>
    <s v="Jul"/>
    <x v="2"/>
    <x v="2"/>
    <x v="0"/>
    <s v="Returning"/>
    <x v="3"/>
    <s v="Trail Tent 2P"/>
    <n v="4"/>
    <n v="191.15"/>
    <n v="0"/>
    <n v="105.01"/>
    <n v="764.6"/>
    <n v="420.04"/>
    <n v="344.56"/>
    <n v="0.45064085796494896"/>
    <n v="2026"/>
    <s v="Q3"/>
    <n v="7"/>
    <x v="6"/>
  </r>
  <r>
    <n v="1516"/>
    <d v="2026-07-28T00:00:00"/>
    <n v="2026"/>
    <x v="2"/>
    <n v="7"/>
    <s v="Jul"/>
    <x v="0"/>
    <x v="9"/>
    <x v="0"/>
    <s v="Business"/>
    <x v="4"/>
    <s v="Resistance Band Set"/>
    <n v="2"/>
    <n v="40.15"/>
    <n v="0.1"/>
    <n v="14.86"/>
    <n v="72.27"/>
    <n v="29.72"/>
    <n v="42.55"/>
    <n v="0.58876435588764353"/>
    <n v="2026"/>
    <s v="Q3"/>
    <n v="7"/>
    <x v="6"/>
  </r>
  <r>
    <n v="2266"/>
    <d v="2026-07-28T00:00:00"/>
    <n v="2026"/>
    <x v="2"/>
    <n v="7"/>
    <s v="Jul"/>
    <x v="1"/>
    <x v="11"/>
    <x v="3"/>
    <s v="Business"/>
    <x v="3"/>
    <s v="Portable Camp Stove"/>
    <n v="1"/>
    <n v="83.05"/>
    <n v="0"/>
    <n v="38.86"/>
    <n v="83.05"/>
    <n v="38.86"/>
    <n v="44.19"/>
    <n v="0.53208910295003009"/>
    <n v="2026"/>
    <s v="Q3"/>
    <n v="7"/>
    <x v="6"/>
  </r>
  <r>
    <n v="2802"/>
    <d v="2026-07-28T00:00:00"/>
    <n v="2026"/>
    <x v="2"/>
    <n v="7"/>
    <s v="Jul"/>
    <x v="0"/>
    <x v="9"/>
    <x v="0"/>
    <s v="Returning"/>
    <x v="1"/>
    <s v="Trail Boots"/>
    <n v="2"/>
    <n v="146.22999999999999"/>
    <n v="0"/>
    <n v="79.040000000000006"/>
    <n v="292.45999999999998"/>
    <n v="158.08000000000001"/>
    <n v="134.37999999999997"/>
    <n v="0.45948163851466861"/>
    <n v="2026"/>
    <s v="Q3"/>
    <n v="7"/>
    <x v="6"/>
  </r>
  <r>
    <n v="3604"/>
    <d v="2026-07-28T00:00:00"/>
    <n v="2026"/>
    <x v="2"/>
    <n v="7"/>
    <s v="Jul"/>
    <x v="1"/>
    <x v="14"/>
    <x v="0"/>
    <s v="Returning"/>
    <x v="1"/>
    <s v="Trail Boots"/>
    <n v="2"/>
    <n v="144.09"/>
    <n v="0"/>
    <n v="77.67"/>
    <n v="288.18"/>
    <n v="155.34"/>
    <n v="132.84"/>
    <n v="0.46096189881324173"/>
    <n v="2026"/>
    <s v="Q3"/>
    <n v="7"/>
    <x v="6"/>
  </r>
  <r>
    <n v="3644"/>
    <d v="2026-07-28T00:00:00"/>
    <n v="2026"/>
    <x v="2"/>
    <n v="7"/>
    <s v="Jul"/>
    <x v="2"/>
    <x v="10"/>
    <x v="2"/>
    <s v="Business"/>
    <x v="1"/>
    <s v="Hiking Daypack 20L"/>
    <n v="3"/>
    <n v="93.01"/>
    <n v="0.15"/>
    <n v="46.68"/>
    <n v="237.17550000000003"/>
    <n v="140.04"/>
    <n v="97.135500000000036"/>
    <n v="0.4095511551572571"/>
    <n v="2026"/>
    <s v="Q3"/>
    <n v="7"/>
    <x v="6"/>
  </r>
  <r>
    <n v="4271"/>
    <d v="2026-07-28T00:00:00"/>
    <n v="2026"/>
    <x v="2"/>
    <n v="7"/>
    <s v="Jul"/>
    <x v="0"/>
    <x v="0"/>
    <x v="2"/>
    <s v="New"/>
    <x v="3"/>
    <s v="Compact Sleeping Bag"/>
    <n v="1"/>
    <n v="121.61"/>
    <n v="0.1"/>
    <n v="60.58"/>
    <n v="109.449"/>
    <n v="60.58"/>
    <n v="48.869"/>
    <n v="0.4465001964385239"/>
    <n v="2026"/>
    <s v="Q3"/>
    <n v="7"/>
    <x v="6"/>
  </r>
  <r>
    <n v="272"/>
    <d v="2026-07-29T00:00:00"/>
    <n v="2026"/>
    <x v="2"/>
    <n v="7"/>
    <s v="Jul"/>
    <x v="3"/>
    <x v="4"/>
    <x v="0"/>
    <s v="Business"/>
    <x v="3"/>
    <s v="Trail Tent 2P"/>
    <n v="2"/>
    <n v="195.09"/>
    <n v="0"/>
    <n v="106.82"/>
    <n v="390.18"/>
    <n v="213.64"/>
    <n v="176.54000000000002"/>
    <n v="0.45245783997129535"/>
    <n v="2026"/>
    <s v="Q3"/>
    <n v="7"/>
    <x v="6"/>
  </r>
  <r>
    <n v="1469"/>
    <d v="2026-07-29T00:00:00"/>
    <n v="2026"/>
    <x v="2"/>
    <n v="7"/>
    <s v="Jul"/>
    <x v="2"/>
    <x v="10"/>
    <x v="2"/>
    <s v="Returning"/>
    <x v="2"/>
    <s v="Travel Backpack 35L"/>
    <n v="3"/>
    <n v="167.52"/>
    <n v="0"/>
    <n v="87.26"/>
    <n v="502.56000000000006"/>
    <n v="261.78000000000003"/>
    <n v="240.78000000000003"/>
    <n v="0.4791069723018147"/>
    <n v="2026"/>
    <s v="Q3"/>
    <n v="7"/>
    <x v="6"/>
  </r>
  <r>
    <n v="2253"/>
    <d v="2026-07-29T00:00:00"/>
    <n v="2026"/>
    <x v="2"/>
    <n v="7"/>
    <s v="Jul"/>
    <x v="1"/>
    <x v="14"/>
    <x v="3"/>
    <s v="New"/>
    <x v="0"/>
    <s v="Trail Bike Light"/>
    <n v="3"/>
    <n v="50.98"/>
    <n v="0"/>
    <n v="22.63"/>
    <n v="152.94"/>
    <n v="67.89"/>
    <n v="85.05"/>
    <n v="0.55610043154178113"/>
    <n v="2026"/>
    <s v="Q3"/>
    <n v="7"/>
    <x v="6"/>
  </r>
  <r>
    <n v="2554"/>
    <d v="2026-07-29T00:00:00"/>
    <n v="2026"/>
    <x v="2"/>
    <n v="7"/>
    <s v="Jul"/>
    <x v="1"/>
    <x v="11"/>
    <x v="3"/>
    <s v="New"/>
    <x v="4"/>
    <s v="Training Mat"/>
    <n v="2"/>
    <n v="49.98"/>
    <n v="0.1"/>
    <n v="21.91"/>
    <n v="89.963999999999999"/>
    <n v="43.82"/>
    <n v="46.143999999999998"/>
    <n v="0.51291627762215997"/>
    <n v="2026"/>
    <s v="Q3"/>
    <n v="7"/>
    <x v="6"/>
  </r>
  <r>
    <n v="2624"/>
    <d v="2026-07-29T00:00:00"/>
    <n v="2026"/>
    <x v="2"/>
    <n v="7"/>
    <s v="Jul"/>
    <x v="3"/>
    <x v="4"/>
    <x v="1"/>
    <s v="Business"/>
    <x v="2"/>
    <s v="Insulated Bottle"/>
    <n v="4"/>
    <n v="36.44"/>
    <n v="0.15"/>
    <n v="13.32"/>
    <n v="123.89599999999999"/>
    <n v="53.28"/>
    <n v="70.615999999999985"/>
    <n v="0.5699619035319945"/>
    <n v="2026"/>
    <s v="Q3"/>
    <n v="7"/>
    <x v="6"/>
  </r>
  <r>
    <n v="3338"/>
    <d v="2026-07-29T00:00:00"/>
    <n v="2026"/>
    <x v="2"/>
    <n v="7"/>
    <s v="Jul"/>
    <x v="0"/>
    <x v="0"/>
    <x v="0"/>
    <s v="Returning"/>
    <x v="3"/>
    <s v="Trail Tent 2P"/>
    <n v="1"/>
    <n v="195.34"/>
    <n v="0.05"/>
    <n v="106.6"/>
    <n v="185.57300000000001"/>
    <n v="106.6"/>
    <n v="78.973000000000013"/>
    <n v="0.42556298599472991"/>
    <n v="2026"/>
    <s v="Q3"/>
    <n v="7"/>
    <x v="6"/>
  </r>
  <r>
    <n v="4575"/>
    <d v="2026-07-29T00:00:00"/>
    <n v="2026"/>
    <x v="2"/>
    <n v="7"/>
    <s v="Jul"/>
    <x v="2"/>
    <x v="5"/>
    <x v="0"/>
    <s v="Business"/>
    <x v="0"/>
    <s v="Cycling Pack 12L"/>
    <n v="1"/>
    <n v="103.31"/>
    <n v="0"/>
    <n v="50.93"/>
    <n v="103.31"/>
    <n v="50.93"/>
    <n v="52.38"/>
    <n v="0.50701771367728199"/>
    <n v="2026"/>
    <s v="Q3"/>
    <n v="7"/>
    <x v="6"/>
  </r>
  <r>
    <n v="4871"/>
    <d v="2026-07-29T00:00:00"/>
    <n v="2026"/>
    <x v="2"/>
    <n v="7"/>
    <s v="Jul"/>
    <x v="0"/>
    <x v="0"/>
    <x v="0"/>
    <s v="New"/>
    <x v="3"/>
    <s v="Compact Sleeping Bag"/>
    <n v="3"/>
    <n v="123.31"/>
    <n v="0"/>
    <n v="59.16"/>
    <n v="369.93"/>
    <n v="177.48"/>
    <n v="192.45000000000002"/>
    <n v="0.52023355770010549"/>
    <n v="2026"/>
    <s v="Q3"/>
    <n v="7"/>
    <x v="6"/>
  </r>
  <r>
    <n v="4931"/>
    <d v="2026-07-29T00:00:00"/>
    <n v="2026"/>
    <x v="2"/>
    <n v="7"/>
    <s v="Jul"/>
    <x v="0"/>
    <x v="15"/>
    <x v="0"/>
    <s v="New"/>
    <x v="4"/>
    <s v="Resistance Band Set"/>
    <n v="1"/>
    <n v="40.36"/>
    <n v="0.1"/>
    <n v="14.82"/>
    <n v="36.323999999999998"/>
    <n v="14.82"/>
    <n v="21.503999999999998"/>
    <n v="0.59200528576148004"/>
    <n v="2026"/>
    <s v="Q3"/>
    <n v="7"/>
    <x v="6"/>
  </r>
  <r>
    <n v="4962"/>
    <d v="2026-07-29T00:00:00"/>
    <n v="2026"/>
    <x v="2"/>
    <n v="7"/>
    <s v="Jul"/>
    <x v="0"/>
    <x v="15"/>
    <x v="2"/>
    <s v="New"/>
    <x v="3"/>
    <s v="Portable Camp Stove"/>
    <n v="2"/>
    <n v="83.06"/>
    <n v="0"/>
    <n v="38.74"/>
    <n v="166.12"/>
    <n v="77.48"/>
    <n v="88.64"/>
    <n v="0.5335901757765471"/>
    <n v="2026"/>
    <s v="Q3"/>
    <n v="7"/>
    <x v="6"/>
  </r>
  <r>
    <n v="5006"/>
    <d v="2026-07-29T00:00:00"/>
    <n v="2026"/>
    <x v="2"/>
    <n v="7"/>
    <s v="Jul"/>
    <x v="2"/>
    <x v="3"/>
    <x v="0"/>
    <s v="Returning"/>
    <x v="1"/>
    <s v="Summit Backpack 45L"/>
    <n v="2"/>
    <n v="151.72999999999999"/>
    <n v="0"/>
    <n v="81.209999999999994"/>
    <n v="303.45999999999998"/>
    <n v="162.41999999999999"/>
    <n v="141.04"/>
    <n v="0.46477295195412904"/>
    <n v="2026"/>
    <s v="Q3"/>
    <n v="7"/>
    <x v="6"/>
  </r>
  <r>
    <n v="5033"/>
    <d v="2026-07-29T00:00:00"/>
    <n v="2026"/>
    <x v="2"/>
    <n v="7"/>
    <s v="Jul"/>
    <x v="3"/>
    <x v="8"/>
    <x v="0"/>
    <s v="New"/>
    <x v="1"/>
    <s v="Trekking Poles"/>
    <n v="4"/>
    <n v="72.010000000000005"/>
    <n v="0.05"/>
    <n v="32.36"/>
    <n v="273.63800000000003"/>
    <n v="129.44"/>
    <n v="144.19800000000004"/>
    <n v="0.52696628392255473"/>
    <n v="2026"/>
    <s v="Q3"/>
    <n v="7"/>
    <x v="6"/>
  </r>
  <r>
    <n v="5117"/>
    <d v="2026-07-29T00:00:00"/>
    <n v="2026"/>
    <x v="2"/>
    <n v="7"/>
    <s v="Jul"/>
    <x v="1"/>
    <x v="11"/>
    <x v="0"/>
    <s v="Business"/>
    <x v="1"/>
    <s v="Summit Backpack 45L"/>
    <n v="1"/>
    <n v="154.87"/>
    <n v="0"/>
    <n v="80.459999999999994"/>
    <n v="154.87"/>
    <n v="80.459999999999994"/>
    <n v="74.410000000000011"/>
    <n v="0.48046748886162594"/>
    <n v="2026"/>
    <s v="Q3"/>
    <n v="7"/>
    <x v="6"/>
  </r>
  <r>
    <n v="954"/>
    <d v="2026-07-30T00:00:00"/>
    <n v="2026"/>
    <x v="2"/>
    <n v="7"/>
    <s v="Jul"/>
    <x v="1"/>
    <x v="1"/>
    <x v="0"/>
    <s v="New"/>
    <x v="2"/>
    <s v="Carry-On Duffel"/>
    <n v="3"/>
    <n v="134.61000000000001"/>
    <n v="0.1"/>
    <n v="65.77"/>
    <n v="363.44700000000006"/>
    <n v="197.31"/>
    <n v="166.13700000000006"/>
    <n v="0.45711479252820914"/>
    <n v="2026"/>
    <s v="Q3"/>
    <n v="7"/>
    <x v="6"/>
  </r>
  <r>
    <n v="1644"/>
    <d v="2026-07-30T00:00:00"/>
    <n v="2026"/>
    <x v="2"/>
    <n v="7"/>
    <s v="Jul"/>
    <x v="3"/>
    <x v="13"/>
    <x v="0"/>
    <s v="Returning"/>
    <x v="0"/>
    <s v="Commuter Helmet"/>
    <n v="3"/>
    <n v="81.5"/>
    <n v="0.05"/>
    <n v="43.85"/>
    <n v="232.27499999999998"/>
    <n v="131.55000000000001"/>
    <n v="100.72499999999997"/>
    <n v="0.43364546335163051"/>
    <n v="2026"/>
    <s v="Q3"/>
    <n v="7"/>
    <x v="6"/>
  </r>
  <r>
    <n v="2030"/>
    <d v="2026-07-30T00:00:00"/>
    <n v="2026"/>
    <x v="2"/>
    <n v="7"/>
    <s v="Jul"/>
    <x v="0"/>
    <x v="0"/>
    <x v="3"/>
    <s v="Business"/>
    <x v="2"/>
    <s v="Carry-On Duffel"/>
    <n v="2"/>
    <n v="135.63"/>
    <n v="0"/>
    <n v="66.63"/>
    <n v="271.26"/>
    <n v="133.26"/>
    <n v="138"/>
    <n v="0.50873700508737008"/>
    <n v="2026"/>
    <s v="Q3"/>
    <n v="7"/>
    <x v="6"/>
  </r>
  <r>
    <n v="2595"/>
    <d v="2026-07-30T00:00:00"/>
    <n v="2026"/>
    <x v="2"/>
    <n v="7"/>
    <s v="Jul"/>
    <x v="0"/>
    <x v="9"/>
    <x v="1"/>
    <s v="Business"/>
    <x v="2"/>
    <s v="Carry-On Duffel"/>
    <n v="15"/>
    <n v="133.44999999999999"/>
    <n v="0.2"/>
    <n v="65.819999999999993"/>
    <n v="1601.3999999999999"/>
    <n v="987.3"/>
    <n v="614.09999999999991"/>
    <n v="0.3834769576620457"/>
    <n v="2026"/>
    <s v="Q3"/>
    <n v="7"/>
    <x v="6"/>
  </r>
  <r>
    <n v="2763"/>
    <d v="2026-07-30T00:00:00"/>
    <n v="2026"/>
    <x v="2"/>
    <n v="7"/>
    <s v="Jul"/>
    <x v="0"/>
    <x v="15"/>
    <x v="0"/>
    <s v="Business"/>
    <x v="3"/>
    <s v="Compact Sleeping Bag"/>
    <n v="1"/>
    <n v="120.94"/>
    <n v="0"/>
    <n v="62.24"/>
    <n v="120.94"/>
    <n v="62.24"/>
    <n v="58.699999999999996"/>
    <n v="0.48536464362493797"/>
    <n v="2026"/>
    <s v="Q3"/>
    <n v="7"/>
    <x v="6"/>
  </r>
  <r>
    <n v="3537"/>
    <d v="2026-07-30T00:00:00"/>
    <n v="2026"/>
    <x v="2"/>
    <n v="7"/>
    <s v="Jul"/>
    <x v="1"/>
    <x v="11"/>
    <x v="0"/>
    <s v="Returning"/>
    <x v="3"/>
    <s v="Alpine Tent 4P"/>
    <n v="2"/>
    <n v="332.99"/>
    <n v="0.15"/>
    <n v="199.09"/>
    <n v="566.08299999999997"/>
    <n v="398.18"/>
    <n v="167.90299999999996"/>
    <n v="0.29660491482697759"/>
    <n v="2026"/>
    <s v="Q3"/>
    <n v="7"/>
    <x v="6"/>
  </r>
  <r>
    <n v="3550"/>
    <d v="2026-07-30T00:00:00"/>
    <n v="2026"/>
    <x v="2"/>
    <n v="7"/>
    <s v="Jul"/>
    <x v="0"/>
    <x v="15"/>
    <x v="0"/>
    <s v="Returning"/>
    <x v="3"/>
    <s v="Compact Sleeping Bag"/>
    <n v="3"/>
    <n v="120.88"/>
    <n v="0"/>
    <n v="60.97"/>
    <n v="362.64"/>
    <n v="182.91"/>
    <n v="179.73"/>
    <n v="0.49561548643282594"/>
    <n v="2026"/>
    <s v="Q3"/>
    <n v="7"/>
    <x v="6"/>
  </r>
  <r>
    <n v="3875"/>
    <d v="2026-07-30T00:00:00"/>
    <n v="2026"/>
    <x v="2"/>
    <n v="7"/>
    <s v="Jul"/>
    <x v="3"/>
    <x v="8"/>
    <x v="0"/>
    <s v="Returning"/>
    <x v="0"/>
    <s v="Cycling Pack 12L"/>
    <n v="1"/>
    <n v="101.73"/>
    <n v="0.05"/>
    <n v="51.63"/>
    <n v="96.643500000000003"/>
    <n v="51.63"/>
    <n v="45.013500000000001"/>
    <n v="0.46576852038678235"/>
    <n v="2026"/>
    <s v="Q3"/>
    <n v="7"/>
    <x v="6"/>
  </r>
  <r>
    <n v="4467"/>
    <d v="2026-07-30T00:00:00"/>
    <n v="2026"/>
    <x v="2"/>
    <n v="7"/>
    <s v="Jul"/>
    <x v="3"/>
    <x v="7"/>
    <x v="0"/>
    <s v="Returning"/>
    <x v="2"/>
    <s v="Insulated Bottle"/>
    <n v="2"/>
    <n v="36.21"/>
    <n v="0"/>
    <n v="13.5"/>
    <n v="72.42"/>
    <n v="27"/>
    <n v="45.42"/>
    <n v="0.62717481358740679"/>
    <n v="2026"/>
    <s v="Q3"/>
    <n v="7"/>
    <x v="6"/>
  </r>
  <r>
    <n v="739"/>
    <d v="2026-07-31T00:00:00"/>
    <n v="2026"/>
    <x v="2"/>
    <n v="7"/>
    <s v="Jul"/>
    <x v="3"/>
    <x v="7"/>
    <x v="0"/>
    <s v="Business"/>
    <x v="0"/>
    <s v="Cycling Pack 12L"/>
    <n v="5"/>
    <n v="104.65"/>
    <n v="0"/>
    <n v="49.2"/>
    <n v="523.25"/>
    <n v="246"/>
    <n v="277.25"/>
    <n v="0.52986144290492121"/>
    <n v="2026"/>
    <s v="Q3"/>
    <n v="7"/>
    <x v="6"/>
  </r>
  <r>
    <n v="2376"/>
    <d v="2026-07-31T00:00:00"/>
    <n v="2026"/>
    <x v="2"/>
    <n v="7"/>
    <s v="Jul"/>
    <x v="2"/>
    <x v="5"/>
    <x v="1"/>
    <s v="Returning"/>
    <x v="3"/>
    <s v="Trail Tent 2P"/>
    <n v="5"/>
    <n v="198.35"/>
    <n v="0.05"/>
    <n v="104.96"/>
    <n v="942.16249999999991"/>
    <n v="524.79999999999995"/>
    <n v="417.36249999999995"/>
    <n v="0.44298356175288234"/>
    <n v="2026"/>
    <s v="Q3"/>
    <n v="7"/>
    <x v="6"/>
  </r>
  <r>
    <n v="3109"/>
    <d v="2026-07-31T00:00:00"/>
    <n v="2026"/>
    <x v="2"/>
    <n v="7"/>
    <s v="Jul"/>
    <x v="0"/>
    <x v="0"/>
    <x v="3"/>
    <s v="Returning"/>
    <x v="4"/>
    <s v="Recovery Roller"/>
    <n v="2"/>
    <n v="36.56"/>
    <n v="0.05"/>
    <n v="13.76"/>
    <n v="69.463999999999999"/>
    <n v="27.52"/>
    <n v="41.944000000000003"/>
    <n v="0.60382356328457909"/>
    <n v="2026"/>
    <s v="Q3"/>
    <n v="7"/>
    <x v="6"/>
  </r>
  <r>
    <n v="4362"/>
    <d v="2026-07-31T00:00:00"/>
    <n v="2026"/>
    <x v="2"/>
    <n v="7"/>
    <s v="Jul"/>
    <x v="1"/>
    <x v="14"/>
    <x v="0"/>
    <s v="Returning"/>
    <x v="1"/>
    <s v="Hiking Daypack 20L"/>
    <n v="5"/>
    <n v="92.41"/>
    <n v="0"/>
    <n v="44.29"/>
    <n v="462.04999999999995"/>
    <n v="221.45"/>
    <n v="240.59999999999997"/>
    <n v="0.52072286549074775"/>
    <n v="2026"/>
    <s v="Q3"/>
    <n v="7"/>
    <x v="6"/>
  </r>
  <r>
    <n v="777"/>
    <d v="2026-08-01T00:00:00"/>
    <n v="2026"/>
    <x v="2"/>
    <n v="8"/>
    <s v="Aug"/>
    <x v="3"/>
    <x v="13"/>
    <x v="0"/>
    <s v="Returning"/>
    <x v="3"/>
    <s v="Compact Sleeping Bag"/>
    <n v="4"/>
    <n v="121.87"/>
    <n v="0"/>
    <n v="59.89"/>
    <n v="487.48"/>
    <n v="239.56"/>
    <n v="247.92000000000002"/>
    <n v="0.50857471075736438"/>
    <n v="2026"/>
    <s v="Q3"/>
    <n v="8"/>
    <x v="7"/>
  </r>
  <r>
    <n v="831"/>
    <d v="2026-08-01T00:00:00"/>
    <n v="2026"/>
    <x v="2"/>
    <n v="8"/>
    <s v="Aug"/>
    <x v="3"/>
    <x v="8"/>
    <x v="0"/>
    <s v="Returning"/>
    <x v="2"/>
    <s v="Carry-On Duffel"/>
    <n v="2"/>
    <n v="130.9"/>
    <n v="0.05"/>
    <n v="67.959999999999994"/>
    <n v="248.71"/>
    <n v="135.91999999999999"/>
    <n v="112.79000000000002"/>
    <n v="0.45350006031120588"/>
    <n v="2026"/>
    <s v="Q3"/>
    <n v="8"/>
    <x v="7"/>
  </r>
  <r>
    <n v="2059"/>
    <d v="2026-08-01T00:00:00"/>
    <n v="2026"/>
    <x v="2"/>
    <n v="8"/>
    <s v="Aug"/>
    <x v="2"/>
    <x v="2"/>
    <x v="2"/>
    <s v="New"/>
    <x v="0"/>
    <s v="Trail Bike Light"/>
    <n v="1"/>
    <n v="50.98"/>
    <n v="0"/>
    <n v="22.92"/>
    <n v="50.98"/>
    <n v="22.92"/>
    <n v="28.059999999999995"/>
    <n v="0.55041192624558644"/>
    <n v="2026"/>
    <s v="Q3"/>
    <n v="8"/>
    <x v="7"/>
  </r>
  <r>
    <n v="2519"/>
    <d v="2026-08-01T00:00:00"/>
    <n v="2026"/>
    <x v="2"/>
    <n v="8"/>
    <s v="Aug"/>
    <x v="2"/>
    <x v="2"/>
    <x v="0"/>
    <s v="Returning"/>
    <x v="1"/>
    <s v="Hiking Daypack 20L"/>
    <n v="2"/>
    <n v="91.11"/>
    <n v="0"/>
    <n v="44.19"/>
    <n v="182.22"/>
    <n v="88.38"/>
    <n v="93.84"/>
    <n v="0.51498189002304906"/>
    <n v="2026"/>
    <s v="Q3"/>
    <n v="8"/>
    <x v="7"/>
  </r>
  <r>
    <n v="2644"/>
    <d v="2026-08-01T00:00:00"/>
    <n v="2026"/>
    <x v="2"/>
    <n v="8"/>
    <s v="Aug"/>
    <x v="0"/>
    <x v="0"/>
    <x v="3"/>
    <s v="Returning"/>
    <x v="2"/>
    <s v="Insulated Bottle"/>
    <n v="3"/>
    <n v="35.619999999999997"/>
    <n v="0.05"/>
    <n v="13.47"/>
    <n v="101.51699999999998"/>
    <n v="40.410000000000004"/>
    <n v="61.106999999999978"/>
    <n v="0.60193859156594454"/>
    <n v="2026"/>
    <s v="Q3"/>
    <n v="8"/>
    <x v="7"/>
  </r>
  <r>
    <n v="4141"/>
    <d v="2026-08-01T00:00:00"/>
    <n v="2026"/>
    <x v="2"/>
    <n v="8"/>
    <s v="Aug"/>
    <x v="3"/>
    <x v="13"/>
    <x v="0"/>
    <s v="New"/>
    <x v="1"/>
    <s v="Hiking Daypack 20L"/>
    <n v="1"/>
    <n v="91.95"/>
    <n v="0.05"/>
    <n v="46.47"/>
    <n v="87.352499999999992"/>
    <n v="46.47"/>
    <n v="40.882499999999993"/>
    <n v="0.46801751523997592"/>
    <n v="2026"/>
    <s v="Q3"/>
    <n v="8"/>
    <x v="7"/>
  </r>
  <r>
    <n v="4804"/>
    <d v="2026-08-01T00:00:00"/>
    <n v="2026"/>
    <x v="2"/>
    <n v="8"/>
    <s v="Aug"/>
    <x v="0"/>
    <x v="9"/>
    <x v="0"/>
    <s v="Returning"/>
    <x v="4"/>
    <s v="Training Mat"/>
    <n v="1"/>
    <n v="49.46"/>
    <n v="0"/>
    <n v="21.47"/>
    <n v="49.46"/>
    <n v="21.47"/>
    <n v="27.990000000000002"/>
    <n v="0.5659118479579458"/>
    <n v="2026"/>
    <s v="Q3"/>
    <n v="8"/>
    <x v="7"/>
  </r>
  <r>
    <n v="5161"/>
    <d v="2026-08-01T00:00:00"/>
    <n v="2026"/>
    <x v="2"/>
    <n v="8"/>
    <s v="Aug"/>
    <x v="0"/>
    <x v="15"/>
    <x v="0"/>
    <s v="New"/>
    <x v="0"/>
    <s v="Compact Repair Kit"/>
    <n v="1"/>
    <n v="41.25"/>
    <n v="0.05"/>
    <n v="16.98"/>
    <n v="39.1875"/>
    <n v="16.98"/>
    <n v="22.2075"/>
    <n v="0.56669856459330148"/>
    <n v="2026"/>
    <s v="Q3"/>
    <n v="8"/>
    <x v="7"/>
  </r>
  <r>
    <n v="590"/>
    <d v="2026-08-02T00:00:00"/>
    <n v="2026"/>
    <x v="2"/>
    <n v="8"/>
    <s v="Aug"/>
    <x v="2"/>
    <x v="5"/>
    <x v="0"/>
    <s v="Returning"/>
    <x v="2"/>
    <s v="Carry-On Duffel"/>
    <n v="4"/>
    <n v="133.65"/>
    <n v="0"/>
    <n v="66"/>
    <n v="534.6"/>
    <n v="264"/>
    <n v="270.60000000000002"/>
    <n v="0.50617283950617287"/>
    <n v="2026"/>
    <s v="Q3"/>
    <n v="8"/>
    <x v="7"/>
  </r>
  <r>
    <n v="1599"/>
    <d v="2026-08-02T00:00:00"/>
    <n v="2026"/>
    <x v="2"/>
    <n v="8"/>
    <s v="Aug"/>
    <x v="3"/>
    <x v="4"/>
    <x v="0"/>
    <s v="Returning"/>
    <x v="3"/>
    <s v="Trail Tent 2P"/>
    <n v="2"/>
    <n v="200.45"/>
    <n v="0.05"/>
    <n v="105.42"/>
    <n v="380.85499999999996"/>
    <n v="210.84"/>
    <n v="170.01499999999996"/>
    <n v="0.44640348689133652"/>
    <n v="2026"/>
    <s v="Q3"/>
    <n v="8"/>
    <x v="7"/>
  </r>
  <r>
    <n v="1665"/>
    <d v="2026-08-02T00:00:00"/>
    <n v="2026"/>
    <x v="2"/>
    <n v="8"/>
    <s v="Aug"/>
    <x v="0"/>
    <x v="0"/>
    <x v="3"/>
    <s v="Returning"/>
    <x v="0"/>
    <s v="Trail Bike Light"/>
    <n v="2"/>
    <n v="51.87"/>
    <n v="0.05"/>
    <n v="21.98"/>
    <n v="98.552999999999997"/>
    <n v="43.96"/>
    <n v="54.592999999999996"/>
    <n v="0.55394559272675614"/>
    <n v="2026"/>
    <s v="Q3"/>
    <n v="8"/>
    <x v="7"/>
  </r>
  <r>
    <n v="2409"/>
    <d v="2026-08-02T00:00:00"/>
    <n v="2026"/>
    <x v="2"/>
    <n v="8"/>
    <s v="Aug"/>
    <x v="3"/>
    <x v="13"/>
    <x v="0"/>
    <s v="Returning"/>
    <x v="3"/>
    <s v="Portable Camp Stove"/>
    <n v="1"/>
    <n v="83.6"/>
    <n v="0.05"/>
    <n v="38.51"/>
    <n v="79.419999999999987"/>
    <n v="38.51"/>
    <n v="40.909999999999989"/>
    <n v="0.51510954419541677"/>
    <n v="2026"/>
    <s v="Q3"/>
    <n v="8"/>
    <x v="7"/>
  </r>
  <r>
    <n v="2936"/>
    <d v="2026-08-02T00:00:00"/>
    <n v="2026"/>
    <x v="2"/>
    <n v="8"/>
    <s v="Aug"/>
    <x v="2"/>
    <x v="16"/>
    <x v="0"/>
    <s v="New"/>
    <x v="2"/>
    <s v="Insulated Bottle"/>
    <n v="1"/>
    <n v="35.74"/>
    <n v="0"/>
    <n v="13.49"/>
    <n v="35.74"/>
    <n v="13.49"/>
    <n v="22.25"/>
    <n v="0.62255176273083379"/>
    <n v="2026"/>
    <s v="Q3"/>
    <n v="8"/>
    <x v="7"/>
  </r>
  <r>
    <n v="3397"/>
    <d v="2026-08-02T00:00:00"/>
    <n v="2026"/>
    <x v="2"/>
    <n v="8"/>
    <s v="Aug"/>
    <x v="3"/>
    <x v="4"/>
    <x v="0"/>
    <s v="Returning"/>
    <x v="0"/>
    <s v="Commuter Helmet"/>
    <n v="1"/>
    <n v="79.849999999999994"/>
    <n v="0.1"/>
    <n v="43.11"/>
    <n v="71.864999999999995"/>
    <n v="43.11"/>
    <n v="28.754999999999995"/>
    <n v="0.40012523481527862"/>
    <n v="2026"/>
    <s v="Q3"/>
    <n v="8"/>
    <x v="7"/>
  </r>
  <r>
    <n v="4556"/>
    <d v="2026-08-02T00:00:00"/>
    <n v="2026"/>
    <x v="2"/>
    <n v="8"/>
    <s v="Aug"/>
    <x v="0"/>
    <x v="15"/>
    <x v="0"/>
    <s v="Returning"/>
    <x v="2"/>
    <s v="Packing Cube Set"/>
    <n v="2"/>
    <n v="46.44"/>
    <n v="0"/>
    <n v="18.489999999999998"/>
    <n v="92.88"/>
    <n v="36.979999999999997"/>
    <n v="55.9"/>
    <n v="0.60185185185185186"/>
    <n v="2026"/>
    <s v="Q3"/>
    <n v="8"/>
    <x v="7"/>
  </r>
  <r>
    <n v="4614"/>
    <d v="2026-08-02T00:00:00"/>
    <n v="2026"/>
    <x v="2"/>
    <n v="8"/>
    <s v="Aug"/>
    <x v="3"/>
    <x v="8"/>
    <x v="2"/>
    <s v="Returning"/>
    <x v="0"/>
    <s v="Trail Bike Light"/>
    <n v="2"/>
    <n v="50.44"/>
    <n v="0"/>
    <n v="22.99"/>
    <n v="100.88"/>
    <n v="45.98"/>
    <n v="54.9"/>
    <n v="0.54421094369547984"/>
    <n v="2026"/>
    <s v="Q3"/>
    <n v="8"/>
    <x v="7"/>
  </r>
  <r>
    <n v="4999"/>
    <d v="2026-08-02T00:00:00"/>
    <n v="2026"/>
    <x v="2"/>
    <n v="8"/>
    <s v="Aug"/>
    <x v="3"/>
    <x v="8"/>
    <x v="0"/>
    <s v="Returning"/>
    <x v="0"/>
    <s v="Commuter Helmet"/>
    <n v="2"/>
    <n v="81.38"/>
    <n v="0"/>
    <n v="42.19"/>
    <n v="162.76"/>
    <n v="84.38"/>
    <n v="78.38"/>
    <n v="0.4815679528139592"/>
    <n v="2026"/>
    <s v="Q3"/>
    <n v="8"/>
    <x v="7"/>
  </r>
  <r>
    <n v="207"/>
    <d v="2026-08-03T00:00:00"/>
    <n v="2026"/>
    <x v="2"/>
    <n v="8"/>
    <s v="Aug"/>
    <x v="2"/>
    <x v="16"/>
    <x v="0"/>
    <s v="Returning"/>
    <x v="4"/>
    <s v="Resistance Band Set"/>
    <n v="1"/>
    <n v="41.3"/>
    <n v="0"/>
    <n v="14.52"/>
    <n v="41.3"/>
    <n v="14.52"/>
    <n v="26.779999999999998"/>
    <n v="0.64842615012106541"/>
    <n v="2026"/>
    <s v="Q3"/>
    <n v="8"/>
    <x v="7"/>
  </r>
  <r>
    <n v="295"/>
    <d v="2026-08-03T00:00:00"/>
    <n v="2026"/>
    <x v="2"/>
    <n v="8"/>
    <s v="Aug"/>
    <x v="3"/>
    <x v="8"/>
    <x v="3"/>
    <s v="Returning"/>
    <x v="2"/>
    <s v="Insulated Bottle"/>
    <n v="2"/>
    <n v="36.15"/>
    <n v="0.1"/>
    <n v="13.19"/>
    <n v="65.069999999999993"/>
    <n v="26.38"/>
    <n v="38.69"/>
    <n v="0.59459044106347014"/>
    <n v="2026"/>
    <s v="Q3"/>
    <n v="8"/>
    <x v="7"/>
  </r>
  <r>
    <n v="657"/>
    <d v="2026-08-03T00:00:00"/>
    <n v="2026"/>
    <x v="2"/>
    <n v="8"/>
    <s v="Aug"/>
    <x v="1"/>
    <x v="12"/>
    <x v="0"/>
    <s v="Returning"/>
    <x v="2"/>
    <s v="Carry-On Duffel"/>
    <n v="3"/>
    <n v="132.59"/>
    <n v="0.1"/>
    <n v="66.040000000000006"/>
    <n v="357.99299999999999"/>
    <n v="198.12"/>
    <n v="159.87299999999999"/>
    <n v="0.44658135773604507"/>
    <n v="2026"/>
    <s v="Q3"/>
    <n v="8"/>
    <x v="7"/>
  </r>
  <r>
    <n v="694"/>
    <d v="2026-08-03T00:00:00"/>
    <n v="2026"/>
    <x v="2"/>
    <n v="8"/>
    <s v="Aug"/>
    <x v="2"/>
    <x v="3"/>
    <x v="0"/>
    <s v="New"/>
    <x v="1"/>
    <s v="Trail Boots"/>
    <n v="3"/>
    <n v="144"/>
    <n v="0"/>
    <n v="78.89"/>
    <n v="432"/>
    <n v="236.67000000000002"/>
    <n v="195.32999999999998"/>
    <n v="0.45215277777777774"/>
    <n v="2026"/>
    <s v="Q3"/>
    <n v="8"/>
    <x v="7"/>
  </r>
  <r>
    <n v="1187"/>
    <d v="2026-08-03T00:00:00"/>
    <n v="2026"/>
    <x v="2"/>
    <n v="8"/>
    <s v="Aug"/>
    <x v="0"/>
    <x v="0"/>
    <x v="0"/>
    <s v="Returning"/>
    <x v="2"/>
    <s v="Packing Cube Set"/>
    <n v="2"/>
    <n v="45.45"/>
    <n v="0.05"/>
    <n v="18.829999999999998"/>
    <n v="86.355000000000004"/>
    <n v="37.659999999999997"/>
    <n v="48.695000000000007"/>
    <n v="0.56389323142840608"/>
    <n v="2026"/>
    <s v="Q3"/>
    <n v="8"/>
    <x v="7"/>
  </r>
  <r>
    <n v="1915"/>
    <d v="2026-08-03T00:00:00"/>
    <n v="2026"/>
    <x v="2"/>
    <n v="8"/>
    <s v="Aug"/>
    <x v="1"/>
    <x v="6"/>
    <x v="0"/>
    <s v="Returning"/>
    <x v="0"/>
    <s v="Compact Repair Kit"/>
    <n v="1"/>
    <n v="41.16"/>
    <n v="0.05"/>
    <n v="16.66"/>
    <n v="39.101999999999997"/>
    <n v="16.66"/>
    <n v="22.441999999999997"/>
    <n v="0.57393483709273174"/>
    <n v="2026"/>
    <s v="Q3"/>
    <n v="8"/>
    <x v="7"/>
  </r>
  <r>
    <n v="2156"/>
    <d v="2026-08-03T00:00:00"/>
    <n v="2026"/>
    <x v="2"/>
    <n v="8"/>
    <s v="Aug"/>
    <x v="0"/>
    <x v="0"/>
    <x v="2"/>
    <s v="Returning"/>
    <x v="2"/>
    <s v="Travel Backpack 35L"/>
    <n v="1"/>
    <n v="162.78"/>
    <n v="0"/>
    <n v="85.08"/>
    <n v="162.78"/>
    <n v="85.08"/>
    <n v="77.7"/>
    <n v="0.47733136748986366"/>
    <n v="2026"/>
    <s v="Q3"/>
    <n v="8"/>
    <x v="7"/>
  </r>
  <r>
    <n v="2539"/>
    <d v="2026-08-03T00:00:00"/>
    <n v="2026"/>
    <x v="2"/>
    <n v="8"/>
    <s v="Aug"/>
    <x v="2"/>
    <x v="16"/>
    <x v="2"/>
    <s v="New"/>
    <x v="0"/>
    <s v="Commuter Helmet"/>
    <n v="1"/>
    <n v="80.040000000000006"/>
    <n v="0.1"/>
    <n v="41.88"/>
    <n v="72.036000000000001"/>
    <n v="41.88"/>
    <n v="30.155999999999999"/>
    <n v="0.41862402132267196"/>
    <n v="2026"/>
    <s v="Q3"/>
    <n v="8"/>
    <x v="7"/>
  </r>
  <r>
    <n v="3803"/>
    <d v="2026-08-03T00:00:00"/>
    <n v="2026"/>
    <x v="2"/>
    <n v="8"/>
    <s v="Aug"/>
    <x v="2"/>
    <x v="5"/>
    <x v="0"/>
    <s v="New"/>
    <x v="1"/>
    <s v="Hiking Daypack 20L"/>
    <n v="1"/>
    <n v="90.21"/>
    <n v="0"/>
    <n v="46.31"/>
    <n v="90.21"/>
    <n v="46.31"/>
    <n v="43.899999999999991"/>
    <n v="0.48664227912648261"/>
    <n v="2026"/>
    <s v="Q3"/>
    <n v="8"/>
    <x v="7"/>
  </r>
  <r>
    <n v="100"/>
    <d v="2026-08-04T00:00:00"/>
    <n v="2026"/>
    <x v="2"/>
    <n v="8"/>
    <s v="Aug"/>
    <x v="0"/>
    <x v="9"/>
    <x v="2"/>
    <s v="Business"/>
    <x v="2"/>
    <s v="Carry-On Duffel"/>
    <n v="1"/>
    <n v="133.6"/>
    <n v="0.1"/>
    <n v="67.3"/>
    <n v="120.24"/>
    <n v="67.3"/>
    <n v="52.94"/>
    <n v="0.44028609447771122"/>
    <n v="2026"/>
    <s v="Q3"/>
    <n v="8"/>
    <x v="7"/>
  </r>
  <r>
    <n v="118"/>
    <d v="2026-08-04T00:00:00"/>
    <n v="2026"/>
    <x v="2"/>
    <n v="8"/>
    <s v="Aug"/>
    <x v="3"/>
    <x v="4"/>
    <x v="0"/>
    <s v="Returning"/>
    <x v="2"/>
    <s v="Packing Cube Set"/>
    <n v="1"/>
    <n v="47.53"/>
    <n v="0"/>
    <n v="18.04"/>
    <n v="47.53"/>
    <n v="18.04"/>
    <n v="29.490000000000002"/>
    <n v="0.62045024195245113"/>
    <n v="2026"/>
    <s v="Q3"/>
    <n v="8"/>
    <x v="7"/>
  </r>
  <r>
    <n v="220"/>
    <d v="2026-08-04T00:00:00"/>
    <n v="2026"/>
    <x v="2"/>
    <n v="8"/>
    <s v="Aug"/>
    <x v="0"/>
    <x v="15"/>
    <x v="0"/>
    <s v="Returning"/>
    <x v="2"/>
    <s v="Packing Cube Set"/>
    <n v="2"/>
    <n v="46.71"/>
    <n v="0"/>
    <n v="18.41"/>
    <n v="93.42"/>
    <n v="36.82"/>
    <n v="56.6"/>
    <n v="0.60586598158852489"/>
    <n v="2026"/>
    <s v="Q3"/>
    <n v="8"/>
    <x v="7"/>
  </r>
  <r>
    <n v="1145"/>
    <d v="2026-08-04T00:00:00"/>
    <n v="2026"/>
    <x v="2"/>
    <n v="8"/>
    <s v="Aug"/>
    <x v="2"/>
    <x v="16"/>
    <x v="3"/>
    <s v="New"/>
    <x v="3"/>
    <s v="Trail Tent 2P"/>
    <n v="1"/>
    <n v="197.26"/>
    <n v="0"/>
    <n v="104.09"/>
    <n v="197.26"/>
    <n v="104.09"/>
    <n v="93.169999999999987"/>
    <n v="0.47232079488999285"/>
    <n v="2026"/>
    <s v="Q3"/>
    <n v="8"/>
    <x v="7"/>
  </r>
  <r>
    <n v="1289"/>
    <d v="2026-08-04T00:00:00"/>
    <n v="2026"/>
    <x v="2"/>
    <n v="8"/>
    <s v="Aug"/>
    <x v="2"/>
    <x v="16"/>
    <x v="3"/>
    <s v="New"/>
    <x v="1"/>
    <s v="Trekking Poles"/>
    <n v="1"/>
    <n v="70.56"/>
    <n v="0"/>
    <n v="32.11"/>
    <n v="70.56"/>
    <n v="32.11"/>
    <n v="38.450000000000003"/>
    <n v="0.54492630385487528"/>
    <n v="2026"/>
    <s v="Q3"/>
    <n v="8"/>
    <x v="7"/>
  </r>
  <r>
    <n v="1411"/>
    <d v="2026-08-04T00:00:00"/>
    <n v="2026"/>
    <x v="2"/>
    <n v="8"/>
    <s v="Aug"/>
    <x v="1"/>
    <x v="12"/>
    <x v="0"/>
    <s v="Business"/>
    <x v="4"/>
    <s v="Recovery Roller"/>
    <n v="1"/>
    <n v="36.58"/>
    <n v="0"/>
    <n v="13.98"/>
    <n v="36.58"/>
    <n v="13.98"/>
    <n v="22.599999999999998"/>
    <n v="0.61782394751230174"/>
    <n v="2026"/>
    <s v="Q3"/>
    <n v="8"/>
    <x v="7"/>
  </r>
  <r>
    <n v="1799"/>
    <d v="2026-08-04T00:00:00"/>
    <n v="2026"/>
    <x v="2"/>
    <n v="8"/>
    <s v="Aug"/>
    <x v="3"/>
    <x v="13"/>
    <x v="1"/>
    <s v="Business"/>
    <x v="0"/>
    <s v="Commuter Helmet"/>
    <n v="4"/>
    <n v="82.98"/>
    <n v="0.05"/>
    <n v="43.79"/>
    <n v="315.32400000000001"/>
    <n v="175.16"/>
    <n v="140.16400000000002"/>
    <n v="0.44450787126891711"/>
    <n v="2026"/>
    <s v="Q3"/>
    <n v="8"/>
    <x v="7"/>
  </r>
  <r>
    <n v="1871"/>
    <d v="2026-08-04T00:00:00"/>
    <n v="2026"/>
    <x v="2"/>
    <n v="8"/>
    <s v="Aug"/>
    <x v="0"/>
    <x v="0"/>
    <x v="0"/>
    <s v="New"/>
    <x v="0"/>
    <s v="Compact Repair Kit"/>
    <n v="1"/>
    <n v="41.25"/>
    <n v="0"/>
    <n v="17.02"/>
    <n v="41.25"/>
    <n v="17.02"/>
    <n v="24.23"/>
    <n v="0.58739393939393936"/>
    <n v="2026"/>
    <s v="Q3"/>
    <n v="8"/>
    <x v="7"/>
  </r>
  <r>
    <n v="4180"/>
    <d v="2026-08-04T00:00:00"/>
    <n v="2026"/>
    <x v="2"/>
    <n v="8"/>
    <s v="Aug"/>
    <x v="2"/>
    <x v="3"/>
    <x v="0"/>
    <s v="Returning"/>
    <x v="0"/>
    <s v="Cycling Pack 12L"/>
    <n v="1"/>
    <n v="101.37"/>
    <n v="0"/>
    <n v="51.56"/>
    <n v="101.37"/>
    <n v="51.56"/>
    <n v="49.81"/>
    <n v="0.49136825490776365"/>
    <n v="2026"/>
    <s v="Q3"/>
    <n v="8"/>
    <x v="7"/>
  </r>
  <r>
    <n v="4338"/>
    <d v="2026-08-04T00:00:00"/>
    <n v="2026"/>
    <x v="2"/>
    <n v="8"/>
    <s v="Aug"/>
    <x v="2"/>
    <x v="16"/>
    <x v="0"/>
    <s v="Returning"/>
    <x v="3"/>
    <s v="Alpine Tent 4P"/>
    <n v="1"/>
    <n v="340.66"/>
    <n v="0.05"/>
    <n v="194.13"/>
    <n v="323.62700000000001"/>
    <n v="194.13"/>
    <n v="129.49700000000001"/>
    <n v="0.40014275693931595"/>
    <n v="2026"/>
    <s v="Q3"/>
    <n v="8"/>
    <x v="7"/>
  </r>
  <r>
    <n v="4463"/>
    <d v="2026-08-04T00:00:00"/>
    <n v="2026"/>
    <x v="2"/>
    <n v="8"/>
    <s v="Aug"/>
    <x v="2"/>
    <x v="2"/>
    <x v="3"/>
    <s v="Business"/>
    <x v="0"/>
    <s v="Trail Bike Light"/>
    <n v="1"/>
    <n v="50.43"/>
    <n v="0.15"/>
    <n v="22.94"/>
    <n v="42.865499999999997"/>
    <n v="22.94"/>
    <n v="19.925499999999996"/>
    <n v="0.46483768998378644"/>
    <n v="2026"/>
    <s v="Q3"/>
    <n v="8"/>
    <x v="7"/>
  </r>
  <r>
    <n v="382"/>
    <d v="2026-08-05T00:00:00"/>
    <n v="2026"/>
    <x v="2"/>
    <n v="8"/>
    <s v="Aug"/>
    <x v="3"/>
    <x v="8"/>
    <x v="0"/>
    <s v="New"/>
    <x v="4"/>
    <s v="Resistance Band Set"/>
    <n v="1"/>
    <n v="40.42"/>
    <n v="0.05"/>
    <n v="14.33"/>
    <n v="38.399000000000001"/>
    <n v="14.33"/>
    <n v="24.069000000000003"/>
    <n v="0.62681319826037141"/>
    <n v="2026"/>
    <s v="Q3"/>
    <n v="8"/>
    <x v="7"/>
  </r>
  <r>
    <n v="1011"/>
    <d v="2026-08-05T00:00:00"/>
    <n v="2026"/>
    <x v="2"/>
    <n v="8"/>
    <s v="Aug"/>
    <x v="0"/>
    <x v="0"/>
    <x v="0"/>
    <s v="New"/>
    <x v="0"/>
    <s v="Trail Bike Light"/>
    <n v="1"/>
    <n v="51.81"/>
    <n v="0.05"/>
    <n v="22.28"/>
    <n v="49.219499999999996"/>
    <n v="22.28"/>
    <n v="26.939499999999995"/>
    <n v="0.54733388189640275"/>
    <n v="2026"/>
    <s v="Q3"/>
    <n v="8"/>
    <x v="7"/>
  </r>
  <r>
    <n v="1148"/>
    <d v="2026-08-05T00:00:00"/>
    <n v="2026"/>
    <x v="2"/>
    <n v="8"/>
    <s v="Aug"/>
    <x v="2"/>
    <x v="2"/>
    <x v="2"/>
    <s v="New"/>
    <x v="4"/>
    <s v="Recovery Roller"/>
    <n v="3"/>
    <n v="35.9"/>
    <n v="0"/>
    <n v="14.11"/>
    <n v="107.69999999999999"/>
    <n v="42.33"/>
    <n v="65.36999999999999"/>
    <n v="0.60696378830083564"/>
    <n v="2026"/>
    <s v="Q3"/>
    <n v="8"/>
    <x v="7"/>
  </r>
  <r>
    <n v="1397"/>
    <d v="2026-08-05T00:00:00"/>
    <n v="2026"/>
    <x v="2"/>
    <n v="8"/>
    <s v="Aug"/>
    <x v="1"/>
    <x v="14"/>
    <x v="2"/>
    <s v="Business"/>
    <x v="1"/>
    <s v="Hiking Daypack 20L"/>
    <n v="2"/>
    <n v="90.27"/>
    <n v="0.05"/>
    <n v="46.38"/>
    <n v="171.51299999999998"/>
    <n v="92.76"/>
    <n v="78.752999999999972"/>
    <n v="0.45916636056742044"/>
    <n v="2026"/>
    <s v="Q3"/>
    <n v="8"/>
    <x v="7"/>
  </r>
  <r>
    <n v="2252"/>
    <d v="2026-08-05T00:00:00"/>
    <n v="2026"/>
    <x v="2"/>
    <n v="8"/>
    <s v="Aug"/>
    <x v="1"/>
    <x v="11"/>
    <x v="0"/>
    <s v="New"/>
    <x v="0"/>
    <s v="Trail Bike Light"/>
    <n v="1"/>
    <n v="49.68"/>
    <n v="0.05"/>
    <n v="22.02"/>
    <n v="47.195999999999998"/>
    <n v="22.02"/>
    <n v="25.175999999999998"/>
    <n v="0.53343503686753113"/>
    <n v="2026"/>
    <s v="Q3"/>
    <n v="8"/>
    <x v="7"/>
  </r>
  <r>
    <n v="2415"/>
    <d v="2026-08-05T00:00:00"/>
    <n v="2026"/>
    <x v="2"/>
    <n v="8"/>
    <s v="Aug"/>
    <x v="1"/>
    <x v="12"/>
    <x v="0"/>
    <s v="New"/>
    <x v="2"/>
    <s v="Carry-On Duffel"/>
    <n v="2"/>
    <n v="131.25"/>
    <n v="0.05"/>
    <n v="65.42"/>
    <n v="249.375"/>
    <n v="130.84"/>
    <n v="118.535"/>
    <n v="0.47532832080200499"/>
    <n v="2026"/>
    <s v="Q3"/>
    <n v="8"/>
    <x v="7"/>
  </r>
  <r>
    <n v="2525"/>
    <d v="2026-08-05T00:00:00"/>
    <n v="2026"/>
    <x v="2"/>
    <n v="8"/>
    <s v="Aug"/>
    <x v="3"/>
    <x v="4"/>
    <x v="2"/>
    <s v="New"/>
    <x v="4"/>
    <s v="Recovery Roller"/>
    <n v="2"/>
    <n v="36.78"/>
    <n v="0.05"/>
    <n v="13.85"/>
    <n v="69.882000000000005"/>
    <n v="27.7"/>
    <n v="42.182000000000002"/>
    <n v="0.60361752668784519"/>
    <n v="2026"/>
    <s v="Q3"/>
    <n v="8"/>
    <x v="7"/>
  </r>
  <r>
    <n v="2652"/>
    <d v="2026-08-05T00:00:00"/>
    <n v="2026"/>
    <x v="2"/>
    <n v="8"/>
    <s v="Aug"/>
    <x v="2"/>
    <x v="2"/>
    <x v="2"/>
    <s v="Returning"/>
    <x v="0"/>
    <s v="Commuter Helmet"/>
    <n v="1"/>
    <n v="80.790000000000006"/>
    <n v="0.1"/>
    <n v="43.65"/>
    <n v="72.711000000000013"/>
    <n v="43.65"/>
    <n v="29.061000000000014"/>
    <n v="0.39967817799232591"/>
    <n v="2026"/>
    <s v="Q3"/>
    <n v="8"/>
    <x v="7"/>
  </r>
  <r>
    <n v="4035"/>
    <d v="2026-08-05T00:00:00"/>
    <n v="2026"/>
    <x v="2"/>
    <n v="8"/>
    <s v="Aug"/>
    <x v="0"/>
    <x v="9"/>
    <x v="0"/>
    <s v="Returning"/>
    <x v="0"/>
    <s v="Compact Repair Kit"/>
    <n v="2"/>
    <n v="40.53"/>
    <n v="0.05"/>
    <n v="17.100000000000001"/>
    <n v="77.007000000000005"/>
    <n v="34.200000000000003"/>
    <n v="42.807000000000002"/>
    <n v="0.55588452997779425"/>
    <n v="2026"/>
    <s v="Q3"/>
    <n v="8"/>
    <x v="7"/>
  </r>
  <r>
    <n v="4377"/>
    <d v="2026-08-05T00:00:00"/>
    <n v="2026"/>
    <x v="2"/>
    <n v="8"/>
    <s v="Aug"/>
    <x v="2"/>
    <x v="2"/>
    <x v="3"/>
    <s v="New"/>
    <x v="0"/>
    <s v="Commuter Helmet"/>
    <n v="2"/>
    <n v="81.66"/>
    <n v="0"/>
    <n v="42.11"/>
    <n v="163.32"/>
    <n v="84.22"/>
    <n v="79.099999999999994"/>
    <n v="0.48432525104090129"/>
    <n v="2026"/>
    <s v="Q3"/>
    <n v="8"/>
    <x v="7"/>
  </r>
  <r>
    <n v="4734"/>
    <d v="2026-08-05T00:00:00"/>
    <n v="2026"/>
    <x v="2"/>
    <n v="8"/>
    <s v="Aug"/>
    <x v="1"/>
    <x v="12"/>
    <x v="3"/>
    <s v="Returning"/>
    <x v="1"/>
    <s v="Trail Boots"/>
    <n v="1"/>
    <n v="146.55000000000001"/>
    <n v="0"/>
    <n v="78.8"/>
    <n v="146.55000000000001"/>
    <n v="78.8"/>
    <n v="67.750000000000014"/>
    <n v="0.46229955646537024"/>
    <n v="2026"/>
    <s v="Q3"/>
    <n v="8"/>
    <x v="7"/>
  </r>
  <r>
    <n v="4892"/>
    <d v="2026-08-05T00:00:00"/>
    <n v="2026"/>
    <x v="2"/>
    <n v="8"/>
    <s v="Aug"/>
    <x v="1"/>
    <x v="1"/>
    <x v="2"/>
    <s v="Returning"/>
    <x v="2"/>
    <s v="Travel Backpack 35L"/>
    <n v="2"/>
    <n v="161.75"/>
    <n v="0.1"/>
    <n v="85.85"/>
    <n v="291.15000000000003"/>
    <n v="171.7"/>
    <n v="119.45000000000005"/>
    <n v="0.41026962047054794"/>
    <n v="2026"/>
    <s v="Q3"/>
    <n v="8"/>
    <x v="7"/>
  </r>
  <r>
    <n v="5059"/>
    <d v="2026-08-05T00:00:00"/>
    <n v="2026"/>
    <x v="2"/>
    <n v="8"/>
    <s v="Aug"/>
    <x v="1"/>
    <x v="1"/>
    <x v="3"/>
    <s v="Returning"/>
    <x v="3"/>
    <s v="Compact Sleeping Bag"/>
    <n v="2"/>
    <n v="122.47"/>
    <n v="0"/>
    <n v="59.73"/>
    <n v="244.94"/>
    <n v="119.46"/>
    <n v="125.48"/>
    <n v="0.5122887237690863"/>
    <n v="2026"/>
    <s v="Q3"/>
    <n v="8"/>
    <x v="7"/>
  </r>
  <r>
    <n v="835"/>
    <d v="2026-08-06T00:00:00"/>
    <n v="2026"/>
    <x v="2"/>
    <n v="8"/>
    <s v="Aug"/>
    <x v="3"/>
    <x v="7"/>
    <x v="3"/>
    <s v="Returning"/>
    <x v="1"/>
    <s v="Trekking Poles"/>
    <n v="3"/>
    <n v="70.930000000000007"/>
    <n v="0"/>
    <n v="32.9"/>
    <n v="212.79000000000002"/>
    <n v="98.699999999999989"/>
    <n v="114.09000000000003"/>
    <n v="0.53616241364725792"/>
    <n v="2026"/>
    <s v="Q3"/>
    <n v="8"/>
    <x v="7"/>
  </r>
  <r>
    <n v="1104"/>
    <d v="2026-08-06T00:00:00"/>
    <n v="2026"/>
    <x v="2"/>
    <n v="8"/>
    <s v="Aug"/>
    <x v="0"/>
    <x v="15"/>
    <x v="0"/>
    <s v="Returning"/>
    <x v="3"/>
    <s v="Trail Tent 2P"/>
    <n v="1"/>
    <n v="191.44"/>
    <n v="0"/>
    <n v="102.13"/>
    <n v="191.44"/>
    <n v="102.13"/>
    <n v="89.31"/>
    <n v="0.46651692436272463"/>
    <n v="2026"/>
    <s v="Q3"/>
    <n v="8"/>
    <x v="7"/>
  </r>
  <r>
    <n v="1976"/>
    <d v="2026-08-06T00:00:00"/>
    <n v="2026"/>
    <x v="2"/>
    <n v="8"/>
    <s v="Aug"/>
    <x v="3"/>
    <x v="8"/>
    <x v="0"/>
    <s v="Returning"/>
    <x v="0"/>
    <s v="Commuter Helmet"/>
    <n v="2"/>
    <n v="82.92"/>
    <n v="0"/>
    <n v="41.64"/>
    <n v="165.84"/>
    <n v="83.28"/>
    <n v="82.56"/>
    <n v="0.49782923299565845"/>
    <n v="2026"/>
    <s v="Q3"/>
    <n v="8"/>
    <x v="7"/>
  </r>
  <r>
    <n v="2596"/>
    <d v="2026-08-06T00:00:00"/>
    <n v="2026"/>
    <x v="2"/>
    <n v="8"/>
    <s v="Aug"/>
    <x v="2"/>
    <x v="3"/>
    <x v="2"/>
    <s v="Returning"/>
    <x v="3"/>
    <s v="Portable Camp Stove"/>
    <n v="1"/>
    <n v="82.82"/>
    <n v="0"/>
    <n v="38.83"/>
    <n v="82.82"/>
    <n v="38.83"/>
    <n v="43.989999999999995"/>
    <n v="0.53115189567737264"/>
    <n v="2026"/>
    <s v="Q3"/>
    <n v="8"/>
    <x v="7"/>
  </r>
  <r>
    <n v="2693"/>
    <d v="2026-08-06T00:00:00"/>
    <n v="2026"/>
    <x v="2"/>
    <n v="8"/>
    <s v="Aug"/>
    <x v="3"/>
    <x v="8"/>
    <x v="0"/>
    <s v="New"/>
    <x v="3"/>
    <s v="Alpine Tent 4P"/>
    <n v="1"/>
    <n v="335.26"/>
    <n v="0.05"/>
    <n v="193.73"/>
    <n v="318.49699999999996"/>
    <n v="193.73"/>
    <n v="124.76699999999997"/>
    <n v="0.39173681384754011"/>
    <n v="2026"/>
    <s v="Q3"/>
    <n v="8"/>
    <x v="7"/>
  </r>
  <r>
    <n v="3045"/>
    <d v="2026-08-06T00:00:00"/>
    <n v="2026"/>
    <x v="2"/>
    <n v="8"/>
    <s v="Aug"/>
    <x v="2"/>
    <x v="16"/>
    <x v="3"/>
    <s v="Business"/>
    <x v="2"/>
    <s v="Packing Cube Set"/>
    <n v="1"/>
    <n v="47.19"/>
    <n v="0.05"/>
    <n v="18.11"/>
    <n v="44.830499999999994"/>
    <n v="18.11"/>
    <n v="26.720499999999994"/>
    <n v="0.59603395010093574"/>
    <n v="2026"/>
    <s v="Q3"/>
    <n v="8"/>
    <x v="7"/>
  </r>
  <r>
    <n v="3340"/>
    <d v="2026-08-06T00:00:00"/>
    <n v="2026"/>
    <x v="2"/>
    <n v="8"/>
    <s v="Aug"/>
    <x v="2"/>
    <x v="16"/>
    <x v="3"/>
    <s v="Returning"/>
    <x v="1"/>
    <s v="Hiking Daypack 20L"/>
    <n v="3"/>
    <n v="91.57"/>
    <n v="0"/>
    <n v="44.52"/>
    <n v="274.70999999999998"/>
    <n v="133.56"/>
    <n v="141.14999999999998"/>
    <n v="0.51381456808998571"/>
    <n v="2026"/>
    <s v="Q3"/>
    <n v="8"/>
    <x v="7"/>
  </r>
  <r>
    <n v="3553"/>
    <d v="2026-08-06T00:00:00"/>
    <n v="2026"/>
    <x v="2"/>
    <n v="8"/>
    <s v="Aug"/>
    <x v="3"/>
    <x v="13"/>
    <x v="0"/>
    <s v="New"/>
    <x v="1"/>
    <s v="Summit Backpack 45L"/>
    <n v="4"/>
    <n v="154.41999999999999"/>
    <n v="0"/>
    <n v="77.86"/>
    <n v="617.67999999999995"/>
    <n v="311.44"/>
    <n v="306.23999999999995"/>
    <n v="0.49579070068643954"/>
    <n v="2026"/>
    <s v="Q3"/>
    <n v="8"/>
    <x v="7"/>
  </r>
  <r>
    <n v="3807"/>
    <d v="2026-08-06T00:00:00"/>
    <n v="2026"/>
    <x v="2"/>
    <n v="8"/>
    <s v="Aug"/>
    <x v="0"/>
    <x v="0"/>
    <x v="3"/>
    <s v="Returning"/>
    <x v="0"/>
    <s v="Trail Bike Light"/>
    <n v="2"/>
    <n v="49.91"/>
    <n v="0.05"/>
    <n v="21.86"/>
    <n v="94.828999999999994"/>
    <n v="43.72"/>
    <n v="51.108999999999995"/>
    <n v="0.53895960096594919"/>
    <n v="2026"/>
    <s v="Q3"/>
    <n v="8"/>
    <x v="7"/>
  </r>
  <r>
    <n v="4061"/>
    <d v="2026-08-06T00:00:00"/>
    <n v="2026"/>
    <x v="2"/>
    <n v="8"/>
    <s v="Aug"/>
    <x v="3"/>
    <x v="8"/>
    <x v="3"/>
    <s v="Returning"/>
    <x v="1"/>
    <s v="Hiking Daypack 20L"/>
    <n v="1"/>
    <n v="91.58"/>
    <n v="0.1"/>
    <n v="44.87"/>
    <n v="82.421999999999997"/>
    <n v="44.87"/>
    <n v="37.552"/>
    <n v="0.45560651282424597"/>
    <n v="2026"/>
    <s v="Q3"/>
    <n v="8"/>
    <x v="7"/>
  </r>
  <r>
    <n v="4645"/>
    <d v="2026-08-06T00:00:00"/>
    <n v="2026"/>
    <x v="2"/>
    <n v="8"/>
    <s v="Aug"/>
    <x v="2"/>
    <x v="10"/>
    <x v="0"/>
    <s v="New"/>
    <x v="4"/>
    <s v="Resistance Band Set"/>
    <n v="3"/>
    <n v="41.11"/>
    <n v="0"/>
    <n v="14.49"/>
    <n v="123.33"/>
    <n v="43.47"/>
    <n v="79.86"/>
    <n v="0.64753101435173921"/>
    <n v="2026"/>
    <s v="Q3"/>
    <n v="8"/>
    <x v="7"/>
  </r>
  <r>
    <n v="5104"/>
    <d v="2026-08-06T00:00:00"/>
    <n v="2026"/>
    <x v="2"/>
    <n v="8"/>
    <s v="Aug"/>
    <x v="1"/>
    <x v="12"/>
    <x v="0"/>
    <s v="Returning"/>
    <x v="2"/>
    <s v="Insulated Bottle"/>
    <n v="4"/>
    <n v="35.9"/>
    <n v="0"/>
    <n v="13.49"/>
    <n v="143.6"/>
    <n v="53.96"/>
    <n v="89.639999999999986"/>
    <n v="0.62423398328690805"/>
    <n v="2026"/>
    <s v="Q3"/>
    <n v="8"/>
    <x v="7"/>
  </r>
  <r>
    <n v="813"/>
    <d v="2026-08-07T00:00:00"/>
    <n v="2026"/>
    <x v="2"/>
    <n v="8"/>
    <s v="Aug"/>
    <x v="2"/>
    <x v="16"/>
    <x v="0"/>
    <s v="Returning"/>
    <x v="4"/>
    <s v="Recovery Roller"/>
    <n v="1"/>
    <n v="36.33"/>
    <n v="0.05"/>
    <n v="13.78"/>
    <n v="34.513499999999993"/>
    <n v="13.78"/>
    <n v="20.733499999999992"/>
    <n v="0.60073594390600771"/>
    <n v="2026"/>
    <s v="Q3"/>
    <n v="8"/>
    <x v="7"/>
  </r>
  <r>
    <n v="836"/>
    <d v="2026-08-07T00:00:00"/>
    <n v="2026"/>
    <x v="2"/>
    <n v="8"/>
    <s v="Aug"/>
    <x v="1"/>
    <x v="14"/>
    <x v="3"/>
    <s v="New"/>
    <x v="2"/>
    <s v="Packing Cube Set"/>
    <n v="5"/>
    <n v="45.94"/>
    <n v="0.05"/>
    <n v="18.059999999999999"/>
    <n v="218.21499999999997"/>
    <n v="90.3"/>
    <n v="127.91499999999998"/>
    <n v="0.5861879339183832"/>
    <n v="2026"/>
    <s v="Q3"/>
    <n v="8"/>
    <x v="7"/>
  </r>
  <r>
    <n v="1266"/>
    <d v="2026-08-07T00:00:00"/>
    <n v="2026"/>
    <x v="2"/>
    <n v="8"/>
    <s v="Aug"/>
    <x v="0"/>
    <x v="15"/>
    <x v="2"/>
    <s v="Returning"/>
    <x v="4"/>
    <s v="Recovery Roller"/>
    <n v="1"/>
    <n v="36.630000000000003"/>
    <n v="0"/>
    <n v="13.7"/>
    <n v="36.630000000000003"/>
    <n v="13.7"/>
    <n v="22.930000000000003"/>
    <n v="0.62598962598962604"/>
    <n v="2026"/>
    <s v="Q3"/>
    <n v="8"/>
    <x v="7"/>
  </r>
  <r>
    <n v="2201"/>
    <d v="2026-08-07T00:00:00"/>
    <n v="2026"/>
    <x v="2"/>
    <n v="8"/>
    <s v="Aug"/>
    <x v="1"/>
    <x v="1"/>
    <x v="0"/>
    <s v="Returning"/>
    <x v="1"/>
    <s v="Trail Boots"/>
    <n v="1"/>
    <n v="141.38"/>
    <n v="0.05"/>
    <n v="77.14"/>
    <n v="134.31099999999998"/>
    <n v="77.14"/>
    <n v="57.170999999999978"/>
    <n v="0.42566133823737434"/>
    <n v="2026"/>
    <s v="Q3"/>
    <n v="8"/>
    <x v="7"/>
  </r>
  <r>
    <n v="2382"/>
    <d v="2026-08-07T00:00:00"/>
    <n v="2026"/>
    <x v="2"/>
    <n v="8"/>
    <s v="Aug"/>
    <x v="1"/>
    <x v="14"/>
    <x v="2"/>
    <s v="Returning"/>
    <x v="3"/>
    <s v="Alpine Tent 4P"/>
    <n v="3"/>
    <n v="343.45"/>
    <n v="0.05"/>
    <n v="195.73"/>
    <n v="978.83249999999987"/>
    <n v="587.18999999999994"/>
    <n v="391.64249999999993"/>
    <n v="0.40011186796515236"/>
    <n v="2026"/>
    <s v="Q3"/>
    <n v="8"/>
    <x v="7"/>
  </r>
  <r>
    <n v="1227"/>
    <d v="2026-08-08T00:00:00"/>
    <n v="2026"/>
    <x v="2"/>
    <n v="8"/>
    <s v="Aug"/>
    <x v="3"/>
    <x v="8"/>
    <x v="0"/>
    <s v="Returning"/>
    <x v="0"/>
    <s v="Cycling Pack 12L"/>
    <n v="1"/>
    <n v="104.69"/>
    <n v="0"/>
    <n v="49.06"/>
    <n v="104.69"/>
    <n v="49.06"/>
    <n v="55.629999999999995"/>
    <n v="0.53137835514375775"/>
    <n v="2026"/>
    <s v="Q3"/>
    <n v="8"/>
    <x v="7"/>
  </r>
  <r>
    <n v="1843"/>
    <d v="2026-08-08T00:00:00"/>
    <n v="2026"/>
    <x v="2"/>
    <n v="8"/>
    <s v="Aug"/>
    <x v="3"/>
    <x v="8"/>
    <x v="0"/>
    <s v="New"/>
    <x v="3"/>
    <s v="Alpine Tent 4P"/>
    <n v="2"/>
    <n v="341.23"/>
    <n v="0.05"/>
    <n v="192.5"/>
    <n v="648.33699999999999"/>
    <n v="385"/>
    <n v="263.33699999999999"/>
    <n v="0.40617302421425894"/>
    <n v="2026"/>
    <s v="Q3"/>
    <n v="8"/>
    <x v="7"/>
  </r>
  <r>
    <n v="2369"/>
    <d v="2026-08-08T00:00:00"/>
    <n v="2026"/>
    <x v="2"/>
    <n v="8"/>
    <s v="Aug"/>
    <x v="3"/>
    <x v="8"/>
    <x v="2"/>
    <s v="New"/>
    <x v="3"/>
    <s v="Compact Sleeping Bag"/>
    <n v="1"/>
    <n v="125.95"/>
    <n v="0.05"/>
    <n v="61.9"/>
    <n v="119.6525"/>
    <n v="61.9"/>
    <n v="57.752500000000005"/>
    <n v="0.48266856104134892"/>
    <n v="2026"/>
    <s v="Q3"/>
    <n v="8"/>
    <x v="7"/>
  </r>
  <r>
    <n v="2386"/>
    <d v="2026-08-08T00:00:00"/>
    <n v="2026"/>
    <x v="2"/>
    <n v="8"/>
    <s v="Aug"/>
    <x v="1"/>
    <x v="1"/>
    <x v="0"/>
    <s v="Returning"/>
    <x v="1"/>
    <s v="Hiking Daypack 20L"/>
    <n v="6"/>
    <n v="91.9"/>
    <n v="0.05"/>
    <n v="44.69"/>
    <n v="523.83000000000004"/>
    <n v="268.14"/>
    <n v="255.69000000000005"/>
    <n v="0.48811637363266713"/>
    <n v="2026"/>
    <s v="Q3"/>
    <n v="8"/>
    <x v="7"/>
  </r>
  <r>
    <n v="2579"/>
    <d v="2026-08-08T00:00:00"/>
    <n v="2026"/>
    <x v="2"/>
    <n v="8"/>
    <s v="Aug"/>
    <x v="3"/>
    <x v="8"/>
    <x v="2"/>
    <s v="Returning"/>
    <x v="3"/>
    <s v="Portable Camp Stove"/>
    <n v="1"/>
    <n v="81.22"/>
    <n v="0"/>
    <n v="39.18"/>
    <n v="81.22"/>
    <n v="39.18"/>
    <n v="42.04"/>
    <n v="0.51760650086185667"/>
    <n v="2026"/>
    <s v="Q3"/>
    <n v="8"/>
    <x v="7"/>
  </r>
  <r>
    <n v="3075"/>
    <d v="2026-08-08T00:00:00"/>
    <n v="2026"/>
    <x v="2"/>
    <n v="8"/>
    <s v="Aug"/>
    <x v="0"/>
    <x v="0"/>
    <x v="0"/>
    <s v="Business"/>
    <x v="1"/>
    <s v="Trekking Poles"/>
    <n v="2"/>
    <n v="72.31"/>
    <n v="0"/>
    <n v="31.75"/>
    <n v="144.62"/>
    <n v="63.5"/>
    <n v="81.12"/>
    <n v="0.56091826856589688"/>
    <n v="2026"/>
    <s v="Q3"/>
    <n v="8"/>
    <x v="7"/>
  </r>
  <r>
    <n v="3982"/>
    <d v="2026-08-08T00:00:00"/>
    <n v="2026"/>
    <x v="2"/>
    <n v="8"/>
    <s v="Aug"/>
    <x v="2"/>
    <x v="2"/>
    <x v="2"/>
    <s v="Returning"/>
    <x v="3"/>
    <s v="Portable Camp Stove"/>
    <n v="1"/>
    <n v="79.989999999999995"/>
    <n v="0.05"/>
    <n v="40.25"/>
    <n v="75.990499999999997"/>
    <n v="40.25"/>
    <n v="35.740499999999997"/>
    <n v="0.47032852790809376"/>
    <n v="2026"/>
    <s v="Q3"/>
    <n v="8"/>
    <x v="7"/>
  </r>
  <r>
    <n v="4530"/>
    <d v="2026-08-08T00:00:00"/>
    <n v="2026"/>
    <x v="2"/>
    <n v="8"/>
    <s v="Aug"/>
    <x v="3"/>
    <x v="13"/>
    <x v="0"/>
    <s v="New"/>
    <x v="1"/>
    <s v="Summit Backpack 45L"/>
    <n v="1"/>
    <n v="151.87"/>
    <n v="0.1"/>
    <n v="76.97"/>
    <n v="136.68300000000002"/>
    <n v="76.97"/>
    <n v="59.713000000000022"/>
    <n v="0.4368721786908395"/>
    <n v="2026"/>
    <s v="Q3"/>
    <n v="8"/>
    <x v="7"/>
  </r>
  <r>
    <n v="4641"/>
    <d v="2026-08-08T00:00:00"/>
    <n v="2026"/>
    <x v="2"/>
    <n v="8"/>
    <s v="Aug"/>
    <x v="3"/>
    <x v="8"/>
    <x v="3"/>
    <s v="New"/>
    <x v="1"/>
    <s v="Summit Backpack 45L"/>
    <n v="1"/>
    <n v="156.55000000000001"/>
    <n v="0"/>
    <n v="80.430000000000007"/>
    <n v="156.55000000000001"/>
    <n v="80.430000000000007"/>
    <n v="76.12"/>
    <n v="0.48623442989460236"/>
    <n v="2026"/>
    <s v="Q3"/>
    <n v="8"/>
    <x v="7"/>
  </r>
  <r>
    <n v="4778"/>
    <d v="2026-08-08T00:00:00"/>
    <n v="2026"/>
    <x v="2"/>
    <n v="8"/>
    <s v="Aug"/>
    <x v="1"/>
    <x v="12"/>
    <x v="2"/>
    <s v="New"/>
    <x v="1"/>
    <s v="Summit Backpack 45L"/>
    <n v="1"/>
    <n v="152.72"/>
    <n v="0"/>
    <n v="77.73"/>
    <n v="152.72"/>
    <n v="77.73"/>
    <n v="74.989999999999995"/>
    <n v="0.4910293347302252"/>
    <n v="2026"/>
    <s v="Q3"/>
    <n v="8"/>
    <x v="7"/>
  </r>
  <r>
    <n v="5132"/>
    <d v="2026-08-08T00:00:00"/>
    <n v="2026"/>
    <x v="2"/>
    <n v="8"/>
    <s v="Aug"/>
    <x v="1"/>
    <x v="12"/>
    <x v="0"/>
    <s v="Business"/>
    <x v="0"/>
    <s v="Compact Repair Kit"/>
    <n v="1"/>
    <n v="40.51"/>
    <n v="0.05"/>
    <n v="16.29"/>
    <n v="38.484499999999997"/>
    <n v="16.29"/>
    <n v="22.194499999999998"/>
    <n v="0.57671270251659756"/>
    <n v="2026"/>
    <s v="Q3"/>
    <n v="8"/>
    <x v="7"/>
  </r>
  <r>
    <n v="227"/>
    <d v="2026-08-09T00:00:00"/>
    <n v="2026"/>
    <x v="2"/>
    <n v="8"/>
    <s v="Aug"/>
    <x v="3"/>
    <x v="7"/>
    <x v="3"/>
    <s v="Returning"/>
    <x v="4"/>
    <s v="Resistance Band Set"/>
    <n v="3"/>
    <n v="40.61"/>
    <n v="0"/>
    <n v="14.72"/>
    <n v="121.83"/>
    <n v="44.160000000000004"/>
    <n v="77.669999999999987"/>
    <n v="0.63752770253632096"/>
    <n v="2026"/>
    <s v="Q3"/>
    <n v="8"/>
    <x v="7"/>
  </r>
  <r>
    <n v="390"/>
    <d v="2026-08-09T00:00:00"/>
    <n v="2026"/>
    <x v="2"/>
    <n v="8"/>
    <s v="Aug"/>
    <x v="2"/>
    <x v="5"/>
    <x v="2"/>
    <s v="New"/>
    <x v="1"/>
    <s v="Hiking Daypack 20L"/>
    <n v="1"/>
    <n v="93.41"/>
    <n v="0.05"/>
    <n v="44.7"/>
    <n v="88.739499999999992"/>
    <n v="44.7"/>
    <n v="44.03949999999999"/>
    <n v="0.49627843294136198"/>
    <n v="2026"/>
    <s v="Q3"/>
    <n v="8"/>
    <x v="7"/>
  </r>
  <r>
    <n v="859"/>
    <d v="2026-08-09T00:00:00"/>
    <n v="2026"/>
    <x v="2"/>
    <n v="8"/>
    <s v="Aug"/>
    <x v="0"/>
    <x v="0"/>
    <x v="2"/>
    <s v="New"/>
    <x v="1"/>
    <s v="Hiking Daypack 20L"/>
    <n v="2"/>
    <n v="90.23"/>
    <n v="0"/>
    <n v="44.22"/>
    <n v="180.46"/>
    <n v="88.44"/>
    <n v="92.02000000000001"/>
    <n v="0.50991909564446414"/>
    <n v="2026"/>
    <s v="Q3"/>
    <n v="8"/>
    <x v="7"/>
  </r>
  <r>
    <n v="1468"/>
    <d v="2026-08-09T00:00:00"/>
    <n v="2026"/>
    <x v="2"/>
    <n v="8"/>
    <s v="Aug"/>
    <x v="1"/>
    <x v="11"/>
    <x v="2"/>
    <s v="Returning"/>
    <x v="0"/>
    <s v="Trail Bike Light"/>
    <n v="1"/>
    <n v="51.75"/>
    <n v="0"/>
    <n v="22.36"/>
    <n v="51.75"/>
    <n v="22.36"/>
    <n v="29.39"/>
    <n v="0.56792270531400968"/>
    <n v="2026"/>
    <s v="Q3"/>
    <n v="8"/>
    <x v="7"/>
  </r>
  <r>
    <n v="2356"/>
    <d v="2026-08-09T00:00:00"/>
    <n v="2026"/>
    <x v="2"/>
    <n v="8"/>
    <s v="Aug"/>
    <x v="3"/>
    <x v="13"/>
    <x v="2"/>
    <s v="New"/>
    <x v="0"/>
    <s v="Cycling Pack 12L"/>
    <n v="3"/>
    <n v="102.91"/>
    <n v="0.1"/>
    <n v="50.23"/>
    <n v="277.85700000000003"/>
    <n v="150.69"/>
    <n v="127.16700000000003"/>
    <n v="0.45767067232425318"/>
    <n v="2026"/>
    <s v="Q3"/>
    <n v="8"/>
    <x v="7"/>
  </r>
  <r>
    <n v="3556"/>
    <d v="2026-08-09T00:00:00"/>
    <n v="2026"/>
    <x v="2"/>
    <n v="8"/>
    <s v="Aug"/>
    <x v="2"/>
    <x v="16"/>
    <x v="0"/>
    <s v="New"/>
    <x v="0"/>
    <s v="Commuter Helmet"/>
    <n v="4"/>
    <n v="82.63"/>
    <n v="0.1"/>
    <n v="43.78"/>
    <n v="297.46800000000002"/>
    <n v="175.12"/>
    <n v="122.34800000000001"/>
    <n v="0.41129802197211129"/>
    <n v="2026"/>
    <s v="Q3"/>
    <n v="8"/>
    <x v="7"/>
  </r>
  <r>
    <n v="925"/>
    <d v="2026-08-10T00:00:00"/>
    <n v="2026"/>
    <x v="2"/>
    <n v="8"/>
    <s v="Aug"/>
    <x v="0"/>
    <x v="0"/>
    <x v="2"/>
    <s v="Returning"/>
    <x v="3"/>
    <s v="Trail Tent 2P"/>
    <n v="1"/>
    <n v="196.39"/>
    <n v="0"/>
    <n v="102.92"/>
    <n v="196.39"/>
    <n v="102.92"/>
    <n v="93.469999999999985"/>
    <n v="0.47594073017974436"/>
    <n v="2026"/>
    <s v="Q3"/>
    <n v="8"/>
    <x v="7"/>
  </r>
  <r>
    <n v="1563"/>
    <d v="2026-08-10T00:00:00"/>
    <n v="2026"/>
    <x v="2"/>
    <n v="8"/>
    <s v="Aug"/>
    <x v="2"/>
    <x v="10"/>
    <x v="3"/>
    <s v="Business"/>
    <x v="2"/>
    <s v="Insulated Bottle"/>
    <n v="2"/>
    <n v="36.25"/>
    <n v="0"/>
    <n v="13.77"/>
    <n v="72.5"/>
    <n v="27.54"/>
    <n v="44.96"/>
    <n v="0.62013793103448278"/>
    <n v="2026"/>
    <s v="Q3"/>
    <n v="8"/>
    <x v="7"/>
  </r>
  <r>
    <n v="1634"/>
    <d v="2026-08-10T00:00:00"/>
    <n v="2026"/>
    <x v="2"/>
    <n v="8"/>
    <s v="Aug"/>
    <x v="1"/>
    <x v="1"/>
    <x v="2"/>
    <s v="Returning"/>
    <x v="3"/>
    <s v="Trail Tent 2P"/>
    <n v="2"/>
    <n v="199.85"/>
    <n v="0.05"/>
    <n v="104.34"/>
    <n v="379.71499999999997"/>
    <n v="208.68"/>
    <n v="171.03499999999997"/>
    <n v="0.45042992770893953"/>
    <n v="2026"/>
    <s v="Q3"/>
    <n v="8"/>
    <x v="7"/>
  </r>
  <r>
    <n v="2187"/>
    <d v="2026-08-10T00:00:00"/>
    <n v="2026"/>
    <x v="2"/>
    <n v="8"/>
    <s v="Aug"/>
    <x v="2"/>
    <x v="2"/>
    <x v="2"/>
    <s v="New"/>
    <x v="2"/>
    <s v="Packing Cube Set"/>
    <n v="1"/>
    <n v="46.32"/>
    <n v="0.05"/>
    <n v="18.34"/>
    <n v="44.003999999999998"/>
    <n v="18.34"/>
    <n v="25.663999999999998"/>
    <n v="0.58321970729933637"/>
    <n v="2026"/>
    <s v="Q3"/>
    <n v="8"/>
    <x v="7"/>
  </r>
  <r>
    <n v="2773"/>
    <d v="2026-08-10T00:00:00"/>
    <n v="2026"/>
    <x v="2"/>
    <n v="8"/>
    <s v="Aug"/>
    <x v="1"/>
    <x v="14"/>
    <x v="0"/>
    <s v="New"/>
    <x v="1"/>
    <s v="Summit Backpack 45L"/>
    <n v="4"/>
    <n v="151.06"/>
    <n v="0"/>
    <n v="77.67"/>
    <n v="604.24"/>
    <n v="310.68"/>
    <n v="293.56"/>
    <n v="0.48583344366476894"/>
    <n v="2026"/>
    <s v="Q3"/>
    <n v="8"/>
    <x v="7"/>
  </r>
  <r>
    <n v="5040"/>
    <d v="2026-08-10T00:00:00"/>
    <n v="2026"/>
    <x v="2"/>
    <n v="8"/>
    <s v="Aug"/>
    <x v="3"/>
    <x v="7"/>
    <x v="0"/>
    <s v="Returning"/>
    <x v="1"/>
    <s v="Trekking Poles"/>
    <n v="1"/>
    <n v="72.39"/>
    <n v="0.1"/>
    <n v="31.64"/>
    <n v="65.150999999999996"/>
    <n v="31.64"/>
    <n v="33.510999999999996"/>
    <n v="0.51435895074519189"/>
    <n v="2026"/>
    <s v="Q3"/>
    <n v="8"/>
    <x v="7"/>
  </r>
  <r>
    <n v="415"/>
    <d v="2026-08-11T00:00:00"/>
    <n v="2026"/>
    <x v="2"/>
    <n v="8"/>
    <s v="Aug"/>
    <x v="0"/>
    <x v="9"/>
    <x v="2"/>
    <s v="Returning"/>
    <x v="1"/>
    <s v="Trekking Poles"/>
    <n v="1"/>
    <n v="72.650000000000006"/>
    <n v="0"/>
    <n v="31.72"/>
    <n v="72.650000000000006"/>
    <n v="31.72"/>
    <n v="40.930000000000007"/>
    <n v="0.56338609772883697"/>
    <n v="2026"/>
    <s v="Q3"/>
    <n v="8"/>
    <x v="7"/>
  </r>
  <r>
    <n v="1111"/>
    <d v="2026-08-11T00:00:00"/>
    <n v="2026"/>
    <x v="2"/>
    <n v="8"/>
    <s v="Aug"/>
    <x v="3"/>
    <x v="13"/>
    <x v="0"/>
    <s v="New"/>
    <x v="3"/>
    <s v="Trail Tent 2P"/>
    <n v="1"/>
    <n v="198.44"/>
    <n v="0"/>
    <n v="106.79"/>
    <n v="198.44"/>
    <n v="106.79"/>
    <n v="91.649999999999991"/>
    <n v="0.46185244910300338"/>
    <n v="2026"/>
    <s v="Q3"/>
    <n v="8"/>
    <x v="7"/>
  </r>
  <r>
    <n v="1243"/>
    <d v="2026-08-11T00:00:00"/>
    <n v="2026"/>
    <x v="2"/>
    <n v="8"/>
    <s v="Aug"/>
    <x v="2"/>
    <x v="16"/>
    <x v="0"/>
    <s v="Returning"/>
    <x v="3"/>
    <s v="Trail Tent 2P"/>
    <n v="1"/>
    <n v="193.67"/>
    <n v="0"/>
    <n v="103.79"/>
    <n v="193.67"/>
    <n v="103.79"/>
    <n v="89.879999999999981"/>
    <n v="0.46408839779005517"/>
    <n v="2026"/>
    <s v="Q3"/>
    <n v="8"/>
    <x v="7"/>
  </r>
  <r>
    <n v="1326"/>
    <d v="2026-08-11T00:00:00"/>
    <n v="2026"/>
    <x v="2"/>
    <n v="8"/>
    <s v="Aug"/>
    <x v="3"/>
    <x v="8"/>
    <x v="0"/>
    <s v="Returning"/>
    <x v="2"/>
    <s v="Travel Backpack 35L"/>
    <n v="5"/>
    <n v="166.03"/>
    <n v="0"/>
    <n v="87.46"/>
    <n v="830.15"/>
    <n v="437.29999999999995"/>
    <n v="392.85"/>
    <n v="0.47322772992832624"/>
    <n v="2026"/>
    <s v="Q3"/>
    <n v="8"/>
    <x v="7"/>
  </r>
  <r>
    <n v="1682"/>
    <d v="2026-08-11T00:00:00"/>
    <n v="2026"/>
    <x v="2"/>
    <n v="8"/>
    <s v="Aug"/>
    <x v="0"/>
    <x v="0"/>
    <x v="0"/>
    <s v="Business"/>
    <x v="3"/>
    <s v="Portable Camp Stove"/>
    <n v="2"/>
    <n v="81.569999999999993"/>
    <n v="0"/>
    <n v="40.36"/>
    <n v="163.13999999999999"/>
    <n v="80.72"/>
    <n v="82.419999999999987"/>
    <n v="0.50521024886600463"/>
    <n v="2026"/>
    <s v="Q3"/>
    <n v="8"/>
    <x v="7"/>
  </r>
  <r>
    <n v="2618"/>
    <d v="2026-08-11T00:00:00"/>
    <n v="2026"/>
    <x v="2"/>
    <n v="8"/>
    <s v="Aug"/>
    <x v="0"/>
    <x v="15"/>
    <x v="2"/>
    <s v="Business"/>
    <x v="1"/>
    <s v="Trail Boots"/>
    <n v="2"/>
    <n v="143.86000000000001"/>
    <n v="0"/>
    <n v="81.23"/>
    <n v="287.72000000000003"/>
    <n v="162.46"/>
    <n v="125.26000000000002"/>
    <n v="0.43535381621020441"/>
    <n v="2026"/>
    <s v="Q3"/>
    <n v="8"/>
    <x v="7"/>
  </r>
  <r>
    <n v="3319"/>
    <d v="2026-08-11T00:00:00"/>
    <n v="2026"/>
    <x v="2"/>
    <n v="8"/>
    <s v="Aug"/>
    <x v="1"/>
    <x v="14"/>
    <x v="0"/>
    <s v="Returning"/>
    <x v="1"/>
    <s v="Hiking Daypack 20L"/>
    <n v="3"/>
    <n v="93.53"/>
    <n v="0"/>
    <n v="46.19"/>
    <n v="280.59000000000003"/>
    <n v="138.57"/>
    <n v="142.02000000000004"/>
    <n v="0.5061477600769807"/>
    <n v="2026"/>
    <s v="Q3"/>
    <n v="8"/>
    <x v="7"/>
  </r>
  <r>
    <n v="4600"/>
    <d v="2026-08-11T00:00:00"/>
    <n v="2026"/>
    <x v="2"/>
    <n v="8"/>
    <s v="Aug"/>
    <x v="3"/>
    <x v="4"/>
    <x v="1"/>
    <s v="Business"/>
    <x v="2"/>
    <s v="Travel Backpack 35L"/>
    <n v="10"/>
    <n v="162.38"/>
    <n v="0.05"/>
    <n v="85.82"/>
    <n v="1542.61"/>
    <n v="858.19999999999993"/>
    <n v="684.41"/>
    <n v="0.44367014345816508"/>
    <n v="2026"/>
    <s v="Q3"/>
    <n v="8"/>
    <x v="7"/>
  </r>
  <r>
    <n v="5168"/>
    <d v="2026-08-11T00:00:00"/>
    <n v="2026"/>
    <x v="2"/>
    <n v="8"/>
    <s v="Aug"/>
    <x v="0"/>
    <x v="15"/>
    <x v="3"/>
    <s v="Business"/>
    <x v="4"/>
    <s v="Weighted Vest"/>
    <n v="1"/>
    <n v="122.52"/>
    <n v="0.05"/>
    <n v="69.66"/>
    <n v="116.39399999999999"/>
    <n v="69.66"/>
    <n v="46.733999999999995"/>
    <n v="0.40151554203824935"/>
    <n v="2026"/>
    <s v="Q3"/>
    <n v="8"/>
    <x v="7"/>
  </r>
  <r>
    <n v="245"/>
    <d v="2026-08-12T00:00:00"/>
    <n v="2026"/>
    <x v="2"/>
    <n v="8"/>
    <s v="Aug"/>
    <x v="3"/>
    <x v="13"/>
    <x v="3"/>
    <s v="Returning"/>
    <x v="1"/>
    <s v="Trail Boots"/>
    <n v="1"/>
    <n v="142.84"/>
    <n v="0"/>
    <n v="77.7"/>
    <n v="142.84"/>
    <n v="77.7"/>
    <n v="65.14"/>
    <n v="0.4560347241669"/>
    <n v="2026"/>
    <s v="Q3"/>
    <n v="8"/>
    <x v="7"/>
  </r>
  <r>
    <n v="322"/>
    <d v="2026-08-12T00:00:00"/>
    <n v="2026"/>
    <x v="2"/>
    <n v="8"/>
    <s v="Aug"/>
    <x v="1"/>
    <x v="14"/>
    <x v="2"/>
    <s v="Returning"/>
    <x v="1"/>
    <s v="Trekking Poles"/>
    <n v="3"/>
    <n v="72.349999999999994"/>
    <n v="0"/>
    <n v="32.119999999999997"/>
    <n v="217.04999999999998"/>
    <n v="96.359999999999985"/>
    <n v="120.69"/>
    <n v="0.55604699378023503"/>
    <n v="2026"/>
    <s v="Q3"/>
    <n v="8"/>
    <x v="7"/>
  </r>
  <r>
    <n v="1101"/>
    <d v="2026-08-12T00:00:00"/>
    <n v="2026"/>
    <x v="2"/>
    <n v="8"/>
    <s v="Aug"/>
    <x v="3"/>
    <x v="4"/>
    <x v="0"/>
    <s v="New"/>
    <x v="4"/>
    <s v="Resistance Band Set"/>
    <n v="3"/>
    <n v="40.14"/>
    <n v="0.05"/>
    <n v="14.53"/>
    <n v="114.399"/>
    <n v="43.589999999999996"/>
    <n v="70.808999999999997"/>
    <n v="0.61896520074476169"/>
    <n v="2026"/>
    <s v="Q3"/>
    <n v="8"/>
    <x v="7"/>
  </r>
  <r>
    <n v="1564"/>
    <d v="2026-08-12T00:00:00"/>
    <n v="2026"/>
    <x v="2"/>
    <n v="8"/>
    <s v="Aug"/>
    <x v="3"/>
    <x v="13"/>
    <x v="0"/>
    <s v="New"/>
    <x v="4"/>
    <s v="Training Mat"/>
    <n v="2"/>
    <n v="51.84"/>
    <n v="0"/>
    <n v="21.62"/>
    <n v="103.68"/>
    <n v="43.24"/>
    <n v="60.440000000000005"/>
    <n v="0.58294753086419759"/>
    <n v="2026"/>
    <s v="Q3"/>
    <n v="8"/>
    <x v="7"/>
  </r>
  <r>
    <n v="3712"/>
    <d v="2026-08-12T00:00:00"/>
    <n v="2026"/>
    <x v="2"/>
    <n v="8"/>
    <s v="Aug"/>
    <x v="3"/>
    <x v="8"/>
    <x v="0"/>
    <s v="New"/>
    <x v="0"/>
    <s v="Commuter Helmet"/>
    <n v="3"/>
    <n v="82.32"/>
    <n v="0.15"/>
    <n v="41.95"/>
    <n v="209.91599999999997"/>
    <n v="125.85000000000001"/>
    <n v="84.06599999999996"/>
    <n v="0.40047447550448739"/>
    <n v="2026"/>
    <s v="Q3"/>
    <n v="8"/>
    <x v="7"/>
  </r>
  <r>
    <n v="771"/>
    <d v="2026-08-13T00:00:00"/>
    <n v="2026"/>
    <x v="2"/>
    <n v="8"/>
    <s v="Aug"/>
    <x v="2"/>
    <x v="5"/>
    <x v="0"/>
    <s v="Returning"/>
    <x v="1"/>
    <s v="Hiking Daypack 20L"/>
    <n v="1"/>
    <n v="91.78"/>
    <n v="0"/>
    <n v="46.15"/>
    <n v="91.78"/>
    <n v="46.15"/>
    <n v="45.63"/>
    <n v="0.49716713881019831"/>
    <n v="2026"/>
    <s v="Q3"/>
    <n v="8"/>
    <x v="7"/>
  </r>
  <r>
    <n v="2749"/>
    <d v="2026-08-13T00:00:00"/>
    <n v="2026"/>
    <x v="2"/>
    <n v="8"/>
    <s v="Aug"/>
    <x v="1"/>
    <x v="14"/>
    <x v="0"/>
    <s v="Business"/>
    <x v="1"/>
    <s v="Hiking Daypack 20L"/>
    <n v="2"/>
    <n v="93.13"/>
    <n v="0"/>
    <n v="45.68"/>
    <n v="186.26"/>
    <n v="91.36"/>
    <n v="94.899999999999991"/>
    <n v="0.50950284548480618"/>
    <n v="2026"/>
    <s v="Q3"/>
    <n v="8"/>
    <x v="7"/>
  </r>
  <r>
    <n v="4252"/>
    <d v="2026-08-13T00:00:00"/>
    <n v="2026"/>
    <x v="2"/>
    <n v="8"/>
    <s v="Aug"/>
    <x v="1"/>
    <x v="12"/>
    <x v="0"/>
    <s v="Returning"/>
    <x v="2"/>
    <s v="Insulated Bottle"/>
    <n v="1"/>
    <n v="36.67"/>
    <n v="0.1"/>
    <n v="13.18"/>
    <n v="33.003"/>
    <n v="13.18"/>
    <n v="19.823"/>
    <n v="0.60064236584552921"/>
    <n v="2026"/>
    <s v="Q3"/>
    <n v="8"/>
    <x v="7"/>
  </r>
  <r>
    <n v="4665"/>
    <d v="2026-08-13T00:00:00"/>
    <n v="2026"/>
    <x v="2"/>
    <n v="8"/>
    <s v="Aug"/>
    <x v="3"/>
    <x v="8"/>
    <x v="1"/>
    <s v="Returning"/>
    <x v="4"/>
    <s v="Training Mat"/>
    <n v="4"/>
    <n v="51.25"/>
    <n v="0.1"/>
    <n v="21.77"/>
    <n v="184.5"/>
    <n v="87.08"/>
    <n v="97.42"/>
    <n v="0.52802168021680218"/>
    <n v="2026"/>
    <s v="Q3"/>
    <n v="8"/>
    <x v="7"/>
  </r>
  <r>
    <n v="4767"/>
    <d v="2026-08-13T00:00:00"/>
    <n v="2026"/>
    <x v="2"/>
    <n v="8"/>
    <s v="Aug"/>
    <x v="3"/>
    <x v="8"/>
    <x v="3"/>
    <s v="Business"/>
    <x v="4"/>
    <s v="Resistance Band Set"/>
    <n v="1"/>
    <n v="39.61"/>
    <n v="0.1"/>
    <n v="14.85"/>
    <n v="35.649000000000001"/>
    <n v="14.85"/>
    <n v="20.798999999999999"/>
    <n v="0.58343852562484222"/>
    <n v="2026"/>
    <s v="Q3"/>
    <n v="8"/>
    <x v="7"/>
  </r>
  <r>
    <n v="4832"/>
    <d v="2026-08-13T00:00:00"/>
    <n v="2026"/>
    <x v="2"/>
    <n v="8"/>
    <s v="Aug"/>
    <x v="0"/>
    <x v="15"/>
    <x v="3"/>
    <s v="Returning"/>
    <x v="0"/>
    <s v="Commuter Helmet"/>
    <n v="2"/>
    <n v="81.59"/>
    <n v="0.15"/>
    <n v="43.9"/>
    <n v="138.703"/>
    <n v="87.8"/>
    <n v="50.903000000000006"/>
    <n v="0.3669927831409559"/>
    <n v="2026"/>
    <s v="Q3"/>
    <n v="8"/>
    <x v="7"/>
  </r>
  <r>
    <n v="747"/>
    <d v="2026-08-14T00:00:00"/>
    <n v="2026"/>
    <x v="2"/>
    <n v="8"/>
    <s v="Aug"/>
    <x v="1"/>
    <x v="1"/>
    <x v="2"/>
    <s v="New"/>
    <x v="4"/>
    <s v="Weighted Vest"/>
    <n v="3"/>
    <n v="122.96"/>
    <n v="0.1"/>
    <n v="67.62"/>
    <n v="331.99200000000002"/>
    <n v="202.86"/>
    <n v="129.13200000000001"/>
    <n v="0.38896117978746475"/>
    <n v="2026"/>
    <s v="Q3"/>
    <n v="8"/>
    <x v="7"/>
  </r>
  <r>
    <n v="2281"/>
    <d v="2026-08-14T00:00:00"/>
    <n v="2026"/>
    <x v="2"/>
    <n v="8"/>
    <s v="Aug"/>
    <x v="1"/>
    <x v="11"/>
    <x v="2"/>
    <s v="Returning"/>
    <x v="1"/>
    <s v="Trekking Poles"/>
    <n v="1"/>
    <n v="70.91"/>
    <n v="0"/>
    <n v="33.11"/>
    <n v="70.91"/>
    <n v="33.11"/>
    <n v="37.799999999999997"/>
    <n v="0.53307008884501483"/>
    <n v="2026"/>
    <s v="Q3"/>
    <n v="8"/>
    <x v="7"/>
  </r>
  <r>
    <n v="2414"/>
    <d v="2026-08-14T00:00:00"/>
    <n v="2026"/>
    <x v="2"/>
    <n v="8"/>
    <s v="Aug"/>
    <x v="1"/>
    <x v="6"/>
    <x v="1"/>
    <s v="Business"/>
    <x v="0"/>
    <s v="Trail Bike Light"/>
    <n v="6"/>
    <n v="50.94"/>
    <n v="0.1"/>
    <n v="22.76"/>
    <n v="275.07600000000002"/>
    <n v="136.56"/>
    <n v="138.51600000000002"/>
    <n v="0.50355538105832576"/>
    <n v="2026"/>
    <s v="Q3"/>
    <n v="8"/>
    <x v="7"/>
  </r>
  <r>
    <n v="3162"/>
    <d v="2026-08-14T00:00:00"/>
    <n v="2026"/>
    <x v="2"/>
    <n v="8"/>
    <s v="Aug"/>
    <x v="1"/>
    <x v="1"/>
    <x v="0"/>
    <s v="New"/>
    <x v="1"/>
    <s v="Trail Boots"/>
    <n v="1"/>
    <n v="144.96"/>
    <n v="0.05"/>
    <n v="77.959999999999994"/>
    <n v="137.71199999999999"/>
    <n v="77.959999999999994"/>
    <n v="59.751999999999995"/>
    <n v="0.43389101893807364"/>
    <n v="2026"/>
    <s v="Q3"/>
    <n v="8"/>
    <x v="7"/>
  </r>
  <r>
    <n v="3200"/>
    <d v="2026-08-14T00:00:00"/>
    <n v="2026"/>
    <x v="2"/>
    <n v="8"/>
    <s v="Aug"/>
    <x v="3"/>
    <x v="8"/>
    <x v="2"/>
    <s v="New"/>
    <x v="1"/>
    <s v="Summit Backpack 45L"/>
    <n v="1"/>
    <n v="152.97"/>
    <n v="0"/>
    <n v="79.66"/>
    <n v="152.97"/>
    <n v="79.66"/>
    <n v="73.31"/>
    <n v="0.47924429626724196"/>
    <n v="2026"/>
    <s v="Q3"/>
    <n v="8"/>
    <x v="7"/>
  </r>
  <r>
    <n v="3521"/>
    <d v="2026-08-14T00:00:00"/>
    <n v="2026"/>
    <x v="2"/>
    <n v="8"/>
    <s v="Aug"/>
    <x v="2"/>
    <x v="16"/>
    <x v="0"/>
    <s v="Business"/>
    <x v="2"/>
    <s v="Packing Cube Set"/>
    <n v="2"/>
    <n v="45.79"/>
    <n v="0"/>
    <n v="18.23"/>
    <n v="91.58"/>
    <n v="36.46"/>
    <n v="55.12"/>
    <n v="0.60187813933173184"/>
    <n v="2026"/>
    <s v="Q3"/>
    <n v="8"/>
    <x v="7"/>
  </r>
  <r>
    <n v="4447"/>
    <d v="2026-08-14T00:00:00"/>
    <n v="2026"/>
    <x v="2"/>
    <n v="8"/>
    <s v="Aug"/>
    <x v="1"/>
    <x v="6"/>
    <x v="0"/>
    <s v="New"/>
    <x v="2"/>
    <s v="Travel Backpack 35L"/>
    <n v="1"/>
    <n v="161.31"/>
    <n v="0"/>
    <n v="87.81"/>
    <n v="161.31"/>
    <n v="87.81"/>
    <n v="73.5"/>
    <n v="0.45564441138181139"/>
    <n v="2026"/>
    <s v="Q3"/>
    <n v="8"/>
    <x v="7"/>
  </r>
  <r>
    <n v="421"/>
    <d v="2026-08-15T00:00:00"/>
    <n v="2026"/>
    <x v="2"/>
    <n v="8"/>
    <s v="Aug"/>
    <x v="3"/>
    <x v="7"/>
    <x v="0"/>
    <s v="New"/>
    <x v="4"/>
    <s v="Recovery Roller"/>
    <n v="2"/>
    <n v="35.97"/>
    <n v="0.05"/>
    <n v="14.28"/>
    <n v="68.342999999999989"/>
    <n v="28.56"/>
    <n v="39.782999999999987"/>
    <n v="0.58210789693165343"/>
    <n v="2026"/>
    <s v="Q3"/>
    <n v="8"/>
    <x v="7"/>
  </r>
  <r>
    <n v="962"/>
    <d v="2026-08-15T00:00:00"/>
    <n v="2026"/>
    <x v="2"/>
    <n v="8"/>
    <s v="Aug"/>
    <x v="0"/>
    <x v="0"/>
    <x v="2"/>
    <s v="New"/>
    <x v="4"/>
    <s v="Resistance Band Set"/>
    <n v="2"/>
    <n v="39.729999999999997"/>
    <n v="0"/>
    <n v="14.95"/>
    <n v="79.459999999999994"/>
    <n v="29.9"/>
    <n v="49.559999999999995"/>
    <n v="0.62371004278882458"/>
    <n v="2026"/>
    <s v="Q3"/>
    <n v="8"/>
    <x v="7"/>
  </r>
  <r>
    <n v="1386"/>
    <d v="2026-08-15T00:00:00"/>
    <n v="2026"/>
    <x v="2"/>
    <n v="8"/>
    <s v="Aug"/>
    <x v="1"/>
    <x v="12"/>
    <x v="0"/>
    <s v="Business"/>
    <x v="2"/>
    <s v="Insulated Bottle"/>
    <n v="2"/>
    <n v="36.049999999999997"/>
    <n v="0"/>
    <n v="13.8"/>
    <n v="72.099999999999994"/>
    <n v="27.6"/>
    <n v="44.499999999999993"/>
    <n v="0.61719833564493753"/>
    <n v="2026"/>
    <s v="Q3"/>
    <n v="8"/>
    <x v="7"/>
  </r>
  <r>
    <n v="3083"/>
    <d v="2026-08-15T00:00:00"/>
    <n v="2026"/>
    <x v="2"/>
    <n v="8"/>
    <s v="Aug"/>
    <x v="3"/>
    <x v="7"/>
    <x v="0"/>
    <s v="New"/>
    <x v="3"/>
    <s v="Trail Tent 2P"/>
    <n v="1"/>
    <n v="194.36"/>
    <n v="0"/>
    <n v="106.01"/>
    <n v="194.36"/>
    <n v="106.01"/>
    <n v="88.350000000000009"/>
    <n v="0.45456884132537562"/>
    <n v="2026"/>
    <s v="Q3"/>
    <n v="8"/>
    <x v="7"/>
  </r>
  <r>
    <n v="3174"/>
    <d v="2026-08-15T00:00:00"/>
    <n v="2026"/>
    <x v="2"/>
    <n v="8"/>
    <s v="Aug"/>
    <x v="3"/>
    <x v="4"/>
    <x v="2"/>
    <s v="Returning"/>
    <x v="3"/>
    <s v="Trail Tent 2P"/>
    <n v="1"/>
    <n v="192.67"/>
    <n v="0.05"/>
    <n v="103.37"/>
    <n v="183.03649999999999"/>
    <n v="103.37"/>
    <n v="79.666499999999985"/>
    <n v="0.43524925356417976"/>
    <n v="2026"/>
    <s v="Q3"/>
    <n v="8"/>
    <x v="7"/>
  </r>
  <r>
    <n v="4045"/>
    <d v="2026-08-15T00:00:00"/>
    <n v="2026"/>
    <x v="2"/>
    <n v="8"/>
    <s v="Aug"/>
    <x v="2"/>
    <x v="16"/>
    <x v="0"/>
    <s v="New"/>
    <x v="1"/>
    <s v="Hiking Daypack 20L"/>
    <n v="3"/>
    <n v="92.12"/>
    <n v="0.1"/>
    <n v="44.1"/>
    <n v="248.72400000000002"/>
    <n v="132.30000000000001"/>
    <n v="116.42400000000001"/>
    <n v="0.46808510638297873"/>
    <n v="2026"/>
    <s v="Q3"/>
    <n v="8"/>
    <x v="7"/>
  </r>
  <r>
    <n v="4850"/>
    <d v="2026-08-15T00:00:00"/>
    <n v="2026"/>
    <x v="2"/>
    <n v="8"/>
    <s v="Aug"/>
    <x v="1"/>
    <x v="1"/>
    <x v="2"/>
    <s v="Business"/>
    <x v="3"/>
    <s v="Trail Tent 2P"/>
    <n v="1"/>
    <n v="192.82"/>
    <n v="0"/>
    <n v="104.98"/>
    <n v="192.82"/>
    <n v="104.98"/>
    <n v="87.839999999999989"/>
    <n v="0.45555440307022088"/>
    <n v="2026"/>
    <s v="Q3"/>
    <n v="8"/>
    <x v="7"/>
  </r>
  <r>
    <n v="71"/>
    <d v="2026-08-16T00:00:00"/>
    <n v="2026"/>
    <x v="2"/>
    <n v="8"/>
    <s v="Aug"/>
    <x v="2"/>
    <x v="16"/>
    <x v="0"/>
    <s v="New"/>
    <x v="0"/>
    <s v="Commuter Helmet"/>
    <n v="3"/>
    <n v="80.099999999999994"/>
    <n v="0"/>
    <n v="42.41"/>
    <n v="240.29999999999998"/>
    <n v="127.22999999999999"/>
    <n v="113.07"/>
    <n v="0.47053682896379528"/>
    <n v="2026"/>
    <s v="Q3"/>
    <n v="8"/>
    <x v="7"/>
  </r>
  <r>
    <n v="627"/>
    <d v="2026-08-16T00:00:00"/>
    <n v="2026"/>
    <x v="2"/>
    <n v="8"/>
    <s v="Aug"/>
    <x v="3"/>
    <x v="7"/>
    <x v="3"/>
    <s v="New"/>
    <x v="0"/>
    <s v="Commuter Helmet"/>
    <n v="6"/>
    <n v="83.26"/>
    <n v="0"/>
    <n v="43.8"/>
    <n v="499.56000000000006"/>
    <n v="262.79999999999995"/>
    <n v="236.7600000000001"/>
    <n v="0.47393706461686297"/>
    <n v="2026"/>
    <s v="Q3"/>
    <n v="8"/>
    <x v="7"/>
  </r>
  <r>
    <n v="959"/>
    <d v="2026-08-16T00:00:00"/>
    <n v="2026"/>
    <x v="2"/>
    <n v="8"/>
    <s v="Aug"/>
    <x v="1"/>
    <x v="1"/>
    <x v="2"/>
    <s v="Returning"/>
    <x v="4"/>
    <s v="Resistance Band Set"/>
    <n v="4"/>
    <n v="40.46"/>
    <n v="0"/>
    <n v="15.12"/>
    <n v="161.84"/>
    <n v="60.48"/>
    <n v="101.36000000000001"/>
    <n v="0.62629757785467133"/>
    <n v="2026"/>
    <s v="Q3"/>
    <n v="8"/>
    <x v="7"/>
  </r>
  <r>
    <n v="967"/>
    <d v="2026-08-16T00:00:00"/>
    <n v="2026"/>
    <x v="2"/>
    <n v="8"/>
    <s v="Aug"/>
    <x v="2"/>
    <x v="16"/>
    <x v="1"/>
    <s v="Returning"/>
    <x v="0"/>
    <s v="Commuter Helmet"/>
    <n v="5"/>
    <n v="81.55"/>
    <n v="0.2"/>
    <n v="42.09"/>
    <n v="326.20000000000005"/>
    <n v="210.45000000000002"/>
    <n v="115.75000000000003"/>
    <n v="0.3548436541998774"/>
    <n v="2026"/>
    <s v="Q3"/>
    <n v="8"/>
    <x v="7"/>
  </r>
  <r>
    <n v="1267"/>
    <d v="2026-08-16T00:00:00"/>
    <n v="2026"/>
    <x v="2"/>
    <n v="8"/>
    <s v="Aug"/>
    <x v="1"/>
    <x v="12"/>
    <x v="2"/>
    <s v="New"/>
    <x v="3"/>
    <s v="Portable Camp Stove"/>
    <n v="2"/>
    <n v="83.56"/>
    <n v="0"/>
    <n v="39.119999999999997"/>
    <n v="167.12"/>
    <n v="78.239999999999995"/>
    <n v="88.88000000000001"/>
    <n v="0.53183341311632359"/>
    <n v="2026"/>
    <s v="Q3"/>
    <n v="8"/>
    <x v="7"/>
  </r>
  <r>
    <n v="1394"/>
    <d v="2026-08-16T00:00:00"/>
    <n v="2026"/>
    <x v="2"/>
    <n v="8"/>
    <s v="Aug"/>
    <x v="2"/>
    <x v="10"/>
    <x v="0"/>
    <s v="Returning"/>
    <x v="3"/>
    <s v="Compact Sleeping Bag"/>
    <n v="3"/>
    <n v="125.75"/>
    <n v="0"/>
    <n v="62.05"/>
    <n v="377.25"/>
    <n v="186.14999999999998"/>
    <n v="191.10000000000002"/>
    <n v="0.50656063618290259"/>
    <n v="2026"/>
    <s v="Q3"/>
    <n v="8"/>
    <x v="7"/>
  </r>
  <r>
    <n v="1652"/>
    <d v="2026-08-16T00:00:00"/>
    <n v="2026"/>
    <x v="2"/>
    <n v="8"/>
    <s v="Aug"/>
    <x v="0"/>
    <x v="0"/>
    <x v="0"/>
    <s v="Returning"/>
    <x v="2"/>
    <s v="Insulated Bottle"/>
    <n v="1"/>
    <n v="35.619999999999997"/>
    <n v="0.1"/>
    <n v="13.55"/>
    <n v="32.058"/>
    <n v="13.55"/>
    <n v="18.507999999999999"/>
    <n v="0.57732859192713204"/>
    <n v="2026"/>
    <s v="Q3"/>
    <n v="8"/>
    <x v="7"/>
  </r>
  <r>
    <n v="2126"/>
    <d v="2026-08-16T00:00:00"/>
    <n v="2026"/>
    <x v="2"/>
    <n v="8"/>
    <s v="Aug"/>
    <x v="1"/>
    <x v="14"/>
    <x v="0"/>
    <s v="Business"/>
    <x v="0"/>
    <s v="Cycling Pack 12L"/>
    <n v="2"/>
    <n v="104.02"/>
    <n v="0"/>
    <n v="50.26"/>
    <n v="208.04"/>
    <n v="100.52"/>
    <n v="107.52"/>
    <n v="0.51682368775235532"/>
    <n v="2026"/>
    <s v="Q3"/>
    <n v="8"/>
    <x v="7"/>
  </r>
  <r>
    <n v="2282"/>
    <d v="2026-08-16T00:00:00"/>
    <n v="2026"/>
    <x v="2"/>
    <n v="8"/>
    <s v="Aug"/>
    <x v="1"/>
    <x v="6"/>
    <x v="1"/>
    <s v="Business"/>
    <x v="1"/>
    <s v="Hiking Daypack 20L"/>
    <n v="8"/>
    <n v="92.71"/>
    <n v="0.1"/>
    <n v="44.83"/>
    <n v="667.51199999999994"/>
    <n v="358.64"/>
    <n v="308.87199999999996"/>
    <n v="0.46272126943036229"/>
    <n v="2026"/>
    <s v="Q3"/>
    <n v="8"/>
    <x v="7"/>
  </r>
  <r>
    <n v="2426"/>
    <d v="2026-08-16T00:00:00"/>
    <n v="2026"/>
    <x v="2"/>
    <n v="8"/>
    <s v="Aug"/>
    <x v="1"/>
    <x v="12"/>
    <x v="0"/>
    <s v="New"/>
    <x v="1"/>
    <s v="Hiking Daypack 20L"/>
    <n v="1"/>
    <n v="90.58"/>
    <n v="0"/>
    <n v="44.53"/>
    <n v="90.58"/>
    <n v="44.53"/>
    <n v="46.05"/>
    <n v="0.50839037315080593"/>
    <n v="2026"/>
    <s v="Q3"/>
    <n v="8"/>
    <x v="7"/>
  </r>
  <r>
    <n v="2534"/>
    <d v="2026-08-16T00:00:00"/>
    <n v="2026"/>
    <x v="2"/>
    <n v="8"/>
    <s v="Aug"/>
    <x v="1"/>
    <x v="14"/>
    <x v="0"/>
    <s v="New"/>
    <x v="3"/>
    <s v="Compact Sleeping Bag"/>
    <n v="1"/>
    <n v="120.22"/>
    <n v="0"/>
    <n v="62.31"/>
    <n v="120.22"/>
    <n v="62.31"/>
    <n v="57.91"/>
    <n v="0.48170021627017134"/>
    <n v="2026"/>
    <s v="Q3"/>
    <n v="8"/>
    <x v="7"/>
  </r>
  <r>
    <n v="2948"/>
    <d v="2026-08-16T00:00:00"/>
    <n v="2026"/>
    <x v="2"/>
    <n v="8"/>
    <s v="Aug"/>
    <x v="2"/>
    <x v="2"/>
    <x v="2"/>
    <s v="New"/>
    <x v="2"/>
    <s v="Insulated Bottle"/>
    <n v="3"/>
    <n v="36.35"/>
    <n v="0"/>
    <n v="13.42"/>
    <n v="109.05000000000001"/>
    <n v="40.26"/>
    <n v="68.79000000000002"/>
    <n v="0.63081155433287495"/>
    <n v="2026"/>
    <s v="Q3"/>
    <n v="8"/>
    <x v="7"/>
  </r>
  <r>
    <n v="3141"/>
    <d v="2026-08-16T00:00:00"/>
    <n v="2026"/>
    <x v="2"/>
    <n v="8"/>
    <s v="Aug"/>
    <x v="1"/>
    <x v="12"/>
    <x v="3"/>
    <s v="Returning"/>
    <x v="3"/>
    <s v="Trail Tent 2P"/>
    <n v="2"/>
    <n v="195.28"/>
    <n v="0"/>
    <n v="102.24"/>
    <n v="390.56"/>
    <n v="204.48"/>
    <n v="186.08"/>
    <n v="0.4764440802949611"/>
    <n v="2026"/>
    <s v="Q3"/>
    <n v="8"/>
    <x v="7"/>
  </r>
  <r>
    <n v="3935"/>
    <d v="2026-08-16T00:00:00"/>
    <n v="2026"/>
    <x v="2"/>
    <n v="8"/>
    <s v="Aug"/>
    <x v="2"/>
    <x v="16"/>
    <x v="3"/>
    <s v="Returning"/>
    <x v="2"/>
    <s v="Packing Cube Set"/>
    <n v="4"/>
    <n v="46.05"/>
    <n v="0"/>
    <n v="18.75"/>
    <n v="184.2"/>
    <n v="75"/>
    <n v="109.19999999999999"/>
    <n v="0.5928338762214983"/>
    <n v="2026"/>
    <s v="Q3"/>
    <n v="8"/>
    <x v="7"/>
  </r>
  <r>
    <n v="4636"/>
    <d v="2026-08-16T00:00:00"/>
    <n v="2026"/>
    <x v="2"/>
    <n v="8"/>
    <s v="Aug"/>
    <x v="0"/>
    <x v="0"/>
    <x v="2"/>
    <s v="Returning"/>
    <x v="3"/>
    <s v="Portable Camp Stove"/>
    <n v="1"/>
    <n v="81.040000000000006"/>
    <n v="0.1"/>
    <n v="39.29"/>
    <n v="72.936000000000007"/>
    <n v="39.29"/>
    <n v="33.646000000000008"/>
    <n v="0.46130854447735009"/>
    <n v="2026"/>
    <s v="Q3"/>
    <n v="8"/>
    <x v="7"/>
  </r>
  <r>
    <n v="4895"/>
    <d v="2026-08-16T00:00:00"/>
    <n v="2026"/>
    <x v="2"/>
    <n v="8"/>
    <s v="Aug"/>
    <x v="0"/>
    <x v="15"/>
    <x v="2"/>
    <s v="Business"/>
    <x v="3"/>
    <s v="Trail Tent 2P"/>
    <n v="1"/>
    <n v="191.12"/>
    <n v="0.05"/>
    <n v="106.14"/>
    <n v="181.56399999999999"/>
    <n v="106.14"/>
    <n v="75.423999999999992"/>
    <n v="0.41541274702033443"/>
    <n v="2026"/>
    <s v="Q3"/>
    <n v="8"/>
    <x v="7"/>
  </r>
  <r>
    <n v="5029"/>
    <d v="2026-08-16T00:00:00"/>
    <n v="2026"/>
    <x v="2"/>
    <n v="8"/>
    <s v="Aug"/>
    <x v="0"/>
    <x v="15"/>
    <x v="0"/>
    <s v="New"/>
    <x v="1"/>
    <s v="Summit Backpack 45L"/>
    <n v="1"/>
    <n v="156.19"/>
    <n v="0"/>
    <n v="79.239999999999995"/>
    <n v="156.19"/>
    <n v="79.239999999999995"/>
    <n v="76.95"/>
    <n v="0.49266918496702738"/>
    <n v="2026"/>
    <s v="Q3"/>
    <n v="8"/>
    <x v="7"/>
  </r>
  <r>
    <n v="1965"/>
    <d v="2026-08-17T00:00:00"/>
    <n v="2026"/>
    <x v="2"/>
    <n v="8"/>
    <s v="Aug"/>
    <x v="1"/>
    <x v="11"/>
    <x v="0"/>
    <s v="Returning"/>
    <x v="2"/>
    <s v="Insulated Bottle"/>
    <n v="4"/>
    <n v="36.93"/>
    <n v="0"/>
    <n v="13.36"/>
    <n v="147.72"/>
    <n v="53.44"/>
    <n v="94.28"/>
    <n v="0.63823449769834828"/>
    <n v="2026"/>
    <s v="Q3"/>
    <n v="8"/>
    <x v="7"/>
  </r>
  <r>
    <n v="3647"/>
    <d v="2026-08-17T00:00:00"/>
    <n v="2026"/>
    <x v="2"/>
    <n v="8"/>
    <s v="Aug"/>
    <x v="1"/>
    <x v="12"/>
    <x v="2"/>
    <s v="Returning"/>
    <x v="0"/>
    <s v="Cycling Pack 12L"/>
    <n v="3"/>
    <n v="104.96"/>
    <n v="0.05"/>
    <n v="51.66"/>
    <n v="299.13599999999997"/>
    <n v="154.97999999999999"/>
    <n v="144.15599999999998"/>
    <n v="0.48190789473684209"/>
    <n v="2026"/>
    <s v="Q3"/>
    <n v="8"/>
    <x v="7"/>
  </r>
  <r>
    <n v="3918"/>
    <d v="2026-08-17T00:00:00"/>
    <n v="2026"/>
    <x v="2"/>
    <n v="8"/>
    <s v="Aug"/>
    <x v="1"/>
    <x v="1"/>
    <x v="3"/>
    <s v="New"/>
    <x v="2"/>
    <s v="Travel Backpack 35L"/>
    <n v="3"/>
    <n v="168.51"/>
    <n v="0"/>
    <n v="85.34"/>
    <n v="505.53"/>
    <n v="256.02"/>
    <n v="249.51"/>
    <n v="0.49356121298439265"/>
    <n v="2026"/>
    <s v="Q3"/>
    <n v="8"/>
    <x v="7"/>
  </r>
  <r>
    <n v="4256"/>
    <d v="2026-08-17T00:00:00"/>
    <n v="2026"/>
    <x v="2"/>
    <n v="8"/>
    <s v="Aug"/>
    <x v="1"/>
    <x v="12"/>
    <x v="2"/>
    <s v="New"/>
    <x v="2"/>
    <s v="Packing Cube Set"/>
    <n v="1"/>
    <n v="46.44"/>
    <n v="0.05"/>
    <n v="18.59"/>
    <n v="44.117999999999995"/>
    <n v="18.59"/>
    <n v="25.527999999999995"/>
    <n v="0.57863003762636556"/>
    <n v="2026"/>
    <s v="Q3"/>
    <n v="8"/>
    <x v="7"/>
  </r>
  <r>
    <n v="5087"/>
    <d v="2026-08-17T00:00:00"/>
    <n v="2026"/>
    <x v="2"/>
    <n v="8"/>
    <s v="Aug"/>
    <x v="0"/>
    <x v="0"/>
    <x v="0"/>
    <s v="New"/>
    <x v="1"/>
    <s v="Trekking Poles"/>
    <n v="1"/>
    <n v="69.900000000000006"/>
    <n v="0.1"/>
    <n v="31.43"/>
    <n v="62.910000000000004"/>
    <n v="31.43"/>
    <n v="31.480000000000004"/>
    <n v="0.50039739310125575"/>
    <n v="2026"/>
    <s v="Q3"/>
    <n v="8"/>
    <x v="7"/>
  </r>
  <r>
    <n v="1921"/>
    <d v="2026-08-18T00:00:00"/>
    <n v="2026"/>
    <x v="2"/>
    <n v="8"/>
    <s v="Aug"/>
    <x v="3"/>
    <x v="13"/>
    <x v="0"/>
    <s v="New"/>
    <x v="0"/>
    <s v="Compact Repair Kit"/>
    <n v="2"/>
    <n v="39.83"/>
    <n v="0"/>
    <n v="17.18"/>
    <n v="79.66"/>
    <n v="34.36"/>
    <n v="45.3"/>
    <n v="0.56866683404468987"/>
    <n v="2026"/>
    <s v="Q3"/>
    <n v="8"/>
    <x v="7"/>
  </r>
  <r>
    <n v="1966"/>
    <d v="2026-08-18T00:00:00"/>
    <n v="2026"/>
    <x v="2"/>
    <n v="8"/>
    <s v="Aug"/>
    <x v="0"/>
    <x v="9"/>
    <x v="0"/>
    <s v="New"/>
    <x v="2"/>
    <s v="Insulated Bottle"/>
    <n v="2"/>
    <n v="36.020000000000003"/>
    <n v="0"/>
    <n v="13.87"/>
    <n v="72.040000000000006"/>
    <n v="27.74"/>
    <n v="44.300000000000011"/>
    <n v="0.61493614658523055"/>
    <n v="2026"/>
    <s v="Q3"/>
    <n v="8"/>
    <x v="7"/>
  </r>
  <r>
    <n v="2431"/>
    <d v="2026-08-18T00:00:00"/>
    <n v="2026"/>
    <x v="2"/>
    <n v="8"/>
    <s v="Aug"/>
    <x v="0"/>
    <x v="15"/>
    <x v="3"/>
    <s v="Business"/>
    <x v="4"/>
    <s v="Weighted Vest"/>
    <n v="3"/>
    <n v="125.31"/>
    <n v="0"/>
    <n v="67.64"/>
    <n v="375.93"/>
    <n v="202.92000000000002"/>
    <n v="173.01"/>
    <n v="0.46021865772883247"/>
    <n v="2026"/>
    <s v="Q3"/>
    <n v="8"/>
    <x v="7"/>
  </r>
  <r>
    <n v="3676"/>
    <d v="2026-08-18T00:00:00"/>
    <n v="2026"/>
    <x v="2"/>
    <n v="8"/>
    <s v="Aug"/>
    <x v="1"/>
    <x v="12"/>
    <x v="0"/>
    <s v="Returning"/>
    <x v="1"/>
    <s v="Hiking Daypack 20L"/>
    <n v="3"/>
    <n v="92.5"/>
    <n v="0.1"/>
    <n v="46.38"/>
    <n v="249.75"/>
    <n v="139.14000000000001"/>
    <n v="110.60999999999999"/>
    <n v="0.4428828828828828"/>
    <n v="2026"/>
    <s v="Q3"/>
    <n v="8"/>
    <x v="7"/>
  </r>
  <r>
    <n v="3972"/>
    <d v="2026-08-18T00:00:00"/>
    <n v="2026"/>
    <x v="2"/>
    <n v="8"/>
    <s v="Aug"/>
    <x v="1"/>
    <x v="1"/>
    <x v="1"/>
    <s v="Business"/>
    <x v="0"/>
    <s v="Cycling Pack 12L"/>
    <n v="5"/>
    <n v="100.48"/>
    <n v="0.1"/>
    <n v="49.67"/>
    <n v="452.16"/>
    <n v="248.35000000000002"/>
    <n v="203.81"/>
    <n v="0.45074752300070769"/>
    <n v="2026"/>
    <s v="Q3"/>
    <n v="8"/>
    <x v="7"/>
  </r>
  <r>
    <n v="4056"/>
    <d v="2026-08-18T00:00:00"/>
    <n v="2026"/>
    <x v="2"/>
    <n v="8"/>
    <s v="Aug"/>
    <x v="0"/>
    <x v="15"/>
    <x v="3"/>
    <s v="New"/>
    <x v="3"/>
    <s v="Portable Camp Stove"/>
    <n v="2"/>
    <n v="79.78"/>
    <n v="0"/>
    <n v="38.770000000000003"/>
    <n v="159.56"/>
    <n v="77.540000000000006"/>
    <n v="82.02"/>
    <n v="0.51403860616695907"/>
    <n v="2026"/>
    <s v="Q3"/>
    <n v="8"/>
    <x v="7"/>
  </r>
  <r>
    <n v="4471"/>
    <d v="2026-08-18T00:00:00"/>
    <n v="2026"/>
    <x v="2"/>
    <n v="8"/>
    <s v="Aug"/>
    <x v="2"/>
    <x v="10"/>
    <x v="1"/>
    <s v="Business"/>
    <x v="1"/>
    <s v="Trail Boots"/>
    <n v="4"/>
    <n v="144.44"/>
    <n v="0.1"/>
    <n v="77.66"/>
    <n v="519.98400000000004"/>
    <n v="310.64"/>
    <n v="209.34400000000005"/>
    <n v="0.4025970029847073"/>
    <n v="2026"/>
    <s v="Q3"/>
    <n v="8"/>
    <x v="7"/>
  </r>
  <r>
    <n v="1054"/>
    <d v="2026-08-19T00:00:00"/>
    <n v="2026"/>
    <x v="2"/>
    <n v="8"/>
    <s v="Aug"/>
    <x v="1"/>
    <x v="1"/>
    <x v="0"/>
    <s v="Returning"/>
    <x v="1"/>
    <s v="Summit Backpack 45L"/>
    <n v="3"/>
    <n v="157.41999999999999"/>
    <n v="0"/>
    <n v="77.989999999999995"/>
    <n v="472.26"/>
    <n v="233.96999999999997"/>
    <n v="238.29000000000002"/>
    <n v="0.5045737517469191"/>
    <n v="2026"/>
    <s v="Q3"/>
    <n v="8"/>
    <x v="7"/>
  </r>
  <r>
    <n v="1854"/>
    <d v="2026-08-19T00:00:00"/>
    <n v="2026"/>
    <x v="2"/>
    <n v="8"/>
    <s v="Aug"/>
    <x v="1"/>
    <x v="14"/>
    <x v="3"/>
    <s v="Business"/>
    <x v="1"/>
    <s v="Hiking Daypack 20L"/>
    <n v="1"/>
    <n v="90.37"/>
    <n v="0.05"/>
    <n v="45.89"/>
    <n v="85.851500000000001"/>
    <n v="45.89"/>
    <n v="39.961500000000001"/>
    <n v="0.46547235633623174"/>
    <n v="2026"/>
    <s v="Q3"/>
    <n v="8"/>
    <x v="7"/>
  </r>
  <r>
    <n v="2140"/>
    <d v="2026-08-19T00:00:00"/>
    <n v="2026"/>
    <x v="2"/>
    <n v="8"/>
    <s v="Aug"/>
    <x v="1"/>
    <x v="6"/>
    <x v="1"/>
    <s v="Business"/>
    <x v="0"/>
    <s v="Cycling Pack 12L"/>
    <n v="15"/>
    <n v="104.79"/>
    <n v="0.15"/>
    <n v="49.67"/>
    <n v="1336.0725"/>
    <n v="745.05000000000007"/>
    <n v="591.02249999999992"/>
    <n v="0.44235810556687599"/>
    <n v="2026"/>
    <s v="Q3"/>
    <n v="8"/>
    <x v="7"/>
  </r>
  <r>
    <n v="2328"/>
    <d v="2026-08-19T00:00:00"/>
    <n v="2026"/>
    <x v="2"/>
    <n v="8"/>
    <s v="Aug"/>
    <x v="2"/>
    <x v="2"/>
    <x v="0"/>
    <s v="Returning"/>
    <x v="2"/>
    <s v="Carry-On Duffel"/>
    <n v="1"/>
    <n v="130.94"/>
    <n v="0"/>
    <n v="66.06"/>
    <n v="130.94"/>
    <n v="66.06"/>
    <n v="64.88"/>
    <n v="0.49549411944402011"/>
    <n v="2026"/>
    <s v="Q3"/>
    <n v="8"/>
    <x v="7"/>
  </r>
  <r>
    <n v="4215"/>
    <d v="2026-08-19T00:00:00"/>
    <n v="2026"/>
    <x v="2"/>
    <n v="8"/>
    <s v="Aug"/>
    <x v="1"/>
    <x v="6"/>
    <x v="0"/>
    <s v="Returning"/>
    <x v="0"/>
    <s v="Compact Repair Kit"/>
    <n v="1"/>
    <n v="40.42"/>
    <n v="0.05"/>
    <n v="16.62"/>
    <n v="38.399000000000001"/>
    <n v="16.62"/>
    <n v="21.779"/>
    <n v="0.5671762285476184"/>
    <n v="2026"/>
    <s v="Q3"/>
    <n v="8"/>
    <x v="7"/>
  </r>
  <r>
    <n v="4563"/>
    <d v="2026-08-19T00:00:00"/>
    <n v="2026"/>
    <x v="2"/>
    <n v="8"/>
    <s v="Aug"/>
    <x v="1"/>
    <x v="11"/>
    <x v="3"/>
    <s v="Returning"/>
    <x v="3"/>
    <s v="Alpine Tent 4P"/>
    <n v="1"/>
    <n v="338.45"/>
    <n v="0.15"/>
    <n v="197.2"/>
    <n v="287.6825"/>
    <n v="197.2"/>
    <n v="90.482500000000016"/>
    <n v="0.31452208598020392"/>
    <n v="2026"/>
    <s v="Q3"/>
    <n v="8"/>
    <x v="7"/>
  </r>
  <r>
    <n v="4775"/>
    <d v="2026-08-19T00:00:00"/>
    <n v="2026"/>
    <x v="2"/>
    <n v="8"/>
    <s v="Aug"/>
    <x v="2"/>
    <x v="10"/>
    <x v="3"/>
    <s v="Returning"/>
    <x v="0"/>
    <s v="Cycling Pack 12L"/>
    <n v="1"/>
    <n v="103.92"/>
    <n v="0.05"/>
    <n v="50.71"/>
    <n v="98.724000000000004"/>
    <n v="50.71"/>
    <n v="48.014000000000003"/>
    <n v="0.48634577205137558"/>
    <n v="2026"/>
    <s v="Q3"/>
    <n v="8"/>
    <x v="7"/>
  </r>
  <r>
    <n v="247"/>
    <d v="2026-08-20T00:00:00"/>
    <n v="2026"/>
    <x v="2"/>
    <n v="8"/>
    <s v="Aug"/>
    <x v="0"/>
    <x v="9"/>
    <x v="0"/>
    <s v="New"/>
    <x v="0"/>
    <s v="Trail Bike Light"/>
    <n v="6"/>
    <n v="51.67"/>
    <n v="0.1"/>
    <n v="23.1"/>
    <n v="279.01799999999997"/>
    <n v="138.60000000000002"/>
    <n v="140.41799999999995"/>
    <n v="0.50325785433197845"/>
    <n v="2026"/>
    <s v="Q3"/>
    <n v="8"/>
    <x v="7"/>
  </r>
  <r>
    <n v="827"/>
    <d v="2026-08-20T00:00:00"/>
    <n v="2026"/>
    <x v="2"/>
    <n v="8"/>
    <s v="Aug"/>
    <x v="1"/>
    <x v="12"/>
    <x v="1"/>
    <s v="Returning"/>
    <x v="2"/>
    <s v="Travel Backpack 35L"/>
    <n v="4"/>
    <n v="166.02"/>
    <n v="0.1"/>
    <n v="87.99"/>
    <n v="597.67200000000003"/>
    <n v="351.96"/>
    <n v="245.71200000000005"/>
    <n v="0.4111151266915633"/>
    <n v="2026"/>
    <s v="Q3"/>
    <n v="8"/>
    <x v="7"/>
  </r>
  <r>
    <n v="1156"/>
    <d v="2026-08-20T00:00:00"/>
    <n v="2026"/>
    <x v="2"/>
    <n v="8"/>
    <s v="Aug"/>
    <x v="2"/>
    <x v="5"/>
    <x v="2"/>
    <s v="New"/>
    <x v="0"/>
    <s v="Trail Bike Light"/>
    <n v="2"/>
    <n v="50.59"/>
    <n v="0.1"/>
    <n v="22.68"/>
    <n v="91.062000000000012"/>
    <n v="45.36"/>
    <n v="45.702000000000012"/>
    <n v="0.5018778414706464"/>
    <n v="2026"/>
    <s v="Q3"/>
    <n v="8"/>
    <x v="7"/>
  </r>
  <r>
    <n v="1543"/>
    <d v="2026-08-20T00:00:00"/>
    <n v="2026"/>
    <x v="2"/>
    <n v="8"/>
    <s v="Aug"/>
    <x v="3"/>
    <x v="7"/>
    <x v="2"/>
    <s v="Returning"/>
    <x v="1"/>
    <s v="Summit Backpack 45L"/>
    <n v="1"/>
    <n v="155.83000000000001"/>
    <n v="0"/>
    <n v="77.260000000000005"/>
    <n v="155.83000000000001"/>
    <n v="77.260000000000005"/>
    <n v="78.570000000000007"/>
    <n v="0.50420329846627732"/>
    <n v="2026"/>
    <s v="Q3"/>
    <n v="8"/>
    <x v="7"/>
  </r>
  <r>
    <n v="2613"/>
    <d v="2026-08-20T00:00:00"/>
    <n v="2026"/>
    <x v="2"/>
    <n v="8"/>
    <s v="Aug"/>
    <x v="3"/>
    <x v="4"/>
    <x v="0"/>
    <s v="New"/>
    <x v="4"/>
    <s v="Recovery Roller"/>
    <n v="1"/>
    <n v="36.380000000000003"/>
    <n v="0.05"/>
    <n v="14.2"/>
    <n v="34.561"/>
    <n v="14.2"/>
    <n v="20.361000000000001"/>
    <n v="0.58913225890454557"/>
    <n v="2026"/>
    <s v="Q3"/>
    <n v="8"/>
    <x v="7"/>
  </r>
  <r>
    <n v="3002"/>
    <d v="2026-08-20T00:00:00"/>
    <n v="2026"/>
    <x v="2"/>
    <n v="8"/>
    <s v="Aug"/>
    <x v="1"/>
    <x v="12"/>
    <x v="2"/>
    <s v="New"/>
    <x v="3"/>
    <s v="Compact Sleeping Bag"/>
    <n v="2"/>
    <n v="124.09"/>
    <n v="0"/>
    <n v="60.39"/>
    <n v="248.18"/>
    <n v="120.78"/>
    <n v="127.4"/>
    <n v="0.513337094044645"/>
    <n v="2026"/>
    <s v="Q3"/>
    <n v="8"/>
    <x v="7"/>
  </r>
  <r>
    <n v="3103"/>
    <d v="2026-08-20T00:00:00"/>
    <n v="2026"/>
    <x v="2"/>
    <n v="8"/>
    <s v="Aug"/>
    <x v="3"/>
    <x v="8"/>
    <x v="0"/>
    <s v="New"/>
    <x v="1"/>
    <s v="Trail Boots"/>
    <n v="1"/>
    <n v="141.97999999999999"/>
    <n v="0.05"/>
    <n v="79.510000000000005"/>
    <n v="134.88099999999997"/>
    <n v="79.510000000000005"/>
    <n v="55.370999999999967"/>
    <n v="0.41051741905828082"/>
    <n v="2026"/>
    <s v="Q3"/>
    <n v="8"/>
    <x v="7"/>
  </r>
  <r>
    <n v="3234"/>
    <d v="2026-08-20T00:00:00"/>
    <n v="2026"/>
    <x v="2"/>
    <n v="8"/>
    <s v="Aug"/>
    <x v="3"/>
    <x v="13"/>
    <x v="2"/>
    <s v="New"/>
    <x v="3"/>
    <s v="Compact Sleeping Bag"/>
    <n v="5"/>
    <n v="121.93"/>
    <n v="0.15"/>
    <n v="62.28"/>
    <n v="518.2025000000001"/>
    <n v="311.39999999999998"/>
    <n v="206.80250000000012"/>
    <n v="0.39907661580173792"/>
    <n v="2026"/>
    <s v="Q3"/>
    <n v="8"/>
    <x v="7"/>
  </r>
  <r>
    <n v="3281"/>
    <d v="2026-08-20T00:00:00"/>
    <n v="2026"/>
    <x v="2"/>
    <n v="8"/>
    <s v="Aug"/>
    <x v="3"/>
    <x v="4"/>
    <x v="0"/>
    <s v="New"/>
    <x v="2"/>
    <s v="Insulated Bottle"/>
    <n v="1"/>
    <n v="35.58"/>
    <n v="0.15"/>
    <n v="13.94"/>
    <n v="30.242999999999999"/>
    <n v="13.94"/>
    <n v="16.302999999999997"/>
    <n v="0.53906689151208542"/>
    <n v="2026"/>
    <s v="Q3"/>
    <n v="8"/>
    <x v="7"/>
  </r>
  <r>
    <n v="3870"/>
    <d v="2026-08-20T00:00:00"/>
    <n v="2026"/>
    <x v="2"/>
    <n v="8"/>
    <s v="Aug"/>
    <x v="2"/>
    <x v="5"/>
    <x v="3"/>
    <s v="Returning"/>
    <x v="1"/>
    <s v="Summit Backpack 45L"/>
    <n v="1"/>
    <n v="157.84"/>
    <n v="0"/>
    <n v="77.87"/>
    <n v="157.84"/>
    <n v="77.87"/>
    <n v="79.97"/>
    <n v="0.50665230613279266"/>
    <n v="2026"/>
    <s v="Q3"/>
    <n v="8"/>
    <x v="7"/>
  </r>
  <r>
    <n v="3938"/>
    <d v="2026-08-20T00:00:00"/>
    <n v="2026"/>
    <x v="2"/>
    <n v="8"/>
    <s v="Aug"/>
    <x v="1"/>
    <x v="12"/>
    <x v="0"/>
    <s v="New"/>
    <x v="3"/>
    <s v="Alpine Tent 4P"/>
    <n v="1"/>
    <n v="336.35"/>
    <n v="0"/>
    <n v="195.07"/>
    <n v="336.35"/>
    <n v="195.07"/>
    <n v="141.28000000000003"/>
    <n v="0.42003865021554931"/>
    <n v="2026"/>
    <s v="Q3"/>
    <n v="8"/>
    <x v="7"/>
  </r>
  <r>
    <n v="4237"/>
    <d v="2026-08-20T00:00:00"/>
    <n v="2026"/>
    <x v="2"/>
    <n v="8"/>
    <s v="Aug"/>
    <x v="3"/>
    <x v="13"/>
    <x v="1"/>
    <s v="Returning"/>
    <x v="1"/>
    <s v="Summit Backpack 45L"/>
    <n v="3"/>
    <n v="153.03"/>
    <n v="0.15"/>
    <n v="78.239999999999995"/>
    <n v="390.22650000000004"/>
    <n v="234.71999999999997"/>
    <n v="155.50650000000007"/>
    <n v="0.39850317700104954"/>
    <n v="2026"/>
    <s v="Q3"/>
    <n v="8"/>
    <x v="7"/>
  </r>
  <r>
    <n v="4970"/>
    <d v="2026-08-20T00:00:00"/>
    <n v="2026"/>
    <x v="2"/>
    <n v="8"/>
    <s v="Aug"/>
    <x v="1"/>
    <x v="14"/>
    <x v="0"/>
    <s v="Returning"/>
    <x v="0"/>
    <s v="Cycling Pack 12L"/>
    <n v="2"/>
    <n v="105.01"/>
    <n v="0.15"/>
    <n v="50.56"/>
    <n v="178.517"/>
    <n v="101.12"/>
    <n v="77.396999999999991"/>
    <n v="0.43355534766996978"/>
    <n v="2026"/>
    <s v="Q3"/>
    <n v="8"/>
    <x v="7"/>
  </r>
  <r>
    <n v="515"/>
    <d v="2026-08-21T00:00:00"/>
    <n v="2026"/>
    <x v="2"/>
    <n v="8"/>
    <s v="Aug"/>
    <x v="0"/>
    <x v="0"/>
    <x v="2"/>
    <s v="Returning"/>
    <x v="2"/>
    <s v="Packing Cube Set"/>
    <n v="2"/>
    <n v="45.47"/>
    <n v="0"/>
    <n v="18.27"/>
    <n v="90.94"/>
    <n v="36.54"/>
    <n v="54.4"/>
    <n v="0.5981966131515285"/>
    <n v="2026"/>
    <s v="Q3"/>
    <n v="8"/>
    <x v="7"/>
  </r>
  <r>
    <n v="661"/>
    <d v="2026-08-21T00:00:00"/>
    <n v="2026"/>
    <x v="2"/>
    <n v="8"/>
    <s v="Aug"/>
    <x v="0"/>
    <x v="15"/>
    <x v="2"/>
    <s v="New"/>
    <x v="2"/>
    <s v="Packing Cube Set"/>
    <n v="2"/>
    <n v="47.58"/>
    <n v="0.1"/>
    <n v="18.47"/>
    <n v="85.644000000000005"/>
    <n v="36.94"/>
    <n v="48.704000000000008"/>
    <n v="0.56867965064686377"/>
    <n v="2026"/>
    <s v="Q3"/>
    <n v="8"/>
    <x v="7"/>
  </r>
  <r>
    <n v="1443"/>
    <d v="2026-08-21T00:00:00"/>
    <n v="2026"/>
    <x v="2"/>
    <n v="8"/>
    <s v="Aug"/>
    <x v="3"/>
    <x v="4"/>
    <x v="0"/>
    <s v="New"/>
    <x v="1"/>
    <s v="Summit Backpack 45L"/>
    <n v="5"/>
    <n v="155.65"/>
    <n v="0"/>
    <n v="79.13"/>
    <n v="778.25"/>
    <n v="395.65"/>
    <n v="382.6"/>
    <n v="0.49161580469000965"/>
    <n v="2026"/>
    <s v="Q3"/>
    <n v="8"/>
    <x v="7"/>
  </r>
  <r>
    <n v="1446"/>
    <d v="2026-08-21T00:00:00"/>
    <n v="2026"/>
    <x v="2"/>
    <n v="8"/>
    <s v="Aug"/>
    <x v="3"/>
    <x v="13"/>
    <x v="2"/>
    <s v="Returning"/>
    <x v="3"/>
    <s v="Trail Tent 2P"/>
    <n v="1"/>
    <n v="195.15"/>
    <n v="0"/>
    <n v="101.99"/>
    <n v="195.15"/>
    <n v="101.99"/>
    <n v="93.160000000000011"/>
    <n v="0.47737637714578535"/>
    <n v="2026"/>
    <s v="Q3"/>
    <n v="8"/>
    <x v="7"/>
  </r>
  <r>
    <n v="1524"/>
    <d v="2026-08-21T00:00:00"/>
    <n v="2026"/>
    <x v="2"/>
    <n v="8"/>
    <s v="Aug"/>
    <x v="1"/>
    <x v="6"/>
    <x v="3"/>
    <s v="New"/>
    <x v="0"/>
    <s v="Commuter Helmet"/>
    <n v="1"/>
    <n v="81.569999999999993"/>
    <n v="0"/>
    <n v="43.79"/>
    <n v="81.569999999999993"/>
    <n v="43.79"/>
    <n v="37.779999999999994"/>
    <n v="0.4631604756650729"/>
    <n v="2026"/>
    <s v="Q3"/>
    <n v="8"/>
    <x v="7"/>
  </r>
  <r>
    <n v="1946"/>
    <d v="2026-08-21T00:00:00"/>
    <n v="2026"/>
    <x v="2"/>
    <n v="8"/>
    <s v="Aug"/>
    <x v="0"/>
    <x v="15"/>
    <x v="2"/>
    <s v="New"/>
    <x v="3"/>
    <s v="Compact Sleeping Bag"/>
    <n v="5"/>
    <n v="125.44"/>
    <n v="0"/>
    <n v="59.58"/>
    <n v="627.20000000000005"/>
    <n v="297.89999999999998"/>
    <n v="329.30000000000007"/>
    <n v="0.52503188775510212"/>
    <n v="2026"/>
    <s v="Q3"/>
    <n v="8"/>
    <x v="7"/>
  </r>
  <r>
    <n v="2285"/>
    <d v="2026-08-21T00:00:00"/>
    <n v="2026"/>
    <x v="2"/>
    <n v="8"/>
    <s v="Aug"/>
    <x v="1"/>
    <x v="11"/>
    <x v="0"/>
    <s v="Business"/>
    <x v="1"/>
    <s v="Summit Backpack 45L"/>
    <n v="2"/>
    <n v="155.11000000000001"/>
    <n v="0.05"/>
    <n v="80.13"/>
    <n v="294.709"/>
    <n v="160.26"/>
    <n v="134.44900000000001"/>
    <n v="0.45620934548995795"/>
    <n v="2026"/>
    <s v="Q3"/>
    <n v="8"/>
    <x v="7"/>
  </r>
  <r>
    <n v="2978"/>
    <d v="2026-08-21T00:00:00"/>
    <n v="2026"/>
    <x v="2"/>
    <n v="8"/>
    <s v="Aug"/>
    <x v="2"/>
    <x v="10"/>
    <x v="2"/>
    <s v="New"/>
    <x v="0"/>
    <s v="Commuter Helmet"/>
    <n v="1"/>
    <n v="80.7"/>
    <n v="0"/>
    <n v="41.98"/>
    <n v="80.7"/>
    <n v="41.98"/>
    <n v="38.720000000000006"/>
    <n v="0.47980173482032223"/>
    <n v="2026"/>
    <s v="Q3"/>
    <n v="8"/>
    <x v="7"/>
  </r>
  <r>
    <n v="3842"/>
    <d v="2026-08-21T00:00:00"/>
    <n v="2026"/>
    <x v="2"/>
    <n v="8"/>
    <s v="Aug"/>
    <x v="3"/>
    <x v="8"/>
    <x v="1"/>
    <s v="Returning"/>
    <x v="1"/>
    <s v="Summit Backpack 45L"/>
    <n v="10"/>
    <n v="156.72"/>
    <n v="0.15"/>
    <n v="78.12"/>
    <n v="1332.12"/>
    <n v="781.2"/>
    <n v="550.91999999999985"/>
    <n v="0.41356634537429054"/>
    <n v="2026"/>
    <s v="Q3"/>
    <n v="8"/>
    <x v="7"/>
  </r>
  <r>
    <n v="4220"/>
    <d v="2026-08-21T00:00:00"/>
    <n v="2026"/>
    <x v="2"/>
    <n v="8"/>
    <s v="Aug"/>
    <x v="1"/>
    <x v="14"/>
    <x v="1"/>
    <s v="Business"/>
    <x v="2"/>
    <s v="Travel Backpack 35L"/>
    <n v="5"/>
    <n v="162.76"/>
    <n v="0.15"/>
    <n v="85.32"/>
    <n v="691.7299999999999"/>
    <n v="426.59999999999997"/>
    <n v="265.12999999999994"/>
    <n v="0.38328538591647027"/>
    <n v="2026"/>
    <s v="Q3"/>
    <n v="8"/>
    <x v="7"/>
  </r>
  <r>
    <n v="478"/>
    <d v="2026-08-22T00:00:00"/>
    <n v="2026"/>
    <x v="2"/>
    <n v="8"/>
    <s v="Aug"/>
    <x v="3"/>
    <x v="8"/>
    <x v="2"/>
    <s v="Business"/>
    <x v="4"/>
    <s v="Resistance Band Set"/>
    <n v="2"/>
    <n v="40.22"/>
    <n v="0"/>
    <n v="14.45"/>
    <n v="80.44"/>
    <n v="28.9"/>
    <n v="51.54"/>
    <n v="0.64072600696171056"/>
    <n v="2026"/>
    <s v="Q3"/>
    <n v="8"/>
    <x v="7"/>
  </r>
  <r>
    <n v="491"/>
    <d v="2026-08-22T00:00:00"/>
    <n v="2026"/>
    <x v="2"/>
    <n v="8"/>
    <s v="Aug"/>
    <x v="0"/>
    <x v="9"/>
    <x v="3"/>
    <s v="New"/>
    <x v="2"/>
    <s v="Packing Cube Set"/>
    <n v="1"/>
    <n v="45.42"/>
    <n v="0.15"/>
    <n v="18.079999999999998"/>
    <n v="38.606999999999999"/>
    <n v="18.079999999999998"/>
    <n v="20.527000000000001"/>
    <n v="0.53169114409304019"/>
    <n v="2026"/>
    <s v="Q3"/>
    <n v="8"/>
    <x v="7"/>
  </r>
  <r>
    <n v="862"/>
    <d v="2026-08-22T00:00:00"/>
    <n v="2026"/>
    <x v="2"/>
    <n v="8"/>
    <s v="Aug"/>
    <x v="0"/>
    <x v="9"/>
    <x v="0"/>
    <s v="Returning"/>
    <x v="1"/>
    <s v="Hiking Daypack 20L"/>
    <n v="1"/>
    <n v="93.55"/>
    <n v="0"/>
    <n v="44.89"/>
    <n v="93.55"/>
    <n v="44.89"/>
    <n v="48.66"/>
    <n v="0.5201496525921967"/>
    <n v="2026"/>
    <s v="Q3"/>
    <n v="8"/>
    <x v="7"/>
  </r>
  <r>
    <n v="957"/>
    <d v="2026-08-22T00:00:00"/>
    <n v="2026"/>
    <x v="2"/>
    <n v="8"/>
    <s v="Aug"/>
    <x v="2"/>
    <x v="2"/>
    <x v="0"/>
    <s v="Returning"/>
    <x v="1"/>
    <s v="Trail Boots"/>
    <n v="2"/>
    <n v="146.85"/>
    <n v="0"/>
    <n v="81.010000000000005"/>
    <n v="293.7"/>
    <n v="162.02000000000001"/>
    <n v="131.67999999999998"/>
    <n v="0.44834865509022809"/>
    <n v="2026"/>
    <s v="Q3"/>
    <n v="8"/>
    <x v="7"/>
  </r>
  <r>
    <n v="1728"/>
    <d v="2026-08-22T00:00:00"/>
    <n v="2026"/>
    <x v="2"/>
    <n v="8"/>
    <s v="Aug"/>
    <x v="0"/>
    <x v="9"/>
    <x v="1"/>
    <s v="Business"/>
    <x v="0"/>
    <s v="Cycling Pack 12L"/>
    <n v="6"/>
    <n v="101.54"/>
    <n v="0.1"/>
    <n v="50"/>
    <n v="548.31600000000003"/>
    <n v="300"/>
    <n v="248.31600000000003"/>
    <n v="0.45287024270676035"/>
    <n v="2026"/>
    <s v="Q3"/>
    <n v="8"/>
    <x v="7"/>
  </r>
  <r>
    <n v="2743"/>
    <d v="2026-08-22T00:00:00"/>
    <n v="2026"/>
    <x v="2"/>
    <n v="8"/>
    <s v="Aug"/>
    <x v="3"/>
    <x v="7"/>
    <x v="0"/>
    <s v="Business"/>
    <x v="4"/>
    <s v="Weighted Vest"/>
    <n v="1"/>
    <n v="125.14"/>
    <n v="0"/>
    <n v="69.44"/>
    <n v="125.14"/>
    <n v="69.44"/>
    <n v="55.7"/>
    <n v="0.4451014863353045"/>
    <n v="2026"/>
    <s v="Q3"/>
    <n v="8"/>
    <x v="7"/>
  </r>
  <r>
    <n v="3098"/>
    <d v="2026-08-22T00:00:00"/>
    <n v="2026"/>
    <x v="2"/>
    <n v="8"/>
    <s v="Aug"/>
    <x v="1"/>
    <x v="6"/>
    <x v="0"/>
    <s v="New"/>
    <x v="0"/>
    <s v="Commuter Helmet"/>
    <n v="2"/>
    <n v="80.239999999999995"/>
    <n v="0.1"/>
    <n v="42.09"/>
    <n v="144.43199999999999"/>
    <n v="84.18"/>
    <n v="60.251999999999981"/>
    <n v="0.41716517115320695"/>
    <n v="2026"/>
    <s v="Q3"/>
    <n v="8"/>
    <x v="7"/>
  </r>
  <r>
    <n v="3606"/>
    <d v="2026-08-22T00:00:00"/>
    <n v="2026"/>
    <x v="2"/>
    <n v="8"/>
    <s v="Aug"/>
    <x v="3"/>
    <x v="4"/>
    <x v="0"/>
    <s v="Business"/>
    <x v="1"/>
    <s v="Trail Boots"/>
    <n v="1"/>
    <n v="147.24"/>
    <n v="0"/>
    <n v="79.11"/>
    <n v="147.24"/>
    <n v="79.11"/>
    <n v="68.13000000000001"/>
    <n v="0.46271393643031788"/>
    <n v="2026"/>
    <s v="Q3"/>
    <n v="8"/>
    <x v="7"/>
  </r>
  <r>
    <n v="3815"/>
    <d v="2026-08-22T00:00:00"/>
    <n v="2026"/>
    <x v="2"/>
    <n v="8"/>
    <s v="Aug"/>
    <x v="2"/>
    <x v="2"/>
    <x v="0"/>
    <s v="Returning"/>
    <x v="3"/>
    <s v="Trail Tent 2P"/>
    <n v="2"/>
    <n v="199.53"/>
    <n v="0.05"/>
    <n v="105.87"/>
    <n v="379.10699999999997"/>
    <n v="211.74"/>
    <n v="167.36699999999996"/>
    <n v="0.44147694450379438"/>
    <n v="2026"/>
    <s v="Q3"/>
    <n v="8"/>
    <x v="7"/>
  </r>
  <r>
    <n v="3979"/>
    <d v="2026-08-22T00:00:00"/>
    <n v="2026"/>
    <x v="2"/>
    <n v="8"/>
    <s v="Aug"/>
    <x v="2"/>
    <x v="5"/>
    <x v="0"/>
    <s v="Business"/>
    <x v="4"/>
    <s v="Resistance Band Set"/>
    <n v="1"/>
    <n v="40.19"/>
    <n v="0.05"/>
    <n v="14.73"/>
    <n v="38.180499999999995"/>
    <n v="14.73"/>
    <n v="23.450499999999995"/>
    <n v="0.61420096646193734"/>
    <n v="2026"/>
    <s v="Q3"/>
    <n v="8"/>
    <x v="7"/>
  </r>
  <r>
    <n v="4160"/>
    <d v="2026-08-22T00:00:00"/>
    <n v="2026"/>
    <x v="2"/>
    <n v="8"/>
    <s v="Aug"/>
    <x v="3"/>
    <x v="7"/>
    <x v="3"/>
    <s v="Business"/>
    <x v="4"/>
    <s v="Weighted Vest"/>
    <n v="4"/>
    <n v="123.31"/>
    <n v="0"/>
    <n v="69.02"/>
    <n v="493.24"/>
    <n v="276.08"/>
    <n v="217.16000000000003"/>
    <n v="0.44027248398345636"/>
    <n v="2026"/>
    <s v="Q3"/>
    <n v="8"/>
    <x v="7"/>
  </r>
  <r>
    <n v="4172"/>
    <d v="2026-08-22T00:00:00"/>
    <n v="2026"/>
    <x v="2"/>
    <n v="8"/>
    <s v="Aug"/>
    <x v="3"/>
    <x v="8"/>
    <x v="3"/>
    <s v="New"/>
    <x v="0"/>
    <s v="Compact Repair Kit"/>
    <n v="1"/>
    <n v="40.19"/>
    <n v="0.05"/>
    <n v="16.78"/>
    <n v="38.180499999999995"/>
    <n v="16.78"/>
    <n v="21.400499999999994"/>
    <n v="0.56050863660769235"/>
    <n v="2026"/>
    <s v="Q3"/>
    <n v="8"/>
    <x v="7"/>
  </r>
  <r>
    <n v="4265"/>
    <d v="2026-08-22T00:00:00"/>
    <n v="2026"/>
    <x v="2"/>
    <n v="8"/>
    <s v="Aug"/>
    <x v="2"/>
    <x v="16"/>
    <x v="0"/>
    <s v="Returning"/>
    <x v="0"/>
    <s v="Compact Repair Kit"/>
    <n v="1"/>
    <n v="40.98"/>
    <n v="0.05"/>
    <n v="16.600000000000001"/>
    <n v="38.930999999999997"/>
    <n v="16.600000000000001"/>
    <n v="22.330999999999996"/>
    <n v="0.57360458246641488"/>
    <n v="2026"/>
    <s v="Q3"/>
    <n v="8"/>
    <x v="7"/>
  </r>
  <r>
    <n v="4321"/>
    <d v="2026-08-22T00:00:00"/>
    <n v="2026"/>
    <x v="2"/>
    <n v="8"/>
    <s v="Aug"/>
    <x v="3"/>
    <x v="13"/>
    <x v="0"/>
    <s v="New"/>
    <x v="2"/>
    <s v="Insulated Bottle"/>
    <n v="3"/>
    <n v="35.380000000000003"/>
    <n v="0"/>
    <n v="13.91"/>
    <n v="106.14000000000001"/>
    <n v="41.730000000000004"/>
    <n v="64.410000000000011"/>
    <n v="0.60684002261164505"/>
    <n v="2026"/>
    <s v="Q3"/>
    <n v="8"/>
    <x v="7"/>
  </r>
  <r>
    <n v="4975"/>
    <d v="2026-08-22T00:00:00"/>
    <n v="2026"/>
    <x v="2"/>
    <n v="8"/>
    <s v="Aug"/>
    <x v="2"/>
    <x v="10"/>
    <x v="2"/>
    <s v="New"/>
    <x v="2"/>
    <s v="Carry-On Duffel"/>
    <n v="4"/>
    <n v="134.49"/>
    <n v="0"/>
    <n v="68.17"/>
    <n v="537.96"/>
    <n v="272.68"/>
    <n v="265.28000000000003"/>
    <n v="0.49312216521674473"/>
    <n v="2026"/>
    <s v="Q3"/>
    <n v="8"/>
    <x v="7"/>
  </r>
  <r>
    <n v="991"/>
    <d v="2026-08-23T00:00:00"/>
    <n v="2026"/>
    <x v="2"/>
    <n v="8"/>
    <s v="Aug"/>
    <x v="2"/>
    <x v="3"/>
    <x v="1"/>
    <s v="Business"/>
    <x v="1"/>
    <s v="Trail Boots"/>
    <n v="4"/>
    <n v="145.30000000000001"/>
    <n v="0.15"/>
    <n v="77.040000000000006"/>
    <n v="494.02000000000004"/>
    <n v="308.16000000000003"/>
    <n v="185.86"/>
    <n v="0.37621958625156876"/>
    <n v="2026"/>
    <s v="Q3"/>
    <n v="8"/>
    <x v="7"/>
  </r>
  <r>
    <n v="1008"/>
    <d v="2026-08-23T00:00:00"/>
    <n v="2026"/>
    <x v="2"/>
    <n v="8"/>
    <s v="Aug"/>
    <x v="3"/>
    <x v="4"/>
    <x v="1"/>
    <s v="Business"/>
    <x v="2"/>
    <s v="Travel Backpack 35L"/>
    <n v="10"/>
    <n v="164.55"/>
    <n v="0.1"/>
    <n v="88.23"/>
    <n v="1480.95"/>
    <n v="882.30000000000007"/>
    <n v="598.65"/>
    <n v="0.40423376886458012"/>
    <n v="2026"/>
    <s v="Q3"/>
    <n v="8"/>
    <x v="7"/>
  </r>
  <r>
    <n v="1083"/>
    <d v="2026-08-23T00:00:00"/>
    <n v="2026"/>
    <x v="2"/>
    <n v="8"/>
    <s v="Aug"/>
    <x v="0"/>
    <x v="15"/>
    <x v="2"/>
    <s v="New"/>
    <x v="0"/>
    <s v="Compact Repair Kit"/>
    <n v="1"/>
    <n v="39.590000000000003"/>
    <n v="0"/>
    <n v="16.899999999999999"/>
    <n v="39.590000000000003"/>
    <n v="16.899999999999999"/>
    <n v="22.690000000000005"/>
    <n v="0.57312452639555456"/>
    <n v="2026"/>
    <s v="Q3"/>
    <n v="8"/>
    <x v="7"/>
  </r>
  <r>
    <n v="1553"/>
    <d v="2026-08-23T00:00:00"/>
    <n v="2026"/>
    <x v="2"/>
    <n v="8"/>
    <s v="Aug"/>
    <x v="2"/>
    <x v="2"/>
    <x v="1"/>
    <s v="Business"/>
    <x v="4"/>
    <s v="Training Mat"/>
    <n v="5"/>
    <n v="51.62"/>
    <n v="0.15"/>
    <n v="22.6"/>
    <n v="219.38499999999996"/>
    <n v="113"/>
    <n v="106.38499999999996"/>
    <n v="0.48492376415889865"/>
    <n v="2026"/>
    <s v="Q3"/>
    <n v="8"/>
    <x v="7"/>
  </r>
  <r>
    <n v="1579"/>
    <d v="2026-08-23T00:00:00"/>
    <n v="2026"/>
    <x v="2"/>
    <n v="8"/>
    <s v="Aug"/>
    <x v="3"/>
    <x v="7"/>
    <x v="2"/>
    <s v="Returning"/>
    <x v="1"/>
    <s v="Hiking Daypack 20L"/>
    <n v="3"/>
    <n v="90.71"/>
    <n v="0"/>
    <n v="45.57"/>
    <n v="272.13"/>
    <n v="136.71"/>
    <n v="135.41999999999999"/>
    <n v="0.49762980928232825"/>
    <n v="2026"/>
    <s v="Q3"/>
    <n v="8"/>
    <x v="7"/>
  </r>
  <r>
    <n v="1732"/>
    <d v="2026-08-23T00:00:00"/>
    <n v="2026"/>
    <x v="2"/>
    <n v="8"/>
    <s v="Aug"/>
    <x v="1"/>
    <x v="1"/>
    <x v="2"/>
    <s v="New"/>
    <x v="0"/>
    <s v="Compact Repair Kit"/>
    <n v="4"/>
    <n v="41.09"/>
    <n v="0"/>
    <n v="17"/>
    <n v="164.36"/>
    <n v="68"/>
    <n v="96.360000000000014"/>
    <n v="0.58627403261134103"/>
    <n v="2026"/>
    <s v="Q3"/>
    <n v="8"/>
    <x v="7"/>
  </r>
  <r>
    <n v="2083"/>
    <d v="2026-08-23T00:00:00"/>
    <n v="2026"/>
    <x v="2"/>
    <n v="8"/>
    <s v="Aug"/>
    <x v="1"/>
    <x v="14"/>
    <x v="0"/>
    <s v="New"/>
    <x v="1"/>
    <s v="Hiking Daypack 20L"/>
    <n v="1"/>
    <n v="91.37"/>
    <n v="0"/>
    <n v="46.73"/>
    <n v="91.37"/>
    <n v="46.73"/>
    <n v="44.640000000000008"/>
    <n v="0.48856298566269024"/>
    <n v="2026"/>
    <s v="Q3"/>
    <n v="8"/>
    <x v="7"/>
  </r>
  <r>
    <n v="2176"/>
    <d v="2026-08-23T00:00:00"/>
    <n v="2026"/>
    <x v="2"/>
    <n v="8"/>
    <s v="Aug"/>
    <x v="1"/>
    <x v="11"/>
    <x v="0"/>
    <s v="New"/>
    <x v="2"/>
    <s v="Packing Cube Set"/>
    <n v="1"/>
    <n v="46.92"/>
    <n v="0"/>
    <n v="18.3"/>
    <n v="46.92"/>
    <n v="18.3"/>
    <n v="28.62"/>
    <n v="0.60997442455242967"/>
    <n v="2026"/>
    <s v="Q3"/>
    <n v="8"/>
    <x v="7"/>
  </r>
  <r>
    <n v="2723"/>
    <d v="2026-08-23T00:00:00"/>
    <n v="2026"/>
    <x v="2"/>
    <n v="8"/>
    <s v="Aug"/>
    <x v="0"/>
    <x v="0"/>
    <x v="0"/>
    <s v="New"/>
    <x v="0"/>
    <s v="Cycling Pack 12L"/>
    <n v="1"/>
    <n v="100.29"/>
    <n v="0.05"/>
    <n v="49.82"/>
    <n v="95.275500000000008"/>
    <n v="49.82"/>
    <n v="45.455500000000008"/>
    <n v="0.47709537079312103"/>
    <n v="2026"/>
    <s v="Q3"/>
    <n v="8"/>
    <x v="7"/>
  </r>
  <r>
    <n v="3299"/>
    <d v="2026-08-23T00:00:00"/>
    <n v="2026"/>
    <x v="2"/>
    <n v="8"/>
    <s v="Aug"/>
    <x v="0"/>
    <x v="9"/>
    <x v="0"/>
    <s v="New"/>
    <x v="1"/>
    <s v="Trail Boots"/>
    <n v="1"/>
    <n v="147.11000000000001"/>
    <n v="0.15"/>
    <n v="79.599999999999994"/>
    <n v="125.04350000000001"/>
    <n v="79.599999999999994"/>
    <n v="45.443500000000014"/>
    <n v="0.36342152930780097"/>
    <n v="2026"/>
    <s v="Q3"/>
    <n v="8"/>
    <x v="7"/>
  </r>
  <r>
    <n v="3398"/>
    <d v="2026-08-23T00:00:00"/>
    <n v="2026"/>
    <x v="2"/>
    <n v="8"/>
    <s v="Aug"/>
    <x v="1"/>
    <x v="12"/>
    <x v="0"/>
    <s v="New"/>
    <x v="1"/>
    <s v="Summit Backpack 45L"/>
    <n v="2"/>
    <n v="156.44999999999999"/>
    <n v="0"/>
    <n v="80.13"/>
    <n v="312.89999999999998"/>
    <n v="160.26"/>
    <n v="152.63999999999999"/>
    <n v="0.487823585810163"/>
    <n v="2026"/>
    <s v="Q3"/>
    <n v="8"/>
    <x v="7"/>
  </r>
  <r>
    <n v="4012"/>
    <d v="2026-08-23T00:00:00"/>
    <n v="2026"/>
    <x v="2"/>
    <n v="8"/>
    <s v="Aug"/>
    <x v="1"/>
    <x v="14"/>
    <x v="0"/>
    <s v="New"/>
    <x v="1"/>
    <s v="Trekking Poles"/>
    <n v="2"/>
    <n v="72.97"/>
    <n v="0"/>
    <n v="33.25"/>
    <n v="145.94"/>
    <n v="66.5"/>
    <n v="79.44"/>
    <n v="0.54433328765245992"/>
    <n v="2026"/>
    <s v="Q3"/>
    <n v="8"/>
    <x v="7"/>
  </r>
  <r>
    <n v="4064"/>
    <d v="2026-08-23T00:00:00"/>
    <n v="2026"/>
    <x v="2"/>
    <n v="8"/>
    <s v="Aug"/>
    <x v="3"/>
    <x v="7"/>
    <x v="3"/>
    <s v="Returning"/>
    <x v="4"/>
    <s v="Training Mat"/>
    <n v="2"/>
    <n v="51.63"/>
    <n v="0"/>
    <n v="21.39"/>
    <n v="103.26"/>
    <n v="42.78"/>
    <n v="60.480000000000004"/>
    <n v="0.58570598489250436"/>
    <n v="2026"/>
    <s v="Q3"/>
    <n v="8"/>
    <x v="7"/>
  </r>
  <r>
    <n v="4671"/>
    <d v="2026-08-23T00:00:00"/>
    <n v="2026"/>
    <x v="2"/>
    <n v="8"/>
    <s v="Aug"/>
    <x v="1"/>
    <x v="12"/>
    <x v="1"/>
    <s v="Returning"/>
    <x v="0"/>
    <s v="Cycling Pack 12L"/>
    <n v="8"/>
    <n v="100.06"/>
    <n v="0.05"/>
    <n v="49.39"/>
    <n v="760.45600000000002"/>
    <n v="395.12"/>
    <n v="365.33600000000001"/>
    <n v="0.48041701295012468"/>
    <n v="2026"/>
    <s v="Q3"/>
    <n v="8"/>
    <x v="7"/>
  </r>
  <r>
    <n v="1914"/>
    <d v="2026-08-24T00:00:00"/>
    <n v="2026"/>
    <x v="2"/>
    <n v="8"/>
    <s v="Aug"/>
    <x v="3"/>
    <x v="8"/>
    <x v="2"/>
    <s v="Returning"/>
    <x v="3"/>
    <s v="Portable Camp Stove"/>
    <n v="4"/>
    <n v="83.2"/>
    <n v="0"/>
    <n v="39.99"/>
    <n v="332.8"/>
    <n v="159.96"/>
    <n v="172.84"/>
    <n v="0.5193509615384615"/>
    <n v="2026"/>
    <s v="Q3"/>
    <n v="8"/>
    <x v="7"/>
  </r>
  <r>
    <n v="1973"/>
    <d v="2026-08-24T00:00:00"/>
    <n v="2026"/>
    <x v="2"/>
    <n v="8"/>
    <s v="Aug"/>
    <x v="0"/>
    <x v="0"/>
    <x v="0"/>
    <s v="New"/>
    <x v="4"/>
    <s v="Training Mat"/>
    <n v="3"/>
    <n v="51.29"/>
    <n v="0"/>
    <n v="22.08"/>
    <n v="153.87"/>
    <n v="66.239999999999995"/>
    <n v="87.63000000000001"/>
    <n v="0.56950672645739919"/>
    <n v="2026"/>
    <s v="Q3"/>
    <n v="8"/>
    <x v="7"/>
  </r>
  <r>
    <n v="2564"/>
    <d v="2026-08-24T00:00:00"/>
    <n v="2026"/>
    <x v="2"/>
    <n v="8"/>
    <s v="Aug"/>
    <x v="2"/>
    <x v="3"/>
    <x v="0"/>
    <s v="Returning"/>
    <x v="3"/>
    <s v="Trail Tent 2P"/>
    <n v="1"/>
    <n v="200.2"/>
    <n v="0"/>
    <n v="103.38"/>
    <n v="200.2"/>
    <n v="103.38"/>
    <n v="96.82"/>
    <n v="0.48361638361638359"/>
    <n v="2026"/>
    <s v="Q3"/>
    <n v="8"/>
    <x v="7"/>
  </r>
  <r>
    <n v="2791"/>
    <d v="2026-08-24T00:00:00"/>
    <n v="2026"/>
    <x v="2"/>
    <n v="8"/>
    <s v="Aug"/>
    <x v="0"/>
    <x v="15"/>
    <x v="2"/>
    <s v="Business"/>
    <x v="4"/>
    <s v="Recovery Roller"/>
    <n v="2"/>
    <n v="36.869999999999997"/>
    <n v="0"/>
    <n v="13.71"/>
    <n v="73.739999999999995"/>
    <n v="27.42"/>
    <n v="46.319999999999993"/>
    <n v="0.62815296989422287"/>
    <n v="2026"/>
    <s v="Q3"/>
    <n v="8"/>
    <x v="7"/>
  </r>
  <r>
    <n v="3559"/>
    <d v="2026-08-24T00:00:00"/>
    <n v="2026"/>
    <x v="2"/>
    <n v="8"/>
    <s v="Aug"/>
    <x v="3"/>
    <x v="8"/>
    <x v="0"/>
    <s v="Returning"/>
    <x v="4"/>
    <s v="Recovery Roller"/>
    <n v="1"/>
    <n v="36.28"/>
    <n v="0.1"/>
    <n v="14.16"/>
    <n v="32.652000000000001"/>
    <n v="14.16"/>
    <n v="18.492000000000001"/>
    <n v="0.56633590591694227"/>
    <n v="2026"/>
    <s v="Q3"/>
    <n v="8"/>
    <x v="7"/>
  </r>
  <r>
    <n v="3839"/>
    <d v="2026-08-24T00:00:00"/>
    <n v="2026"/>
    <x v="2"/>
    <n v="8"/>
    <s v="Aug"/>
    <x v="0"/>
    <x v="15"/>
    <x v="3"/>
    <s v="Returning"/>
    <x v="1"/>
    <s v="Hiking Daypack 20L"/>
    <n v="2"/>
    <n v="93.88"/>
    <n v="0.05"/>
    <n v="46.57"/>
    <n v="178.37199999999999"/>
    <n v="93.14"/>
    <n v="85.231999999999985"/>
    <n v="0.47783284371986628"/>
    <n v="2026"/>
    <s v="Q3"/>
    <n v="8"/>
    <x v="7"/>
  </r>
  <r>
    <n v="4133"/>
    <d v="2026-08-24T00:00:00"/>
    <n v="2026"/>
    <x v="2"/>
    <n v="8"/>
    <s v="Aug"/>
    <x v="3"/>
    <x v="4"/>
    <x v="0"/>
    <s v="New"/>
    <x v="3"/>
    <s v="Trail Tent 2P"/>
    <n v="1"/>
    <n v="192.67"/>
    <n v="0.05"/>
    <n v="101.04"/>
    <n v="183.03649999999999"/>
    <n v="101.04"/>
    <n v="81.996499999999983"/>
    <n v="0.44797895501716867"/>
    <n v="2026"/>
    <s v="Q3"/>
    <n v="8"/>
    <x v="7"/>
  </r>
  <r>
    <n v="4765"/>
    <d v="2026-08-24T00:00:00"/>
    <n v="2026"/>
    <x v="2"/>
    <n v="8"/>
    <s v="Aug"/>
    <x v="0"/>
    <x v="15"/>
    <x v="0"/>
    <s v="New"/>
    <x v="0"/>
    <s v="Commuter Helmet"/>
    <n v="1"/>
    <n v="80.099999999999994"/>
    <n v="0.05"/>
    <n v="43.49"/>
    <n v="76.094999999999985"/>
    <n v="43.49"/>
    <n v="32.604999999999983"/>
    <n v="0.42847756094355727"/>
    <n v="2026"/>
    <s v="Q3"/>
    <n v="8"/>
    <x v="7"/>
  </r>
  <r>
    <n v="1868"/>
    <d v="2026-08-25T00:00:00"/>
    <n v="2026"/>
    <x v="2"/>
    <n v="8"/>
    <s v="Aug"/>
    <x v="3"/>
    <x v="8"/>
    <x v="3"/>
    <s v="Returning"/>
    <x v="1"/>
    <s v="Trail Boots"/>
    <n v="1"/>
    <n v="145.02000000000001"/>
    <n v="0"/>
    <n v="78.959999999999994"/>
    <n v="145.02000000000001"/>
    <n v="78.959999999999994"/>
    <n v="66.060000000000016"/>
    <n v="0.4555233760860572"/>
    <n v="2026"/>
    <s v="Q3"/>
    <n v="8"/>
    <x v="7"/>
  </r>
  <r>
    <n v="987"/>
    <d v="2026-08-26T00:00:00"/>
    <n v="2026"/>
    <x v="2"/>
    <n v="8"/>
    <s v="Aug"/>
    <x v="1"/>
    <x v="11"/>
    <x v="3"/>
    <s v="Returning"/>
    <x v="2"/>
    <s v="Insulated Bottle"/>
    <n v="1"/>
    <n v="37"/>
    <n v="0.15"/>
    <n v="13.68"/>
    <n v="31.45"/>
    <n v="13.68"/>
    <n v="17.77"/>
    <n v="0.56502384737678857"/>
    <n v="2026"/>
    <s v="Q3"/>
    <n v="8"/>
    <x v="7"/>
  </r>
  <r>
    <n v="2503"/>
    <d v="2026-08-26T00:00:00"/>
    <n v="2026"/>
    <x v="2"/>
    <n v="8"/>
    <s v="Aug"/>
    <x v="1"/>
    <x v="6"/>
    <x v="0"/>
    <s v="Returning"/>
    <x v="0"/>
    <s v="Trail Bike Light"/>
    <n v="2"/>
    <n v="50.02"/>
    <n v="0"/>
    <n v="21.99"/>
    <n v="100.04"/>
    <n v="43.98"/>
    <n v="56.060000000000009"/>
    <n v="0.56037584966013598"/>
    <n v="2026"/>
    <s v="Q3"/>
    <n v="8"/>
    <x v="7"/>
  </r>
  <r>
    <n v="4928"/>
    <d v="2026-08-26T00:00:00"/>
    <n v="2026"/>
    <x v="2"/>
    <n v="8"/>
    <s v="Aug"/>
    <x v="1"/>
    <x v="11"/>
    <x v="2"/>
    <s v="Returning"/>
    <x v="4"/>
    <s v="Recovery Roller"/>
    <n v="2"/>
    <n v="35.950000000000003"/>
    <n v="0.05"/>
    <n v="13.93"/>
    <n v="68.305000000000007"/>
    <n v="27.86"/>
    <n v="40.445000000000007"/>
    <n v="0.59212356342873884"/>
    <n v="2026"/>
    <s v="Q3"/>
    <n v="8"/>
    <x v="7"/>
  </r>
  <r>
    <n v="852"/>
    <d v="2026-08-27T00:00:00"/>
    <n v="2026"/>
    <x v="2"/>
    <n v="8"/>
    <s v="Aug"/>
    <x v="0"/>
    <x v="9"/>
    <x v="0"/>
    <s v="New"/>
    <x v="2"/>
    <s v="Packing Cube Set"/>
    <n v="3"/>
    <n v="45.84"/>
    <n v="0.15"/>
    <n v="17.899999999999999"/>
    <n v="116.89200000000001"/>
    <n v="53.699999999999996"/>
    <n v="63.192000000000014"/>
    <n v="0.54060158094651478"/>
    <n v="2026"/>
    <s v="Q3"/>
    <n v="8"/>
    <x v="7"/>
  </r>
  <r>
    <n v="2188"/>
    <d v="2026-08-27T00:00:00"/>
    <n v="2026"/>
    <x v="2"/>
    <n v="8"/>
    <s v="Aug"/>
    <x v="1"/>
    <x v="6"/>
    <x v="0"/>
    <s v="New"/>
    <x v="3"/>
    <s v="Portable Camp Stove"/>
    <n v="1"/>
    <n v="83.23"/>
    <n v="0.1"/>
    <n v="40.229999999999997"/>
    <n v="74.907000000000011"/>
    <n v="40.229999999999997"/>
    <n v="34.677000000000014"/>
    <n v="0.46293403820737727"/>
    <n v="2026"/>
    <s v="Q3"/>
    <n v="8"/>
    <x v="7"/>
  </r>
  <r>
    <n v="2574"/>
    <d v="2026-08-27T00:00:00"/>
    <n v="2026"/>
    <x v="2"/>
    <n v="8"/>
    <s v="Aug"/>
    <x v="0"/>
    <x v="9"/>
    <x v="2"/>
    <s v="New"/>
    <x v="0"/>
    <s v="Cycling Pack 12L"/>
    <n v="1"/>
    <n v="104.33"/>
    <n v="0.1"/>
    <n v="49.86"/>
    <n v="93.897000000000006"/>
    <n v="49.86"/>
    <n v="44.037000000000006"/>
    <n v="0.46899261957251032"/>
    <n v="2026"/>
    <s v="Q3"/>
    <n v="8"/>
    <x v="7"/>
  </r>
  <r>
    <n v="2942"/>
    <d v="2026-08-27T00:00:00"/>
    <n v="2026"/>
    <x v="2"/>
    <n v="8"/>
    <s v="Aug"/>
    <x v="1"/>
    <x v="6"/>
    <x v="0"/>
    <s v="New"/>
    <x v="1"/>
    <s v="Summit Backpack 45L"/>
    <n v="1"/>
    <n v="156.94999999999999"/>
    <n v="0"/>
    <n v="80.41"/>
    <n v="156.94999999999999"/>
    <n v="80.41"/>
    <n v="76.539999999999992"/>
    <n v="0.48767123287671232"/>
    <n v="2026"/>
    <s v="Q3"/>
    <n v="8"/>
    <x v="7"/>
  </r>
  <r>
    <n v="3211"/>
    <d v="2026-08-27T00:00:00"/>
    <n v="2026"/>
    <x v="2"/>
    <n v="8"/>
    <s v="Aug"/>
    <x v="1"/>
    <x v="14"/>
    <x v="2"/>
    <s v="Business"/>
    <x v="0"/>
    <s v="Compact Repair Kit"/>
    <n v="3"/>
    <n v="41.33"/>
    <n v="0.05"/>
    <n v="17"/>
    <n v="117.79049999999999"/>
    <n v="51"/>
    <n v="66.790499999999994"/>
    <n v="0.56702790123142355"/>
    <n v="2026"/>
    <s v="Q3"/>
    <n v="8"/>
    <x v="7"/>
  </r>
  <r>
    <n v="3306"/>
    <d v="2026-08-27T00:00:00"/>
    <n v="2026"/>
    <x v="2"/>
    <n v="8"/>
    <s v="Aug"/>
    <x v="0"/>
    <x v="15"/>
    <x v="0"/>
    <s v="Business"/>
    <x v="2"/>
    <s v="Insulated Bottle"/>
    <n v="1"/>
    <n v="35.590000000000003"/>
    <n v="0"/>
    <n v="13.66"/>
    <n v="35.590000000000003"/>
    <n v="13.66"/>
    <n v="21.930000000000003"/>
    <n v="0.61618432143860635"/>
    <n v="2026"/>
    <s v="Q3"/>
    <n v="8"/>
    <x v="7"/>
  </r>
  <r>
    <n v="3837"/>
    <d v="2026-08-27T00:00:00"/>
    <n v="2026"/>
    <x v="2"/>
    <n v="8"/>
    <s v="Aug"/>
    <x v="3"/>
    <x v="8"/>
    <x v="0"/>
    <s v="Returning"/>
    <x v="3"/>
    <s v="Alpine Tent 4P"/>
    <n v="2"/>
    <n v="335.87"/>
    <n v="0.1"/>
    <n v="196.54"/>
    <n v="604.56600000000003"/>
    <n v="393.08"/>
    <n v="211.48600000000005"/>
    <n v="0.34981457773014035"/>
    <n v="2026"/>
    <s v="Q3"/>
    <n v="8"/>
    <x v="7"/>
  </r>
  <r>
    <n v="4169"/>
    <d v="2026-08-27T00:00:00"/>
    <n v="2026"/>
    <x v="2"/>
    <n v="8"/>
    <s v="Aug"/>
    <x v="3"/>
    <x v="13"/>
    <x v="0"/>
    <s v="New"/>
    <x v="4"/>
    <s v="Training Mat"/>
    <n v="1"/>
    <n v="50.7"/>
    <n v="0.05"/>
    <n v="21.65"/>
    <n v="48.164999999999999"/>
    <n v="21.65"/>
    <n v="26.515000000000001"/>
    <n v="0.55050347762898377"/>
    <n v="2026"/>
    <s v="Q3"/>
    <n v="8"/>
    <x v="7"/>
  </r>
  <r>
    <n v="4452"/>
    <d v="2026-08-27T00:00:00"/>
    <n v="2026"/>
    <x v="2"/>
    <n v="8"/>
    <s v="Aug"/>
    <x v="2"/>
    <x v="2"/>
    <x v="3"/>
    <s v="New"/>
    <x v="1"/>
    <s v="Summit Backpack 45L"/>
    <n v="3"/>
    <n v="152.76"/>
    <n v="0.1"/>
    <n v="77.36"/>
    <n v="412.452"/>
    <n v="232.07999999999998"/>
    <n v="180.37200000000001"/>
    <n v="0.43731634226528182"/>
    <n v="2026"/>
    <s v="Q3"/>
    <n v="8"/>
    <x v="7"/>
  </r>
  <r>
    <n v="4740"/>
    <d v="2026-08-27T00:00:00"/>
    <n v="2026"/>
    <x v="2"/>
    <n v="8"/>
    <s v="Aug"/>
    <x v="0"/>
    <x v="15"/>
    <x v="1"/>
    <s v="Returning"/>
    <x v="1"/>
    <s v="Trekking Poles"/>
    <n v="5"/>
    <n v="72.78"/>
    <n v="0.1"/>
    <n v="33.25"/>
    <n v="327.51"/>
    <n v="166.25"/>
    <n v="161.26"/>
    <n v="0.49238191200268694"/>
    <n v="2026"/>
    <s v="Q3"/>
    <n v="8"/>
    <x v="7"/>
  </r>
  <r>
    <n v="5000"/>
    <d v="2026-08-27T00:00:00"/>
    <n v="2026"/>
    <x v="2"/>
    <n v="8"/>
    <s v="Aug"/>
    <x v="1"/>
    <x v="12"/>
    <x v="3"/>
    <s v="New"/>
    <x v="2"/>
    <s v="Insulated Bottle"/>
    <n v="2"/>
    <n v="37"/>
    <n v="0"/>
    <n v="13.83"/>
    <n v="74"/>
    <n v="27.66"/>
    <n v="46.34"/>
    <n v="0.62621621621621626"/>
    <n v="2026"/>
    <s v="Q3"/>
    <n v="8"/>
    <x v="7"/>
  </r>
  <r>
    <n v="5058"/>
    <d v="2026-08-27T00:00:00"/>
    <n v="2026"/>
    <x v="2"/>
    <n v="8"/>
    <s v="Aug"/>
    <x v="1"/>
    <x v="11"/>
    <x v="1"/>
    <s v="Business"/>
    <x v="0"/>
    <s v="Compact Repair Kit"/>
    <n v="6"/>
    <n v="41.33"/>
    <n v="0.2"/>
    <n v="17.02"/>
    <n v="198.38400000000001"/>
    <n v="102.12"/>
    <n v="96.26400000000001"/>
    <n v="0.48524074522138883"/>
    <n v="2026"/>
    <s v="Q3"/>
    <n v="8"/>
    <x v="7"/>
  </r>
  <r>
    <n v="496"/>
    <d v="2026-08-28T00:00:00"/>
    <n v="2026"/>
    <x v="2"/>
    <n v="8"/>
    <s v="Aug"/>
    <x v="0"/>
    <x v="15"/>
    <x v="2"/>
    <s v="Returning"/>
    <x v="4"/>
    <s v="Recovery Roller"/>
    <n v="1"/>
    <n v="37.020000000000003"/>
    <n v="0"/>
    <n v="13.64"/>
    <n v="37.020000000000003"/>
    <n v="13.64"/>
    <n v="23.380000000000003"/>
    <n v="0.63155051323608857"/>
    <n v="2026"/>
    <s v="Q3"/>
    <n v="8"/>
    <x v="7"/>
  </r>
  <r>
    <n v="1343"/>
    <d v="2026-08-28T00:00:00"/>
    <n v="2026"/>
    <x v="2"/>
    <n v="8"/>
    <s v="Aug"/>
    <x v="3"/>
    <x v="8"/>
    <x v="0"/>
    <s v="New"/>
    <x v="3"/>
    <s v="Portable Camp Stove"/>
    <n v="1"/>
    <n v="81.06"/>
    <n v="0"/>
    <n v="38.43"/>
    <n v="81.06"/>
    <n v="38.43"/>
    <n v="42.63"/>
    <n v="0.52590673575129532"/>
    <n v="2026"/>
    <s v="Q3"/>
    <n v="8"/>
    <x v="7"/>
  </r>
  <r>
    <n v="1455"/>
    <d v="2026-08-28T00:00:00"/>
    <n v="2026"/>
    <x v="2"/>
    <n v="8"/>
    <s v="Aug"/>
    <x v="2"/>
    <x v="2"/>
    <x v="0"/>
    <s v="New"/>
    <x v="0"/>
    <s v="Trail Bike Light"/>
    <n v="2"/>
    <n v="51.91"/>
    <n v="0"/>
    <n v="21.94"/>
    <n v="103.82"/>
    <n v="43.88"/>
    <n v="59.939999999999991"/>
    <n v="0.57734540550953573"/>
    <n v="2026"/>
    <s v="Q3"/>
    <n v="8"/>
    <x v="7"/>
  </r>
  <r>
    <n v="1632"/>
    <d v="2026-08-28T00:00:00"/>
    <n v="2026"/>
    <x v="2"/>
    <n v="8"/>
    <s v="Aug"/>
    <x v="3"/>
    <x v="7"/>
    <x v="3"/>
    <s v="New"/>
    <x v="2"/>
    <s v="Insulated Bottle"/>
    <n v="1"/>
    <n v="35.700000000000003"/>
    <n v="0.05"/>
    <n v="13.45"/>
    <n v="33.914999999999999"/>
    <n v="13.45"/>
    <n v="20.465"/>
    <n v="0.60342031549461894"/>
    <n v="2026"/>
    <s v="Q3"/>
    <n v="8"/>
    <x v="7"/>
  </r>
  <r>
    <n v="1817"/>
    <d v="2026-08-28T00:00:00"/>
    <n v="2026"/>
    <x v="2"/>
    <n v="8"/>
    <s v="Aug"/>
    <x v="0"/>
    <x v="9"/>
    <x v="2"/>
    <s v="New"/>
    <x v="4"/>
    <s v="Recovery Roller"/>
    <n v="1"/>
    <n v="36.590000000000003"/>
    <n v="0.05"/>
    <n v="14.15"/>
    <n v="34.7605"/>
    <n v="14.15"/>
    <n v="20.610500000000002"/>
    <n v="0.59292875534011313"/>
    <n v="2026"/>
    <s v="Q3"/>
    <n v="8"/>
    <x v="7"/>
  </r>
  <r>
    <n v="2993"/>
    <d v="2026-08-28T00:00:00"/>
    <n v="2026"/>
    <x v="2"/>
    <n v="8"/>
    <s v="Aug"/>
    <x v="1"/>
    <x v="12"/>
    <x v="1"/>
    <s v="Business"/>
    <x v="2"/>
    <s v="Insulated Bottle"/>
    <n v="3"/>
    <n v="35.520000000000003"/>
    <n v="0.1"/>
    <n v="13.78"/>
    <n v="95.904000000000011"/>
    <n v="41.339999999999996"/>
    <n v="54.564000000000014"/>
    <n v="0.56894394394394399"/>
    <n v="2026"/>
    <s v="Q3"/>
    <n v="8"/>
    <x v="7"/>
  </r>
  <r>
    <n v="4676"/>
    <d v="2026-08-28T00:00:00"/>
    <n v="2026"/>
    <x v="2"/>
    <n v="8"/>
    <s v="Aug"/>
    <x v="3"/>
    <x v="13"/>
    <x v="2"/>
    <s v="New"/>
    <x v="0"/>
    <s v="Commuter Helmet"/>
    <n v="2"/>
    <n v="81.88"/>
    <n v="0.1"/>
    <n v="42.87"/>
    <n v="147.38399999999999"/>
    <n v="85.74"/>
    <n v="61.643999999999991"/>
    <n v="0.41825435596808336"/>
    <n v="2026"/>
    <s v="Q3"/>
    <n v="8"/>
    <x v="7"/>
  </r>
  <r>
    <n v="5105"/>
    <d v="2026-08-28T00:00:00"/>
    <n v="2026"/>
    <x v="2"/>
    <n v="8"/>
    <s v="Aug"/>
    <x v="3"/>
    <x v="7"/>
    <x v="0"/>
    <s v="Business"/>
    <x v="2"/>
    <s v="Packing Cube Set"/>
    <n v="4"/>
    <n v="46.54"/>
    <n v="0"/>
    <n v="18.86"/>
    <n v="186.16"/>
    <n v="75.44"/>
    <n v="110.72"/>
    <n v="0.5947571981091534"/>
    <n v="2026"/>
    <s v="Q3"/>
    <n v="8"/>
    <x v="7"/>
  </r>
  <r>
    <n v="223"/>
    <d v="2026-08-29T00:00:00"/>
    <n v="2026"/>
    <x v="2"/>
    <n v="8"/>
    <s v="Aug"/>
    <x v="2"/>
    <x v="2"/>
    <x v="2"/>
    <s v="Returning"/>
    <x v="4"/>
    <s v="Training Mat"/>
    <n v="1"/>
    <n v="49.79"/>
    <n v="0"/>
    <n v="21.43"/>
    <n v="49.79"/>
    <n v="21.43"/>
    <n v="28.36"/>
    <n v="0.56959228760795344"/>
    <n v="2026"/>
    <s v="Q3"/>
    <n v="8"/>
    <x v="7"/>
  </r>
  <r>
    <n v="1023"/>
    <d v="2026-08-29T00:00:00"/>
    <n v="2026"/>
    <x v="2"/>
    <n v="8"/>
    <s v="Aug"/>
    <x v="2"/>
    <x v="3"/>
    <x v="0"/>
    <s v="New"/>
    <x v="1"/>
    <s v="Hiking Daypack 20L"/>
    <n v="6"/>
    <n v="90.19"/>
    <n v="0"/>
    <n v="45.61"/>
    <n v="541.14"/>
    <n v="273.65999999999997"/>
    <n v="267.48"/>
    <n v="0.4942898325756736"/>
    <n v="2026"/>
    <s v="Q3"/>
    <n v="8"/>
    <x v="7"/>
  </r>
  <r>
    <n v="1694"/>
    <d v="2026-08-29T00:00:00"/>
    <n v="2026"/>
    <x v="2"/>
    <n v="8"/>
    <s v="Aug"/>
    <x v="1"/>
    <x v="12"/>
    <x v="0"/>
    <s v="New"/>
    <x v="1"/>
    <s v="Trekking Poles"/>
    <n v="1"/>
    <n v="70.38"/>
    <n v="0.15"/>
    <n v="32.64"/>
    <n v="59.822999999999993"/>
    <n v="32.64"/>
    <n v="27.182999999999993"/>
    <n v="0.45439045183290699"/>
    <n v="2026"/>
    <s v="Q3"/>
    <n v="8"/>
    <x v="7"/>
  </r>
  <r>
    <n v="2006"/>
    <d v="2026-08-29T00:00:00"/>
    <n v="2026"/>
    <x v="2"/>
    <n v="8"/>
    <s v="Aug"/>
    <x v="3"/>
    <x v="13"/>
    <x v="0"/>
    <s v="New"/>
    <x v="2"/>
    <s v="Packing Cube Set"/>
    <n v="1"/>
    <n v="46.43"/>
    <n v="0"/>
    <n v="18.2"/>
    <n v="46.43"/>
    <n v="18.2"/>
    <n v="28.23"/>
    <n v="0.60801206116734874"/>
    <n v="2026"/>
    <s v="Q3"/>
    <n v="8"/>
    <x v="7"/>
  </r>
  <r>
    <n v="3026"/>
    <d v="2026-08-29T00:00:00"/>
    <n v="2026"/>
    <x v="2"/>
    <n v="8"/>
    <s v="Aug"/>
    <x v="0"/>
    <x v="0"/>
    <x v="0"/>
    <s v="New"/>
    <x v="3"/>
    <s v="Trail Tent 2P"/>
    <n v="1"/>
    <n v="194.75"/>
    <n v="0.05"/>
    <n v="105.94"/>
    <n v="185.01249999999999"/>
    <n v="105.94"/>
    <n v="79.072499999999991"/>
    <n v="0.42739004121343149"/>
    <n v="2026"/>
    <s v="Q3"/>
    <n v="8"/>
    <x v="7"/>
  </r>
  <r>
    <n v="3057"/>
    <d v="2026-08-29T00:00:00"/>
    <n v="2026"/>
    <x v="2"/>
    <n v="8"/>
    <s v="Aug"/>
    <x v="1"/>
    <x v="14"/>
    <x v="2"/>
    <s v="Returning"/>
    <x v="1"/>
    <s v="Trail Boots"/>
    <n v="2"/>
    <n v="142.16"/>
    <n v="0"/>
    <n v="79.36"/>
    <n v="284.32"/>
    <n v="158.72"/>
    <n v="125.6"/>
    <n v="0.44175576814856499"/>
    <n v="2026"/>
    <s v="Q3"/>
    <n v="8"/>
    <x v="7"/>
  </r>
  <r>
    <n v="3112"/>
    <d v="2026-08-29T00:00:00"/>
    <n v="2026"/>
    <x v="2"/>
    <n v="8"/>
    <s v="Aug"/>
    <x v="3"/>
    <x v="8"/>
    <x v="0"/>
    <s v="Business"/>
    <x v="2"/>
    <s v="Packing Cube Set"/>
    <n v="2"/>
    <n v="47.69"/>
    <n v="0.05"/>
    <n v="18.8"/>
    <n v="90.61099999999999"/>
    <n v="37.6"/>
    <n v="53.010999999999989"/>
    <n v="0.58503934400900548"/>
    <n v="2026"/>
    <s v="Q3"/>
    <n v="8"/>
    <x v="7"/>
  </r>
  <r>
    <n v="3137"/>
    <d v="2026-08-29T00:00:00"/>
    <n v="2026"/>
    <x v="2"/>
    <n v="8"/>
    <s v="Aug"/>
    <x v="2"/>
    <x v="5"/>
    <x v="2"/>
    <s v="New"/>
    <x v="2"/>
    <s v="Travel Backpack 35L"/>
    <n v="3"/>
    <n v="164.51"/>
    <n v="0"/>
    <n v="86.76"/>
    <n v="493.53"/>
    <n v="260.28000000000003"/>
    <n v="233.24999999999994"/>
    <n v="0.47261564646526039"/>
    <n v="2026"/>
    <s v="Q3"/>
    <n v="8"/>
    <x v="7"/>
  </r>
  <r>
    <n v="3983"/>
    <d v="2026-08-29T00:00:00"/>
    <n v="2026"/>
    <x v="2"/>
    <n v="8"/>
    <s v="Aug"/>
    <x v="2"/>
    <x v="2"/>
    <x v="3"/>
    <s v="Business"/>
    <x v="3"/>
    <s v="Trail Tent 2P"/>
    <n v="2"/>
    <n v="194.71"/>
    <n v="0.1"/>
    <n v="105.57"/>
    <n v="350.47800000000001"/>
    <n v="211.14"/>
    <n v="139.33800000000002"/>
    <n v="0.39756561039494637"/>
    <n v="2026"/>
    <s v="Q3"/>
    <n v="8"/>
    <x v="7"/>
  </r>
  <r>
    <n v="4016"/>
    <d v="2026-08-29T00:00:00"/>
    <n v="2026"/>
    <x v="2"/>
    <n v="8"/>
    <s v="Aug"/>
    <x v="3"/>
    <x v="13"/>
    <x v="1"/>
    <s v="Business"/>
    <x v="1"/>
    <s v="Trail Boots"/>
    <n v="5"/>
    <n v="145.24"/>
    <n v="0.15"/>
    <n v="77.69"/>
    <n v="617.27"/>
    <n v="388.45"/>
    <n v="228.82"/>
    <n v="0.37069677774717708"/>
    <n v="2026"/>
    <s v="Q3"/>
    <n v="8"/>
    <x v="7"/>
  </r>
  <r>
    <n v="4340"/>
    <d v="2026-08-29T00:00:00"/>
    <n v="2026"/>
    <x v="2"/>
    <n v="8"/>
    <s v="Aug"/>
    <x v="3"/>
    <x v="8"/>
    <x v="0"/>
    <s v="New"/>
    <x v="2"/>
    <s v="Insulated Bottle"/>
    <n v="2"/>
    <n v="35.6"/>
    <n v="0.15"/>
    <n v="13.67"/>
    <n v="60.52"/>
    <n v="27.34"/>
    <n v="33.180000000000007"/>
    <n v="0.54824851288830145"/>
    <n v="2026"/>
    <s v="Q3"/>
    <n v="8"/>
    <x v="7"/>
  </r>
  <r>
    <n v="4640"/>
    <d v="2026-08-29T00:00:00"/>
    <n v="2026"/>
    <x v="2"/>
    <n v="8"/>
    <s v="Aug"/>
    <x v="0"/>
    <x v="15"/>
    <x v="0"/>
    <s v="New"/>
    <x v="4"/>
    <s v="Resistance Band Set"/>
    <n v="2"/>
    <n v="41.05"/>
    <n v="0.05"/>
    <n v="14.47"/>
    <n v="77.99499999999999"/>
    <n v="28.94"/>
    <n v="49.054999999999993"/>
    <n v="0.62895057375472785"/>
    <n v="2026"/>
    <s v="Q3"/>
    <n v="8"/>
    <x v="7"/>
  </r>
  <r>
    <n v="4733"/>
    <d v="2026-08-29T00:00:00"/>
    <n v="2026"/>
    <x v="2"/>
    <n v="8"/>
    <s v="Aug"/>
    <x v="2"/>
    <x v="2"/>
    <x v="0"/>
    <s v="New"/>
    <x v="1"/>
    <s v="Summit Backpack 45L"/>
    <n v="2"/>
    <n v="153.63999999999999"/>
    <n v="0.05"/>
    <n v="77.709999999999994"/>
    <n v="291.91599999999994"/>
    <n v="155.41999999999999"/>
    <n v="136.49599999999995"/>
    <n v="0.46758656599843784"/>
    <n v="2026"/>
    <s v="Q3"/>
    <n v="8"/>
    <x v="7"/>
  </r>
  <r>
    <n v="4827"/>
    <d v="2026-08-29T00:00:00"/>
    <n v="2026"/>
    <x v="2"/>
    <n v="8"/>
    <s v="Aug"/>
    <x v="2"/>
    <x v="2"/>
    <x v="0"/>
    <s v="Returning"/>
    <x v="2"/>
    <s v="Insulated Bottle"/>
    <n v="5"/>
    <n v="36.700000000000003"/>
    <n v="0"/>
    <n v="13.45"/>
    <n v="183.5"/>
    <n v="67.25"/>
    <n v="116.25"/>
    <n v="0.63351498637602177"/>
    <n v="2026"/>
    <s v="Q3"/>
    <n v="8"/>
    <x v="7"/>
  </r>
  <r>
    <n v="5180"/>
    <d v="2026-08-29T00:00:00"/>
    <n v="2026"/>
    <x v="2"/>
    <n v="8"/>
    <s v="Aug"/>
    <x v="0"/>
    <x v="15"/>
    <x v="1"/>
    <s v="Business"/>
    <x v="3"/>
    <s v="Compact Sleeping Bag"/>
    <n v="8"/>
    <n v="124"/>
    <n v="0.1"/>
    <n v="61.85"/>
    <n v="892.80000000000007"/>
    <n v="494.8"/>
    <n v="398.00000000000006"/>
    <n v="0.44578853046594985"/>
    <n v="2026"/>
    <s v="Q3"/>
    <n v="8"/>
    <x v="7"/>
  </r>
  <r>
    <n v="121"/>
    <d v="2026-08-30T00:00:00"/>
    <n v="2026"/>
    <x v="2"/>
    <n v="8"/>
    <s v="Aug"/>
    <x v="1"/>
    <x v="1"/>
    <x v="3"/>
    <s v="New"/>
    <x v="0"/>
    <s v="Commuter Helmet"/>
    <n v="1"/>
    <n v="81.23"/>
    <n v="0.1"/>
    <n v="42.65"/>
    <n v="73.106999999999999"/>
    <n v="42.65"/>
    <n v="30.457000000000001"/>
    <n v="0.41660853269864723"/>
    <n v="2026"/>
    <s v="Q3"/>
    <n v="8"/>
    <x v="7"/>
  </r>
  <r>
    <n v="618"/>
    <d v="2026-08-30T00:00:00"/>
    <n v="2026"/>
    <x v="2"/>
    <n v="8"/>
    <s v="Aug"/>
    <x v="1"/>
    <x v="12"/>
    <x v="0"/>
    <s v="Business"/>
    <x v="0"/>
    <s v="Compact Repair Kit"/>
    <n v="2"/>
    <n v="41.06"/>
    <n v="0.05"/>
    <n v="16.559999999999999"/>
    <n v="78.013999999999996"/>
    <n v="33.119999999999997"/>
    <n v="44.893999999999998"/>
    <n v="0.5754608147255621"/>
    <n v="2026"/>
    <s v="Q3"/>
    <n v="8"/>
    <x v="7"/>
  </r>
  <r>
    <n v="2860"/>
    <d v="2026-08-30T00:00:00"/>
    <n v="2026"/>
    <x v="2"/>
    <n v="8"/>
    <s v="Aug"/>
    <x v="3"/>
    <x v="7"/>
    <x v="3"/>
    <s v="Returning"/>
    <x v="1"/>
    <s v="Trail Boots"/>
    <n v="1"/>
    <n v="143.49"/>
    <n v="0.1"/>
    <n v="80.72"/>
    <n v="129.14100000000002"/>
    <n v="80.72"/>
    <n v="48.421000000000021"/>
    <n v="0.3749467636149636"/>
    <n v="2026"/>
    <s v="Q3"/>
    <n v="8"/>
    <x v="7"/>
  </r>
  <r>
    <n v="3768"/>
    <d v="2026-08-30T00:00:00"/>
    <n v="2026"/>
    <x v="2"/>
    <n v="8"/>
    <s v="Aug"/>
    <x v="2"/>
    <x v="3"/>
    <x v="2"/>
    <s v="New"/>
    <x v="1"/>
    <s v="Trail Boots"/>
    <n v="1"/>
    <n v="143.38"/>
    <n v="0"/>
    <n v="78.37"/>
    <n v="143.38"/>
    <n v="78.37"/>
    <n v="65.009999999999991"/>
    <n v="0.45341051750592826"/>
    <n v="2026"/>
    <s v="Q3"/>
    <n v="8"/>
    <x v="7"/>
  </r>
  <r>
    <n v="3987"/>
    <d v="2026-08-30T00:00:00"/>
    <n v="2026"/>
    <x v="2"/>
    <n v="8"/>
    <s v="Aug"/>
    <x v="1"/>
    <x v="12"/>
    <x v="3"/>
    <s v="Business"/>
    <x v="1"/>
    <s v="Trail Boots"/>
    <n v="1"/>
    <n v="144.54"/>
    <n v="0"/>
    <n v="78.77"/>
    <n v="144.54"/>
    <n v="78.77"/>
    <n v="65.77"/>
    <n v="0.45502974955029751"/>
    <n v="2026"/>
    <s v="Q3"/>
    <n v="8"/>
    <x v="7"/>
  </r>
  <r>
    <n v="4990"/>
    <d v="2026-08-30T00:00:00"/>
    <n v="2026"/>
    <x v="2"/>
    <n v="8"/>
    <s v="Aug"/>
    <x v="3"/>
    <x v="8"/>
    <x v="3"/>
    <s v="Returning"/>
    <x v="4"/>
    <s v="Resistance Band Set"/>
    <n v="1"/>
    <n v="40.92"/>
    <n v="0.1"/>
    <n v="14.94"/>
    <n v="36.828000000000003"/>
    <n v="14.94"/>
    <n v="21.888000000000005"/>
    <n v="0.59433040078201382"/>
    <n v="2026"/>
    <s v="Q3"/>
    <n v="8"/>
    <x v="7"/>
  </r>
  <r>
    <n v="348"/>
    <d v="2026-08-31T00:00:00"/>
    <n v="2026"/>
    <x v="2"/>
    <n v="8"/>
    <s v="Aug"/>
    <x v="1"/>
    <x v="12"/>
    <x v="1"/>
    <s v="Business"/>
    <x v="1"/>
    <s v="Summit Backpack 45L"/>
    <n v="5"/>
    <n v="151.21"/>
    <n v="0.15"/>
    <n v="77.12"/>
    <n v="642.64250000000004"/>
    <n v="385.6"/>
    <n v="257.04250000000002"/>
    <n v="0.39997743691087967"/>
    <n v="2026"/>
    <s v="Q3"/>
    <n v="8"/>
    <x v="7"/>
  </r>
  <r>
    <n v="1642"/>
    <d v="2026-08-31T00:00:00"/>
    <n v="2026"/>
    <x v="2"/>
    <n v="8"/>
    <s v="Aug"/>
    <x v="3"/>
    <x v="8"/>
    <x v="3"/>
    <s v="New"/>
    <x v="4"/>
    <s v="Resistance Band Set"/>
    <n v="1"/>
    <n v="40.770000000000003"/>
    <n v="0"/>
    <n v="15.13"/>
    <n v="40.770000000000003"/>
    <n v="15.13"/>
    <n v="25.64"/>
    <n v="0.62889379445670834"/>
    <n v="2026"/>
    <s v="Q3"/>
    <n v="8"/>
    <x v="7"/>
  </r>
  <r>
    <n v="2146"/>
    <d v="2026-08-31T00:00:00"/>
    <n v="2026"/>
    <x v="2"/>
    <n v="8"/>
    <s v="Aug"/>
    <x v="0"/>
    <x v="0"/>
    <x v="3"/>
    <s v="New"/>
    <x v="4"/>
    <s v="Recovery Roller"/>
    <n v="1"/>
    <n v="35.47"/>
    <n v="0.05"/>
    <n v="14.1"/>
    <n v="33.6965"/>
    <n v="14.1"/>
    <n v="19.596499999999999"/>
    <n v="0.58155891561438122"/>
    <n v="2026"/>
    <s v="Q3"/>
    <n v="8"/>
    <x v="7"/>
  </r>
  <r>
    <n v="2629"/>
    <d v="2026-08-31T00:00:00"/>
    <n v="2026"/>
    <x v="2"/>
    <n v="8"/>
    <s v="Aug"/>
    <x v="3"/>
    <x v="8"/>
    <x v="0"/>
    <s v="Returning"/>
    <x v="0"/>
    <s v="Commuter Helmet"/>
    <n v="1"/>
    <n v="81.72"/>
    <n v="0"/>
    <n v="42.38"/>
    <n v="81.72"/>
    <n v="42.38"/>
    <n v="39.339999999999996"/>
    <n v="0.48139990210474787"/>
    <n v="2026"/>
    <s v="Q3"/>
    <n v="8"/>
    <x v="7"/>
  </r>
  <r>
    <n v="2870"/>
    <d v="2026-08-31T00:00:00"/>
    <n v="2026"/>
    <x v="2"/>
    <n v="8"/>
    <s v="Aug"/>
    <x v="3"/>
    <x v="7"/>
    <x v="0"/>
    <s v="New"/>
    <x v="2"/>
    <s v="Packing Cube Set"/>
    <n v="1"/>
    <n v="45.84"/>
    <n v="0"/>
    <n v="17.84"/>
    <n v="45.84"/>
    <n v="17.84"/>
    <n v="28.000000000000004"/>
    <n v="0.61082024432809778"/>
    <n v="2026"/>
    <s v="Q3"/>
    <n v="8"/>
    <x v="7"/>
  </r>
  <r>
    <n v="2975"/>
    <d v="2026-08-31T00:00:00"/>
    <n v="2026"/>
    <x v="2"/>
    <n v="8"/>
    <s v="Aug"/>
    <x v="1"/>
    <x v="12"/>
    <x v="0"/>
    <s v="New"/>
    <x v="2"/>
    <s v="Packing Cube Set"/>
    <n v="1"/>
    <n v="46.59"/>
    <n v="0"/>
    <n v="18.47"/>
    <n v="46.59"/>
    <n v="18.47"/>
    <n v="28.120000000000005"/>
    <n v="0.60356299635114841"/>
    <n v="2026"/>
    <s v="Q3"/>
    <n v="8"/>
    <x v="7"/>
  </r>
  <r>
    <n v="3163"/>
    <d v="2026-08-31T00:00:00"/>
    <n v="2026"/>
    <x v="2"/>
    <n v="8"/>
    <s v="Aug"/>
    <x v="0"/>
    <x v="15"/>
    <x v="2"/>
    <s v="Business"/>
    <x v="1"/>
    <s v="Trekking Poles"/>
    <n v="1"/>
    <n v="69.959999999999994"/>
    <n v="0"/>
    <n v="32.340000000000003"/>
    <n v="69.959999999999994"/>
    <n v="32.340000000000003"/>
    <n v="37.61999999999999"/>
    <n v="0.53773584905660365"/>
    <n v="2026"/>
    <s v="Q3"/>
    <n v="8"/>
    <x v="7"/>
  </r>
  <r>
    <n v="94"/>
    <d v="2026-09-01T00:00:00"/>
    <n v="2026"/>
    <x v="2"/>
    <n v="9"/>
    <s v="Sep"/>
    <x v="1"/>
    <x v="6"/>
    <x v="2"/>
    <s v="Returning"/>
    <x v="0"/>
    <s v="Trail Bike Light"/>
    <n v="5"/>
    <n v="50.76"/>
    <n v="0"/>
    <n v="22.89"/>
    <n v="253.79999999999998"/>
    <n v="114.45"/>
    <n v="139.34999999999997"/>
    <n v="0.54905437352245856"/>
    <n v="2026"/>
    <s v="Q3"/>
    <n v="9"/>
    <x v="8"/>
  </r>
  <r>
    <n v="271"/>
    <d v="2026-09-01T00:00:00"/>
    <n v="2026"/>
    <x v="2"/>
    <n v="9"/>
    <s v="Sep"/>
    <x v="1"/>
    <x v="12"/>
    <x v="3"/>
    <s v="Returning"/>
    <x v="1"/>
    <s v="Hiking Daypack 20L"/>
    <n v="1"/>
    <n v="94.29"/>
    <n v="0.1"/>
    <n v="45.12"/>
    <n v="84.861000000000004"/>
    <n v="45.12"/>
    <n v="39.741000000000007"/>
    <n v="0.46830699614663984"/>
    <n v="2026"/>
    <s v="Q3"/>
    <n v="9"/>
    <x v="8"/>
  </r>
  <r>
    <n v="1481"/>
    <d v="2026-09-01T00:00:00"/>
    <n v="2026"/>
    <x v="2"/>
    <n v="9"/>
    <s v="Sep"/>
    <x v="1"/>
    <x v="12"/>
    <x v="1"/>
    <s v="Business"/>
    <x v="0"/>
    <s v="Commuter Helmet"/>
    <n v="6"/>
    <n v="81.430000000000007"/>
    <n v="0.05"/>
    <n v="42.24"/>
    <n v="464.15100000000001"/>
    <n v="253.44"/>
    <n v="210.71100000000001"/>
    <n v="0.45397079829624415"/>
    <n v="2026"/>
    <s v="Q3"/>
    <n v="9"/>
    <x v="8"/>
  </r>
  <r>
    <n v="1663"/>
    <d v="2026-09-01T00:00:00"/>
    <n v="2026"/>
    <x v="2"/>
    <n v="9"/>
    <s v="Sep"/>
    <x v="2"/>
    <x v="5"/>
    <x v="0"/>
    <s v="Returning"/>
    <x v="2"/>
    <s v="Packing Cube Set"/>
    <n v="1"/>
    <n v="45.54"/>
    <n v="0.1"/>
    <n v="18.440000000000001"/>
    <n v="40.985999999999997"/>
    <n v="18.440000000000001"/>
    <n v="22.545999999999996"/>
    <n v="0.5500902747279558"/>
    <n v="2026"/>
    <s v="Q3"/>
    <n v="9"/>
    <x v="8"/>
  </r>
  <r>
    <n v="2866"/>
    <d v="2026-09-01T00:00:00"/>
    <n v="2026"/>
    <x v="2"/>
    <n v="9"/>
    <s v="Sep"/>
    <x v="0"/>
    <x v="15"/>
    <x v="3"/>
    <s v="Returning"/>
    <x v="1"/>
    <s v="Summit Backpack 45L"/>
    <n v="2"/>
    <n v="156.63999999999999"/>
    <n v="0.1"/>
    <n v="80.09"/>
    <n v="281.952"/>
    <n v="160.18"/>
    <n v="121.77199999999999"/>
    <n v="0.43188911587787987"/>
    <n v="2026"/>
    <s v="Q3"/>
    <n v="9"/>
    <x v="8"/>
  </r>
  <r>
    <n v="3288"/>
    <d v="2026-09-01T00:00:00"/>
    <n v="2026"/>
    <x v="2"/>
    <n v="9"/>
    <s v="Sep"/>
    <x v="3"/>
    <x v="7"/>
    <x v="3"/>
    <s v="Business"/>
    <x v="1"/>
    <s v="Trekking Poles"/>
    <n v="1"/>
    <n v="72.81"/>
    <n v="0"/>
    <n v="32.299999999999997"/>
    <n v="72.81"/>
    <n v="32.299999999999997"/>
    <n v="40.510000000000005"/>
    <n v="0.55637961818431536"/>
    <n v="2026"/>
    <s v="Q3"/>
    <n v="9"/>
    <x v="8"/>
  </r>
  <r>
    <n v="3426"/>
    <d v="2026-09-01T00:00:00"/>
    <n v="2026"/>
    <x v="2"/>
    <n v="9"/>
    <s v="Sep"/>
    <x v="1"/>
    <x v="11"/>
    <x v="2"/>
    <s v="New"/>
    <x v="3"/>
    <s v="Portable Camp Stove"/>
    <n v="6"/>
    <n v="80.319999999999993"/>
    <n v="0"/>
    <n v="38.42"/>
    <n v="481.91999999999996"/>
    <n v="230.52"/>
    <n v="251.39999999999995"/>
    <n v="0.52166334661354574"/>
    <n v="2026"/>
    <s v="Q3"/>
    <n v="9"/>
    <x v="8"/>
  </r>
  <r>
    <n v="4826"/>
    <d v="2026-09-01T00:00:00"/>
    <n v="2026"/>
    <x v="2"/>
    <n v="9"/>
    <s v="Sep"/>
    <x v="3"/>
    <x v="13"/>
    <x v="2"/>
    <s v="Returning"/>
    <x v="2"/>
    <s v="Travel Backpack 35L"/>
    <n v="5"/>
    <n v="166.81"/>
    <n v="0.05"/>
    <n v="89.24"/>
    <n v="792.34749999999997"/>
    <n v="446.2"/>
    <n v="346.14749999999998"/>
    <n v="0.43686324497774021"/>
    <n v="2026"/>
    <s v="Q3"/>
    <n v="9"/>
    <x v="8"/>
  </r>
  <r>
    <n v="662"/>
    <d v="2026-09-02T00:00:00"/>
    <n v="2026"/>
    <x v="2"/>
    <n v="9"/>
    <s v="Sep"/>
    <x v="3"/>
    <x v="13"/>
    <x v="0"/>
    <s v="New"/>
    <x v="4"/>
    <s v="Resistance Band Set"/>
    <n v="1"/>
    <n v="40.56"/>
    <n v="0.15"/>
    <n v="14.28"/>
    <n v="34.475999999999999"/>
    <n v="14.28"/>
    <n v="20.195999999999998"/>
    <n v="0.58579881656804733"/>
    <n v="2026"/>
    <s v="Q3"/>
    <n v="9"/>
    <x v="8"/>
  </r>
  <r>
    <n v="1393"/>
    <d v="2026-09-02T00:00:00"/>
    <n v="2026"/>
    <x v="2"/>
    <n v="9"/>
    <s v="Sep"/>
    <x v="2"/>
    <x v="16"/>
    <x v="0"/>
    <s v="Returning"/>
    <x v="2"/>
    <s v="Travel Backpack 35L"/>
    <n v="2"/>
    <n v="162.4"/>
    <n v="0.1"/>
    <n v="88.04"/>
    <n v="292.32"/>
    <n v="176.08"/>
    <n v="116.23999999999998"/>
    <n v="0.39764641488779412"/>
    <n v="2026"/>
    <s v="Q3"/>
    <n v="9"/>
    <x v="8"/>
  </r>
  <r>
    <n v="1568"/>
    <d v="2026-09-02T00:00:00"/>
    <n v="2026"/>
    <x v="2"/>
    <n v="9"/>
    <s v="Sep"/>
    <x v="0"/>
    <x v="15"/>
    <x v="2"/>
    <s v="Returning"/>
    <x v="4"/>
    <s v="Weighted Vest"/>
    <n v="5"/>
    <n v="123.09"/>
    <n v="0"/>
    <n v="70.3"/>
    <n v="615.45000000000005"/>
    <n v="351.5"/>
    <n v="263.95000000000005"/>
    <n v="0.42887318222438869"/>
    <n v="2026"/>
    <s v="Q3"/>
    <n v="9"/>
    <x v="8"/>
  </r>
  <r>
    <n v="2428"/>
    <d v="2026-09-02T00:00:00"/>
    <n v="2026"/>
    <x v="2"/>
    <n v="9"/>
    <s v="Sep"/>
    <x v="1"/>
    <x v="6"/>
    <x v="3"/>
    <s v="New"/>
    <x v="2"/>
    <s v="Insulated Bottle"/>
    <n v="1"/>
    <n v="36.69"/>
    <n v="0"/>
    <n v="13.92"/>
    <n v="36.69"/>
    <n v="13.92"/>
    <n v="22.769999999999996"/>
    <n v="0.6206050695012264"/>
    <n v="2026"/>
    <s v="Q3"/>
    <n v="9"/>
    <x v="8"/>
  </r>
  <r>
    <n v="2890"/>
    <d v="2026-09-02T00:00:00"/>
    <n v="2026"/>
    <x v="2"/>
    <n v="9"/>
    <s v="Sep"/>
    <x v="2"/>
    <x v="3"/>
    <x v="0"/>
    <s v="Business"/>
    <x v="2"/>
    <s v="Carry-On Duffel"/>
    <n v="4"/>
    <n v="130.43"/>
    <n v="0"/>
    <n v="66.849999999999994"/>
    <n v="521.72"/>
    <n v="267.39999999999998"/>
    <n v="254.32000000000005"/>
    <n v="0.48746454036648018"/>
    <n v="2026"/>
    <s v="Q3"/>
    <n v="9"/>
    <x v="8"/>
  </r>
  <r>
    <n v="2108"/>
    <d v="2026-09-03T00:00:00"/>
    <n v="2026"/>
    <x v="2"/>
    <n v="9"/>
    <s v="Sep"/>
    <x v="1"/>
    <x v="11"/>
    <x v="0"/>
    <s v="Returning"/>
    <x v="1"/>
    <s v="Trail Boots"/>
    <n v="1"/>
    <n v="146.13999999999999"/>
    <n v="0"/>
    <n v="81.040000000000006"/>
    <n v="146.13999999999999"/>
    <n v="81.040000000000006"/>
    <n v="65.09999999999998"/>
    <n v="0.44546325441357593"/>
    <n v="2026"/>
    <s v="Q3"/>
    <n v="9"/>
    <x v="8"/>
  </r>
  <r>
    <n v="2340"/>
    <d v="2026-09-03T00:00:00"/>
    <n v="2026"/>
    <x v="2"/>
    <n v="9"/>
    <s v="Sep"/>
    <x v="1"/>
    <x v="14"/>
    <x v="2"/>
    <s v="New"/>
    <x v="3"/>
    <s v="Alpine Tent 4P"/>
    <n v="4"/>
    <n v="332.93"/>
    <n v="0"/>
    <n v="193.56"/>
    <n v="1331.72"/>
    <n v="774.24"/>
    <n v="557.48"/>
    <n v="0.41861652599645571"/>
    <n v="2026"/>
    <s v="Q3"/>
    <n v="9"/>
    <x v="8"/>
  </r>
  <r>
    <n v="3078"/>
    <d v="2026-09-03T00:00:00"/>
    <n v="2026"/>
    <x v="2"/>
    <n v="9"/>
    <s v="Sep"/>
    <x v="1"/>
    <x v="14"/>
    <x v="2"/>
    <s v="Business"/>
    <x v="3"/>
    <s v="Compact Sleeping Bag"/>
    <n v="4"/>
    <n v="122.43"/>
    <n v="0"/>
    <n v="61.5"/>
    <n v="489.72"/>
    <n v="246"/>
    <n v="243.72000000000003"/>
    <n v="0.49767213918157316"/>
    <n v="2026"/>
    <s v="Q3"/>
    <n v="9"/>
    <x v="8"/>
  </r>
  <r>
    <n v="3575"/>
    <d v="2026-09-03T00:00:00"/>
    <n v="2026"/>
    <x v="2"/>
    <n v="9"/>
    <s v="Sep"/>
    <x v="2"/>
    <x v="2"/>
    <x v="3"/>
    <s v="Returning"/>
    <x v="0"/>
    <s v="Commuter Helmet"/>
    <n v="3"/>
    <n v="81.12"/>
    <n v="0.1"/>
    <n v="41.78"/>
    <n v="219.02400000000003"/>
    <n v="125.34"/>
    <n v="93.684000000000026"/>
    <n v="0.42773394696471628"/>
    <n v="2026"/>
    <s v="Q3"/>
    <n v="9"/>
    <x v="8"/>
  </r>
  <r>
    <n v="3700"/>
    <d v="2026-09-03T00:00:00"/>
    <n v="2026"/>
    <x v="2"/>
    <n v="9"/>
    <s v="Sep"/>
    <x v="1"/>
    <x v="14"/>
    <x v="0"/>
    <s v="Returning"/>
    <x v="2"/>
    <s v="Travel Backpack 35L"/>
    <n v="1"/>
    <n v="168.54"/>
    <n v="0.05"/>
    <n v="87.82"/>
    <n v="160.11299999999997"/>
    <n v="87.82"/>
    <n v="72.292999999999978"/>
    <n v="0.45151236938911887"/>
    <n v="2026"/>
    <s v="Q3"/>
    <n v="9"/>
    <x v="8"/>
  </r>
  <r>
    <n v="3762"/>
    <d v="2026-09-03T00:00:00"/>
    <n v="2026"/>
    <x v="2"/>
    <n v="9"/>
    <s v="Sep"/>
    <x v="0"/>
    <x v="0"/>
    <x v="2"/>
    <s v="New"/>
    <x v="0"/>
    <s v="Compact Repair Kit"/>
    <n v="4"/>
    <n v="39.61"/>
    <n v="0.1"/>
    <n v="16.829999999999998"/>
    <n v="142.596"/>
    <n v="67.319999999999993"/>
    <n v="75.27600000000001"/>
    <n v="0.52789699570815452"/>
    <n v="2026"/>
    <s v="Q3"/>
    <n v="9"/>
    <x v="8"/>
  </r>
  <r>
    <n v="2790"/>
    <d v="2026-09-04T00:00:00"/>
    <n v="2026"/>
    <x v="2"/>
    <n v="9"/>
    <s v="Sep"/>
    <x v="3"/>
    <x v="8"/>
    <x v="0"/>
    <s v="Returning"/>
    <x v="4"/>
    <s v="Resistance Band Set"/>
    <n v="1"/>
    <n v="39.85"/>
    <n v="0.1"/>
    <n v="14.96"/>
    <n v="35.865000000000002"/>
    <n v="14.96"/>
    <n v="20.905000000000001"/>
    <n v="0.58288024536456151"/>
    <n v="2026"/>
    <s v="Q3"/>
    <n v="9"/>
    <x v="8"/>
  </r>
  <r>
    <n v="4149"/>
    <d v="2026-09-04T00:00:00"/>
    <n v="2026"/>
    <x v="2"/>
    <n v="9"/>
    <s v="Sep"/>
    <x v="3"/>
    <x v="8"/>
    <x v="0"/>
    <s v="New"/>
    <x v="4"/>
    <s v="Resistance Band Set"/>
    <n v="1"/>
    <n v="40.51"/>
    <n v="0.05"/>
    <n v="14.7"/>
    <n v="38.484499999999997"/>
    <n v="14.7"/>
    <n v="23.784499999999998"/>
    <n v="0.6180280372617547"/>
    <n v="2026"/>
    <s v="Q3"/>
    <n v="9"/>
    <x v="8"/>
  </r>
  <r>
    <n v="1955"/>
    <d v="2026-09-05T00:00:00"/>
    <n v="2026"/>
    <x v="2"/>
    <n v="9"/>
    <s v="Sep"/>
    <x v="1"/>
    <x v="12"/>
    <x v="0"/>
    <s v="Returning"/>
    <x v="3"/>
    <s v="Compact Sleeping Bag"/>
    <n v="1"/>
    <n v="121.59"/>
    <n v="0"/>
    <n v="62.44"/>
    <n v="121.59"/>
    <n v="62.44"/>
    <n v="59.150000000000006"/>
    <n v="0.4864709268854347"/>
    <n v="2026"/>
    <s v="Q3"/>
    <n v="9"/>
    <x v="8"/>
  </r>
  <r>
    <n v="2077"/>
    <d v="2026-09-05T00:00:00"/>
    <n v="2026"/>
    <x v="2"/>
    <n v="9"/>
    <s v="Sep"/>
    <x v="3"/>
    <x v="8"/>
    <x v="1"/>
    <s v="Business"/>
    <x v="1"/>
    <s v="Summit Backpack 45L"/>
    <n v="4"/>
    <n v="152.99"/>
    <n v="0.15"/>
    <n v="77.12"/>
    <n v="520.16600000000005"/>
    <n v="308.48"/>
    <n v="211.68600000000004"/>
    <n v="0.40695854784818697"/>
    <n v="2026"/>
    <s v="Q3"/>
    <n v="9"/>
    <x v="8"/>
  </r>
  <r>
    <n v="2879"/>
    <d v="2026-09-05T00:00:00"/>
    <n v="2026"/>
    <x v="2"/>
    <n v="9"/>
    <s v="Sep"/>
    <x v="2"/>
    <x v="10"/>
    <x v="0"/>
    <s v="Business"/>
    <x v="2"/>
    <s v="Insulated Bottle"/>
    <n v="3"/>
    <n v="36.19"/>
    <n v="0.1"/>
    <n v="13.97"/>
    <n v="97.712999999999994"/>
    <n v="41.910000000000004"/>
    <n v="55.80299999999999"/>
    <n v="0.57109084768659235"/>
    <n v="2026"/>
    <s v="Q3"/>
    <n v="9"/>
    <x v="8"/>
  </r>
  <r>
    <n v="3353"/>
    <d v="2026-09-05T00:00:00"/>
    <n v="2026"/>
    <x v="2"/>
    <n v="9"/>
    <s v="Sep"/>
    <x v="2"/>
    <x v="16"/>
    <x v="2"/>
    <s v="New"/>
    <x v="1"/>
    <s v="Trail Boots"/>
    <n v="2"/>
    <n v="142.44"/>
    <n v="0"/>
    <n v="77.33"/>
    <n v="284.88"/>
    <n v="154.66"/>
    <n v="130.22"/>
    <n v="0.45710474585790506"/>
    <n v="2026"/>
    <s v="Q3"/>
    <n v="9"/>
    <x v="8"/>
  </r>
  <r>
    <n v="3514"/>
    <d v="2026-09-05T00:00:00"/>
    <n v="2026"/>
    <x v="2"/>
    <n v="9"/>
    <s v="Sep"/>
    <x v="1"/>
    <x v="6"/>
    <x v="0"/>
    <s v="New"/>
    <x v="2"/>
    <s v="Carry-On Duffel"/>
    <n v="2"/>
    <n v="133.81"/>
    <n v="0"/>
    <n v="66.78"/>
    <n v="267.62"/>
    <n v="133.56"/>
    <n v="134.06"/>
    <n v="0.5009341603766535"/>
    <n v="2026"/>
    <s v="Q3"/>
    <n v="9"/>
    <x v="8"/>
  </r>
  <r>
    <n v="3964"/>
    <d v="2026-09-05T00:00:00"/>
    <n v="2026"/>
    <x v="2"/>
    <n v="9"/>
    <s v="Sep"/>
    <x v="1"/>
    <x v="12"/>
    <x v="2"/>
    <s v="New"/>
    <x v="4"/>
    <s v="Resistance Band Set"/>
    <n v="2"/>
    <n v="40.49"/>
    <n v="0.15"/>
    <n v="14.32"/>
    <n v="68.832999999999998"/>
    <n v="28.64"/>
    <n v="40.192999999999998"/>
    <n v="0.58392050324698908"/>
    <n v="2026"/>
    <s v="Q3"/>
    <n v="9"/>
    <x v="8"/>
  </r>
  <r>
    <n v="4599"/>
    <d v="2026-09-05T00:00:00"/>
    <n v="2026"/>
    <x v="2"/>
    <n v="9"/>
    <s v="Sep"/>
    <x v="2"/>
    <x v="2"/>
    <x v="0"/>
    <s v="Business"/>
    <x v="3"/>
    <s v="Trail Tent 2P"/>
    <n v="4"/>
    <n v="198.1"/>
    <n v="0"/>
    <n v="101.61"/>
    <n v="792.4"/>
    <n v="406.44"/>
    <n v="385.96"/>
    <n v="0.48707723372034323"/>
    <n v="2026"/>
    <s v="Q3"/>
    <n v="9"/>
    <x v="8"/>
  </r>
  <r>
    <n v="5030"/>
    <d v="2026-09-05T00:00:00"/>
    <n v="2026"/>
    <x v="2"/>
    <n v="9"/>
    <s v="Sep"/>
    <x v="1"/>
    <x v="12"/>
    <x v="2"/>
    <s v="New"/>
    <x v="0"/>
    <s v="Commuter Helmet"/>
    <n v="1"/>
    <n v="83.73"/>
    <n v="0.15"/>
    <n v="43.34"/>
    <n v="71.170500000000004"/>
    <n v="43.34"/>
    <n v="27.830500000000001"/>
    <n v="0.39103982689457006"/>
    <n v="2026"/>
    <s v="Q3"/>
    <n v="9"/>
    <x v="8"/>
  </r>
  <r>
    <n v="1593"/>
    <d v="2026-09-06T00:00:00"/>
    <n v="2026"/>
    <x v="2"/>
    <n v="9"/>
    <s v="Sep"/>
    <x v="1"/>
    <x v="14"/>
    <x v="2"/>
    <s v="New"/>
    <x v="3"/>
    <s v="Trail Tent 2P"/>
    <n v="2"/>
    <n v="194.92"/>
    <n v="0"/>
    <n v="102.66"/>
    <n v="389.84"/>
    <n v="205.32"/>
    <n v="184.51999999999998"/>
    <n v="0.47332238867227577"/>
    <n v="2026"/>
    <s v="Q3"/>
    <n v="9"/>
    <x v="8"/>
  </r>
  <r>
    <n v="1818"/>
    <d v="2026-09-06T00:00:00"/>
    <n v="2026"/>
    <x v="2"/>
    <n v="9"/>
    <s v="Sep"/>
    <x v="1"/>
    <x v="12"/>
    <x v="2"/>
    <s v="New"/>
    <x v="2"/>
    <s v="Travel Backpack 35L"/>
    <n v="1"/>
    <n v="161.03"/>
    <n v="0"/>
    <n v="89.86"/>
    <n v="161.03"/>
    <n v="89.86"/>
    <n v="71.17"/>
    <n v="0.44196733527914056"/>
    <n v="2026"/>
    <s v="Q3"/>
    <n v="9"/>
    <x v="8"/>
  </r>
  <r>
    <n v="2370"/>
    <d v="2026-09-06T00:00:00"/>
    <n v="2026"/>
    <x v="2"/>
    <n v="9"/>
    <s v="Sep"/>
    <x v="3"/>
    <x v="4"/>
    <x v="3"/>
    <s v="New"/>
    <x v="4"/>
    <s v="Recovery Roller"/>
    <n v="1"/>
    <n v="35.68"/>
    <n v="0.05"/>
    <n v="13.76"/>
    <n v="33.896000000000001"/>
    <n v="13.76"/>
    <n v="20.136000000000003"/>
    <n v="0.59405239556289835"/>
    <n v="2026"/>
    <s v="Q3"/>
    <n v="9"/>
    <x v="8"/>
  </r>
  <r>
    <n v="2726"/>
    <d v="2026-09-06T00:00:00"/>
    <n v="2026"/>
    <x v="2"/>
    <n v="9"/>
    <s v="Sep"/>
    <x v="1"/>
    <x v="6"/>
    <x v="0"/>
    <s v="New"/>
    <x v="0"/>
    <s v="Compact Repair Kit"/>
    <n v="1"/>
    <n v="39.68"/>
    <n v="0.05"/>
    <n v="16.63"/>
    <n v="37.695999999999998"/>
    <n v="16.63"/>
    <n v="21.065999999999999"/>
    <n v="0.55883913412563668"/>
    <n v="2026"/>
    <s v="Q3"/>
    <n v="9"/>
    <x v="8"/>
  </r>
  <r>
    <n v="2755"/>
    <d v="2026-09-06T00:00:00"/>
    <n v="2026"/>
    <x v="2"/>
    <n v="9"/>
    <s v="Sep"/>
    <x v="2"/>
    <x v="10"/>
    <x v="0"/>
    <s v="New"/>
    <x v="1"/>
    <s v="Trail Boots"/>
    <n v="3"/>
    <n v="146.22"/>
    <n v="0"/>
    <n v="80.13"/>
    <n v="438.65999999999997"/>
    <n v="240.39"/>
    <n v="198.26999999999998"/>
    <n v="0.4519901518260156"/>
    <n v="2026"/>
    <s v="Q3"/>
    <n v="9"/>
    <x v="8"/>
  </r>
  <r>
    <n v="3187"/>
    <d v="2026-09-06T00:00:00"/>
    <n v="2026"/>
    <x v="2"/>
    <n v="9"/>
    <s v="Sep"/>
    <x v="3"/>
    <x v="7"/>
    <x v="2"/>
    <s v="Returning"/>
    <x v="1"/>
    <s v="Trekking Poles"/>
    <n v="1"/>
    <n v="71.680000000000007"/>
    <n v="0"/>
    <n v="31.87"/>
    <n v="71.680000000000007"/>
    <n v="31.87"/>
    <n v="39.81"/>
    <n v="0.5553850446428571"/>
    <n v="2026"/>
    <s v="Q3"/>
    <n v="9"/>
    <x v="8"/>
  </r>
  <r>
    <n v="3471"/>
    <d v="2026-09-06T00:00:00"/>
    <n v="2026"/>
    <x v="2"/>
    <n v="9"/>
    <s v="Sep"/>
    <x v="2"/>
    <x v="10"/>
    <x v="3"/>
    <s v="New"/>
    <x v="4"/>
    <s v="Training Mat"/>
    <n v="2"/>
    <n v="51.77"/>
    <n v="0"/>
    <n v="21.46"/>
    <n v="103.54"/>
    <n v="42.92"/>
    <n v="60.620000000000005"/>
    <n v="0.58547421286459345"/>
    <n v="2026"/>
    <s v="Q3"/>
    <n v="9"/>
    <x v="8"/>
  </r>
  <r>
    <n v="3529"/>
    <d v="2026-09-06T00:00:00"/>
    <n v="2026"/>
    <x v="2"/>
    <n v="9"/>
    <s v="Sep"/>
    <x v="2"/>
    <x v="5"/>
    <x v="1"/>
    <s v="Returning"/>
    <x v="4"/>
    <s v="Resistance Band Set"/>
    <n v="4"/>
    <n v="39.4"/>
    <n v="0.15"/>
    <n v="14.95"/>
    <n v="133.95999999999998"/>
    <n v="59.8"/>
    <n v="74.159999999999982"/>
    <n v="0.55359808898178553"/>
    <n v="2026"/>
    <s v="Q3"/>
    <n v="9"/>
    <x v="8"/>
  </r>
  <r>
    <n v="3549"/>
    <d v="2026-09-06T00:00:00"/>
    <n v="2026"/>
    <x v="2"/>
    <n v="9"/>
    <s v="Sep"/>
    <x v="3"/>
    <x v="8"/>
    <x v="0"/>
    <s v="New"/>
    <x v="2"/>
    <s v="Packing Cube Set"/>
    <n v="1"/>
    <n v="47.17"/>
    <n v="0"/>
    <n v="18.64"/>
    <n v="47.17"/>
    <n v="18.64"/>
    <n v="28.53"/>
    <n v="0.60483358066567738"/>
    <n v="2026"/>
    <s v="Q3"/>
    <n v="9"/>
    <x v="8"/>
  </r>
  <r>
    <n v="4003"/>
    <d v="2026-09-06T00:00:00"/>
    <n v="2026"/>
    <x v="2"/>
    <n v="9"/>
    <s v="Sep"/>
    <x v="3"/>
    <x v="4"/>
    <x v="3"/>
    <s v="Returning"/>
    <x v="4"/>
    <s v="Training Mat"/>
    <n v="2"/>
    <n v="50.41"/>
    <n v="0.1"/>
    <n v="22.05"/>
    <n v="90.738"/>
    <n v="44.1"/>
    <n v="46.637999999999998"/>
    <n v="0.51398532037294187"/>
    <n v="2026"/>
    <s v="Q3"/>
    <n v="9"/>
    <x v="8"/>
  </r>
  <r>
    <n v="4613"/>
    <d v="2026-09-06T00:00:00"/>
    <n v="2026"/>
    <x v="2"/>
    <n v="9"/>
    <s v="Sep"/>
    <x v="3"/>
    <x v="13"/>
    <x v="0"/>
    <s v="Business"/>
    <x v="0"/>
    <s v="Commuter Helmet"/>
    <n v="4"/>
    <n v="80.38"/>
    <n v="0.1"/>
    <n v="42.55"/>
    <n v="289.36799999999999"/>
    <n v="170.2"/>
    <n v="119.16800000000001"/>
    <n v="0.41182162505874875"/>
    <n v="2026"/>
    <s v="Q3"/>
    <n v="9"/>
    <x v="8"/>
  </r>
  <r>
    <n v="75"/>
    <d v="2026-09-07T00:00:00"/>
    <n v="2026"/>
    <x v="2"/>
    <n v="9"/>
    <s v="Sep"/>
    <x v="0"/>
    <x v="0"/>
    <x v="0"/>
    <s v="Business"/>
    <x v="4"/>
    <s v="Resistance Band Set"/>
    <n v="2"/>
    <n v="40.78"/>
    <n v="0"/>
    <n v="15.04"/>
    <n v="81.56"/>
    <n v="30.08"/>
    <n v="51.480000000000004"/>
    <n v="0.63119176066699367"/>
    <n v="2026"/>
    <s v="Q3"/>
    <n v="9"/>
    <x v="8"/>
  </r>
  <r>
    <n v="601"/>
    <d v="2026-09-07T00:00:00"/>
    <n v="2026"/>
    <x v="2"/>
    <n v="9"/>
    <s v="Sep"/>
    <x v="1"/>
    <x v="12"/>
    <x v="0"/>
    <s v="Returning"/>
    <x v="1"/>
    <s v="Trail Boots"/>
    <n v="1"/>
    <n v="141.69"/>
    <n v="0"/>
    <n v="80.34"/>
    <n v="141.69"/>
    <n v="80.34"/>
    <n v="61.349999999999994"/>
    <n v="0.43298750793986868"/>
    <n v="2026"/>
    <s v="Q3"/>
    <n v="9"/>
    <x v="8"/>
  </r>
  <r>
    <n v="1617"/>
    <d v="2026-09-07T00:00:00"/>
    <n v="2026"/>
    <x v="2"/>
    <n v="9"/>
    <s v="Sep"/>
    <x v="3"/>
    <x v="8"/>
    <x v="0"/>
    <s v="New"/>
    <x v="3"/>
    <s v="Portable Camp Stove"/>
    <n v="1"/>
    <n v="83.28"/>
    <n v="0.1"/>
    <n v="39.75"/>
    <n v="74.951999999999998"/>
    <n v="39.75"/>
    <n v="35.201999999999998"/>
    <n v="0.46966058277297468"/>
    <n v="2026"/>
    <s v="Q3"/>
    <n v="9"/>
    <x v="8"/>
  </r>
  <r>
    <n v="2305"/>
    <d v="2026-09-07T00:00:00"/>
    <n v="2026"/>
    <x v="2"/>
    <n v="9"/>
    <s v="Sep"/>
    <x v="3"/>
    <x v="7"/>
    <x v="3"/>
    <s v="Returning"/>
    <x v="3"/>
    <s v="Portable Camp Stove"/>
    <n v="2"/>
    <n v="82.43"/>
    <n v="0"/>
    <n v="40.51"/>
    <n v="164.86"/>
    <n v="81.02"/>
    <n v="83.840000000000018"/>
    <n v="0.50855271139148372"/>
    <n v="2026"/>
    <s v="Q3"/>
    <n v="9"/>
    <x v="8"/>
  </r>
  <r>
    <n v="2344"/>
    <d v="2026-09-07T00:00:00"/>
    <n v="2026"/>
    <x v="2"/>
    <n v="9"/>
    <s v="Sep"/>
    <x v="0"/>
    <x v="15"/>
    <x v="3"/>
    <s v="New"/>
    <x v="4"/>
    <s v="Recovery Roller"/>
    <n v="4"/>
    <n v="36.380000000000003"/>
    <n v="0"/>
    <n v="14.16"/>
    <n v="145.52000000000001"/>
    <n v="56.64"/>
    <n v="88.88000000000001"/>
    <n v="0.61077515118196812"/>
    <n v="2026"/>
    <s v="Q3"/>
    <n v="9"/>
    <x v="8"/>
  </r>
  <r>
    <n v="2601"/>
    <d v="2026-09-07T00:00:00"/>
    <n v="2026"/>
    <x v="2"/>
    <n v="9"/>
    <s v="Sep"/>
    <x v="1"/>
    <x v="11"/>
    <x v="0"/>
    <s v="New"/>
    <x v="0"/>
    <s v="Commuter Helmet"/>
    <n v="1"/>
    <n v="82.86"/>
    <n v="0"/>
    <n v="43.33"/>
    <n v="82.86"/>
    <n v="43.33"/>
    <n v="39.53"/>
    <n v="0.47706975621530295"/>
    <n v="2026"/>
    <s v="Q3"/>
    <n v="9"/>
    <x v="8"/>
  </r>
  <r>
    <n v="2831"/>
    <d v="2026-09-07T00:00:00"/>
    <n v="2026"/>
    <x v="2"/>
    <n v="9"/>
    <s v="Sep"/>
    <x v="0"/>
    <x v="9"/>
    <x v="0"/>
    <s v="New"/>
    <x v="2"/>
    <s v="Packing Cube Set"/>
    <n v="1"/>
    <n v="46.44"/>
    <n v="0.05"/>
    <n v="17.88"/>
    <n v="44.117999999999995"/>
    <n v="17.88"/>
    <n v="26.237999999999996"/>
    <n v="0.59472324221406225"/>
    <n v="2026"/>
    <s v="Q3"/>
    <n v="9"/>
    <x v="8"/>
  </r>
  <r>
    <n v="2845"/>
    <d v="2026-09-07T00:00:00"/>
    <n v="2026"/>
    <x v="2"/>
    <n v="9"/>
    <s v="Sep"/>
    <x v="0"/>
    <x v="0"/>
    <x v="1"/>
    <s v="Business"/>
    <x v="2"/>
    <s v="Carry-On Duffel"/>
    <n v="4"/>
    <n v="133.26"/>
    <n v="0.1"/>
    <n v="68.77"/>
    <n v="479.73599999999999"/>
    <n v="275.08"/>
    <n v="204.65600000000001"/>
    <n v="0.42660129738022579"/>
    <n v="2026"/>
    <s v="Q3"/>
    <n v="9"/>
    <x v="8"/>
  </r>
  <r>
    <n v="3679"/>
    <d v="2026-09-07T00:00:00"/>
    <n v="2026"/>
    <x v="2"/>
    <n v="9"/>
    <s v="Sep"/>
    <x v="1"/>
    <x v="12"/>
    <x v="3"/>
    <s v="New"/>
    <x v="1"/>
    <s v="Trail Boots"/>
    <n v="1"/>
    <n v="147.36000000000001"/>
    <n v="0"/>
    <n v="81.599999999999994"/>
    <n v="147.36000000000001"/>
    <n v="81.599999999999994"/>
    <n v="65.760000000000019"/>
    <n v="0.44625407166123787"/>
    <n v="2026"/>
    <s v="Q3"/>
    <n v="9"/>
    <x v="8"/>
  </r>
  <r>
    <n v="3828"/>
    <d v="2026-09-07T00:00:00"/>
    <n v="2026"/>
    <x v="2"/>
    <n v="9"/>
    <s v="Sep"/>
    <x v="0"/>
    <x v="0"/>
    <x v="0"/>
    <s v="New"/>
    <x v="2"/>
    <s v="Travel Backpack 35L"/>
    <n v="2"/>
    <n v="166.13"/>
    <n v="0.15"/>
    <n v="86.71"/>
    <n v="282.42099999999999"/>
    <n v="173.42"/>
    <n v="109.001"/>
    <n v="0.38595217777714835"/>
    <n v="2026"/>
    <s v="Q3"/>
    <n v="9"/>
    <x v="8"/>
  </r>
  <r>
    <n v="4226"/>
    <d v="2026-09-07T00:00:00"/>
    <n v="2026"/>
    <x v="2"/>
    <n v="9"/>
    <s v="Sep"/>
    <x v="2"/>
    <x v="3"/>
    <x v="0"/>
    <s v="New"/>
    <x v="4"/>
    <s v="Training Mat"/>
    <n v="1"/>
    <n v="51.74"/>
    <n v="0"/>
    <n v="22.45"/>
    <n v="51.74"/>
    <n v="22.45"/>
    <n v="29.290000000000003"/>
    <n v="0.56609972941631237"/>
    <n v="2026"/>
    <s v="Q3"/>
    <n v="9"/>
    <x v="8"/>
  </r>
  <r>
    <n v="58"/>
    <d v="2026-09-08T00:00:00"/>
    <n v="2026"/>
    <x v="2"/>
    <n v="9"/>
    <s v="Sep"/>
    <x v="0"/>
    <x v="0"/>
    <x v="2"/>
    <s v="Returning"/>
    <x v="1"/>
    <s v="Trekking Poles"/>
    <n v="1"/>
    <n v="71.7"/>
    <n v="0"/>
    <n v="32"/>
    <n v="71.7"/>
    <n v="32"/>
    <n v="39.700000000000003"/>
    <n v="0.55369595536959559"/>
    <n v="2026"/>
    <s v="Q3"/>
    <n v="9"/>
    <x v="8"/>
  </r>
  <r>
    <n v="1224"/>
    <d v="2026-09-08T00:00:00"/>
    <n v="2026"/>
    <x v="2"/>
    <n v="9"/>
    <s v="Sep"/>
    <x v="2"/>
    <x v="2"/>
    <x v="0"/>
    <s v="Returning"/>
    <x v="0"/>
    <s v="Compact Repair Kit"/>
    <n v="2"/>
    <n v="39.409999999999997"/>
    <n v="0.05"/>
    <n v="17.12"/>
    <n v="74.878999999999991"/>
    <n v="34.24"/>
    <n v="40.638999999999989"/>
    <n v="0.54272893601677363"/>
    <n v="2026"/>
    <s v="Q3"/>
    <n v="9"/>
    <x v="8"/>
  </r>
  <r>
    <n v="4345"/>
    <d v="2026-09-08T00:00:00"/>
    <n v="2026"/>
    <x v="2"/>
    <n v="9"/>
    <s v="Sep"/>
    <x v="0"/>
    <x v="9"/>
    <x v="0"/>
    <s v="New"/>
    <x v="3"/>
    <s v="Alpine Tent 4P"/>
    <n v="2"/>
    <n v="345.33"/>
    <n v="0"/>
    <n v="198.22"/>
    <n v="690.66"/>
    <n v="396.44"/>
    <n v="294.21999999999997"/>
    <n v="0.42599832044710856"/>
    <n v="2026"/>
    <s v="Q3"/>
    <n v="9"/>
    <x v="8"/>
  </r>
  <r>
    <n v="1069"/>
    <d v="2026-09-09T00:00:00"/>
    <n v="2026"/>
    <x v="2"/>
    <n v="9"/>
    <s v="Sep"/>
    <x v="3"/>
    <x v="13"/>
    <x v="0"/>
    <s v="Returning"/>
    <x v="1"/>
    <s v="Trail Boots"/>
    <n v="1"/>
    <n v="145.33000000000001"/>
    <n v="0.1"/>
    <n v="80.97"/>
    <n v="130.79700000000003"/>
    <n v="80.97"/>
    <n v="49.827000000000027"/>
    <n v="0.3809491043372556"/>
    <n v="2026"/>
    <s v="Q3"/>
    <n v="9"/>
    <x v="8"/>
  </r>
  <r>
    <n v="1489"/>
    <d v="2026-09-09T00:00:00"/>
    <n v="2026"/>
    <x v="2"/>
    <n v="9"/>
    <s v="Sep"/>
    <x v="0"/>
    <x v="0"/>
    <x v="0"/>
    <s v="Returning"/>
    <x v="0"/>
    <s v="Trail Bike Light"/>
    <n v="3"/>
    <n v="50.03"/>
    <n v="0.1"/>
    <n v="22.89"/>
    <n v="135.08100000000002"/>
    <n v="68.67"/>
    <n v="66.411000000000016"/>
    <n v="0.49163835032313952"/>
    <n v="2026"/>
    <s v="Q3"/>
    <n v="9"/>
    <x v="8"/>
  </r>
  <r>
    <n v="2045"/>
    <d v="2026-09-09T00:00:00"/>
    <n v="2026"/>
    <x v="2"/>
    <n v="9"/>
    <s v="Sep"/>
    <x v="1"/>
    <x v="1"/>
    <x v="3"/>
    <s v="Returning"/>
    <x v="2"/>
    <s v="Insulated Bottle"/>
    <n v="1"/>
    <n v="35.68"/>
    <n v="0.05"/>
    <n v="13.37"/>
    <n v="33.896000000000001"/>
    <n v="13.37"/>
    <n v="20.526000000000003"/>
    <n v="0.60555817795610112"/>
    <n v="2026"/>
    <s v="Q3"/>
    <n v="9"/>
    <x v="8"/>
  </r>
  <r>
    <n v="2610"/>
    <d v="2026-09-09T00:00:00"/>
    <n v="2026"/>
    <x v="2"/>
    <n v="9"/>
    <s v="Sep"/>
    <x v="3"/>
    <x v="8"/>
    <x v="0"/>
    <s v="Returning"/>
    <x v="3"/>
    <s v="Alpine Tent 4P"/>
    <n v="1"/>
    <n v="341.87"/>
    <n v="0.1"/>
    <n v="190.66"/>
    <n v="307.68299999999999"/>
    <n v="190.66"/>
    <n v="117.023"/>
    <n v="0.38033625517171893"/>
    <n v="2026"/>
    <s v="Q3"/>
    <n v="9"/>
    <x v="8"/>
  </r>
  <r>
    <n v="4210"/>
    <d v="2026-09-09T00:00:00"/>
    <n v="2026"/>
    <x v="2"/>
    <n v="9"/>
    <s v="Sep"/>
    <x v="1"/>
    <x v="6"/>
    <x v="0"/>
    <s v="Returning"/>
    <x v="2"/>
    <s v="Travel Backpack 35L"/>
    <n v="1"/>
    <n v="164.6"/>
    <n v="0"/>
    <n v="87.21"/>
    <n v="164.6"/>
    <n v="87.21"/>
    <n v="77.39"/>
    <n v="0.47017010935601461"/>
    <n v="2026"/>
    <s v="Q3"/>
    <n v="9"/>
    <x v="8"/>
  </r>
  <r>
    <n v="4584"/>
    <d v="2026-09-09T00:00:00"/>
    <n v="2026"/>
    <x v="2"/>
    <n v="9"/>
    <s v="Sep"/>
    <x v="3"/>
    <x v="8"/>
    <x v="0"/>
    <s v="Returning"/>
    <x v="4"/>
    <s v="Resistance Band Set"/>
    <n v="2"/>
    <n v="41.24"/>
    <n v="0"/>
    <n v="14.46"/>
    <n v="82.48"/>
    <n v="28.92"/>
    <n v="53.56"/>
    <n v="0.64936954413191073"/>
    <n v="2026"/>
    <s v="Q3"/>
    <n v="9"/>
    <x v="8"/>
  </r>
  <r>
    <n v="44"/>
    <d v="2026-09-10T00:00:00"/>
    <n v="2026"/>
    <x v="2"/>
    <n v="9"/>
    <s v="Sep"/>
    <x v="2"/>
    <x v="10"/>
    <x v="2"/>
    <s v="New"/>
    <x v="0"/>
    <s v="Compact Repair Kit"/>
    <n v="1"/>
    <n v="40.1"/>
    <n v="0"/>
    <n v="16.920000000000002"/>
    <n v="40.1"/>
    <n v="16.920000000000002"/>
    <n v="23.18"/>
    <n v="0.57805486284289276"/>
    <n v="2026"/>
    <s v="Q3"/>
    <n v="9"/>
    <x v="8"/>
  </r>
  <r>
    <n v="97"/>
    <d v="2026-09-10T00:00:00"/>
    <n v="2026"/>
    <x v="2"/>
    <n v="9"/>
    <s v="Sep"/>
    <x v="1"/>
    <x v="6"/>
    <x v="0"/>
    <s v="New"/>
    <x v="3"/>
    <s v="Portable Camp Stove"/>
    <n v="2"/>
    <n v="80.239999999999995"/>
    <n v="0"/>
    <n v="40.5"/>
    <n v="160.47999999999999"/>
    <n v="81"/>
    <n v="79.47999999999999"/>
    <n v="0.49526420737786636"/>
    <n v="2026"/>
    <s v="Q3"/>
    <n v="9"/>
    <x v="8"/>
  </r>
  <r>
    <n v="1015"/>
    <d v="2026-09-10T00:00:00"/>
    <n v="2026"/>
    <x v="2"/>
    <n v="9"/>
    <s v="Sep"/>
    <x v="2"/>
    <x v="3"/>
    <x v="0"/>
    <s v="New"/>
    <x v="1"/>
    <s v="Summit Backpack 45L"/>
    <n v="4"/>
    <n v="151.01"/>
    <n v="0"/>
    <n v="80.569999999999993"/>
    <n v="604.04"/>
    <n v="322.27999999999997"/>
    <n v="281.76"/>
    <n v="0.46645917488908023"/>
    <n v="2026"/>
    <s v="Q3"/>
    <n v="9"/>
    <x v="8"/>
  </r>
  <r>
    <n v="1128"/>
    <d v="2026-09-10T00:00:00"/>
    <n v="2026"/>
    <x v="2"/>
    <n v="9"/>
    <s v="Sep"/>
    <x v="0"/>
    <x v="15"/>
    <x v="3"/>
    <s v="Returning"/>
    <x v="0"/>
    <s v="Trail Bike Light"/>
    <n v="1"/>
    <n v="51.32"/>
    <n v="0.1"/>
    <n v="22.67"/>
    <n v="46.188000000000002"/>
    <n v="22.67"/>
    <n v="23.518000000000001"/>
    <n v="0.50917987356023209"/>
    <n v="2026"/>
    <s v="Q3"/>
    <n v="9"/>
    <x v="8"/>
  </r>
  <r>
    <n v="3548"/>
    <d v="2026-09-10T00:00:00"/>
    <n v="2026"/>
    <x v="2"/>
    <n v="9"/>
    <s v="Sep"/>
    <x v="3"/>
    <x v="7"/>
    <x v="2"/>
    <s v="Returning"/>
    <x v="1"/>
    <s v="Trekking Poles"/>
    <n v="2"/>
    <n v="72.61"/>
    <n v="0"/>
    <n v="32.68"/>
    <n v="145.22"/>
    <n v="65.36"/>
    <n v="79.86"/>
    <n v="0.54992425285773305"/>
    <n v="2026"/>
    <s v="Q3"/>
    <n v="9"/>
    <x v="8"/>
  </r>
  <r>
    <n v="242"/>
    <d v="2026-09-11T00:00:00"/>
    <n v="2026"/>
    <x v="2"/>
    <n v="9"/>
    <s v="Sep"/>
    <x v="3"/>
    <x v="13"/>
    <x v="3"/>
    <s v="Business"/>
    <x v="4"/>
    <s v="Resistance Band Set"/>
    <n v="5"/>
    <n v="40.94"/>
    <n v="0"/>
    <n v="14.78"/>
    <n v="204.7"/>
    <n v="73.899999999999991"/>
    <n v="130.80000000000001"/>
    <n v="0.6389838788470934"/>
    <n v="2026"/>
    <s v="Q3"/>
    <n v="9"/>
    <x v="8"/>
  </r>
  <r>
    <n v="784"/>
    <d v="2026-09-11T00:00:00"/>
    <n v="2026"/>
    <x v="2"/>
    <n v="9"/>
    <s v="Sep"/>
    <x v="2"/>
    <x v="16"/>
    <x v="3"/>
    <s v="New"/>
    <x v="0"/>
    <s v="Commuter Helmet"/>
    <n v="4"/>
    <n v="81.69"/>
    <n v="0"/>
    <n v="42.23"/>
    <n v="326.76"/>
    <n v="168.92"/>
    <n v="157.84"/>
    <n v="0.48304566042355246"/>
    <n v="2026"/>
    <s v="Q3"/>
    <n v="9"/>
    <x v="8"/>
  </r>
  <r>
    <n v="1535"/>
    <d v="2026-09-11T00:00:00"/>
    <n v="2026"/>
    <x v="2"/>
    <n v="9"/>
    <s v="Sep"/>
    <x v="0"/>
    <x v="15"/>
    <x v="2"/>
    <s v="New"/>
    <x v="0"/>
    <s v="Trail Bike Light"/>
    <n v="1"/>
    <n v="51.25"/>
    <n v="0.05"/>
    <n v="21.99"/>
    <n v="48.6875"/>
    <n v="21.99"/>
    <n v="26.697500000000002"/>
    <n v="0.54834403080872918"/>
    <n v="2026"/>
    <s v="Q3"/>
    <n v="9"/>
    <x v="8"/>
  </r>
  <r>
    <n v="1687"/>
    <d v="2026-09-11T00:00:00"/>
    <n v="2026"/>
    <x v="2"/>
    <n v="9"/>
    <s v="Sep"/>
    <x v="2"/>
    <x v="16"/>
    <x v="0"/>
    <s v="Returning"/>
    <x v="4"/>
    <s v="Training Mat"/>
    <n v="1"/>
    <n v="50.78"/>
    <n v="0.05"/>
    <n v="22.52"/>
    <n v="48.241"/>
    <n v="22.52"/>
    <n v="25.721"/>
    <n v="0.5331771729441761"/>
    <n v="2026"/>
    <s v="Q3"/>
    <n v="9"/>
    <x v="8"/>
  </r>
  <r>
    <n v="2162"/>
    <d v="2026-09-11T00:00:00"/>
    <n v="2026"/>
    <x v="2"/>
    <n v="9"/>
    <s v="Sep"/>
    <x v="1"/>
    <x v="1"/>
    <x v="0"/>
    <s v="New"/>
    <x v="2"/>
    <s v="Carry-On Duffel"/>
    <n v="1"/>
    <n v="133.31"/>
    <n v="0.05"/>
    <n v="67.790000000000006"/>
    <n v="126.64449999999999"/>
    <n v="67.790000000000006"/>
    <n v="58.854499999999987"/>
    <n v="0.46472211584395684"/>
    <n v="2026"/>
    <s v="Q3"/>
    <n v="9"/>
    <x v="8"/>
  </r>
  <r>
    <n v="2307"/>
    <d v="2026-09-11T00:00:00"/>
    <n v="2026"/>
    <x v="2"/>
    <n v="9"/>
    <s v="Sep"/>
    <x v="2"/>
    <x v="2"/>
    <x v="0"/>
    <s v="Returning"/>
    <x v="2"/>
    <s v="Travel Backpack 35L"/>
    <n v="1"/>
    <n v="162.06"/>
    <n v="0"/>
    <n v="86.95"/>
    <n v="162.06"/>
    <n v="86.95"/>
    <n v="75.11"/>
    <n v="0.4634703196347032"/>
    <n v="2026"/>
    <s v="Q3"/>
    <n v="9"/>
    <x v="8"/>
  </r>
  <r>
    <n v="3976"/>
    <d v="2026-09-11T00:00:00"/>
    <n v="2026"/>
    <x v="2"/>
    <n v="9"/>
    <s v="Sep"/>
    <x v="2"/>
    <x v="5"/>
    <x v="2"/>
    <s v="Returning"/>
    <x v="2"/>
    <s v="Insulated Bottle"/>
    <n v="2"/>
    <n v="37.03"/>
    <n v="0.1"/>
    <n v="13.46"/>
    <n v="66.654000000000011"/>
    <n v="26.92"/>
    <n v="39.734000000000009"/>
    <n v="0.59612326342004984"/>
    <n v="2026"/>
    <s v="Q3"/>
    <n v="9"/>
    <x v="8"/>
  </r>
  <r>
    <n v="5066"/>
    <d v="2026-09-11T00:00:00"/>
    <n v="2026"/>
    <x v="2"/>
    <n v="9"/>
    <s v="Sep"/>
    <x v="1"/>
    <x v="11"/>
    <x v="0"/>
    <s v="New"/>
    <x v="3"/>
    <s v="Alpine Tent 4P"/>
    <n v="1"/>
    <n v="338.01"/>
    <n v="0"/>
    <n v="190.89"/>
    <n v="338.01"/>
    <n v="190.89"/>
    <n v="147.12"/>
    <n v="0.43525339486997427"/>
    <n v="2026"/>
    <s v="Q3"/>
    <n v="9"/>
    <x v="8"/>
  </r>
  <r>
    <n v="78"/>
    <d v="2026-09-12T00:00:00"/>
    <n v="2026"/>
    <x v="2"/>
    <n v="9"/>
    <s v="Sep"/>
    <x v="3"/>
    <x v="13"/>
    <x v="0"/>
    <s v="New"/>
    <x v="4"/>
    <s v="Resistance Band Set"/>
    <n v="5"/>
    <n v="40.78"/>
    <n v="0.05"/>
    <n v="14.94"/>
    <n v="193.70499999999998"/>
    <n v="74.7"/>
    <n v="119.00499999999998"/>
    <n v="0.61436204537828132"/>
    <n v="2026"/>
    <s v="Q3"/>
    <n v="9"/>
    <x v="8"/>
  </r>
  <r>
    <n v="354"/>
    <d v="2026-09-12T00:00:00"/>
    <n v="2026"/>
    <x v="2"/>
    <n v="9"/>
    <s v="Sep"/>
    <x v="2"/>
    <x v="16"/>
    <x v="0"/>
    <s v="Returning"/>
    <x v="0"/>
    <s v="Trail Bike Light"/>
    <n v="4"/>
    <n v="51.47"/>
    <n v="0"/>
    <n v="21.9"/>
    <n v="205.88"/>
    <n v="87.6"/>
    <n v="118.28"/>
    <n v="0.57450942296483387"/>
    <n v="2026"/>
    <s v="Q3"/>
    <n v="9"/>
    <x v="8"/>
  </r>
  <r>
    <n v="1738"/>
    <d v="2026-09-12T00:00:00"/>
    <n v="2026"/>
    <x v="2"/>
    <n v="9"/>
    <s v="Sep"/>
    <x v="0"/>
    <x v="15"/>
    <x v="1"/>
    <s v="Business"/>
    <x v="1"/>
    <s v="Trail Boots"/>
    <n v="10"/>
    <n v="144.4"/>
    <n v="0.1"/>
    <n v="81.069999999999993"/>
    <n v="1299.6000000000001"/>
    <n v="810.69999999999993"/>
    <n v="488.9000000000002"/>
    <n v="0.37619267466912909"/>
    <n v="2026"/>
    <s v="Q3"/>
    <n v="9"/>
    <x v="8"/>
  </r>
  <r>
    <n v="1900"/>
    <d v="2026-09-12T00:00:00"/>
    <n v="2026"/>
    <x v="2"/>
    <n v="9"/>
    <s v="Sep"/>
    <x v="1"/>
    <x v="6"/>
    <x v="2"/>
    <s v="New"/>
    <x v="4"/>
    <s v="Training Mat"/>
    <n v="1"/>
    <n v="51.34"/>
    <n v="0.1"/>
    <n v="22.63"/>
    <n v="46.206000000000003"/>
    <n v="22.63"/>
    <n v="23.576000000000004"/>
    <n v="0.51023676578799293"/>
    <n v="2026"/>
    <s v="Q3"/>
    <n v="9"/>
    <x v="8"/>
  </r>
  <r>
    <n v="3375"/>
    <d v="2026-09-12T00:00:00"/>
    <n v="2026"/>
    <x v="2"/>
    <n v="9"/>
    <s v="Sep"/>
    <x v="1"/>
    <x v="1"/>
    <x v="1"/>
    <s v="Returning"/>
    <x v="2"/>
    <s v="Packing Cube Set"/>
    <n v="6"/>
    <n v="47.72"/>
    <n v="0.1"/>
    <n v="18.41"/>
    <n v="257.68799999999999"/>
    <n v="110.46000000000001"/>
    <n v="147.22799999999998"/>
    <n v="0.57134208810654741"/>
    <n v="2026"/>
    <s v="Q3"/>
    <n v="9"/>
    <x v="8"/>
  </r>
  <r>
    <n v="3567"/>
    <d v="2026-09-12T00:00:00"/>
    <n v="2026"/>
    <x v="2"/>
    <n v="9"/>
    <s v="Sep"/>
    <x v="1"/>
    <x v="11"/>
    <x v="0"/>
    <s v="Business"/>
    <x v="3"/>
    <s v="Portable Camp Stove"/>
    <n v="1"/>
    <n v="81.489999999999995"/>
    <n v="0.1"/>
    <n v="38.83"/>
    <n v="73.340999999999994"/>
    <n v="38.83"/>
    <n v="34.510999999999996"/>
    <n v="0.47055535103148305"/>
    <n v="2026"/>
    <s v="Q3"/>
    <n v="9"/>
    <x v="8"/>
  </r>
  <r>
    <n v="4106"/>
    <d v="2026-09-12T00:00:00"/>
    <n v="2026"/>
    <x v="2"/>
    <n v="9"/>
    <s v="Sep"/>
    <x v="1"/>
    <x v="6"/>
    <x v="2"/>
    <s v="Returning"/>
    <x v="0"/>
    <s v="Compact Repair Kit"/>
    <n v="2"/>
    <n v="39.700000000000003"/>
    <n v="0"/>
    <n v="16.32"/>
    <n v="79.400000000000006"/>
    <n v="32.64"/>
    <n v="46.760000000000005"/>
    <n v="0.58891687657430736"/>
    <n v="2026"/>
    <s v="Q3"/>
    <n v="9"/>
    <x v="8"/>
  </r>
  <r>
    <n v="4293"/>
    <d v="2026-09-12T00:00:00"/>
    <n v="2026"/>
    <x v="2"/>
    <n v="9"/>
    <s v="Sep"/>
    <x v="1"/>
    <x v="12"/>
    <x v="1"/>
    <s v="New"/>
    <x v="3"/>
    <s v="Alpine Tent 4P"/>
    <n v="4"/>
    <n v="344.67"/>
    <n v="0.1"/>
    <n v="195.35"/>
    <n v="1240.8120000000001"/>
    <n v="781.4"/>
    <n v="459.41200000000015"/>
    <n v="0.37025109363868186"/>
    <n v="2026"/>
    <s v="Q3"/>
    <n v="9"/>
    <x v="8"/>
  </r>
  <r>
    <n v="4859"/>
    <d v="2026-09-12T00:00:00"/>
    <n v="2026"/>
    <x v="2"/>
    <n v="9"/>
    <s v="Sep"/>
    <x v="0"/>
    <x v="0"/>
    <x v="0"/>
    <s v="Returning"/>
    <x v="0"/>
    <s v="Commuter Helmet"/>
    <n v="1"/>
    <n v="80.39"/>
    <n v="0"/>
    <n v="42.85"/>
    <n v="80.39"/>
    <n v="42.85"/>
    <n v="37.54"/>
    <n v="0.46697350416718497"/>
    <n v="2026"/>
    <s v="Q3"/>
    <n v="9"/>
    <x v="8"/>
  </r>
  <r>
    <n v="770"/>
    <d v="2026-09-13T00:00:00"/>
    <n v="2026"/>
    <x v="2"/>
    <n v="9"/>
    <s v="Sep"/>
    <x v="2"/>
    <x v="3"/>
    <x v="2"/>
    <s v="Returning"/>
    <x v="1"/>
    <s v="Trail Boots"/>
    <n v="1"/>
    <n v="143.66999999999999"/>
    <n v="0.1"/>
    <n v="79.89"/>
    <n v="129.303"/>
    <n v="79.89"/>
    <n v="49.412999999999997"/>
    <n v="0.38214890605786406"/>
    <n v="2026"/>
    <s v="Q3"/>
    <n v="9"/>
    <x v="8"/>
  </r>
  <r>
    <n v="1375"/>
    <d v="2026-09-13T00:00:00"/>
    <n v="2026"/>
    <x v="2"/>
    <n v="9"/>
    <s v="Sep"/>
    <x v="1"/>
    <x v="12"/>
    <x v="2"/>
    <s v="Returning"/>
    <x v="2"/>
    <s v="Insulated Bottle"/>
    <n v="1"/>
    <n v="35.86"/>
    <n v="0"/>
    <n v="13.33"/>
    <n v="35.86"/>
    <n v="13.33"/>
    <n v="22.53"/>
    <n v="0.62827663134411604"/>
    <n v="2026"/>
    <s v="Q3"/>
    <n v="9"/>
    <x v="8"/>
  </r>
  <r>
    <n v="2063"/>
    <d v="2026-09-13T00:00:00"/>
    <n v="2026"/>
    <x v="2"/>
    <n v="9"/>
    <s v="Sep"/>
    <x v="1"/>
    <x v="14"/>
    <x v="2"/>
    <s v="Returning"/>
    <x v="2"/>
    <s v="Carry-On Duffel"/>
    <n v="3"/>
    <n v="130.28"/>
    <n v="0.1"/>
    <n v="65.33"/>
    <n v="351.75600000000003"/>
    <n v="195.99"/>
    <n v="155.76600000000002"/>
    <n v="0.44282400300208102"/>
    <n v="2026"/>
    <s v="Q3"/>
    <n v="9"/>
    <x v="8"/>
  </r>
  <r>
    <n v="2563"/>
    <d v="2026-09-13T00:00:00"/>
    <n v="2026"/>
    <x v="2"/>
    <n v="9"/>
    <s v="Sep"/>
    <x v="1"/>
    <x v="6"/>
    <x v="3"/>
    <s v="Returning"/>
    <x v="1"/>
    <s v="Summit Backpack 45L"/>
    <n v="1"/>
    <n v="157.88999999999999"/>
    <n v="0.1"/>
    <n v="78.209999999999994"/>
    <n v="142.101"/>
    <n v="78.209999999999994"/>
    <n v="63.891000000000005"/>
    <n v="0.44961682183798851"/>
    <n v="2026"/>
    <s v="Q3"/>
    <n v="9"/>
    <x v="8"/>
  </r>
  <r>
    <n v="2786"/>
    <d v="2026-09-13T00:00:00"/>
    <n v="2026"/>
    <x v="2"/>
    <n v="9"/>
    <s v="Sep"/>
    <x v="3"/>
    <x v="8"/>
    <x v="0"/>
    <s v="New"/>
    <x v="4"/>
    <s v="Resistance Band Set"/>
    <n v="2"/>
    <n v="40.83"/>
    <n v="0"/>
    <n v="14.56"/>
    <n v="81.66"/>
    <n v="29.12"/>
    <n v="52.539999999999992"/>
    <n v="0.64339946118050451"/>
    <n v="2026"/>
    <s v="Q3"/>
    <n v="9"/>
    <x v="8"/>
  </r>
  <r>
    <n v="3269"/>
    <d v="2026-09-13T00:00:00"/>
    <n v="2026"/>
    <x v="2"/>
    <n v="9"/>
    <s v="Sep"/>
    <x v="2"/>
    <x v="16"/>
    <x v="2"/>
    <s v="New"/>
    <x v="4"/>
    <s v="Recovery Roller"/>
    <n v="2"/>
    <n v="37.119999999999997"/>
    <n v="0"/>
    <n v="14.26"/>
    <n v="74.239999999999995"/>
    <n v="28.52"/>
    <n v="45.72"/>
    <n v="0.61584051724137934"/>
    <n v="2026"/>
    <s v="Q3"/>
    <n v="9"/>
    <x v="8"/>
  </r>
  <r>
    <n v="3346"/>
    <d v="2026-09-13T00:00:00"/>
    <n v="2026"/>
    <x v="2"/>
    <n v="9"/>
    <s v="Sep"/>
    <x v="3"/>
    <x v="8"/>
    <x v="0"/>
    <s v="Returning"/>
    <x v="3"/>
    <s v="Compact Sleeping Bag"/>
    <n v="2"/>
    <n v="124.04"/>
    <n v="0.05"/>
    <n v="59.29"/>
    <n v="235.67599999999999"/>
    <n v="118.58"/>
    <n v="117.09599999999999"/>
    <n v="0.49685160983723414"/>
    <n v="2026"/>
    <s v="Q3"/>
    <n v="9"/>
    <x v="8"/>
  </r>
  <r>
    <n v="4097"/>
    <d v="2026-09-13T00:00:00"/>
    <n v="2026"/>
    <x v="2"/>
    <n v="9"/>
    <s v="Sep"/>
    <x v="1"/>
    <x v="12"/>
    <x v="0"/>
    <s v="Returning"/>
    <x v="1"/>
    <s v="Trail Boots"/>
    <n v="1"/>
    <n v="142.36000000000001"/>
    <n v="0"/>
    <n v="78.3"/>
    <n v="142.36000000000001"/>
    <n v="78.3"/>
    <n v="64.060000000000016"/>
    <n v="0.44998595110986239"/>
    <n v="2026"/>
    <s v="Q3"/>
    <n v="9"/>
    <x v="8"/>
  </r>
  <r>
    <n v="4208"/>
    <d v="2026-09-13T00:00:00"/>
    <n v="2026"/>
    <x v="2"/>
    <n v="9"/>
    <s v="Sep"/>
    <x v="1"/>
    <x v="12"/>
    <x v="1"/>
    <s v="Business"/>
    <x v="0"/>
    <s v="Cycling Pack 12L"/>
    <n v="6"/>
    <n v="104.11"/>
    <n v="0.1"/>
    <n v="49"/>
    <n v="562.19399999999996"/>
    <n v="294"/>
    <n v="268.19399999999996"/>
    <n v="0.47704884790659446"/>
    <n v="2026"/>
    <s v="Q3"/>
    <n v="9"/>
    <x v="8"/>
  </r>
  <r>
    <n v="4606"/>
    <d v="2026-09-13T00:00:00"/>
    <n v="2026"/>
    <x v="2"/>
    <n v="9"/>
    <s v="Sep"/>
    <x v="3"/>
    <x v="8"/>
    <x v="0"/>
    <s v="Business"/>
    <x v="3"/>
    <s v="Alpine Tent 4P"/>
    <n v="1"/>
    <n v="335.02"/>
    <n v="0.05"/>
    <n v="198.44"/>
    <n v="318.26899999999995"/>
    <n v="198.44"/>
    <n v="119.82899999999995"/>
    <n v="0.3765022669502841"/>
    <n v="2026"/>
    <s v="Q3"/>
    <n v="9"/>
    <x v="8"/>
  </r>
  <r>
    <n v="222"/>
    <d v="2026-09-14T00:00:00"/>
    <n v="2026"/>
    <x v="2"/>
    <n v="9"/>
    <s v="Sep"/>
    <x v="1"/>
    <x v="12"/>
    <x v="0"/>
    <s v="Returning"/>
    <x v="0"/>
    <s v="Trail Bike Light"/>
    <n v="2"/>
    <n v="49.69"/>
    <n v="0.05"/>
    <n v="22.55"/>
    <n v="94.410999999999987"/>
    <n v="45.1"/>
    <n v="49.310999999999986"/>
    <n v="0.52230142674052804"/>
    <n v="2026"/>
    <s v="Q3"/>
    <n v="9"/>
    <x v="8"/>
  </r>
  <r>
    <n v="241"/>
    <d v="2026-09-14T00:00:00"/>
    <n v="2026"/>
    <x v="2"/>
    <n v="9"/>
    <s v="Sep"/>
    <x v="2"/>
    <x v="5"/>
    <x v="0"/>
    <s v="Returning"/>
    <x v="0"/>
    <s v="Trail Bike Light"/>
    <n v="4"/>
    <n v="50.5"/>
    <n v="0"/>
    <n v="23.02"/>
    <n v="202"/>
    <n v="92.08"/>
    <n v="109.92"/>
    <n v="0.5441584158415842"/>
    <n v="2026"/>
    <s v="Q3"/>
    <n v="9"/>
    <x v="8"/>
  </r>
  <r>
    <n v="753"/>
    <d v="2026-09-14T00:00:00"/>
    <n v="2026"/>
    <x v="2"/>
    <n v="9"/>
    <s v="Sep"/>
    <x v="3"/>
    <x v="4"/>
    <x v="2"/>
    <s v="Returning"/>
    <x v="2"/>
    <s v="Packing Cube Set"/>
    <n v="1"/>
    <n v="47.55"/>
    <n v="0.05"/>
    <n v="18.350000000000001"/>
    <n v="45.172499999999992"/>
    <n v="18.350000000000001"/>
    <n v="26.822499999999991"/>
    <n v="0.5937794011843488"/>
    <n v="2026"/>
    <s v="Q3"/>
    <n v="9"/>
    <x v="8"/>
  </r>
  <r>
    <n v="2530"/>
    <d v="2026-09-14T00:00:00"/>
    <n v="2026"/>
    <x v="2"/>
    <n v="9"/>
    <s v="Sep"/>
    <x v="3"/>
    <x v="7"/>
    <x v="0"/>
    <s v="New"/>
    <x v="2"/>
    <s v="Packing Cube Set"/>
    <n v="6"/>
    <n v="46.16"/>
    <n v="0.1"/>
    <n v="18.39"/>
    <n v="249.26399999999998"/>
    <n v="110.34"/>
    <n v="138.92399999999998"/>
    <n v="0.55733679953783932"/>
    <n v="2026"/>
    <s v="Q3"/>
    <n v="9"/>
    <x v="8"/>
  </r>
  <r>
    <n v="572"/>
    <d v="2026-09-15T00:00:00"/>
    <n v="2026"/>
    <x v="2"/>
    <n v="9"/>
    <s v="Sep"/>
    <x v="0"/>
    <x v="15"/>
    <x v="2"/>
    <s v="Returning"/>
    <x v="2"/>
    <s v="Carry-On Duffel"/>
    <n v="2"/>
    <n v="135.79"/>
    <n v="0.05"/>
    <n v="66.53"/>
    <n v="258.00099999999998"/>
    <n v="133.06"/>
    <n v="124.94099999999997"/>
    <n v="0.48426556486215167"/>
    <n v="2026"/>
    <s v="Q3"/>
    <n v="9"/>
    <x v="8"/>
  </r>
  <r>
    <n v="874"/>
    <d v="2026-09-15T00:00:00"/>
    <n v="2026"/>
    <x v="2"/>
    <n v="9"/>
    <s v="Sep"/>
    <x v="0"/>
    <x v="15"/>
    <x v="0"/>
    <s v="Returning"/>
    <x v="1"/>
    <s v="Trail Boots"/>
    <n v="2"/>
    <n v="141.91999999999999"/>
    <n v="0"/>
    <n v="79.900000000000006"/>
    <n v="283.83999999999997"/>
    <n v="159.80000000000001"/>
    <n v="124.03999999999996"/>
    <n v="0.43700676437429531"/>
    <n v="2026"/>
    <s v="Q3"/>
    <n v="9"/>
    <x v="8"/>
  </r>
  <r>
    <n v="937"/>
    <d v="2026-09-15T00:00:00"/>
    <n v="2026"/>
    <x v="2"/>
    <n v="9"/>
    <s v="Sep"/>
    <x v="3"/>
    <x v="4"/>
    <x v="3"/>
    <s v="Business"/>
    <x v="1"/>
    <s v="Trail Boots"/>
    <n v="1"/>
    <n v="146.41"/>
    <n v="0.15"/>
    <n v="80.87"/>
    <n v="124.4485"/>
    <n v="80.87"/>
    <n v="43.578499999999991"/>
    <n v="0.35017296311325563"/>
    <n v="2026"/>
    <s v="Q3"/>
    <n v="9"/>
    <x v="8"/>
  </r>
  <r>
    <n v="1229"/>
    <d v="2026-09-15T00:00:00"/>
    <n v="2026"/>
    <x v="2"/>
    <n v="9"/>
    <s v="Sep"/>
    <x v="1"/>
    <x v="1"/>
    <x v="3"/>
    <s v="New"/>
    <x v="0"/>
    <s v="Compact Repair Kit"/>
    <n v="5"/>
    <n v="40.17"/>
    <n v="0"/>
    <n v="16.27"/>
    <n v="200.85000000000002"/>
    <n v="81.349999999999994"/>
    <n v="119.50000000000003"/>
    <n v="0.59497137167040082"/>
    <n v="2026"/>
    <s v="Q3"/>
    <n v="9"/>
    <x v="8"/>
  </r>
  <r>
    <n v="2186"/>
    <d v="2026-09-15T00:00:00"/>
    <n v="2026"/>
    <x v="2"/>
    <n v="9"/>
    <s v="Sep"/>
    <x v="2"/>
    <x v="2"/>
    <x v="0"/>
    <s v="Returning"/>
    <x v="1"/>
    <s v="Hiking Daypack 20L"/>
    <n v="2"/>
    <n v="91.6"/>
    <n v="0"/>
    <n v="46.54"/>
    <n v="183.2"/>
    <n v="93.08"/>
    <n v="90.11999999999999"/>
    <n v="0.49192139737991264"/>
    <n v="2026"/>
    <s v="Q3"/>
    <n v="9"/>
    <x v="8"/>
  </r>
  <r>
    <n v="2922"/>
    <d v="2026-09-15T00:00:00"/>
    <n v="2026"/>
    <x v="2"/>
    <n v="9"/>
    <s v="Sep"/>
    <x v="2"/>
    <x v="2"/>
    <x v="0"/>
    <s v="New"/>
    <x v="4"/>
    <s v="Weighted Vest"/>
    <n v="4"/>
    <n v="121.47"/>
    <n v="0.05"/>
    <n v="67.650000000000006"/>
    <n v="461.58599999999996"/>
    <n v="270.60000000000002"/>
    <n v="190.98599999999993"/>
    <n v="0.41376038268058379"/>
    <n v="2026"/>
    <s v="Q3"/>
    <n v="9"/>
    <x v="8"/>
  </r>
  <r>
    <n v="3140"/>
    <d v="2026-09-15T00:00:00"/>
    <n v="2026"/>
    <x v="2"/>
    <n v="9"/>
    <s v="Sep"/>
    <x v="1"/>
    <x v="12"/>
    <x v="3"/>
    <s v="New"/>
    <x v="3"/>
    <s v="Compact Sleeping Bag"/>
    <n v="2"/>
    <n v="122.69"/>
    <n v="0"/>
    <n v="61.4"/>
    <n v="245.38"/>
    <n v="122.8"/>
    <n v="122.58"/>
    <n v="0.49955171570625151"/>
    <n v="2026"/>
    <s v="Q3"/>
    <n v="9"/>
    <x v="8"/>
  </r>
  <r>
    <n v="3369"/>
    <d v="2026-09-15T00:00:00"/>
    <n v="2026"/>
    <x v="2"/>
    <n v="9"/>
    <s v="Sep"/>
    <x v="1"/>
    <x v="12"/>
    <x v="3"/>
    <s v="New"/>
    <x v="2"/>
    <s v="Packing Cube Set"/>
    <n v="1"/>
    <n v="45.59"/>
    <n v="0"/>
    <n v="18.28"/>
    <n v="45.59"/>
    <n v="18.28"/>
    <n v="27.310000000000002"/>
    <n v="0.59903487606931349"/>
    <n v="2026"/>
    <s v="Q3"/>
    <n v="9"/>
    <x v="8"/>
  </r>
  <r>
    <n v="4865"/>
    <d v="2026-09-15T00:00:00"/>
    <n v="2026"/>
    <x v="2"/>
    <n v="9"/>
    <s v="Sep"/>
    <x v="3"/>
    <x v="4"/>
    <x v="0"/>
    <s v="Returning"/>
    <x v="0"/>
    <s v="Commuter Helmet"/>
    <n v="1"/>
    <n v="83.8"/>
    <n v="0"/>
    <n v="42.23"/>
    <n v="83.8"/>
    <n v="42.23"/>
    <n v="41.57"/>
    <n v="0.49606205250596663"/>
    <n v="2026"/>
    <s v="Q3"/>
    <n v="9"/>
    <x v="8"/>
  </r>
  <r>
    <n v="103"/>
    <d v="2026-09-16T00:00:00"/>
    <n v="2026"/>
    <x v="2"/>
    <n v="9"/>
    <s v="Sep"/>
    <x v="2"/>
    <x v="3"/>
    <x v="0"/>
    <s v="New"/>
    <x v="2"/>
    <s v="Carry-On Duffel"/>
    <n v="1"/>
    <n v="132.58000000000001"/>
    <n v="0.15"/>
    <n v="67.62"/>
    <n v="112.69300000000001"/>
    <n v="67.62"/>
    <n v="45.073000000000008"/>
    <n v="0.39996273060438536"/>
    <n v="2026"/>
    <s v="Q3"/>
    <n v="9"/>
    <x v="8"/>
  </r>
  <r>
    <n v="4500"/>
    <d v="2026-09-16T00:00:00"/>
    <n v="2026"/>
    <x v="2"/>
    <n v="9"/>
    <s v="Sep"/>
    <x v="3"/>
    <x v="8"/>
    <x v="0"/>
    <s v="New"/>
    <x v="3"/>
    <s v="Compact Sleeping Bag"/>
    <n v="2"/>
    <n v="122.12"/>
    <n v="0.05"/>
    <n v="61.76"/>
    <n v="232.02799999999999"/>
    <n v="123.52"/>
    <n v="108.508"/>
    <n v="0.46765045597945076"/>
    <n v="2026"/>
    <s v="Q3"/>
    <n v="9"/>
    <x v="8"/>
  </r>
  <r>
    <n v="5093"/>
    <d v="2026-09-16T00:00:00"/>
    <n v="2026"/>
    <x v="2"/>
    <n v="9"/>
    <s v="Sep"/>
    <x v="0"/>
    <x v="0"/>
    <x v="1"/>
    <s v="Business"/>
    <x v="1"/>
    <s v="Trail Boots"/>
    <n v="3"/>
    <n v="140.47"/>
    <n v="0.15"/>
    <n v="81.739999999999995"/>
    <n v="358.19849999999997"/>
    <n v="245.21999999999997"/>
    <n v="112.9785"/>
    <n v="0.31540751845694498"/>
    <n v="2026"/>
    <s v="Q3"/>
    <n v="9"/>
    <x v="8"/>
  </r>
  <r>
    <n v="5147"/>
    <d v="2026-09-16T00:00:00"/>
    <n v="2026"/>
    <x v="2"/>
    <n v="9"/>
    <s v="Sep"/>
    <x v="3"/>
    <x v="13"/>
    <x v="0"/>
    <s v="New"/>
    <x v="1"/>
    <s v="Trail Boots"/>
    <n v="2"/>
    <n v="145.35"/>
    <n v="0.05"/>
    <n v="78.39"/>
    <n v="276.16499999999996"/>
    <n v="156.78"/>
    <n v="119.38499999999996"/>
    <n v="0.4322959100537721"/>
    <n v="2026"/>
    <s v="Q3"/>
    <n v="9"/>
    <x v="8"/>
  </r>
  <r>
    <n v="365"/>
    <d v="2026-09-17T00:00:00"/>
    <n v="2026"/>
    <x v="2"/>
    <n v="9"/>
    <s v="Sep"/>
    <x v="3"/>
    <x v="8"/>
    <x v="3"/>
    <s v="Returning"/>
    <x v="3"/>
    <s v="Compact Sleeping Bag"/>
    <n v="2"/>
    <n v="121.25"/>
    <n v="0"/>
    <n v="61.5"/>
    <n v="242.5"/>
    <n v="123"/>
    <n v="119.5"/>
    <n v="0.4927835051546392"/>
    <n v="2026"/>
    <s v="Q3"/>
    <n v="9"/>
    <x v="8"/>
  </r>
  <r>
    <n v="494"/>
    <d v="2026-09-17T00:00:00"/>
    <n v="2026"/>
    <x v="2"/>
    <n v="9"/>
    <s v="Sep"/>
    <x v="3"/>
    <x v="4"/>
    <x v="0"/>
    <s v="New"/>
    <x v="2"/>
    <s v="Insulated Bottle"/>
    <n v="1"/>
    <n v="35.94"/>
    <n v="0.1"/>
    <n v="13.19"/>
    <n v="32.345999999999997"/>
    <n v="13.19"/>
    <n v="19.155999999999999"/>
    <n v="0.59222160390774747"/>
    <n v="2026"/>
    <s v="Q3"/>
    <n v="9"/>
    <x v="8"/>
  </r>
  <r>
    <n v="665"/>
    <d v="2026-09-17T00:00:00"/>
    <n v="2026"/>
    <x v="2"/>
    <n v="9"/>
    <s v="Sep"/>
    <x v="1"/>
    <x v="14"/>
    <x v="0"/>
    <s v="New"/>
    <x v="0"/>
    <s v="Cycling Pack 12L"/>
    <n v="1"/>
    <n v="101.18"/>
    <n v="0.1"/>
    <n v="49.38"/>
    <n v="91.062000000000012"/>
    <n v="49.38"/>
    <n v="41.682000000000009"/>
    <n v="0.45773209461685449"/>
    <n v="2026"/>
    <s v="Q3"/>
    <n v="9"/>
    <x v="8"/>
  </r>
  <r>
    <n v="2067"/>
    <d v="2026-09-17T00:00:00"/>
    <n v="2026"/>
    <x v="2"/>
    <n v="9"/>
    <s v="Sep"/>
    <x v="3"/>
    <x v="7"/>
    <x v="2"/>
    <s v="New"/>
    <x v="0"/>
    <s v="Commuter Helmet"/>
    <n v="2"/>
    <n v="82.47"/>
    <n v="0"/>
    <n v="42.49"/>
    <n v="164.94"/>
    <n v="84.98"/>
    <n v="79.959999999999994"/>
    <n v="0.48478234509518608"/>
    <n v="2026"/>
    <s v="Q3"/>
    <n v="9"/>
    <x v="8"/>
  </r>
  <r>
    <n v="2648"/>
    <d v="2026-09-17T00:00:00"/>
    <n v="2026"/>
    <x v="2"/>
    <n v="9"/>
    <s v="Sep"/>
    <x v="2"/>
    <x v="16"/>
    <x v="3"/>
    <s v="New"/>
    <x v="4"/>
    <s v="Training Mat"/>
    <n v="1"/>
    <n v="50.47"/>
    <n v="0.05"/>
    <n v="22.27"/>
    <n v="47.946499999999993"/>
    <n v="22.27"/>
    <n v="25.676499999999994"/>
    <n v="0.53552396942425406"/>
    <n v="2026"/>
    <s v="Q3"/>
    <n v="9"/>
    <x v="8"/>
  </r>
  <r>
    <n v="3074"/>
    <d v="2026-09-17T00:00:00"/>
    <n v="2026"/>
    <x v="2"/>
    <n v="9"/>
    <s v="Sep"/>
    <x v="3"/>
    <x v="8"/>
    <x v="1"/>
    <s v="Business"/>
    <x v="3"/>
    <s v="Portable Camp Stove"/>
    <n v="5"/>
    <n v="82.63"/>
    <n v="0.15"/>
    <n v="38.630000000000003"/>
    <n v="351.17749999999995"/>
    <n v="193.15"/>
    <n v="158.02749999999995"/>
    <n v="0.44999323703824978"/>
    <n v="2026"/>
    <s v="Q3"/>
    <n v="9"/>
    <x v="8"/>
  </r>
  <r>
    <n v="259"/>
    <d v="2026-09-18T00:00:00"/>
    <n v="2026"/>
    <x v="2"/>
    <n v="9"/>
    <s v="Sep"/>
    <x v="3"/>
    <x v="8"/>
    <x v="2"/>
    <s v="Business"/>
    <x v="2"/>
    <s v="Travel Backpack 35L"/>
    <n v="4"/>
    <n v="168.48"/>
    <n v="0.1"/>
    <n v="89.85"/>
    <n v="606.52800000000002"/>
    <n v="359.4"/>
    <n v="247.12800000000004"/>
    <n v="0.4074469768914214"/>
    <n v="2026"/>
    <s v="Q3"/>
    <n v="9"/>
    <x v="8"/>
  </r>
  <r>
    <n v="997"/>
    <d v="2026-09-18T00:00:00"/>
    <n v="2026"/>
    <x v="2"/>
    <n v="9"/>
    <s v="Sep"/>
    <x v="1"/>
    <x v="11"/>
    <x v="3"/>
    <s v="Returning"/>
    <x v="3"/>
    <s v="Compact Sleeping Bag"/>
    <n v="2"/>
    <n v="121.82"/>
    <n v="0"/>
    <n v="61.92"/>
    <n v="243.64"/>
    <n v="123.84"/>
    <n v="119.79999999999998"/>
    <n v="0.49170907896897059"/>
    <n v="2026"/>
    <s v="Q3"/>
    <n v="9"/>
    <x v="8"/>
  </r>
  <r>
    <n v="2102"/>
    <d v="2026-09-18T00:00:00"/>
    <n v="2026"/>
    <x v="2"/>
    <n v="9"/>
    <s v="Sep"/>
    <x v="0"/>
    <x v="15"/>
    <x v="2"/>
    <s v="Returning"/>
    <x v="0"/>
    <s v="Trail Bike Light"/>
    <n v="1"/>
    <n v="50.02"/>
    <n v="0.1"/>
    <n v="22.47"/>
    <n v="45.018000000000001"/>
    <n v="22.47"/>
    <n v="22.548000000000002"/>
    <n v="0.50086632013861121"/>
    <n v="2026"/>
    <s v="Q3"/>
    <n v="9"/>
    <x v="8"/>
  </r>
  <r>
    <n v="2452"/>
    <d v="2026-09-18T00:00:00"/>
    <n v="2026"/>
    <x v="2"/>
    <n v="9"/>
    <s v="Sep"/>
    <x v="2"/>
    <x v="5"/>
    <x v="0"/>
    <s v="New"/>
    <x v="4"/>
    <s v="Training Mat"/>
    <n v="1"/>
    <n v="50.17"/>
    <n v="0.1"/>
    <n v="21.99"/>
    <n v="45.153000000000006"/>
    <n v="21.99"/>
    <n v="23.163000000000007"/>
    <n v="0.51298917015480705"/>
    <n v="2026"/>
    <s v="Q3"/>
    <n v="9"/>
    <x v="8"/>
  </r>
  <r>
    <n v="2761"/>
    <d v="2026-09-18T00:00:00"/>
    <n v="2026"/>
    <x v="2"/>
    <n v="9"/>
    <s v="Sep"/>
    <x v="0"/>
    <x v="15"/>
    <x v="1"/>
    <s v="Business"/>
    <x v="3"/>
    <s v="Compact Sleeping Bag"/>
    <n v="5"/>
    <n v="124.51"/>
    <n v="0.1"/>
    <n v="60.29"/>
    <n v="560.29500000000007"/>
    <n v="301.45"/>
    <n v="258.84500000000008"/>
    <n v="0.46197984990049895"/>
    <n v="2026"/>
    <s v="Q3"/>
    <n v="9"/>
    <x v="8"/>
  </r>
  <r>
    <n v="3993"/>
    <d v="2026-09-18T00:00:00"/>
    <n v="2026"/>
    <x v="2"/>
    <n v="9"/>
    <s v="Sep"/>
    <x v="1"/>
    <x v="12"/>
    <x v="3"/>
    <s v="Returning"/>
    <x v="1"/>
    <s v="Summit Backpack 45L"/>
    <n v="1"/>
    <n v="153.68"/>
    <n v="0.05"/>
    <n v="77.42"/>
    <n v="145.99600000000001"/>
    <n v="77.42"/>
    <n v="68.576000000000008"/>
    <n v="0.46971149894517661"/>
    <n v="2026"/>
    <s v="Q3"/>
    <n v="9"/>
    <x v="8"/>
  </r>
  <r>
    <n v="4343"/>
    <d v="2026-09-18T00:00:00"/>
    <n v="2026"/>
    <x v="2"/>
    <n v="9"/>
    <s v="Sep"/>
    <x v="1"/>
    <x v="12"/>
    <x v="3"/>
    <s v="New"/>
    <x v="3"/>
    <s v="Compact Sleeping Bag"/>
    <n v="2"/>
    <n v="121.37"/>
    <n v="0.05"/>
    <n v="60.13"/>
    <n v="230.60300000000001"/>
    <n v="120.26"/>
    <n v="110.343"/>
    <n v="0.47849767782726155"/>
    <n v="2026"/>
    <s v="Q3"/>
    <n v="9"/>
    <x v="8"/>
  </r>
  <r>
    <n v="4429"/>
    <d v="2026-09-18T00:00:00"/>
    <n v="2026"/>
    <x v="2"/>
    <n v="9"/>
    <s v="Sep"/>
    <x v="0"/>
    <x v="15"/>
    <x v="0"/>
    <s v="Business"/>
    <x v="1"/>
    <s v="Trail Boots"/>
    <n v="2"/>
    <n v="145.1"/>
    <n v="0.1"/>
    <n v="77.62"/>
    <n v="261.18"/>
    <n v="155.24"/>
    <n v="105.94"/>
    <n v="0.40562064476606169"/>
    <n v="2026"/>
    <s v="Q3"/>
    <n v="9"/>
    <x v="8"/>
  </r>
  <r>
    <n v="4824"/>
    <d v="2026-09-18T00:00:00"/>
    <n v="2026"/>
    <x v="2"/>
    <n v="9"/>
    <s v="Sep"/>
    <x v="3"/>
    <x v="8"/>
    <x v="0"/>
    <s v="Returning"/>
    <x v="4"/>
    <s v="Recovery Roller"/>
    <n v="1"/>
    <n v="36.729999999999997"/>
    <n v="0.05"/>
    <n v="14.11"/>
    <n v="34.893499999999996"/>
    <n v="14.11"/>
    <n v="20.783499999999997"/>
    <n v="0.59562669265049362"/>
    <n v="2026"/>
    <s v="Q3"/>
    <n v="9"/>
    <x v="8"/>
  </r>
  <r>
    <n v="4881"/>
    <d v="2026-09-18T00:00:00"/>
    <n v="2026"/>
    <x v="2"/>
    <n v="9"/>
    <s v="Sep"/>
    <x v="2"/>
    <x v="2"/>
    <x v="0"/>
    <s v="Business"/>
    <x v="2"/>
    <s v="Carry-On Duffel"/>
    <n v="4"/>
    <n v="134.15"/>
    <n v="0.05"/>
    <n v="65.58"/>
    <n v="509.77"/>
    <n v="262.32"/>
    <n v="247.45"/>
    <n v="0.48541499107440611"/>
    <n v="2026"/>
    <s v="Q3"/>
    <n v="9"/>
    <x v="8"/>
  </r>
  <r>
    <n v="5138"/>
    <d v="2026-09-18T00:00:00"/>
    <n v="2026"/>
    <x v="2"/>
    <n v="9"/>
    <s v="Sep"/>
    <x v="0"/>
    <x v="0"/>
    <x v="1"/>
    <s v="Business"/>
    <x v="1"/>
    <s v="Hiking Daypack 20L"/>
    <n v="8"/>
    <n v="94.21"/>
    <n v="0.1"/>
    <n v="45.05"/>
    <n v="678.31200000000001"/>
    <n v="360.4"/>
    <n v="317.91200000000003"/>
    <n v="0.46868107891353833"/>
    <n v="2026"/>
    <s v="Q3"/>
    <n v="9"/>
    <x v="8"/>
  </r>
  <r>
    <n v="1214"/>
    <d v="2026-09-19T00:00:00"/>
    <n v="2026"/>
    <x v="2"/>
    <n v="9"/>
    <s v="Sep"/>
    <x v="0"/>
    <x v="15"/>
    <x v="2"/>
    <s v="Returning"/>
    <x v="3"/>
    <s v="Trail Tent 2P"/>
    <n v="1"/>
    <n v="198.29"/>
    <n v="0.05"/>
    <n v="106.24"/>
    <n v="188.37549999999999"/>
    <n v="106.24"/>
    <n v="82.135499999999993"/>
    <n v="0.436020076920831"/>
    <n v="2026"/>
    <s v="Q3"/>
    <n v="9"/>
    <x v="8"/>
  </r>
  <r>
    <n v="1346"/>
    <d v="2026-09-19T00:00:00"/>
    <n v="2026"/>
    <x v="2"/>
    <n v="9"/>
    <s v="Sep"/>
    <x v="1"/>
    <x v="14"/>
    <x v="3"/>
    <s v="Returning"/>
    <x v="2"/>
    <s v="Travel Backpack 35L"/>
    <n v="3"/>
    <n v="166.21"/>
    <n v="0.05"/>
    <n v="85.03"/>
    <n v="473.69849999999997"/>
    <n v="255.09"/>
    <n v="218.60849999999996"/>
    <n v="0.4614929116304991"/>
    <n v="2026"/>
    <s v="Q3"/>
    <n v="9"/>
    <x v="8"/>
  </r>
  <r>
    <n v="1361"/>
    <d v="2026-09-19T00:00:00"/>
    <n v="2026"/>
    <x v="2"/>
    <n v="9"/>
    <s v="Sep"/>
    <x v="1"/>
    <x v="6"/>
    <x v="3"/>
    <s v="New"/>
    <x v="0"/>
    <s v="Compact Repair Kit"/>
    <n v="1"/>
    <n v="40.700000000000003"/>
    <n v="0.05"/>
    <n v="16.43"/>
    <n v="38.664999999999999"/>
    <n v="16.43"/>
    <n v="22.234999999999999"/>
    <n v="0.57506789085736454"/>
    <n v="2026"/>
    <s v="Q3"/>
    <n v="9"/>
    <x v="8"/>
  </r>
  <r>
    <n v="2728"/>
    <d v="2026-09-19T00:00:00"/>
    <n v="2026"/>
    <x v="2"/>
    <n v="9"/>
    <s v="Sep"/>
    <x v="0"/>
    <x v="15"/>
    <x v="0"/>
    <s v="New"/>
    <x v="1"/>
    <s v="Summit Backpack 45L"/>
    <n v="3"/>
    <n v="153.5"/>
    <n v="0"/>
    <n v="80.819999999999993"/>
    <n v="460.5"/>
    <n v="242.45999999999998"/>
    <n v="218.04000000000002"/>
    <n v="0.47348534201954401"/>
    <n v="2026"/>
    <s v="Q3"/>
    <n v="9"/>
    <x v="8"/>
  </r>
  <r>
    <n v="2788"/>
    <d v="2026-09-19T00:00:00"/>
    <n v="2026"/>
    <x v="2"/>
    <n v="9"/>
    <s v="Sep"/>
    <x v="1"/>
    <x v="12"/>
    <x v="3"/>
    <s v="New"/>
    <x v="1"/>
    <s v="Trekking Poles"/>
    <n v="1"/>
    <n v="70.430000000000007"/>
    <n v="0"/>
    <n v="31.51"/>
    <n v="70.430000000000007"/>
    <n v="31.51"/>
    <n v="38.92"/>
    <n v="0.55260542382507449"/>
    <n v="2026"/>
    <s v="Q3"/>
    <n v="9"/>
    <x v="8"/>
  </r>
  <r>
    <n v="2932"/>
    <d v="2026-09-19T00:00:00"/>
    <n v="2026"/>
    <x v="2"/>
    <n v="9"/>
    <s v="Sep"/>
    <x v="0"/>
    <x v="15"/>
    <x v="2"/>
    <s v="Business"/>
    <x v="0"/>
    <s v="Trail Bike Light"/>
    <n v="4"/>
    <n v="49.93"/>
    <n v="0"/>
    <n v="22.99"/>
    <n v="199.72"/>
    <n v="91.96"/>
    <n v="107.76"/>
    <n v="0.53955537752853999"/>
    <n v="2026"/>
    <s v="Q3"/>
    <n v="9"/>
    <x v="8"/>
  </r>
  <r>
    <n v="3399"/>
    <d v="2026-09-19T00:00:00"/>
    <n v="2026"/>
    <x v="2"/>
    <n v="9"/>
    <s v="Sep"/>
    <x v="1"/>
    <x v="12"/>
    <x v="2"/>
    <s v="Returning"/>
    <x v="0"/>
    <s v="Trail Bike Light"/>
    <n v="1"/>
    <n v="50.18"/>
    <n v="0"/>
    <n v="22.92"/>
    <n v="50.18"/>
    <n v="22.92"/>
    <n v="27.259999999999998"/>
    <n v="0.54324432044639293"/>
    <n v="2026"/>
    <s v="Q3"/>
    <n v="9"/>
    <x v="8"/>
  </r>
  <r>
    <n v="3588"/>
    <d v="2026-09-19T00:00:00"/>
    <n v="2026"/>
    <x v="2"/>
    <n v="9"/>
    <s v="Sep"/>
    <x v="3"/>
    <x v="13"/>
    <x v="2"/>
    <s v="New"/>
    <x v="2"/>
    <s v="Travel Backpack 35L"/>
    <n v="2"/>
    <n v="164.01"/>
    <n v="0.15"/>
    <n v="87.14"/>
    <n v="278.81699999999995"/>
    <n v="174.28"/>
    <n v="104.53699999999995"/>
    <n v="0.37493050997607741"/>
    <n v="2026"/>
    <s v="Q3"/>
    <n v="9"/>
    <x v="8"/>
  </r>
  <r>
    <n v="3603"/>
    <d v="2026-09-19T00:00:00"/>
    <n v="2026"/>
    <x v="2"/>
    <n v="9"/>
    <s v="Sep"/>
    <x v="1"/>
    <x v="14"/>
    <x v="3"/>
    <s v="Returning"/>
    <x v="0"/>
    <s v="Commuter Helmet"/>
    <n v="2"/>
    <n v="83.77"/>
    <n v="0"/>
    <n v="43.32"/>
    <n v="167.54"/>
    <n v="86.64"/>
    <n v="80.899999999999991"/>
    <n v="0.4828697624447893"/>
    <n v="2026"/>
    <s v="Q3"/>
    <n v="9"/>
    <x v="8"/>
  </r>
  <r>
    <n v="3845"/>
    <d v="2026-09-19T00:00:00"/>
    <n v="2026"/>
    <x v="2"/>
    <n v="9"/>
    <s v="Sep"/>
    <x v="3"/>
    <x v="8"/>
    <x v="0"/>
    <s v="New"/>
    <x v="3"/>
    <s v="Portable Camp Stove"/>
    <n v="1"/>
    <n v="81.84"/>
    <n v="0"/>
    <n v="38.5"/>
    <n v="81.84"/>
    <n v="38.5"/>
    <n v="43.34"/>
    <n v="0.52956989247311825"/>
    <n v="2026"/>
    <s v="Q3"/>
    <n v="9"/>
    <x v="8"/>
  </r>
  <r>
    <n v="4191"/>
    <d v="2026-09-19T00:00:00"/>
    <n v="2026"/>
    <x v="2"/>
    <n v="9"/>
    <s v="Sep"/>
    <x v="2"/>
    <x v="5"/>
    <x v="3"/>
    <s v="Returning"/>
    <x v="4"/>
    <s v="Resistance Band Set"/>
    <n v="1"/>
    <n v="40.32"/>
    <n v="0.15"/>
    <n v="14.39"/>
    <n v="34.271999999999998"/>
    <n v="14.39"/>
    <n v="19.881999999999998"/>
    <n v="0.58012371615312786"/>
    <n v="2026"/>
    <s v="Q3"/>
    <n v="9"/>
    <x v="8"/>
  </r>
  <r>
    <n v="4269"/>
    <d v="2026-09-19T00:00:00"/>
    <n v="2026"/>
    <x v="2"/>
    <n v="9"/>
    <s v="Sep"/>
    <x v="2"/>
    <x v="16"/>
    <x v="1"/>
    <s v="Business"/>
    <x v="1"/>
    <s v="Summit Backpack 45L"/>
    <n v="4"/>
    <n v="155.84"/>
    <n v="0.05"/>
    <n v="80.790000000000006"/>
    <n v="592.19200000000001"/>
    <n v="323.16000000000003"/>
    <n v="269.03199999999998"/>
    <n v="0.45429860585755966"/>
    <n v="2026"/>
    <s v="Q3"/>
    <n v="9"/>
    <x v="8"/>
  </r>
  <r>
    <n v="5"/>
    <d v="2026-09-20T00:00:00"/>
    <n v="2026"/>
    <x v="2"/>
    <n v="9"/>
    <s v="Sep"/>
    <x v="1"/>
    <x v="6"/>
    <x v="0"/>
    <s v="Business"/>
    <x v="4"/>
    <s v="Training Mat"/>
    <n v="1"/>
    <n v="51.83"/>
    <n v="0"/>
    <n v="21.9"/>
    <n v="51.83"/>
    <n v="21.9"/>
    <n v="29.93"/>
    <n v="0.57746478873239437"/>
    <n v="2026"/>
    <s v="Q3"/>
    <n v="9"/>
    <x v="8"/>
  </r>
  <r>
    <n v="210"/>
    <d v="2026-09-20T00:00:00"/>
    <n v="2026"/>
    <x v="2"/>
    <n v="9"/>
    <s v="Sep"/>
    <x v="2"/>
    <x v="3"/>
    <x v="2"/>
    <s v="Returning"/>
    <x v="3"/>
    <s v="Trail Tent 2P"/>
    <n v="1"/>
    <n v="190.77"/>
    <n v="0.05"/>
    <n v="104.69"/>
    <n v="181.23150000000001"/>
    <n v="104.69"/>
    <n v="76.541500000000013"/>
    <n v="0.42234103894742364"/>
    <n v="2026"/>
    <s v="Q3"/>
    <n v="9"/>
    <x v="8"/>
  </r>
  <r>
    <n v="462"/>
    <d v="2026-09-20T00:00:00"/>
    <n v="2026"/>
    <x v="2"/>
    <n v="9"/>
    <s v="Sep"/>
    <x v="1"/>
    <x v="12"/>
    <x v="2"/>
    <s v="New"/>
    <x v="0"/>
    <s v="Compact Repair Kit"/>
    <n v="2"/>
    <n v="40.049999999999997"/>
    <n v="0.05"/>
    <n v="16.97"/>
    <n v="76.094999999999985"/>
    <n v="33.94"/>
    <n v="42.154999999999987"/>
    <n v="0.55397857940731976"/>
    <n v="2026"/>
    <s v="Q3"/>
    <n v="9"/>
    <x v="8"/>
  </r>
  <r>
    <n v="725"/>
    <d v="2026-09-20T00:00:00"/>
    <n v="2026"/>
    <x v="2"/>
    <n v="9"/>
    <s v="Sep"/>
    <x v="1"/>
    <x v="12"/>
    <x v="0"/>
    <s v="New"/>
    <x v="0"/>
    <s v="Commuter Helmet"/>
    <n v="1"/>
    <n v="82.08"/>
    <n v="0.05"/>
    <n v="43.18"/>
    <n v="77.975999999999999"/>
    <n v="43.18"/>
    <n v="34.795999999999999"/>
    <n v="0.44623986867754178"/>
    <n v="2026"/>
    <s v="Q3"/>
    <n v="9"/>
    <x v="8"/>
  </r>
  <r>
    <n v="918"/>
    <d v="2026-09-20T00:00:00"/>
    <n v="2026"/>
    <x v="2"/>
    <n v="9"/>
    <s v="Sep"/>
    <x v="0"/>
    <x v="15"/>
    <x v="0"/>
    <s v="Returning"/>
    <x v="0"/>
    <s v="Trail Bike Light"/>
    <n v="1"/>
    <n v="50.3"/>
    <n v="0.05"/>
    <n v="22.14"/>
    <n v="47.784999999999997"/>
    <n v="22.14"/>
    <n v="25.644999999999996"/>
    <n v="0.53667468870984614"/>
    <n v="2026"/>
    <s v="Q3"/>
    <n v="9"/>
    <x v="8"/>
  </r>
  <r>
    <n v="1442"/>
    <d v="2026-09-20T00:00:00"/>
    <n v="2026"/>
    <x v="2"/>
    <n v="9"/>
    <s v="Sep"/>
    <x v="2"/>
    <x v="16"/>
    <x v="0"/>
    <s v="New"/>
    <x v="2"/>
    <s v="Packing Cube Set"/>
    <n v="1"/>
    <n v="47.68"/>
    <n v="0.1"/>
    <n v="18.03"/>
    <n v="42.911999999999999"/>
    <n v="18.03"/>
    <n v="24.881999999999998"/>
    <n v="0.57983780760626391"/>
    <n v="2026"/>
    <s v="Q3"/>
    <n v="9"/>
    <x v="8"/>
  </r>
  <r>
    <n v="4290"/>
    <d v="2026-09-20T00:00:00"/>
    <n v="2026"/>
    <x v="2"/>
    <n v="9"/>
    <s v="Sep"/>
    <x v="2"/>
    <x v="2"/>
    <x v="2"/>
    <s v="Returning"/>
    <x v="0"/>
    <s v="Trail Bike Light"/>
    <n v="2"/>
    <n v="51.48"/>
    <n v="0.05"/>
    <n v="22.38"/>
    <n v="97.811999999999983"/>
    <n v="44.76"/>
    <n v="53.051999999999985"/>
    <n v="0.54238743712427917"/>
    <n v="2026"/>
    <s v="Q3"/>
    <n v="9"/>
    <x v="8"/>
  </r>
  <r>
    <n v="4666"/>
    <d v="2026-09-20T00:00:00"/>
    <n v="2026"/>
    <x v="2"/>
    <n v="9"/>
    <s v="Sep"/>
    <x v="2"/>
    <x v="3"/>
    <x v="0"/>
    <s v="Business"/>
    <x v="4"/>
    <s v="Weighted Vest"/>
    <n v="2"/>
    <n v="123.73"/>
    <n v="0"/>
    <n v="68.459999999999994"/>
    <n v="247.46"/>
    <n v="136.91999999999999"/>
    <n v="110.54000000000002"/>
    <n v="0.44669845631617239"/>
    <n v="2026"/>
    <s v="Q3"/>
    <n v="9"/>
    <x v="8"/>
  </r>
  <r>
    <n v="234"/>
    <d v="2026-09-21T00:00:00"/>
    <n v="2026"/>
    <x v="2"/>
    <n v="9"/>
    <s v="Sep"/>
    <x v="2"/>
    <x v="5"/>
    <x v="0"/>
    <s v="Business"/>
    <x v="1"/>
    <s v="Trail Boots"/>
    <n v="2"/>
    <n v="146.81"/>
    <n v="0"/>
    <n v="79.72"/>
    <n v="293.62"/>
    <n v="159.44"/>
    <n v="134.18"/>
    <n v="0.45698521899053202"/>
    <n v="2026"/>
    <s v="Q3"/>
    <n v="9"/>
    <x v="8"/>
  </r>
  <r>
    <n v="802"/>
    <d v="2026-09-21T00:00:00"/>
    <n v="2026"/>
    <x v="2"/>
    <n v="9"/>
    <s v="Sep"/>
    <x v="1"/>
    <x v="12"/>
    <x v="2"/>
    <s v="Returning"/>
    <x v="2"/>
    <s v="Travel Backpack 35L"/>
    <n v="2"/>
    <n v="167.16"/>
    <n v="0"/>
    <n v="88.51"/>
    <n v="334.32"/>
    <n v="177.02"/>
    <n v="157.29999999999998"/>
    <n v="0.4705072983967456"/>
    <n v="2026"/>
    <s v="Q3"/>
    <n v="9"/>
    <x v="8"/>
  </r>
  <r>
    <n v="1942"/>
    <d v="2026-09-21T00:00:00"/>
    <n v="2026"/>
    <x v="2"/>
    <n v="9"/>
    <s v="Sep"/>
    <x v="2"/>
    <x v="2"/>
    <x v="0"/>
    <s v="New"/>
    <x v="0"/>
    <s v="Commuter Helmet"/>
    <n v="1"/>
    <n v="83.69"/>
    <n v="0"/>
    <n v="42.76"/>
    <n v="83.69"/>
    <n v="42.76"/>
    <n v="40.93"/>
    <n v="0.48906679412116144"/>
    <n v="2026"/>
    <s v="Q3"/>
    <n v="9"/>
    <x v="8"/>
  </r>
  <r>
    <n v="2200"/>
    <d v="2026-09-21T00:00:00"/>
    <n v="2026"/>
    <x v="2"/>
    <n v="9"/>
    <s v="Sep"/>
    <x v="0"/>
    <x v="0"/>
    <x v="0"/>
    <s v="New"/>
    <x v="0"/>
    <s v="Compact Repair Kit"/>
    <n v="1"/>
    <n v="40.4"/>
    <n v="0.15"/>
    <n v="16.47"/>
    <n v="34.339999999999996"/>
    <n v="16.47"/>
    <n v="17.869999999999997"/>
    <n v="0.52038439138031445"/>
    <n v="2026"/>
    <s v="Q3"/>
    <n v="9"/>
    <x v="8"/>
  </r>
  <r>
    <n v="2236"/>
    <d v="2026-09-21T00:00:00"/>
    <n v="2026"/>
    <x v="2"/>
    <n v="9"/>
    <s v="Sep"/>
    <x v="1"/>
    <x v="11"/>
    <x v="0"/>
    <s v="Returning"/>
    <x v="1"/>
    <s v="Trail Boots"/>
    <n v="3"/>
    <n v="143.31"/>
    <n v="0"/>
    <n v="81.36"/>
    <n v="429.93"/>
    <n v="244.07999999999998"/>
    <n v="185.85000000000002"/>
    <n v="0.43227967343521045"/>
    <n v="2026"/>
    <s v="Q3"/>
    <n v="9"/>
    <x v="8"/>
  </r>
  <r>
    <n v="4041"/>
    <d v="2026-09-21T00:00:00"/>
    <n v="2026"/>
    <x v="2"/>
    <n v="9"/>
    <s v="Sep"/>
    <x v="1"/>
    <x v="11"/>
    <x v="1"/>
    <s v="Returning"/>
    <x v="4"/>
    <s v="Training Mat"/>
    <n v="15"/>
    <n v="51.1"/>
    <n v="0.1"/>
    <n v="21.9"/>
    <n v="689.85"/>
    <n v="328.5"/>
    <n v="361.35"/>
    <n v="0.52380952380952384"/>
    <n v="2026"/>
    <s v="Q3"/>
    <n v="9"/>
    <x v="8"/>
  </r>
  <r>
    <n v="4435"/>
    <d v="2026-09-21T00:00:00"/>
    <n v="2026"/>
    <x v="2"/>
    <n v="9"/>
    <s v="Sep"/>
    <x v="3"/>
    <x v="13"/>
    <x v="3"/>
    <s v="New"/>
    <x v="1"/>
    <s v="Trail Boots"/>
    <n v="1"/>
    <n v="146.33000000000001"/>
    <n v="0"/>
    <n v="80.05"/>
    <n v="146.33000000000001"/>
    <n v="80.05"/>
    <n v="66.280000000000015"/>
    <n v="0.45294881432378875"/>
    <n v="2026"/>
    <s v="Q3"/>
    <n v="9"/>
    <x v="8"/>
  </r>
  <r>
    <n v="305"/>
    <d v="2026-09-22T00:00:00"/>
    <n v="2026"/>
    <x v="2"/>
    <n v="9"/>
    <s v="Sep"/>
    <x v="3"/>
    <x v="8"/>
    <x v="0"/>
    <s v="Returning"/>
    <x v="2"/>
    <s v="Carry-On Duffel"/>
    <n v="1"/>
    <n v="130.69999999999999"/>
    <n v="0.05"/>
    <n v="68.23"/>
    <n v="124.16499999999998"/>
    <n v="68.23"/>
    <n v="55.934999999999974"/>
    <n v="0.45048926831232622"/>
    <n v="2026"/>
    <s v="Q3"/>
    <n v="9"/>
    <x v="8"/>
  </r>
  <r>
    <n v="808"/>
    <d v="2026-09-22T00:00:00"/>
    <n v="2026"/>
    <x v="2"/>
    <n v="9"/>
    <s v="Sep"/>
    <x v="1"/>
    <x v="12"/>
    <x v="1"/>
    <s v="Business"/>
    <x v="4"/>
    <s v="Resistance Band Set"/>
    <n v="8"/>
    <n v="39.630000000000003"/>
    <n v="0.15"/>
    <n v="14.61"/>
    <n v="269.48400000000004"/>
    <n v="116.88"/>
    <n v="152.60400000000004"/>
    <n v="0.56628222825844954"/>
    <n v="2026"/>
    <s v="Q3"/>
    <n v="9"/>
    <x v="8"/>
  </r>
  <r>
    <n v="1029"/>
    <d v="2026-09-22T00:00:00"/>
    <n v="2026"/>
    <x v="2"/>
    <n v="9"/>
    <s v="Sep"/>
    <x v="1"/>
    <x v="6"/>
    <x v="0"/>
    <s v="Returning"/>
    <x v="2"/>
    <s v="Carry-On Duffel"/>
    <n v="1"/>
    <n v="132.36000000000001"/>
    <n v="0.05"/>
    <n v="66.63"/>
    <n v="125.742"/>
    <n v="66.63"/>
    <n v="59.112000000000009"/>
    <n v="0.47010545402490822"/>
    <n v="2026"/>
    <s v="Q3"/>
    <n v="9"/>
    <x v="8"/>
  </r>
  <r>
    <n v="1721"/>
    <d v="2026-09-22T00:00:00"/>
    <n v="2026"/>
    <x v="2"/>
    <n v="9"/>
    <s v="Sep"/>
    <x v="3"/>
    <x v="7"/>
    <x v="0"/>
    <s v="Business"/>
    <x v="1"/>
    <s v="Summit Backpack 45L"/>
    <n v="1"/>
    <n v="156.81"/>
    <n v="0"/>
    <n v="78.2"/>
    <n v="156.81"/>
    <n v="78.2"/>
    <n v="78.61"/>
    <n v="0.50130731458452904"/>
    <n v="2026"/>
    <s v="Q3"/>
    <n v="9"/>
    <x v="8"/>
  </r>
  <r>
    <n v="2425"/>
    <d v="2026-09-22T00:00:00"/>
    <n v="2026"/>
    <x v="2"/>
    <n v="9"/>
    <s v="Sep"/>
    <x v="3"/>
    <x v="8"/>
    <x v="3"/>
    <s v="New"/>
    <x v="2"/>
    <s v="Carry-On Duffel"/>
    <n v="3"/>
    <n v="134.52000000000001"/>
    <n v="0.05"/>
    <n v="65.19"/>
    <n v="383.38200000000006"/>
    <n v="195.57"/>
    <n v="187.81200000000007"/>
    <n v="0.48988215409174152"/>
    <n v="2026"/>
    <s v="Q3"/>
    <n v="9"/>
    <x v="8"/>
  </r>
  <r>
    <n v="3322"/>
    <d v="2026-09-22T00:00:00"/>
    <n v="2026"/>
    <x v="2"/>
    <n v="9"/>
    <s v="Sep"/>
    <x v="3"/>
    <x v="8"/>
    <x v="0"/>
    <s v="Returning"/>
    <x v="3"/>
    <s v="Compact Sleeping Bag"/>
    <n v="1"/>
    <n v="124.51"/>
    <n v="0"/>
    <n v="59.97"/>
    <n v="124.51"/>
    <n v="59.97"/>
    <n v="64.540000000000006"/>
    <n v="0.51835193960324477"/>
    <n v="2026"/>
    <s v="Q3"/>
    <n v="9"/>
    <x v="8"/>
  </r>
  <r>
    <n v="3821"/>
    <d v="2026-09-22T00:00:00"/>
    <n v="2026"/>
    <x v="2"/>
    <n v="9"/>
    <s v="Sep"/>
    <x v="2"/>
    <x v="3"/>
    <x v="0"/>
    <s v="Returning"/>
    <x v="1"/>
    <s v="Trail Boots"/>
    <n v="1"/>
    <n v="141"/>
    <n v="0"/>
    <n v="79.010000000000005"/>
    <n v="141"/>
    <n v="79.010000000000005"/>
    <n v="61.989999999999995"/>
    <n v="0.43964539007092196"/>
    <n v="2026"/>
    <s v="Q3"/>
    <n v="9"/>
    <x v="8"/>
  </r>
  <r>
    <n v="3899"/>
    <d v="2026-09-22T00:00:00"/>
    <n v="2026"/>
    <x v="2"/>
    <n v="9"/>
    <s v="Sep"/>
    <x v="3"/>
    <x v="4"/>
    <x v="1"/>
    <s v="Returning"/>
    <x v="3"/>
    <s v="Compact Sleeping Bag"/>
    <n v="6"/>
    <n v="121.7"/>
    <n v="0.15"/>
    <n v="61.26"/>
    <n v="620.67000000000007"/>
    <n v="367.56"/>
    <n v="253.11000000000007"/>
    <n v="0.40780124703948967"/>
    <n v="2026"/>
    <s v="Q3"/>
    <n v="9"/>
    <x v="8"/>
  </r>
  <r>
    <n v="4807"/>
    <d v="2026-09-22T00:00:00"/>
    <n v="2026"/>
    <x v="2"/>
    <n v="9"/>
    <s v="Sep"/>
    <x v="3"/>
    <x v="7"/>
    <x v="1"/>
    <s v="Business"/>
    <x v="0"/>
    <s v="Cycling Pack 12L"/>
    <n v="4"/>
    <n v="103.86"/>
    <n v="0.1"/>
    <n v="50.12"/>
    <n v="373.89600000000002"/>
    <n v="200.48"/>
    <n v="173.41600000000003"/>
    <n v="0.46380811776536796"/>
    <n v="2026"/>
    <s v="Q3"/>
    <n v="9"/>
    <x v="8"/>
  </r>
  <r>
    <n v="30"/>
    <d v="2026-09-23T00:00:00"/>
    <n v="2026"/>
    <x v="2"/>
    <n v="9"/>
    <s v="Sep"/>
    <x v="2"/>
    <x v="5"/>
    <x v="3"/>
    <s v="Returning"/>
    <x v="1"/>
    <s v="Hiking Daypack 20L"/>
    <n v="2"/>
    <n v="93.82"/>
    <n v="0.05"/>
    <n v="45.57"/>
    <n v="178.25799999999998"/>
    <n v="91.14"/>
    <n v="87.117999999999981"/>
    <n v="0.48871859888476249"/>
    <n v="2026"/>
    <s v="Q3"/>
    <n v="9"/>
    <x v="8"/>
  </r>
  <r>
    <n v="3027"/>
    <d v="2026-09-23T00:00:00"/>
    <n v="2026"/>
    <x v="2"/>
    <n v="9"/>
    <s v="Sep"/>
    <x v="3"/>
    <x v="8"/>
    <x v="1"/>
    <s v="Business"/>
    <x v="1"/>
    <s v="Summit Backpack 45L"/>
    <n v="8"/>
    <n v="155.13999999999999"/>
    <n v="0.1"/>
    <n v="76.87"/>
    <n v="1117.008"/>
    <n v="614.96"/>
    <n v="502.048"/>
    <n v="0.44945783736553363"/>
    <n v="2026"/>
    <s v="Q3"/>
    <n v="9"/>
    <x v="8"/>
  </r>
  <r>
    <n v="3690"/>
    <d v="2026-09-23T00:00:00"/>
    <n v="2026"/>
    <x v="2"/>
    <n v="9"/>
    <s v="Sep"/>
    <x v="3"/>
    <x v="8"/>
    <x v="0"/>
    <s v="Returning"/>
    <x v="1"/>
    <s v="Hiking Daypack 20L"/>
    <n v="3"/>
    <n v="92.14"/>
    <n v="0.05"/>
    <n v="45.25"/>
    <n v="262.59899999999999"/>
    <n v="135.75"/>
    <n v="126.84899999999999"/>
    <n v="0.48305210606285626"/>
    <n v="2026"/>
    <s v="Q3"/>
    <n v="9"/>
    <x v="8"/>
  </r>
  <r>
    <n v="600"/>
    <d v="2026-09-24T00:00:00"/>
    <n v="2026"/>
    <x v="2"/>
    <n v="9"/>
    <s v="Sep"/>
    <x v="1"/>
    <x v="12"/>
    <x v="2"/>
    <s v="Returning"/>
    <x v="0"/>
    <s v="Compact Repair Kit"/>
    <n v="6"/>
    <n v="39.880000000000003"/>
    <n v="0.05"/>
    <n v="16.79"/>
    <n v="227.31600000000003"/>
    <n v="100.74"/>
    <n v="126.57600000000004"/>
    <n v="0.5568283798764716"/>
    <n v="2026"/>
    <s v="Q3"/>
    <n v="9"/>
    <x v="8"/>
  </r>
  <r>
    <n v="1931"/>
    <d v="2026-09-24T00:00:00"/>
    <n v="2026"/>
    <x v="2"/>
    <n v="9"/>
    <s v="Sep"/>
    <x v="2"/>
    <x v="16"/>
    <x v="0"/>
    <s v="Returning"/>
    <x v="2"/>
    <s v="Insulated Bottle"/>
    <n v="4"/>
    <n v="35.700000000000003"/>
    <n v="0"/>
    <n v="13.91"/>
    <n v="142.80000000000001"/>
    <n v="55.64"/>
    <n v="87.160000000000011"/>
    <n v="0.61036414565826336"/>
    <n v="2026"/>
    <s v="Q3"/>
    <n v="9"/>
    <x v="8"/>
  </r>
  <r>
    <n v="2124"/>
    <d v="2026-09-24T00:00:00"/>
    <n v="2026"/>
    <x v="2"/>
    <n v="9"/>
    <s v="Sep"/>
    <x v="3"/>
    <x v="8"/>
    <x v="2"/>
    <s v="New"/>
    <x v="0"/>
    <s v="Cycling Pack 12L"/>
    <n v="6"/>
    <n v="104.16"/>
    <n v="0"/>
    <n v="51.76"/>
    <n v="624.96"/>
    <n v="310.56"/>
    <n v="314.40000000000003"/>
    <n v="0.50307219662058378"/>
    <n v="2026"/>
    <s v="Q3"/>
    <n v="9"/>
    <x v="8"/>
  </r>
  <r>
    <n v="2789"/>
    <d v="2026-09-24T00:00:00"/>
    <n v="2026"/>
    <x v="2"/>
    <n v="9"/>
    <s v="Sep"/>
    <x v="2"/>
    <x v="16"/>
    <x v="0"/>
    <s v="New"/>
    <x v="1"/>
    <s v="Trail Boots"/>
    <n v="5"/>
    <n v="147.21"/>
    <n v="0.05"/>
    <n v="79.14"/>
    <n v="699.24750000000006"/>
    <n v="395.7"/>
    <n v="303.54750000000007"/>
    <n v="0.43410594961011667"/>
    <n v="2026"/>
    <s v="Q3"/>
    <n v="9"/>
    <x v="8"/>
  </r>
  <r>
    <n v="2921"/>
    <d v="2026-09-24T00:00:00"/>
    <n v="2026"/>
    <x v="2"/>
    <n v="9"/>
    <s v="Sep"/>
    <x v="0"/>
    <x v="0"/>
    <x v="0"/>
    <s v="New"/>
    <x v="3"/>
    <s v="Trail Tent 2P"/>
    <n v="3"/>
    <n v="195.68"/>
    <n v="0.05"/>
    <n v="102.16"/>
    <n v="557.68799999999999"/>
    <n v="306.48"/>
    <n v="251.20799999999997"/>
    <n v="0.45044541033696256"/>
    <n v="2026"/>
    <s v="Q3"/>
    <n v="9"/>
    <x v="8"/>
  </r>
  <r>
    <n v="3108"/>
    <d v="2026-09-24T00:00:00"/>
    <n v="2026"/>
    <x v="2"/>
    <n v="9"/>
    <s v="Sep"/>
    <x v="1"/>
    <x v="11"/>
    <x v="1"/>
    <s v="Business"/>
    <x v="1"/>
    <s v="Hiking Daypack 20L"/>
    <n v="5"/>
    <n v="90.05"/>
    <n v="0.15"/>
    <n v="44.12"/>
    <n v="382.71249999999998"/>
    <n v="220.6"/>
    <n v="162.11249999999998"/>
    <n v="0.42358820263252439"/>
    <n v="2026"/>
    <s v="Q3"/>
    <n v="9"/>
    <x v="8"/>
  </r>
  <r>
    <n v="3226"/>
    <d v="2026-09-24T00:00:00"/>
    <n v="2026"/>
    <x v="2"/>
    <n v="9"/>
    <s v="Sep"/>
    <x v="3"/>
    <x v="13"/>
    <x v="3"/>
    <s v="Returning"/>
    <x v="3"/>
    <s v="Alpine Tent 4P"/>
    <n v="1"/>
    <n v="345.48"/>
    <n v="0"/>
    <n v="196.31"/>
    <n v="345.48"/>
    <n v="196.31"/>
    <n v="149.17000000000002"/>
    <n v="0.43177607965728843"/>
    <n v="2026"/>
    <s v="Q3"/>
    <n v="9"/>
    <x v="8"/>
  </r>
  <r>
    <n v="3286"/>
    <d v="2026-09-24T00:00:00"/>
    <n v="2026"/>
    <x v="2"/>
    <n v="9"/>
    <s v="Sep"/>
    <x v="3"/>
    <x v="4"/>
    <x v="0"/>
    <s v="New"/>
    <x v="2"/>
    <s v="Packing Cube Set"/>
    <n v="1"/>
    <n v="46.23"/>
    <n v="0.1"/>
    <n v="18.34"/>
    <n v="41.606999999999999"/>
    <n v="18.34"/>
    <n v="23.266999999999999"/>
    <n v="0.55920878698295962"/>
    <n v="2026"/>
    <s v="Q3"/>
    <n v="9"/>
    <x v="8"/>
  </r>
  <r>
    <n v="4510"/>
    <d v="2026-09-24T00:00:00"/>
    <n v="2026"/>
    <x v="2"/>
    <n v="9"/>
    <s v="Sep"/>
    <x v="0"/>
    <x v="0"/>
    <x v="3"/>
    <s v="Returning"/>
    <x v="3"/>
    <s v="Portable Camp Stove"/>
    <n v="3"/>
    <n v="82.38"/>
    <n v="0.15"/>
    <n v="39.020000000000003"/>
    <n v="210.06899999999999"/>
    <n v="117.06"/>
    <n v="93.008999999999986"/>
    <n v="0.44275452351370259"/>
    <n v="2026"/>
    <s v="Q3"/>
    <n v="9"/>
    <x v="8"/>
  </r>
  <r>
    <n v="2069"/>
    <d v="2026-09-25T00:00:00"/>
    <n v="2026"/>
    <x v="2"/>
    <n v="9"/>
    <s v="Sep"/>
    <x v="3"/>
    <x v="7"/>
    <x v="0"/>
    <s v="New"/>
    <x v="3"/>
    <s v="Alpine Tent 4P"/>
    <n v="1"/>
    <n v="344.79"/>
    <n v="0"/>
    <n v="189.63"/>
    <n v="344.79"/>
    <n v="189.63"/>
    <n v="155.16000000000003"/>
    <n v="0.45001305142260511"/>
    <n v="2026"/>
    <s v="Q3"/>
    <n v="9"/>
    <x v="8"/>
  </r>
  <r>
    <n v="95"/>
    <d v="2026-09-26T00:00:00"/>
    <n v="2026"/>
    <x v="2"/>
    <n v="9"/>
    <s v="Sep"/>
    <x v="0"/>
    <x v="0"/>
    <x v="3"/>
    <s v="Returning"/>
    <x v="1"/>
    <s v="Trekking Poles"/>
    <n v="1"/>
    <n v="73.06"/>
    <n v="0.05"/>
    <n v="31.42"/>
    <n v="69.406999999999996"/>
    <n v="31.42"/>
    <n v="37.986999999999995"/>
    <n v="0.54730790842422228"/>
    <n v="2026"/>
    <s v="Q3"/>
    <n v="9"/>
    <x v="8"/>
  </r>
  <r>
    <n v="160"/>
    <d v="2026-09-26T00:00:00"/>
    <n v="2026"/>
    <x v="2"/>
    <n v="9"/>
    <s v="Sep"/>
    <x v="3"/>
    <x v="8"/>
    <x v="0"/>
    <s v="Returning"/>
    <x v="3"/>
    <s v="Portable Camp Stove"/>
    <n v="1"/>
    <n v="81.58"/>
    <n v="0.1"/>
    <n v="38.89"/>
    <n v="73.421999999999997"/>
    <n v="38.89"/>
    <n v="34.531999999999996"/>
    <n v="0.47032224673803491"/>
    <n v="2026"/>
    <s v="Q3"/>
    <n v="9"/>
    <x v="8"/>
  </r>
  <r>
    <n v="407"/>
    <d v="2026-09-26T00:00:00"/>
    <n v="2026"/>
    <x v="2"/>
    <n v="9"/>
    <s v="Sep"/>
    <x v="1"/>
    <x v="12"/>
    <x v="1"/>
    <s v="Returning"/>
    <x v="4"/>
    <s v="Training Mat"/>
    <n v="6"/>
    <n v="49.87"/>
    <n v="0.1"/>
    <n v="21.75"/>
    <n v="269.298"/>
    <n v="130.5"/>
    <n v="138.798"/>
    <n v="0.51540672414945521"/>
    <n v="2026"/>
    <s v="Q3"/>
    <n v="9"/>
    <x v="8"/>
  </r>
  <r>
    <n v="1395"/>
    <d v="2026-09-26T00:00:00"/>
    <n v="2026"/>
    <x v="2"/>
    <n v="9"/>
    <s v="Sep"/>
    <x v="2"/>
    <x v="3"/>
    <x v="0"/>
    <s v="New"/>
    <x v="0"/>
    <s v="Compact Repair Kit"/>
    <n v="2"/>
    <n v="39.81"/>
    <n v="0.05"/>
    <n v="16.87"/>
    <n v="75.638999999999996"/>
    <n v="33.74"/>
    <n v="41.898999999999994"/>
    <n v="0.55393381721069812"/>
    <n v="2026"/>
    <s v="Q3"/>
    <n v="9"/>
    <x v="8"/>
  </r>
  <r>
    <n v="2085"/>
    <d v="2026-09-26T00:00:00"/>
    <n v="2026"/>
    <x v="2"/>
    <n v="9"/>
    <s v="Sep"/>
    <x v="2"/>
    <x v="2"/>
    <x v="0"/>
    <s v="Returning"/>
    <x v="3"/>
    <s v="Trail Tent 2P"/>
    <n v="3"/>
    <n v="191.46"/>
    <n v="0"/>
    <n v="104.06"/>
    <n v="574.38"/>
    <n v="312.18"/>
    <n v="262.2"/>
    <n v="0.45649221769560222"/>
    <n v="2026"/>
    <s v="Q3"/>
    <n v="9"/>
    <x v="8"/>
  </r>
  <r>
    <n v="3124"/>
    <d v="2026-09-26T00:00:00"/>
    <n v="2026"/>
    <x v="2"/>
    <n v="9"/>
    <s v="Sep"/>
    <x v="2"/>
    <x v="5"/>
    <x v="0"/>
    <s v="Returning"/>
    <x v="2"/>
    <s v="Packing Cube Set"/>
    <n v="3"/>
    <n v="46.48"/>
    <n v="0.05"/>
    <n v="18.82"/>
    <n v="132.46799999999999"/>
    <n v="56.46"/>
    <n v="76.007999999999981"/>
    <n v="0.57378385723344494"/>
    <n v="2026"/>
    <s v="Q3"/>
    <n v="9"/>
    <x v="8"/>
  </r>
  <r>
    <n v="3216"/>
    <d v="2026-09-26T00:00:00"/>
    <n v="2026"/>
    <x v="2"/>
    <n v="9"/>
    <s v="Sep"/>
    <x v="1"/>
    <x v="12"/>
    <x v="2"/>
    <s v="Returning"/>
    <x v="2"/>
    <s v="Insulated Bottle"/>
    <n v="2"/>
    <n v="35.44"/>
    <n v="0.1"/>
    <n v="13.2"/>
    <n v="63.791999999999994"/>
    <n v="26.4"/>
    <n v="37.391999999999996"/>
    <n v="0.58615500376222718"/>
    <n v="2026"/>
    <s v="Q3"/>
    <n v="9"/>
    <x v="8"/>
  </r>
  <r>
    <n v="3743"/>
    <d v="2026-09-26T00:00:00"/>
    <n v="2026"/>
    <x v="2"/>
    <n v="9"/>
    <s v="Sep"/>
    <x v="2"/>
    <x v="2"/>
    <x v="0"/>
    <s v="New"/>
    <x v="4"/>
    <s v="Recovery Roller"/>
    <n v="4"/>
    <n v="36.159999999999997"/>
    <n v="0.05"/>
    <n v="13.68"/>
    <n v="137.40799999999999"/>
    <n v="54.72"/>
    <n v="82.687999999999988"/>
    <n v="0.60176991150442471"/>
    <n v="2026"/>
    <s v="Q3"/>
    <n v="9"/>
    <x v="8"/>
  </r>
  <r>
    <n v="3788"/>
    <d v="2026-09-26T00:00:00"/>
    <n v="2026"/>
    <x v="2"/>
    <n v="9"/>
    <s v="Sep"/>
    <x v="3"/>
    <x v="8"/>
    <x v="0"/>
    <s v="Returning"/>
    <x v="4"/>
    <s v="Recovery Roller"/>
    <n v="2"/>
    <n v="35.93"/>
    <n v="0"/>
    <n v="13.91"/>
    <n v="71.86"/>
    <n v="27.82"/>
    <n v="44.04"/>
    <n v="0.6128583356526579"/>
    <n v="2026"/>
    <s v="Q3"/>
    <n v="9"/>
    <x v="8"/>
  </r>
  <r>
    <n v="4883"/>
    <d v="2026-09-26T00:00:00"/>
    <n v="2026"/>
    <x v="2"/>
    <n v="9"/>
    <s v="Sep"/>
    <x v="3"/>
    <x v="8"/>
    <x v="0"/>
    <s v="Business"/>
    <x v="3"/>
    <s v="Trail Tent 2P"/>
    <n v="1"/>
    <n v="199.7"/>
    <n v="0"/>
    <n v="103.77"/>
    <n v="199.7"/>
    <n v="103.77"/>
    <n v="95.929999999999993"/>
    <n v="0.4803705558337506"/>
    <n v="2026"/>
    <s v="Q3"/>
    <n v="9"/>
    <x v="8"/>
  </r>
  <r>
    <n v="1577"/>
    <d v="2026-09-27T00:00:00"/>
    <n v="2026"/>
    <x v="2"/>
    <n v="9"/>
    <s v="Sep"/>
    <x v="3"/>
    <x v="4"/>
    <x v="0"/>
    <s v="New"/>
    <x v="1"/>
    <s v="Summit Backpack 45L"/>
    <n v="4"/>
    <n v="154.28"/>
    <n v="0.05"/>
    <n v="78.180000000000007"/>
    <n v="586.26400000000001"/>
    <n v="312.72000000000003"/>
    <n v="273.54399999999998"/>
    <n v="0.46658843115047144"/>
    <n v="2026"/>
    <s v="Q3"/>
    <n v="9"/>
    <x v="8"/>
  </r>
  <r>
    <n v="2310"/>
    <d v="2026-09-27T00:00:00"/>
    <n v="2026"/>
    <x v="2"/>
    <n v="9"/>
    <s v="Sep"/>
    <x v="0"/>
    <x v="15"/>
    <x v="0"/>
    <s v="Returning"/>
    <x v="2"/>
    <s v="Travel Backpack 35L"/>
    <n v="1"/>
    <n v="165.44"/>
    <n v="0"/>
    <n v="88.25"/>
    <n v="165.44"/>
    <n v="88.25"/>
    <n v="77.19"/>
    <n v="0.46657398452611215"/>
    <n v="2026"/>
    <s v="Q3"/>
    <n v="9"/>
    <x v="8"/>
  </r>
  <r>
    <n v="2383"/>
    <d v="2026-09-27T00:00:00"/>
    <n v="2026"/>
    <x v="2"/>
    <n v="9"/>
    <s v="Sep"/>
    <x v="3"/>
    <x v="7"/>
    <x v="0"/>
    <s v="Returning"/>
    <x v="2"/>
    <s v="Carry-On Duffel"/>
    <n v="2"/>
    <n v="130.29"/>
    <n v="0.1"/>
    <n v="67.97"/>
    <n v="234.52199999999999"/>
    <n v="135.94"/>
    <n v="98.581999999999994"/>
    <n v="0.42035288800197845"/>
    <n v="2026"/>
    <s v="Q3"/>
    <n v="9"/>
    <x v="8"/>
  </r>
  <r>
    <n v="2803"/>
    <d v="2026-09-27T00:00:00"/>
    <n v="2026"/>
    <x v="2"/>
    <n v="9"/>
    <s v="Sep"/>
    <x v="1"/>
    <x v="12"/>
    <x v="0"/>
    <s v="Returning"/>
    <x v="4"/>
    <s v="Recovery Roller"/>
    <n v="3"/>
    <n v="36.909999999999997"/>
    <n v="0.05"/>
    <n v="13.7"/>
    <n v="105.19349999999999"/>
    <n v="41.099999999999994"/>
    <n v="64.093499999999992"/>
    <n v="0.60929144861612172"/>
    <n v="2026"/>
    <s v="Q3"/>
    <n v="9"/>
    <x v="8"/>
  </r>
  <r>
    <n v="4199"/>
    <d v="2026-09-27T00:00:00"/>
    <n v="2026"/>
    <x v="2"/>
    <n v="9"/>
    <s v="Sep"/>
    <x v="2"/>
    <x v="5"/>
    <x v="3"/>
    <s v="Business"/>
    <x v="0"/>
    <s v="Trail Bike Light"/>
    <n v="1"/>
    <n v="50.02"/>
    <n v="0"/>
    <n v="22.65"/>
    <n v="50.02"/>
    <n v="22.65"/>
    <n v="27.370000000000005"/>
    <n v="0.54718112754898052"/>
    <n v="2026"/>
    <s v="Q3"/>
    <n v="9"/>
    <x v="8"/>
  </r>
  <r>
    <n v="4517"/>
    <d v="2026-09-27T00:00:00"/>
    <n v="2026"/>
    <x v="2"/>
    <n v="9"/>
    <s v="Sep"/>
    <x v="1"/>
    <x v="12"/>
    <x v="0"/>
    <s v="Returning"/>
    <x v="3"/>
    <s v="Portable Camp Stove"/>
    <n v="1"/>
    <n v="83.32"/>
    <n v="0.05"/>
    <n v="38.93"/>
    <n v="79.153999999999996"/>
    <n v="38.93"/>
    <n v="40.223999999999997"/>
    <n v="0.50817393940925282"/>
    <n v="2026"/>
    <s v="Q3"/>
    <n v="9"/>
    <x v="8"/>
  </r>
  <r>
    <n v="80"/>
    <d v="2026-09-28T00:00:00"/>
    <n v="2026"/>
    <x v="2"/>
    <n v="9"/>
    <s v="Sep"/>
    <x v="0"/>
    <x v="15"/>
    <x v="1"/>
    <s v="Business"/>
    <x v="1"/>
    <s v="Trekking Poles"/>
    <n v="10"/>
    <n v="71.040000000000006"/>
    <n v="0.2"/>
    <n v="31.7"/>
    <n v="568.32000000000005"/>
    <n v="317"/>
    <n v="251.32000000000005"/>
    <n v="0.4422156531531532"/>
    <n v="2026"/>
    <s v="Q3"/>
    <n v="9"/>
    <x v="8"/>
  </r>
  <r>
    <n v="370"/>
    <d v="2026-09-28T00:00:00"/>
    <n v="2026"/>
    <x v="2"/>
    <n v="9"/>
    <s v="Sep"/>
    <x v="3"/>
    <x v="7"/>
    <x v="2"/>
    <s v="Returning"/>
    <x v="0"/>
    <s v="Compact Repair Kit"/>
    <n v="2"/>
    <n v="40.83"/>
    <n v="0"/>
    <n v="16.850000000000001"/>
    <n v="81.66"/>
    <n v="33.700000000000003"/>
    <n v="47.959999999999994"/>
    <n v="0.58731325006122947"/>
    <n v="2026"/>
    <s v="Q3"/>
    <n v="9"/>
    <x v="8"/>
  </r>
  <r>
    <n v="417"/>
    <d v="2026-09-28T00:00:00"/>
    <n v="2026"/>
    <x v="2"/>
    <n v="9"/>
    <s v="Sep"/>
    <x v="1"/>
    <x v="14"/>
    <x v="3"/>
    <s v="Returning"/>
    <x v="3"/>
    <s v="Compact Sleeping Bag"/>
    <n v="1"/>
    <n v="121.64"/>
    <n v="0.15"/>
    <n v="61.56"/>
    <n v="103.39399999999999"/>
    <n v="61.56"/>
    <n v="41.833999999999989"/>
    <n v="0.40460761746329565"/>
    <n v="2026"/>
    <s v="Q3"/>
    <n v="9"/>
    <x v="8"/>
  </r>
  <r>
    <n v="437"/>
    <d v="2026-09-28T00:00:00"/>
    <n v="2026"/>
    <x v="2"/>
    <n v="9"/>
    <s v="Sep"/>
    <x v="1"/>
    <x v="1"/>
    <x v="2"/>
    <s v="New"/>
    <x v="2"/>
    <s v="Travel Backpack 35L"/>
    <n v="1"/>
    <n v="164.7"/>
    <n v="0"/>
    <n v="86.02"/>
    <n v="164.7"/>
    <n v="86.02"/>
    <n v="78.679999999999993"/>
    <n v="0.47771706132361869"/>
    <n v="2026"/>
    <s v="Q3"/>
    <n v="9"/>
    <x v="8"/>
  </r>
  <r>
    <n v="790"/>
    <d v="2026-09-28T00:00:00"/>
    <n v="2026"/>
    <x v="2"/>
    <n v="9"/>
    <s v="Sep"/>
    <x v="3"/>
    <x v="7"/>
    <x v="3"/>
    <s v="New"/>
    <x v="3"/>
    <s v="Trail Tent 2P"/>
    <n v="1"/>
    <n v="199.09"/>
    <n v="0.05"/>
    <n v="106.57"/>
    <n v="189.13550000000001"/>
    <n v="106.57"/>
    <n v="82.565500000000014"/>
    <n v="0.43654152710622812"/>
    <n v="2026"/>
    <s v="Q3"/>
    <n v="9"/>
    <x v="8"/>
  </r>
  <r>
    <n v="1151"/>
    <d v="2026-09-28T00:00:00"/>
    <n v="2026"/>
    <x v="2"/>
    <n v="9"/>
    <s v="Sep"/>
    <x v="0"/>
    <x v="0"/>
    <x v="3"/>
    <s v="Returning"/>
    <x v="0"/>
    <s v="Commuter Helmet"/>
    <n v="1"/>
    <n v="81.48"/>
    <n v="0"/>
    <n v="41.47"/>
    <n v="81.48"/>
    <n v="41.47"/>
    <n v="40.010000000000005"/>
    <n v="0.4910407461953854"/>
    <n v="2026"/>
    <s v="Q3"/>
    <n v="9"/>
    <x v="8"/>
  </r>
  <r>
    <n v="1331"/>
    <d v="2026-09-28T00:00:00"/>
    <n v="2026"/>
    <x v="2"/>
    <n v="9"/>
    <s v="Sep"/>
    <x v="0"/>
    <x v="0"/>
    <x v="0"/>
    <s v="New"/>
    <x v="4"/>
    <s v="Resistance Band Set"/>
    <n v="3"/>
    <n v="39.450000000000003"/>
    <n v="0.05"/>
    <n v="15.1"/>
    <n v="112.4325"/>
    <n v="45.3"/>
    <n v="67.132500000000007"/>
    <n v="0.59709158828630515"/>
    <n v="2026"/>
    <s v="Q3"/>
    <n v="9"/>
    <x v="8"/>
  </r>
  <r>
    <n v="2388"/>
    <d v="2026-09-28T00:00:00"/>
    <n v="2026"/>
    <x v="2"/>
    <n v="9"/>
    <s v="Sep"/>
    <x v="3"/>
    <x v="8"/>
    <x v="0"/>
    <s v="Returning"/>
    <x v="1"/>
    <s v="Hiking Daypack 20L"/>
    <n v="3"/>
    <n v="93.22"/>
    <n v="0"/>
    <n v="46.75"/>
    <n v="279.65999999999997"/>
    <n v="140.25"/>
    <n v="139.40999999999997"/>
    <n v="0.49849817635700489"/>
    <n v="2026"/>
    <s v="Q3"/>
    <n v="9"/>
    <x v="8"/>
  </r>
  <r>
    <n v="2795"/>
    <d v="2026-09-28T00:00:00"/>
    <n v="2026"/>
    <x v="2"/>
    <n v="9"/>
    <s v="Sep"/>
    <x v="1"/>
    <x v="12"/>
    <x v="0"/>
    <s v="New"/>
    <x v="1"/>
    <s v="Trail Boots"/>
    <n v="3"/>
    <n v="142.19"/>
    <n v="0.05"/>
    <n v="78.37"/>
    <n v="405.24149999999997"/>
    <n v="235.11"/>
    <n v="170.13149999999996"/>
    <n v="0.41982743623246871"/>
    <n v="2026"/>
    <s v="Q3"/>
    <n v="9"/>
    <x v="8"/>
  </r>
  <r>
    <n v="2840"/>
    <d v="2026-09-28T00:00:00"/>
    <n v="2026"/>
    <x v="2"/>
    <n v="9"/>
    <s v="Sep"/>
    <x v="0"/>
    <x v="0"/>
    <x v="0"/>
    <s v="Returning"/>
    <x v="1"/>
    <s v="Summit Backpack 45L"/>
    <n v="2"/>
    <n v="151.69999999999999"/>
    <n v="0"/>
    <n v="77.19"/>
    <n v="303.39999999999998"/>
    <n v="154.38"/>
    <n v="149.01999999999998"/>
    <n v="0.49116677653263019"/>
    <n v="2026"/>
    <s v="Q3"/>
    <n v="9"/>
    <x v="8"/>
  </r>
  <r>
    <n v="2863"/>
    <d v="2026-09-28T00:00:00"/>
    <n v="2026"/>
    <x v="2"/>
    <n v="9"/>
    <s v="Sep"/>
    <x v="2"/>
    <x v="2"/>
    <x v="2"/>
    <s v="New"/>
    <x v="2"/>
    <s v="Carry-On Duffel"/>
    <n v="1"/>
    <n v="133.85"/>
    <n v="0.05"/>
    <n v="66.41"/>
    <n v="127.15749999999998"/>
    <n v="66.41"/>
    <n v="60.747499999999988"/>
    <n v="0.47773430588050247"/>
    <n v="2026"/>
    <s v="Q3"/>
    <n v="9"/>
    <x v="8"/>
  </r>
  <r>
    <n v="4522"/>
    <d v="2026-09-28T00:00:00"/>
    <n v="2026"/>
    <x v="2"/>
    <n v="9"/>
    <s v="Sep"/>
    <x v="3"/>
    <x v="13"/>
    <x v="3"/>
    <s v="Business"/>
    <x v="3"/>
    <s v="Compact Sleeping Bag"/>
    <n v="6"/>
    <n v="125.62"/>
    <n v="0"/>
    <n v="61.34"/>
    <n v="753.72"/>
    <n v="368.04"/>
    <n v="385.68"/>
    <n v="0.51170195828689702"/>
    <n v="2026"/>
    <s v="Q3"/>
    <n v="9"/>
    <x v="8"/>
  </r>
  <r>
    <n v="5200"/>
    <d v="2026-09-28T00:00:00"/>
    <n v="2026"/>
    <x v="2"/>
    <n v="9"/>
    <s v="Sep"/>
    <x v="1"/>
    <x v="12"/>
    <x v="0"/>
    <s v="New"/>
    <x v="3"/>
    <s v="Trail Tent 2P"/>
    <n v="3"/>
    <n v="196.87"/>
    <n v="0.1"/>
    <n v="105.93"/>
    <n v="531.54899999999998"/>
    <n v="317.79000000000002"/>
    <n v="213.75899999999996"/>
    <n v="0.40214354650276823"/>
    <n v="2026"/>
    <s v="Q3"/>
    <n v="9"/>
    <x v="8"/>
  </r>
  <r>
    <n v="452"/>
    <d v="2026-09-29T00:00:00"/>
    <n v="2026"/>
    <x v="2"/>
    <n v="9"/>
    <s v="Sep"/>
    <x v="1"/>
    <x v="1"/>
    <x v="0"/>
    <s v="Returning"/>
    <x v="2"/>
    <s v="Insulated Bottle"/>
    <n v="4"/>
    <n v="36.869999999999997"/>
    <n v="0"/>
    <n v="13.43"/>
    <n v="147.47999999999999"/>
    <n v="53.72"/>
    <n v="93.759999999999991"/>
    <n v="0.63574721996202876"/>
    <n v="2026"/>
    <s v="Q3"/>
    <n v="9"/>
    <x v="8"/>
  </r>
  <r>
    <n v="871"/>
    <d v="2026-09-29T00:00:00"/>
    <n v="2026"/>
    <x v="2"/>
    <n v="9"/>
    <s v="Sep"/>
    <x v="1"/>
    <x v="12"/>
    <x v="0"/>
    <s v="New"/>
    <x v="2"/>
    <s v="Packing Cube Set"/>
    <n v="1"/>
    <n v="47.37"/>
    <n v="0"/>
    <n v="18.2"/>
    <n v="47.37"/>
    <n v="18.2"/>
    <n v="29.169999999999998"/>
    <n v="0.61579058475828585"/>
    <n v="2026"/>
    <s v="Q3"/>
    <n v="9"/>
    <x v="8"/>
  </r>
  <r>
    <n v="922"/>
    <d v="2026-09-29T00:00:00"/>
    <n v="2026"/>
    <x v="2"/>
    <n v="9"/>
    <s v="Sep"/>
    <x v="3"/>
    <x v="8"/>
    <x v="3"/>
    <s v="Business"/>
    <x v="1"/>
    <s v="Trail Boots"/>
    <n v="1"/>
    <n v="145.62"/>
    <n v="0.05"/>
    <n v="80.25"/>
    <n v="138.339"/>
    <n v="80.25"/>
    <n v="58.088999999999999"/>
    <n v="0.41990328107041397"/>
    <n v="2026"/>
    <s v="Q3"/>
    <n v="9"/>
    <x v="8"/>
  </r>
  <r>
    <n v="1491"/>
    <d v="2026-09-29T00:00:00"/>
    <n v="2026"/>
    <x v="2"/>
    <n v="9"/>
    <s v="Sep"/>
    <x v="3"/>
    <x v="8"/>
    <x v="2"/>
    <s v="New"/>
    <x v="4"/>
    <s v="Recovery Roller"/>
    <n v="2"/>
    <n v="36.1"/>
    <n v="0.05"/>
    <n v="13.71"/>
    <n v="68.59"/>
    <n v="27.42"/>
    <n v="41.17"/>
    <n v="0.60023327015599937"/>
    <n v="2026"/>
    <s v="Q3"/>
    <n v="9"/>
    <x v="8"/>
  </r>
  <r>
    <n v="1548"/>
    <d v="2026-09-29T00:00:00"/>
    <n v="2026"/>
    <x v="2"/>
    <n v="9"/>
    <s v="Sep"/>
    <x v="0"/>
    <x v="9"/>
    <x v="2"/>
    <s v="Returning"/>
    <x v="1"/>
    <s v="Trekking Poles"/>
    <n v="2"/>
    <n v="73"/>
    <n v="0.05"/>
    <n v="31.41"/>
    <n v="138.69999999999999"/>
    <n v="62.82"/>
    <n v="75.88"/>
    <n v="0.54708002883922136"/>
    <n v="2026"/>
    <s v="Q3"/>
    <n v="9"/>
    <x v="8"/>
  </r>
  <r>
    <n v="2299"/>
    <d v="2026-09-29T00:00:00"/>
    <n v="2026"/>
    <x v="2"/>
    <n v="9"/>
    <s v="Sep"/>
    <x v="1"/>
    <x v="11"/>
    <x v="0"/>
    <s v="New"/>
    <x v="2"/>
    <s v="Insulated Bottle"/>
    <n v="2"/>
    <n v="36.93"/>
    <n v="0.1"/>
    <n v="13.4"/>
    <n v="66.474000000000004"/>
    <n v="26.8"/>
    <n v="39.674000000000007"/>
    <n v="0.59683485272437353"/>
    <n v="2026"/>
    <s v="Q3"/>
    <n v="9"/>
    <x v="8"/>
  </r>
  <r>
    <n v="3051"/>
    <d v="2026-09-29T00:00:00"/>
    <n v="2026"/>
    <x v="2"/>
    <n v="9"/>
    <s v="Sep"/>
    <x v="1"/>
    <x v="14"/>
    <x v="0"/>
    <s v="New"/>
    <x v="4"/>
    <s v="Training Mat"/>
    <n v="2"/>
    <n v="51.52"/>
    <n v="0"/>
    <n v="21.47"/>
    <n v="103.04"/>
    <n v="42.94"/>
    <n v="60.100000000000009"/>
    <n v="0.58326863354037273"/>
    <n v="2026"/>
    <s v="Q3"/>
    <n v="9"/>
    <x v="8"/>
  </r>
  <r>
    <n v="4018"/>
    <d v="2026-09-29T00:00:00"/>
    <n v="2026"/>
    <x v="2"/>
    <n v="9"/>
    <s v="Sep"/>
    <x v="1"/>
    <x v="6"/>
    <x v="0"/>
    <s v="New"/>
    <x v="4"/>
    <s v="Training Mat"/>
    <n v="1"/>
    <n v="50.42"/>
    <n v="0"/>
    <n v="21.68"/>
    <n v="50.42"/>
    <n v="21.68"/>
    <n v="28.740000000000002"/>
    <n v="0.57001190003966684"/>
    <n v="2026"/>
    <s v="Q3"/>
    <n v="9"/>
    <x v="8"/>
  </r>
  <r>
    <n v="4118"/>
    <d v="2026-09-29T00:00:00"/>
    <n v="2026"/>
    <x v="2"/>
    <n v="9"/>
    <s v="Sep"/>
    <x v="1"/>
    <x v="14"/>
    <x v="1"/>
    <s v="Returning"/>
    <x v="1"/>
    <s v="Summit Backpack 45L"/>
    <n v="10"/>
    <n v="157.79"/>
    <n v="0.1"/>
    <n v="77.900000000000006"/>
    <n v="1420.11"/>
    <n v="779"/>
    <n v="641.1099999999999"/>
    <n v="0.4514509439409623"/>
    <n v="2026"/>
    <s v="Q3"/>
    <n v="9"/>
    <x v="8"/>
  </r>
  <r>
    <n v="4251"/>
    <d v="2026-09-29T00:00:00"/>
    <n v="2026"/>
    <x v="2"/>
    <n v="9"/>
    <s v="Sep"/>
    <x v="1"/>
    <x v="11"/>
    <x v="0"/>
    <s v="Returning"/>
    <x v="0"/>
    <s v="Compact Repair Kit"/>
    <n v="1"/>
    <n v="40.409999999999997"/>
    <n v="0.15"/>
    <n v="16.3"/>
    <n v="34.348499999999994"/>
    <n v="16.3"/>
    <n v="18.048499999999994"/>
    <n v="0.52545234871974023"/>
    <n v="2026"/>
    <s v="Q3"/>
    <n v="9"/>
    <x v="8"/>
  </r>
  <r>
    <n v="4557"/>
    <d v="2026-09-29T00:00:00"/>
    <n v="2026"/>
    <x v="2"/>
    <n v="9"/>
    <s v="Sep"/>
    <x v="3"/>
    <x v="8"/>
    <x v="0"/>
    <s v="New"/>
    <x v="0"/>
    <s v="Trail Bike Light"/>
    <n v="2"/>
    <n v="50.17"/>
    <n v="0.05"/>
    <n v="22.83"/>
    <n v="95.322999999999993"/>
    <n v="45.66"/>
    <n v="49.662999999999997"/>
    <n v="0.52099703114673268"/>
    <n v="2026"/>
    <s v="Q3"/>
    <n v="9"/>
    <x v="8"/>
  </r>
  <r>
    <n v="4811"/>
    <d v="2026-09-29T00:00:00"/>
    <n v="2026"/>
    <x v="2"/>
    <n v="9"/>
    <s v="Sep"/>
    <x v="1"/>
    <x v="14"/>
    <x v="0"/>
    <s v="New"/>
    <x v="1"/>
    <s v="Summit Backpack 45L"/>
    <n v="1"/>
    <n v="155.55000000000001"/>
    <n v="0.1"/>
    <n v="79.2"/>
    <n v="139.995"/>
    <n v="79.2"/>
    <n v="60.795000000000002"/>
    <n v="0.43426550948248149"/>
    <n v="2026"/>
    <s v="Q3"/>
    <n v="9"/>
    <x v="8"/>
  </r>
  <r>
    <n v="306"/>
    <d v="2026-09-30T00:00:00"/>
    <n v="2026"/>
    <x v="2"/>
    <n v="9"/>
    <s v="Sep"/>
    <x v="2"/>
    <x v="10"/>
    <x v="2"/>
    <s v="Business"/>
    <x v="0"/>
    <s v="Trail Bike Light"/>
    <n v="1"/>
    <n v="51.81"/>
    <n v="0.1"/>
    <n v="22.65"/>
    <n v="46.629000000000005"/>
    <n v="22.65"/>
    <n v="23.979000000000006"/>
    <n v="0.51425078813613856"/>
    <n v="2026"/>
    <s v="Q3"/>
    <n v="9"/>
    <x v="8"/>
  </r>
  <r>
    <n v="1158"/>
    <d v="2026-09-30T00:00:00"/>
    <n v="2026"/>
    <x v="2"/>
    <n v="9"/>
    <s v="Sep"/>
    <x v="0"/>
    <x v="9"/>
    <x v="2"/>
    <s v="Returning"/>
    <x v="4"/>
    <s v="Resistance Band Set"/>
    <n v="1"/>
    <n v="40.61"/>
    <n v="0.1"/>
    <n v="14.28"/>
    <n v="36.548999999999999"/>
    <n v="14.28"/>
    <n v="22.268999999999998"/>
    <n v="0.60929163588607071"/>
    <n v="2026"/>
    <s v="Q3"/>
    <n v="9"/>
    <x v="8"/>
  </r>
  <r>
    <n v="1639"/>
    <d v="2026-09-30T00:00:00"/>
    <n v="2026"/>
    <x v="2"/>
    <n v="9"/>
    <s v="Sep"/>
    <x v="2"/>
    <x v="2"/>
    <x v="2"/>
    <s v="Business"/>
    <x v="1"/>
    <s v="Trail Boots"/>
    <n v="1"/>
    <n v="140.78"/>
    <n v="0.05"/>
    <n v="80.8"/>
    <n v="133.74099999999999"/>
    <n v="80.8"/>
    <n v="52.940999999999988"/>
    <n v="0.39584719719457756"/>
    <n v="2026"/>
    <s v="Q3"/>
    <n v="9"/>
    <x v="8"/>
  </r>
  <r>
    <n v="2247"/>
    <d v="2026-09-30T00:00:00"/>
    <n v="2026"/>
    <x v="2"/>
    <n v="9"/>
    <s v="Sep"/>
    <x v="1"/>
    <x v="6"/>
    <x v="2"/>
    <s v="Business"/>
    <x v="2"/>
    <s v="Travel Backpack 35L"/>
    <n v="1"/>
    <n v="163.13999999999999"/>
    <n v="0"/>
    <n v="87.53"/>
    <n v="163.13999999999999"/>
    <n v="87.53"/>
    <n v="75.609999999999985"/>
    <n v="0.4634669608924849"/>
    <n v="2026"/>
    <s v="Q3"/>
    <n v="9"/>
    <x v="8"/>
  </r>
  <r>
    <n v="3119"/>
    <d v="2026-09-30T00:00:00"/>
    <n v="2026"/>
    <x v="2"/>
    <n v="9"/>
    <s v="Sep"/>
    <x v="3"/>
    <x v="4"/>
    <x v="2"/>
    <s v="Returning"/>
    <x v="1"/>
    <s v="Trekking Poles"/>
    <n v="1"/>
    <n v="70.91"/>
    <n v="0"/>
    <n v="31.73"/>
    <n v="70.91"/>
    <n v="31.73"/>
    <n v="39.179999999999993"/>
    <n v="0.55253137780284856"/>
    <n v="2026"/>
    <s v="Q3"/>
    <n v="9"/>
    <x v="8"/>
  </r>
  <r>
    <n v="3267"/>
    <d v="2026-09-30T00:00:00"/>
    <n v="2026"/>
    <x v="2"/>
    <n v="9"/>
    <s v="Sep"/>
    <x v="3"/>
    <x v="13"/>
    <x v="3"/>
    <s v="Returning"/>
    <x v="0"/>
    <s v="Commuter Helmet"/>
    <n v="2"/>
    <n v="81.99"/>
    <n v="0"/>
    <n v="43.95"/>
    <n v="163.98"/>
    <n v="87.9"/>
    <n v="76.079999999999984"/>
    <n v="0.46395901939260881"/>
    <n v="2026"/>
    <s v="Q3"/>
    <n v="9"/>
    <x v="8"/>
  </r>
  <r>
    <n v="3382"/>
    <d v="2026-09-30T00:00:00"/>
    <n v="2026"/>
    <x v="2"/>
    <n v="9"/>
    <s v="Sep"/>
    <x v="3"/>
    <x v="4"/>
    <x v="3"/>
    <s v="New"/>
    <x v="0"/>
    <s v="Commuter Helmet"/>
    <n v="2"/>
    <n v="81.13"/>
    <n v="0"/>
    <n v="43.7"/>
    <n v="162.26"/>
    <n v="87.4"/>
    <n v="74.859999999999985"/>
    <n v="0.46135831381733017"/>
    <n v="2026"/>
    <s v="Q3"/>
    <n v="9"/>
    <x v="8"/>
  </r>
  <r>
    <n v="3814"/>
    <d v="2026-09-30T00:00:00"/>
    <n v="2026"/>
    <x v="2"/>
    <n v="9"/>
    <s v="Sep"/>
    <x v="1"/>
    <x v="12"/>
    <x v="1"/>
    <s v="Returning"/>
    <x v="1"/>
    <s v="Trail Boots"/>
    <n v="5"/>
    <n v="141.08000000000001"/>
    <n v="0.05"/>
    <n v="78.23"/>
    <n v="670.13000000000011"/>
    <n v="391.15000000000003"/>
    <n v="278.98000000000008"/>
    <n v="0.4163072836613792"/>
    <n v="2026"/>
    <s v="Q3"/>
    <n v="9"/>
    <x v="8"/>
  </r>
  <r>
    <n v="3818"/>
    <d v="2026-09-30T00:00:00"/>
    <n v="2026"/>
    <x v="2"/>
    <n v="9"/>
    <s v="Sep"/>
    <x v="0"/>
    <x v="15"/>
    <x v="0"/>
    <s v="Returning"/>
    <x v="2"/>
    <s v="Insulated Bottle"/>
    <n v="5"/>
    <n v="36.18"/>
    <n v="0"/>
    <n v="13.66"/>
    <n v="180.9"/>
    <n v="68.3"/>
    <n v="112.60000000000001"/>
    <n v="0.62244333886124936"/>
    <n v="2026"/>
    <s v="Q3"/>
    <n v="9"/>
    <x v="8"/>
  </r>
  <r>
    <n v="4347"/>
    <d v="2026-09-30T00:00:00"/>
    <n v="2026"/>
    <x v="2"/>
    <n v="9"/>
    <s v="Sep"/>
    <x v="3"/>
    <x v="13"/>
    <x v="3"/>
    <s v="New"/>
    <x v="0"/>
    <s v="Commuter Helmet"/>
    <n v="1"/>
    <n v="81.06"/>
    <n v="0.05"/>
    <n v="43.54"/>
    <n v="77.007000000000005"/>
    <n v="43.54"/>
    <n v="33.467000000000006"/>
    <n v="0.434596854831379"/>
    <n v="2026"/>
    <s v="Q3"/>
    <n v="9"/>
    <x v="8"/>
  </r>
  <r>
    <n v="4646"/>
    <d v="2026-09-30T00:00:00"/>
    <n v="2026"/>
    <x v="2"/>
    <n v="9"/>
    <s v="Sep"/>
    <x v="2"/>
    <x v="3"/>
    <x v="0"/>
    <s v="Business"/>
    <x v="4"/>
    <s v="Training Mat"/>
    <n v="1"/>
    <n v="49.51"/>
    <n v="0.15"/>
    <n v="21.4"/>
    <n v="42.083499999999994"/>
    <n v="21.4"/>
    <n v="20.683499999999995"/>
    <n v="0.49148716242707946"/>
    <n v="2026"/>
    <s v="Q3"/>
    <n v="9"/>
    <x v="8"/>
  </r>
  <r>
    <n v="5102"/>
    <d v="2026-09-30T00:00:00"/>
    <n v="2026"/>
    <x v="2"/>
    <n v="9"/>
    <s v="Sep"/>
    <x v="1"/>
    <x v="14"/>
    <x v="0"/>
    <s v="New"/>
    <x v="3"/>
    <s v="Trail Tent 2P"/>
    <n v="1"/>
    <n v="196.74"/>
    <n v="0.15"/>
    <n v="102.01"/>
    <n v="167.22900000000001"/>
    <n v="102.01"/>
    <n v="65.219000000000008"/>
    <n v="0.38999814625453721"/>
    <n v="2026"/>
    <s v="Q3"/>
    <n v="9"/>
    <x v="8"/>
  </r>
  <r>
    <n v="5152"/>
    <d v="2026-09-30T00:00:00"/>
    <n v="2026"/>
    <x v="2"/>
    <n v="9"/>
    <s v="Sep"/>
    <x v="3"/>
    <x v="13"/>
    <x v="0"/>
    <s v="New"/>
    <x v="1"/>
    <s v="Hiking Daypack 20L"/>
    <n v="2"/>
    <n v="91.78"/>
    <n v="0.1"/>
    <n v="45.51"/>
    <n v="165.20400000000001"/>
    <n v="91.02"/>
    <n v="74.184000000000012"/>
    <n v="0.44904481731677204"/>
    <n v="2026"/>
    <s v="Q3"/>
    <n v="9"/>
    <x v="8"/>
  </r>
  <r>
    <n v="151"/>
    <d v="2026-10-01T00:00:00"/>
    <n v="2026"/>
    <x v="3"/>
    <n v="10"/>
    <s v="Oct"/>
    <x v="2"/>
    <x v="10"/>
    <x v="0"/>
    <s v="New"/>
    <x v="1"/>
    <s v="Trail Boots"/>
    <n v="5"/>
    <n v="146.69"/>
    <n v="0"/>
    <n v="79"/>
    <n v="733.45"/>
    <n v="395"/>
    <n v="338.45000000000005"/>
    <n v="0.46144931488172342"/>
    <n v="2026"/>
    <s v="Q4"/>
    <n v="10"/>
    <x v="9"/>
  </r>
  <r>
    <n v="1292"/>
    <d v="2026-10-01T00:00:00"/>
    <n v="2026"/>
    <x v="3"/>
    <n v="10"/>
    <s v="Oct"/>
    <x v="0"/>
    <x v="9"/>
    <x v="2"/>
    <s v="New"/>
    <x v="3"/>
    <s v="Portable Camp Stove"/>
    <n v="1"/>
    <n v="79.81"/>
    <n v="0"/>
    <n v="39.08"/>
    <n v="79.81"/>
    <n v="39.08"/>
    <n v="40.730000000000004"/>
    <n v="0.5103370504949255"/>
    <n v="2026"/>
    <s v="Q4"/>
    <n v="10"/>
    <x v="9"/>
  </r>
  <r>
    <n v="1862"/>
    <d v="2026-10-01T00:00:00"/>
    <n v="2026"/>
    <x v="3"/>
    <n v="10"/>
    <s v="Oct"/>
    <x v="3"/>
    <x v="8"/>
    <x v="0"/>
    <s v="New"/>
    <x v="3"/>
    <s v="Compact Sleeping Bag"/>
    <n v="5"/>
    <n v="121.63"/>
    <n v="0.05"/>
    <n v="61.7"/>
    <n v="577.74249999999995"/>
    <n v="308.5"/>
    <n v="269.24249999999995"/>
    <n v="0.46602508903187834"/>
    <n v="2026"/>
    <s v="Q4"/>
    <n v="10"/>
    <x v="9"/>
  </r>
  <r>
    <n v="2569"/>
    <d v="2026-10-01T00:00:00"/>
    <n v="2026"/>
    <x v="3"/>
    <n v="10"/>
    <s v="Oct"/>
    <x v="3"/>
    <x v="13"/>
    <x v="1"/>
    <s v="Business"/>
    <x v="0"/>
    <s v="Trail Bike Light"/>
    <n v="10"/>
    <n v="50.42"/>
    <n v="0.05"/>
    <n v="22.5"/>
    <n v="478.99"/>
    <n v="225"/>
    <n v="253.99"/>
    <n v="0.53026159210004387"/>
    <n v="2026"/>
    <s v="Q4"/>
    <n v="10"/>
    <x v="9"/>
  </r>
  <r>
    <n v="3333"/>
    <d v="2026-10-01T00:00:00"/>
    <n v="2026"/>
    <x v="3"/>
    <n v="10"/>
    <s v="Oct"/>
    <x v="2"/>
    <x v="5"/>
    <x v="0"/>
    <s v="New"/>
    <x v="3"/>
    <s v="Portable Camp Stove"/>
    <n v="3"/>
    <n v="80.67"/>
    <n v="0"/>
    <n v="39.94"/>
    <n v="242.01"/>
    <n v="119.82"/>
    <n v="122.19"/>
    <n v="0.50489649188050079"/>
    <n v="2026"/>
    <s v="Q4"/>
    <n v="10"/>
    <x v="9"/>
  </r>
  <r>
    <n v="3830"/>
    <d v="2026-10-01T00:00:00"/>
    <n v="2026"/>
    <x v="3"/>
    <n v="10"/>
    <s v="Oct"/>
    <x v="3"/>
    <x v="13"/>
    <x v="0"/>
    <s v="Business"/>
    <x v="1"/>
    <s v="Summit Backpack 45L"/>
    <n v="2"/>
    <n v="152.12"/>
    <n v="0"/>
    <n v="79.53"/>
    <n v="304.24"/>
    <n v="159.06"/>
    <n v="145.18"/>
    <n v="0.47718906126742044"/>
    <n v="2026"/>
    <s v="Q4"/>
    <n v="10"/>
    <x v="9"/>
  </r>
  <r>
    <n v="4868"/>
    <d v="2026-10-01T00:00:00"/>
    <n v="2026"/>
    <x v="3"/>
    <n v="10"/>
    <s v="Oct"/>
    <x v="2"/>
    <x v="5"/>
    <x v="1"/>
    <s v="New"/>
    <x v="3"/>
    <s v="Portable Camp Stove"/>
    <n v="4"/>
    <n v="82.54"/>
    <n v="0.15"/>
    <n v="39.74"/>
    <n v="280.63600000000002"/>
    <n v="158.96"/>
    <n v="121.67600000000002"/>
    <n v="0.43357231431462823"/>
    <n v="2026"/>
    <s v="Q4"/>
    <n v="10"/>
    <x v="9"/>
  </r>
  <r>
    <n v="2250"/>
    <d v="2026-10-02T00:00:00"/>
    <n v="2026"/>
    <x v="3"/>
    <n v="10"/>
    <s v="Oct"/>
    <x v="3"/>
    <x v="13"/>
    <x v="2"/>
    <s v="Returning"/>
    <x v="0"/>
    <s v="Trail Bike Light"/>
    <n v="2"/>
    <n v="50.43"/>
    <n v="0"/>
    <n v="23.04"/>
    <n v="100.86"/>
    <n v="46.08"/>
    <n v="54.78"/>
    <n v="0.54312908982748365"/>
    <n v="2026"/>
    <s v="Q4"/>
    <n v="10"/>
    <x v="9"/>
  </r>
  <r>
    <n v="2516"/>
    <d v="2026-10-02T00:00:00"/>
    <n v="2026"/>
    <x v="3"/>
    <n v="10"/>
    <s v="Oct"/>
    <x v="2"/>
    <x v="10"/>
    <x v="0"/>
    <s v="New"/>
    <x v="3"/>
    <s v="Trail Tent 2P"/>
    <n v="2"/>
    <n v="198.57"/>
    <n v="0.15"/>
    <n v="101.08"/>
    <n v="337.56899999999996"/>
    <n v="202.16"/>
    <n v="135.40899999999996"/>
    <n v="0.4011298430839324"/>
    <n v="2026"/>
    <s v="Q4"/>
    <n v="10"/>
    <x v="9"/>
  </r>
  <r>
    <n v="809"/>
    <d v="2026-10-03T00:00:00"/>
    <n v="2026"/>
    <x v="3"/>
    <n v="10"/>
    <s v="Oct"/>
    <x v="3"/>
    <x v="8"/>
    <x v="0"/>
    <s v="New"/>
    <x v="4"/>
    <s v="Resistance Band Set"/>
    <n v="2"/>
    <n v="41.06"/>
    <n v="0.05"/>
    <n v="14.54"/>
    <n v="78.013999999999996"/>
    <n v="29.08"/>
    <n v="48.933999999999997"/>
    <n v="0.62724639167328944"/>
    <n v="2026"/>
    <s v="Q4"/>
    <n v="10"/>
    <x v="9"/>
  </r>
  <r>
    <n v="1852"/>
    <d v="2026-10-03T00:00:00"/>
    <n v="2026"/>
    <x v="3"/>
    <n v="10"/>
    <s v="Oct"/>
    <x v="1"/>
    <x v="12"/>
    <x v="1"/>
    <s v="Business"/>
    <x v="2"/>
    <s v="Travel Backpack 35L"/>
    <n v="4"/>
    <n v="162.19"/>
    <n v="0.15"/>
    <n v="89.81"/>
    <n v="551.44600000000003"/>
    <n v="359.24"/>
    <n v="192.20600000000002"/>
    <n v="0.34854908730863948"/>
    <n v="2026"/>
    <s v="Q4"/>
    <n v="10"/>
    <x v="9"/>
  </r>
  <r>
    <n v="3627"/>
    <d v="2026-10-03T00:00:00"/>
    <n v="2026"/>
    <x v="3"/>
    <n v="10"/>
    <s v="Oct"/>
    <x v="3"/>
    <x v="4"/>
    <x v="2"/>
    <s v="New"/>
    <x v="3"/>
    <s v="Trail Tent 2P"/>
    <n v="2"/>
    <n v="192.99"/>
    <n v="0"/>
    <n v="101.73"/>
    <n v="385.98"/>
    <n v="203.46"/>
    <n v="182.52"/>
    <n v="0.47287424218871443"/>
    <n v="2026"/>
    <s v="Q4"/>
    <n v="10"/>
    <x v="9"/>
  </r>
  <r>
    <n v="4135"/>
    <d v="2026-10-03T00:00:00"/>
    <n v="2026"/>
    <x v="3"/>
    <n v="10"/>
    <s v="Oct"/>
    <x v="0"/>
    <x v="15"/>
    <x v="0"/>
    <s v="New"/>
    <x v="1"/>
    <s v="Trail Boots"/>
    <n v="3"/>
    <n v="142.33000000000001"/>
    <n v="0.1"/>
    <n v="79.19"/>
    <n v="384.291"/>
    <n v="237.57"/>
    <n v="146.721"/>
    <n v="0.3817966072585619"/>
    <n v="2026"/>
    <s v="Q4"/>
    <n v="10"/>
    <x v="9"/>
  </r>
  <r>
    <n v="4138"/>
    <d v="2026-10-03T00:00:00"/>
    <n v="2026"/>
    <x v="3"/>
    <n v="10"/>
    <s v="Oct"/>
    <x v="1"/>
    <x v="11"/>
    <x v="2"/>
    <s v="Business"/>
    <x v="1"/>
    <s v="Trail Boots"/>
    <n v="4"/>
    <n v="143.63"/>
    <n v="0"/>
    <n v="80.510000000000005"/>
    <n v="574.52"/>
    <n v="322.04000000000002"/>
    <n v="252.47999999999996"/>
    <n v="0.43946250783262542"/>
    <n v="2026"/>
    <s v="Q4"/>
    <n v="10"/>
    <x v="9"/>
  </r>
  <r>
    <n v="4286"/>
    <d v="2026-10-03T00:00:00"/>
    <n v="2026"/>
    <x v="3"/>
    <n v="10"/>
    <s v="Oct"/>
    <x v="1"/>
    <x v="6"/>
    <x v="2"/>
    <s v="Returning"/>
    <x v="3"/>
    <s v="Alpine Tent 4P"/>
    <n v="4"/>
    <n v="341.95"/>
    <n v="0.05"/>
    <n v="199.9"/>
    <n v="1299.4099999999999"/>
    <n v="799.6"/>
    <n v="499.80999999999983"/>
    <n v="0.38464379987840625"/>
    <n v="2026"/>
    <s v="Q4"/>
    <n v="10"/>
    <x v="9"/>
  </r>
  <r>
    <n v="4371"/>
    <d v="2026-10-03T00:00:00"/>
    <n v="2026"/>
    <x v="3"/>
    <n v="10"/>
    <s v="Oct"/>
    <x v="1"/>
    <x v="6"/>
    <x v="0"/>
    <s v="Returning"/>
    <x v="4"/>
    <s v="Weighted Vest"/>
    <n v="1"/>
    <n v="123.81"/>
    <n v="0"/>
    <n v="68.72"/>
    <n v="123.81"/>
    <n v="68.72"/>
    <n v="55.09"/>
    <n v="0.44495598093853489"/>
    <n v="2026"/>
    <s v="Q4"/>
    <n v="10"/>
    <x v="9"/>
  </r>
  <r>
    <n v="905"/>
    <d v="2026-10-04T00:00:00"/>
    <n v="2026"/>
    <x v="3"/>
    <n v="10"/>
    <s v="Oct"/>
    <x v="2"/>
    <x v="3"/>
    <x v="0"/>
    <s v="New"/>
    <x v="1"/>
    <s v="Trail Boots"/>
    <n v="1"/>
    <n v="146.1"/>
    <n v="0"/>
    <n v="79.739999999999995"/>
    <n v="146.1"/>
    <n v="79.739999999999995"/>
    <n v="66.36"/>
    <n v="0.45420944558521564"/>
    <n v="2026"/>
    <s v="Q4"/>
    <n v="10"/>
    <x v="9"/>
  </r>
  <r>
    <n v="1415"/>
    <d v="2026-10-04T00:00:00"/>
    <n v="2026"/>
    <x v="3"/>
    <n v="10"/>
    <s v="Oct"/>
    <x v="1"/>
    <x v="11"/>
    <x v="3"/>
    <s v="Returning"/>
    <x v="2"/>
    <s v="Travel Backpack 35L"/>
    <n v="1"/>
    <n v="161.07"/>
    <n v="0.05"/>
    <n v="89.81"/>
    <n v="153.01649999999998"/>
    <n v="89.81"/>
    <n v="63.206499999999977"/>
    <n v="0.41306983233834249"/>
    <n v="2026"/>
    <s v="Q4"/>
    <n v="10"/>
    <x v="9"/>
  </r>
  <r>
    <n v="2205"/>
    <d v="2026-10-04T00:00:00"/>
    <n v="2026"/>
    <x v="3"/>
    <n v="10"/>
    <s v="Oct"/>
    <x v="3"/>
    <x v="13"/>
    <x v="0"/>
    <s v="New"/>
    <x v="1"/>
    <s v="Hiking Daypack 20L"/>
    <n v="5"/>
    <n v="90.12"/>
    <n v="0"/>
    <n v="46.67"/>
    <n v="450.6"/>
    <n v="233.35000000000002"/>
    <n v="217.25"/>
    <n v="0.48213493120284062"/>
    <n v="2026"/>
    <s v="Q4"/>
    <n v="10"/>
    <x v="9"/>
  </r>
  <r>
    <n v="2374"/>
    <d v="2026-10-04T00:00:00"/>
    <n v="2026"/>
    <x v="3"/>
    <n v="10"/>
    <s v="Oct"/>
    <x v="3"/>
    <x v="13"/>
    <x v="3"/>
    <s v="Returning"/>
    <x v="1"/>
    <s v="Trekking Poles"/>
    <n v="1"/>
    <n v="70.400000000000006"/>
    <n v="0"/>
    <n v="32.43"/>
    <n v="70.400000000000006"/>
    <n v="32.43"/>
    <n v="37.970000000000006"/>
    <n v="0.53934659090909098"/>
    <n v="2026"/>
    <s v="Q4"/>
    <n v="10"/>
    <x v="9"/>
  </r>
  <r>
    <n v="4840"/>
    <d v="2026-10-04T00:00:00"/>
    <n v="2026"/>
    <x v="3"/>
    <n v="10"/>
    <s v="Oct"/>
    <x v="1"/>
    <x v="12"/>
    <x v="1"/>
    <s v="Business"/>
    <x v="3"/>
    <s v="Trail Tent 2P"/>
    <n v="6"/>
    <n v="191.08"/>
    <n v="0.1"/>
    <n v="102.93"/>
    <n v="1031.8320000000001"/>
    <n v="617.58000000000004"/>
    <n v="414.25200000000007"/>
    <n v="0.40147233270532412"/>
    <n v="2026"/>
    <s v="Q4"/>
    <n v="10"/>
    <x v="9"/>
  </r>
  <r>
    <n v="4984"/>
    <d v="2026-10-04T00:00:00"/>
    <n v="2026"/>
    <x v="3"/>
    <n v="10"/>
    <s v="Oct"/>
    <x v="2"/>
    <x v="16"/>
    <x v="0"/>
    <s v="Returning"/>
    <x v="4"/>
    <s v="Recovery Roller"/>
    <n v="1"/>
    <n v="36.590000000000003"/>
    <n v="0"/>
    <n v="13.62"/>
    <n v="36.590000000000003"/>
    <n v="13.62"/>
    <n v="22.970000000000006"/>
    <n v="0.62776714949439749"/>
    <n v="2026"/>
    <s v="Q4"/>
    <n v="10"/>
    <x v="9"/>
  </r>
  <r>
    <n v="641"/>
    <d v="2026-10-05T00:00:00"/>
    <n v="2026"/>
    <x v="3"/>
    <n v="10"/>
    <s v="Oct"/>
    <x v="1"/>
    <x v="11"/>
    <x v="2"/>
    <s v="Returning"/>
    <x v="3"/>
    <s v="Compact Sleeping Bag"/>
    <n v="2"/>
    <n v="125.38"/>
    <n v="0.05"/>
    <n v="59.12"/>
    <n v="238.22199999999998"/>
    <n v="118.24"/>
    <n v="119.98199999999999"/>
    <n v="0.5036562534106841"/>
    <n v="2026"/>
    <s v="Q4"/>
    <n v="10"/>
    <x v="9"/>
  </r>
  <r>
    <n v="1358"/>
    <d v="2026-10-05T00:00:00"/>
    <n v="2026"/>
    <x v="3"/>
    <n v="10"/>
    <s v="Oct"/>
    <x v="0"/>
    <x v="0"/>
    <x v="0"/>
    <s v="New"/>
    <x v="2"/>
    <s v="Insulated Bottle"/>
    <n v="1"/>
    <n v="35.71"/>
    <n v="0"/>
    <n v="13.3"/>
    <n v="35.71"/>
    <n v="13.3"/>
    <n v="22.41"/>
    <n v="0.62755530663679637"/>
    <n v="2026"/>
    <s v="Q4"/>
    <n v="10"/>
    <x v="9"/>
  </r>
  <r>
    <n v="3904"/>
    <d v="2026-10-05T00:00:00"/>
    <n v="2026"/>
    <x v="3"/>
    <n v="10"/>
    <s v="Oct"/>
    <x v="1"/>
    <x v="6"/>
    <x v="0"/>
    <s v="Returning"/>
    <x v="2"/>
    <s v="Packing Cube Set"/>
    <n v="2"/>
    <n v="46.72"/>
    <n v="0"/>
    <n v="18.39"/>
    <n v="93.44"/>
    <n v="36.78"/>
    <n v="56.66"/>
    <n v="0.60637842465753422"/>
    <n v="2026"/>
    <s v="Q4"/>
    <n v="10"/>
    <x v="9"/>
  </r>
  <r>
    <n v="4336"/>
    <d v="2026-10-05T00:00:00"/>
    <n v="2026"/>
    <x v="3"/>
    <n v="10"/>
    <s v="Oct"/>
    <x v="0"/>
    <x v="15"/>
    <x v="3"/>
    <s v="Returning"/>
    <x v="1"/>
    <s v="Trail Boots"/>
    <n v="1"/>
    <n v="143.16999999999999"/>
    <n v="0.05"/>
    <n v="81.290000000000006"/>
    <n v="136.01149999999998"/>
    <n v="81.290000000000006"/>
    <n v="54.721499999999978"/>
    <n v="0.40232995004098904"/>
    <n v="2026"/>
    <s v="Q4"/>
    <n v="10"/>
    <x v="9"/>
  </r>
  <r>
    <n v="4705"/>
    <d v="2026-10-05T00:00:00"/>
    <n v="2026"/>
    <x v="3"/>
    <n v="10"/>
    <s v="Oct"/>
    <x v="0"/>
    <x v="0"/>
    <x v="2"/>
    <s v="Returning"/>
    <x v="3"/>
    <s v="Compact Sleeping Bag"/>
    <n v="1"/>
    <n v="125.88"/>
    <n v="0"/>
    <n v="62.46"/>
    <n v="125.88"/>
    <n v="62.46"/>
    <n v="63.419999999999995"/>
    <n v="0.50381315538608196"/>
    <n v="2026"/>
    <s v="Q4"/>
    <n v="10"/>
    <x v="9"/>
  </r>
  <r>
    <n v="1094"/>
    <d v="2026-10-06T00:00:00"/>
    <n v="2026"/>
    <x v="3"/>
    <n v="10"/>
    <s v="Oct"/>
    <x v="3"/>
    <x v="4"/>
    <x v="0"/>
    <s v="New"/>
    <x v="4"/>
    <s v="Weighted Vest"/>
    <n v="2"/>
    <n v="121.81"/>
    <n v="0.05"/>
    <n v="67.72"/>
    <n v="231.43899999999999"/>
    <n v="135.44"/>
    <n v="95.998999999999995"/>
    <n v="0.41479180259161158"/>
    <n v="2026"/>
    <s v="Q4"/>
    <n v="10"/>
    <x v="9"/>
  </r>
  <r>
    <n v="3926"/>
    <d v="2026-10-06T00:00:00"/>
    <n v="2026"/>
    <x v="3"/>
    <n v="10"/>
    <s v="Oct"/>
    <x v="2"/>
    <x v="5"/>
    <x v="0"/>
    <s v="Business"/>
    <x v="1"/>
    <s v="Summit Backpack 45L"/>
    <n v="6"/>
    <n v="154.93"/>
    <n v="0.05"/>
    <n v="79.430000000000007"/>
    <n v="883.101"/>
    <n v="476.58000000000004"/>
    <n v="406.52099999999996"/>
    <n v="0.46033352923391546"/>
    <n v="2026"/>
    <s v="Q4"/>
    <n v="10"/>
    <x v="9"/>
  </r>
  <r>
    <n v="524"/>
    <d v="2026-10-07T00:00:00"/>
    <n v="2026"/>
    <x v="3"/>
    <n v="10"/>
    <s v="Oct"/>
    <x v="3"/>
    <x v="8"/>
    <x v="2"/>
    <s v="New"/>
    <x v="0"/>
    <s v="Cycling Pack 12L"/>
    <n v="2"/>
    <n v="101.1"/>
    <n v="0.15"/>
    <n v="51.61"/>
    <n v="171.86999999999998"/>
    <n v="103.22"/>
    <n v="68.649999999999977"/>
    <n v="0.39942980159422814"/>
    <n v="2026"/>
    <s v="Q4"/>
    <n v="10"/>
    <x v="9"/>
  </r>
  <r>
    <n v="2277"/>
    <d v="2026-10-07T00:00:00"/>
    <n v="2026"/>
    <x v="3"/>
    <n v="10"/>
    <s v="Oct"/>
    <x v="0"/>
    <x v="0"/>
    <x v="0"/>
    <s v="New"/>
    <x v="0"/>
    <s v="Cycling Pack 12L"/>
    <n v="2"/>
    <n v="105"/>
    <n v="0"/>
    <n v="50.3"/>
    <n v="210"/>
    <n v="100.6"/>
    <n v="109.4"/>
    <n v="0.52095238095238094"/>
    <n v="2026"/>
    <s v="Q4"/>
    <n v="10"/>
    <x v="9"/>
  </r>
  <r>
    <n v="2442"/>
    <d v="2026-10-07T00:00:00"/>
    <n v="2026"/>
    <x v="3"/>
    <n v="10"/>
    <s v="Oct"/>
    <x v="2"/>
    <x v="2"/>
    <x v="1"/>
    <s v="Business"/>
    <x v="1"/>
    <s v="Summit Backpack 45L"/>
    <n v="4"/>
    <n v="157.12"/>
    <n v="0.15"/>
    <n v="77.98"/>
    <n v="534.20799999999997"/>
    <n v="311.92"/>
    <n v="222.28799999999995"/>
    <n v="0.41610758356295668"/>
    <n v="2026"/>
    <s v="Q4"/>
    <n v="10"/>
    <x v="9"/>
  </r>
  <r>
    <n v="2809"/>
    <d v="2026-10-07T00:00:00"/>
    <n v="2026"/>
    <x v="3"/>
    <n v="10"/>
    <s v="Oct"/>
    <x v="3"/>
    <x v="8"/>
    <x v="0"/>
    <s v="Returning"/>
    <x v="1"/>
    <s v="Trekking Poles"/>
    <n v="3"/>
    <n v="70.239999999999995"/>
    <n v="0.05"/>
    <n v="31.96"/>
    <n v="200.18399999999997"/>
    <n v="95.88"/>
    <n v="104.30399999999997"/>
    <n v="0.5210406426087999"/>
    <n v="2026"/>
    <s v="Q4"/>
    <n v="10"/>
    <x v="9"/>
  </r>
  <r>
    <n v="2946"/>
    <d v="2026-10-07T00:00:00"/>
    <n v="2026"/>
    <x v="3"/>
    <n v="10"/>
    <s v="Oct"/>
    <x v="2"/>
    <x v="16"/>
    <x v="0"/>
    <s v="Returning"/>
    <x v="0"/>
    <s v="Cycling Pack 12L"/>
    <n v="1"/>
    <n v="103.48"/>
    <n v="0.1"/>
    <n v="51.33"/>
    <n v="93.132000000000005"/>
    <n v="51.33"/>
    <n v="41.802000000000007"/>
    <n v="0.4488467980930293"/>
    <n v="2026"/>
    <s v="Q4"/>
    <n v="10"/>
    <x v="9"/>
  </r>
  <r>
    <n v="4147"/>
    <d v="2026-10-07T00:00:00"/>
    <n v="2026"/>
    <x v="3"/>
    <n v="10"/>
    <s v="Oct"/>
    <x v="1"/>
    <x v="12"/>
    <x v="2"/>
    <s v="Returning"/>
    <x v="0"/>
    <s v="Compact Repair Kit"/>
    <n v="3"/>
    <n v="40.770000000000003"/>
    <n v="0.05"/>
    <n v="16.68"/>
    <n v="116.19449999999999"/>
    <n v="50.04"/>
    <n v="66.154499999999985"/>
    <n v="0.56934278300608021"/>
    <n v="2026"/>
    <s v="Q4"/>
    <n v="10"/>
    <x v="9"/>
  </r>
  <r>
    <n v="4164"/>
    <d v="2026-10-07T00:00:00"/>
    <n v="2026"/>
    <x v="3"/>
    <n v="10"/>
    <s v="Oct"/>
    <x v="0"/>
    <x v="9"/>
    <x v="2"/>
    <s v="New"/>
    <x v="1"/>
    <s v="Trail Boots"/>
    <n v="2"/>
    <n v="143.41999999999999"/>
    <n v="0"/>
    <n v="81.44"/>
    <n v="286.83999999999997"/>
    <n v="162.88"/>
    <n v="123.95999999999998"/>
    <n v="0.43215730023706594"/>
    <n v="2026"/>
    <s v="Q4"/>
    <n v="10"/>
    <x v="9"/>
  </r>
  <r>
    <n v="4275"/>
    <d v="2026-10-07T00:00:00"/>
    <n v="2026"/>
    <x v="3"/>
    <n v="10"/>
    <s v="Oct"/>
    <x v="3"/>
    <x v="7"/>
    <x v="3"/>
    <s v="Returning"/>
    <x v="0"/>
    <s v="Trail Bike Light"/>
    <n v="1"/>
    <n v="49.56"/>
    <n v="0.05"/>
    <n v="22.88"/>
    <n v="47.082000000000001"/>
    <n v="22.88"/>
    <n v="24.202000000000002"/>
    <n v="0.51403933562720361"/>
    <n v="2026"/>
    <s v="Q4"/>
    <n v="10"/>
    <x v="9"/>
  </r>
  <r>
    <n v="5062"/>
    <d v="2026-10-07T00:00:00"/>
    <n v="2026"/>
    <x v="3"/>
    <n v="10"/>
    <s v="Oct"/>
    <x v="1"/>
    <x v="12"/>
    <x v="0"/>
    <s v="Returning"/>
    <x v="2"/>
    <s v="Carry-On Duffel"/>
    <n v="4"/>
    <n v="131.05000000000001"/>
    <n v="0"/>
    <n v="67.37"/>
    <n v="524.20000000000005"/>
    <n v="269.48"/>
    <n v="254.72000000000003"/>
    <n v="0.48592140404425793"/>
    <n v="2026"/>
    <s v="Q4"/>
    <n v="10"/>
    <x v="9"/>
  </r>
  <r>
    <n v="1126"/>
    <d v="2026-10-08T00:00:00"/>
    <n v="2026"/>
    <x v="3"/>
    <n v="10"/>
    <s v="Oct"/>
    <x v="0"/>
    <x v="9"/>
    <x v="0"/>
    <s v="Business"/>
    <x v="0"/>
    <s v="Trail Bike Light"/>
    <n v="1"/>
    <n v="51.35"/>
    <n v="0"/>
    <n v="22.98"/>
    <n v="51.35"/>
    <n v="22.98"/>
    <n v="28.37"/>
    <n v="0.55248296007789677"/>
    <n v="2026"/>
    <s v="Q4"/>
    <n v="10"/>
    <x v="9"/>
  </r>
  <r>
    <n v="1865"/>
    <d v="2026-10-08T00:00:00"/>
    <n v="2026"/>
    <x v="3"/>
    <n v="10"/>
    <s v="Oct"/>
    <x v="3"/>
    <x v="8"/>
    <x v="0"/>
    <s v="Returning"/>
    <x v="4"/>
    <s v="Resistance Band Set"/>
    <n v="1"/>
    <n v="39.659999999999997"/>
    <n v="0"/>
    <n v="14.39"/>
    <n v="39.659999999999997"/>
    <n v="14.39"/>
    <n v="25.269999999999996"/>
    <n v="0.63716591023701463"/>
    <n v="2026"/>
    <s v="Q4"/>
    <n v="10"/>
    <x v="9"/>
  </r>
  <r>
    <n v="2471"/>
    <d v="2026-10-08T00:00:00"/>
    <n v="2026"/>
    <x v="3"/>
    <n v="10"/>
    <s v="Oct"/>
    <x v="3"/>
    <x v="13"/>
    <x v="2"/>
    <s v="New"/>
    <x v="4"/>
    <s v="Resistance Band Set"/>
    <n v="1"/>
    <n v="39.79"/>
    <n v="0"/>
    <n v="14.76"/>
    <n v="39.79"/>
    <n v="14.76"/>
    <n v="25.03"/>
    <n v="0.62905252576024129"/>
    <n v="2026"/>
    <s v="Q4"/>
    <n v="10"/>
    <x v="9"/>
  </r>
  <r>
    <n v="3208"/>
    <d v="2026-10-08T00:00:00"/>
    <n v="2026"/>
    <x v="3"/>
    <n v="10"/>
    <s v="Oct"/>
    <x v="2"/>
    <x v="10"/>
    <x v="1"/>
    <s v="New"/>
    <x v="0"/>
    <s v="Compact Repair Kit"/>
    <n v="6"/>
    <n v="41.27"/>
    <n v="0.1"/>
    <n v="16.61"/>
    <n v="222.858"/>
    <n v="99.66"/>
    <n v="123.19800000000001"/>
    <n v="0.55280941227149127"/>
    <n v="2026"/>
    <s v="Q4"/>
    <n v="10"/>
    <x v="9"/>
  </r>
  <r>
    <n v="4285"/>
    <d v="2026-10-08T00:00:00"/>
    <n v="2026"/>
    <x v="3"/>
    <n v="10"/>
    <s v="Oct"/>
    <x v="3"/>
    <x v="4"/>
    <x v="0"/>
    <s v="Returning"/>
    <x v="1"/>
    <s v="Hiking Daypack 20L"/>
    <n v="1"/>
    <n v="93.39"/>
    <n v="0"/>
    <n v="45.98"/>
    <n v="93.39"/>
    <n v="45.98"/>
    <n v="47.410000000000004"/>
    <n v="0.50765606595995294"/>
    <n v="2026"/>
    <s v="Q4"/>
    <n v="10"/>
    <x v="9"/>
  </r>
  <r>
    <n v="261"/>
    <d v="2026-10-09T00:00:00"/>
    <n v="2026"/>
    <x v="3"/>
    <n v="10"/>
    <s v="Oct"/>
    <x v="2"/>
    <x v="3"/>
    <x v="0"/>
    <s v="Business"/>
    <x v="3"/>
    <s v="Alpine Tent 4P"/>
    <n v="1"/>
    <n v="336.56"/>
    <n v="0"/>
    <n v="189.74"/>
    <n v="336.56"/>
    <n v="189.74"/>
    <n v="146.82"/>
    <n v="0.43623722367482765"/>
    <n v="2026"/>
    <s v="Q4"/>
    <n v="10"/>
    <x v="9"/>
  </r>
  <r>
    <n v="291"/>
    <d v="2026-10-09T00:00:00"/>
    <n v="2026"/>
    <x v="3"/>
    <n v="10"/>
    <s v="Oct"/>
    <x v="2"/>
    <x v="2"/>
    <x v="0"/>
    <s v="New"/>
    <x v="2"/>
    <s v="Carry-On Duffel"/>
    <n v="2"/>
    <n v="132.47999999999999"/>
    <n v="0.1"/>
    <n v="67.48"/>
    <n v="238.464"/>
    <n v="134.96"/>
    <n v="103.50399999999999"/>
    <n v="0.43404455179817497"/>
    <n v="2026"/>
    <s v="Q4"/>
    <n v="10"/>
    <x v="9"/>
  </r>
  <r>
    <n v="670"/>
    <d v="2026-10-09T00:00:00"/>
    <n v="2026"/>
    <x v="3"/>
    <n v="10"/>
    <s v="Oct"/>
    <x v="1"/>
    <x v="14"/>
    <x v="2"/>
    <s v="Returning"/>
    <x v="1"/>
    <s v="Hiking Daypack 20L"/>
    <n v="1"/>
    <n v="92.59"/>
    <n v="0"/>
    <n v="44.46"/>
    <n v="92.59"/>
    <n v="44.46"/>
    <n v="48.13"/>
    <n v="0.51981855491953777"/>
    <n v="2026"/>
    <s v="Q4"/>
    <n v="10"/>
    <x v="9"/>
  </r>
  <r>
    <n v="1306"/>
    <d v="2026-10-09T00:00:00"/>
    <n v="2026"/>
    <x v="3"/>
    <n v="10"/>
    <s v="Oct"/>
    <x v="3"/>
    <x v="8"/>
    <x v="2"/>
    <s v="Business"/>
    <x v="4"/>
    <s v="Recovery Roller"/>
    <n v="1"/>
    <n v="35.450000000000003"/>
    <n v="0.05"/>
    <n v="14.23"/>
    <n v="33.677500000000002"/>
    <n v="14.23"/>
    <n v="19.447500000000002"/>
    <n v="0.57746269764679681"/>
    <n v="2026"/>
    <s v="Q4"/>
    <n v="10"/>
    <x v="9"/>
  </r>
  <r>
    <n v="2400"/>
    <d v="2026-10-09T00:00:00"/>
    <n v="2026"/>
    <x v="3"/>
    <n v="10"/>
    <s v="Oct"/>
    <x v="2"/>
    <x v="2"/>
    <x v="0"/>
    <s v="New"/>
    <x v="1"/>
    <s v="Hiking Daypack 20L"/>
    <n v="2"/>
    <n v="93.83"/>
    <n v="0.1"/>
    <n v="44.27"/>
    <n v="168.89400000000001"/>
    <n v="88.54"/>
    <n v="80.353999999999999"/>
    <n v="0.47576586498040191"/>
    <n v="2026"/>
    <s v="Q4"/>
    <n v="10"/>
    <x v="9"/>
  </r>
  <r>
    <n v="3816"/>
    <d v="2026-10-09T00:00:00"/>
    <n v="2026"/>
    <x v="3"/>
    <n v="10"/>
    <s v="Oct"/>
    <x v="1"/>
    <x v="12"/>
    <x v="0"/>
    <s v="New"/>
    <x v="4"/>
    <s v="Recovery Roller"/>
    <n v="1"/>
    <n v="36.32"/>
    <n v="0"/>
    <n v="13.6"/>
    <n v="36.32"/>
    <n v="13.6"/>
    <n v="22.72"/>
    <n v="0.62555066079295152"/>
    <n v="2026"/>
    <s v="Q4"/>
    <n v="10"/>
    <x v="9"/>
  </r>
  <r>
    <n v="4038"/>
    <d v="2026-10-09T00:00:00"/>
    <n v="2026"/>
    <x v="3"/>
    <n v="10"/>
    <s v="Oct"/>
    <x v="0"/>
    <x v="15"/>
    <x v="0"/>
    <s v="Returning"/>
    <x v="4"/>
    <s v="Weighted Vest"/>
    <n v="2"/>
    <n v="125.56"/>
    <n v="0.1"/>
    <n v="67.260000000000005"/>
    <n v="226.00800000000001"/>
    <n v="134.52000000000001"/>
    <n v="91.488"/>
    <n v="0.40479983009450993"/>
    <n v="2026"/>
    <s v="Q4"/>
    <n v="10"/>
    <x v="9"/>
  </r>
  <r>
    <n v="4686"/>
    <d v="2026-10-09T00:00:00"/>
    <n v="2026"/>
    <x v="3"/>
    <n v="10"/>
    <s v="Oct"/>
    <x v="0"/>
    <x v="15"/>
    <x v="3"/>
    <s v="New"/>
    <x v="3"/>
    <s v="Compact Sleeping Bag"/>
    <n v="2"/>
    <n v="124.91"/>
    <n v="0"/>
    <n v="60.33"/>
    <n v="249.82"/>
    <n v="120.66"/>
    <n v="129.16"/>
    <n v="0.51701224881914976"/>
    <n v="2026"/>
    <s v="Q4"/>
    <n v="10"/>
    <x v="9"/>
  </r>
  <r>
    <n v="5076"/>
    <d v="2026-10-09T00:00:00"/>
    <n v="2026"/>
    <x v="3"/>
    <n v="10"/>
    <s v="Oct"/>
    <x v="1"/>
    <x v="12"/>
    <x v="0"/>
    <s v="New"/>
    <x v="3"/>
    <s v="Trail Tent 2P"/>
    <n v="1"/>
    <n v="199.32"/>
    <n v="0"/>
    <n v="103.83"/>
    <n v="199.32"/>
    <n v="103.83"/>
    <n v="95.49"/>
    <n v="0.4790788681517158"/>
    <n v="2026"/>
    <s v="Q4"/>
    <n v="10"/>
    <x v="9"/>
  </r>
  <r>
    <n v="1339"/>
    <d v="2026-10-10T00:00:00"/>
    <n v="2026"/>
    <x v="3"/>
    <n v="10"/>
    <s v="Oct"/>
    <x v="1"/>
    <x v="11"/>
    <x v="0"/>
    <s v="Returning"/>
    <x v="3"/>
    <s v="Alpine Tent 4P"/>
    <n v="4"/>
    <n v="337.38"/>
    <n v="0.05"/>
    <n v="194.94"/>
    <n v="1282.0439999999999"/>
    <n v="779.76"/>
    <n v="502.28399999999988"/>
    <n v="0.39178374533167343"/>
    <n v="2026"/>
    <s v="Q4"/>
    <n v="10"/>
    <x v="9"/>
  </r>
  <r>
    <n v="1884"/>
    <d v="2026-10-10T00:00:00"/>
    <n v="2026"/>
    <x v="3"/>
    <n v="10"/>
    <s v="Oct"/>
    <x v="2"/>
    <x v="2"/>
    <x v="0"/>
    <s v="Business"/>
    <x v="3"/>
    <s v="Portable Camp Stove"/>
    <n v="3"/>
    <n v="82.18"/>
    <n v="0.1"/>
    <n v="39.82"/>
    <n v="221.88600000000002"/>
    <n v="119.46000000000001"/>
    <n v="102.42600000000002"/>
    <n v="0.46161542413671885"/>
    <n v="2026"/>
    <s v="Q4"/>
    <n v="10"/>
    <x v="9"/>
  </r>
  <r>
    <n v="3568"/>
    <d v="2026-10-10T00:00:00"/>
    <n v="2026"/>
    <x v="3"/>
    <n v="10"/>
    <s v="Oct"/>
    <x v="0"/>
    <x v="15"/>
    <x v="1"/>
    <s v="New"/>
    <x v="1"/>
    <s v="Trekking Poles"/>
    <n v="15"/>
    <n v="70.25"/>
    <n v="0.1"/>
    <n v="32.19"/>
    <n v="948.375"/>
    <n v="482.84999999999997"/>
    <n v="465.52500000000003"/>
    <n v="0.49086595492289448"/>
    <n v="2026"/>
    <s v="Q4"/>
    <n v="10"/>
    <x v="9"/>
  </r>
  <r>
    <n v="4171"/>
    <d v="2026-10-10T00:00:00"/>
    <n v="2026"/>
    <x v="3"/>
    <n v="10"/>
    <s v="Oct"/>
    <x v="3"/>
    <x v="7"/>
    <x v="2"/>
    <s v="New"/>
    <x v="2"/>
    <s v="Insulated Bottle"/>
    <n v="2"/>
    <n v="35.36"/>
    <n v="0"/>
    <n v="13.49"/>
    <n v="70.72"/>
    <n v="26.98"/>
    <n v="43.739999999999995"/>
    <n v="0.61849547511312208"/>
    <n v="2026"/>
    <s v="Q4"/>
    <n v="10"/>
    <x v="9"/>
  </r>
  <r>
    <n v="4477"/>
    <d v="2026-10-10T00:00:00"/>
    <n v="2026"/>
    <x v="3"/>
    <n v="10"/>
    <s v="Oct"/>
    <x v="2"/>
    <x v="5"/>
    <x v="2"/>
    <s v="New"/>
    <x v="2"/>
    <s v="Packing Cube Set"/>
    <n v="1"/>
    <n v="46.01"/>
    <n v="0"/>
    <n v="18.239999999999998"/>
    <n v="46.01"/>
    <n v="18.239999999999998"/>
    <n v="27.77"/>
    <n v="0.6035644425124973"/>
    <n v="2026"/>
    <s v="Q4"/>
    <n v="10"/>
    <x v="9"/>
  </r>
  <r>
    <n v="3368"/>
    <d v="2026-10-11T00:00:00"/>
    <n v="2026"/>
    <x v="3"/>
    <n v="10"/>
    <s v="Oct"/>
    <x v="0"/>
    <x v="9"/>
    <x v="0"/>
    <s v="Returning"/>
    <x v="1"/>
    <s v="Hiking Daypack 20L"/>
    <n v="1"/>
    <n v="89.88"/>
    <n v="0"/>
    <n v="46.15"/>
    <n v="89.88"/>
    <n v="46.15"/>
    <n v="43.73"/>
    <n v="0.48653760569648419"/>
    <n v="2026"/>
    <s v="Q4"/>
    <n v="10"/>
    <x v="9"/>
  </r>
  <r>
    <n v="3566"/>
    <d v="2026-10-11T00:00:00"/>
    <n v="2026"/>
    <x v="3"/>
    <n v="10"/>
    <s v="Oct"/>
    <x v="1"/>
    <x v="12"/>
    <x v="0"/>
    <s v="New"/>
    <x v="4"/>
    <s v="Resistance Band Set"/>
    <n v="1"/>
    <n v="41.33"/>
    <n v="0"/>
    <n v="14.47"/>
    <n v="41.33"/>
    <n v="14.47"/>
    <n v="26.86"/>
    <n v="0.6498911202516332"/>
    <n v="2026"/>
    <s v="Q4"/>
    <n v="10"/>
    <x v="9"/>
  </r>
  <r>
    <n v="4420"/>
    <d v="2026-10-11T00:00:00"/>
    <n v="2026"/>
    <x v="3"/>
    <n v="10"/>
    <s v="Oct"/>
    <x v="2"/>
    <x v="5"/>
    <x v="1"/>
    <s v="Business"/>
    <x v="0"/>
    <s v="Compact Repair Kit"/>
    <n v="15"/>
    <n v="40.78"/>
    <n v="0.15"/>
    <n v="17.07"/>
    <n v="519.94500000000005"/>
    <n v="256.05"/>
    <n v="263.89500000000004"/>
    <n v="0.5075440671609498"/>
    <n v="2026"/>
    <s v="Q4"/>
    <n v="10"/>
    <x v="9"/>
  </r>
  <r>
    <n v="513"/>
    <d v="2026-10-12T00:00:00"/>
    <n v="2026"/>
    <x v="3"/>
    <n v="10"/>
    <s v="Oct"/>
    <x v="3"/>
    <x v="7"/>
    <x v="0"/>
    <s v="Business"/>
    <x v="2"/>
    <s v="Travel Backpack 35L"/>
    <n v="1"/>
    <n v="163.87"/>
    <n v="0"/>
    <n v="85.76"/>
    <n v="163.87"/>
    <n v="85.76"/>
    <n v="78.11"/>
    <n v="0.47665832672240188"/>
    <n v="2026"/>
    <s v="Q4"/>
    <n v="10"/>
    <x v="9"/>
  </r>
  <r>
    <n v="786"/>
    <d v="2026-10-12T00:00:00"/>
    <n v="2026"/>
    <x v="3"/>
    <n v="10"/>
    <s v="Oct"/>
    <x v="2"/>
    <x v="3"/>
    <x v="0"/>
    <s v="New"/>
    <x v="4"/>
    <s v="Recovery Roller"/>
    <n v="1"/>
    <n v="35.39"/>
    <n v="0.05"/>
    <n v="13.68"/>
    <n v="33.6205"/>
    <n v="13.68"/>
    <n v="19.9405"/>
    <n v="0.59310539700480358"/>
    <n v="2026"/>
    <s v="Q4"/>
    <n v="10"/>
    <x v="9"/>
  </r>
  <r>
    <n v="3771"/>
    <d v="2026-10-12T00:00:00"/>
    <n v="2026"/>
    <x v="3"/>
    <n v="10"/>
    <s v="Oct"/>
    <x v="2"/>
    <x v="3"/>
    <x v="0"/>
    <s v="Business"/>
    <x v="3"/>
    <s v="Portable Camp Stove"/>
    <n v="2"/>
    <n v="80.2"/>
    <n v="0"/>
    <n v="39.590000000000003"/>
    <n v="160.4"/>
    <n v="79.180000000000007"/>
    <n v="81.22"/>
    <n v="0.50635910224438896"/>
    <n v="2026"/>
    <s v="Q4"/>
    <n v="10"/>
    <x v="9"/>
  </r>
  <r>
    <n v="3910"/>
    <d v="2026-10-12T00:00:00"/>
    <n v="2026"/>
    <x v="3"/>
    <n v="10"/>
    <s v="Oct"/>
    <x v="2"/>
    <x v="2"/>
    <x v="0"/>
    <s v="Business"/>
    <x v="0"/>
    <s v="Compact Repair Kit"/>
    <n v="3"/>
    <n v="41.09"/>
    <n v="0"/>
    <n v="17.18"/>
    <n v="123.27000000000001"/>
    <n v="51.54"/>
    <n v="71.730000000000018"/>
    <n v="0.58189340472134354"/>
    <n v="2026"/>
    <s v="Q4"/>
    <n v="10"/>
    <x v="9"/>
  </r>
  <r>
    <n v="330"/>
    <d v="2026-10-13T00:00:00"/>
    <n v="2026"/>
    <x v="3"/>
    <n v="10"/>
    <s v="Oct"/>
    <x v="1"/>
    <x v="12"/>
    <x v="1"/>
    <s v="Business"/>
    <x v="2"/>
    <s v="Insulated Bottle"/>
    <n v="5"/>
    <n v="36.97"/>
    <n v="0.15"/>
    <n v="13.93"/>
    <n v="157.1225"/>
    <n v="69.650000000000006"/>
    <n v="87.472499999999997"/>
    <n v="0.55671530175500006"/>
    <n v="2026"/>
    <s v="Q4"/>
    <n v="10"/>
    <x v="9"/>
  </r>
  <r>
    <n v="707"/>
    <d v="2026-10-13T00:00:00"/>
    <n v="2026"/>
    <x v="3"/>
    <n v="10"/>
    <s v="Oct"/>
    <x v="2"/>
    <x v="5"/>
    <x v="2"/>
    <s v="New"/>
    <x v="2"/>
    <s v="Insulated Bottle"/>
    <n v="4"/>
    <n v="35.880000000000003"/>
    <n v="0.05"/>
    <n v="13.45"/>
    <n v="136.34399999999999"/>
    <n v="53.8"/>
    <n v="82.543999999999997"/>
    <n v="0.60540984568444522"/>
    <n v="2026"/>
    <s v="Q4"/>
    <n v="10"/>
    <x v="9"/>
  </r>
  <r>
    <n v="989"/>
    <d v="2026-10-13T00:00:00"/>
    <n v="2026"/>
    <x v="3"/>
    <n v="10"/>
    <s v="Oct"/>
    <x v="1"/>
    <x v="11"/>
    <x v="0"/>
    <s v="Returning"/>
    <x v="0"/>
    <s v="Compact Repair Kit"/>
    <n v="3"/>
    <n v="40.42"/>
    <n v="0"/>
    <n v="16.79"/>
    <n v="121.26"/>
    <n v="50.37"/>
    <n v="70.890000000000015"/>
    <n v="0.58461157842652167"/>
    <n v="2026"/>
    <s v="Q4"/>
    <n v="10"/>
    <x v="9"/>
  </r>
  <r>
    <n v="1904"/>
    <d v="2026-10-13T00:00:00"/>
    <n v="2026"/>
    <x v="3"/>
    <n v="10"/>
    <s v="Oct"/>
    <x v="3"/>
    <x v="8"/>
    <x v="2"/>
    <s v="Returning"/>
    <x v="0"/>
    <s v="Trail Bike Light"/>
    <n v="1"/>
    <n v="50.34"/>
    <n v="0.15"/>
    <n v="22.56"/>
    <n v="42.789000000000001"/>
    <n v="22.56"/>
    <n v="20.229000000000003"/>
    <n v="0.47276169108883132"/>
    <n v="2026"/>
    <s v="Q4"/>
    <n v="10"/>
    <x v="9"/>
  </r>
  <r>
    <n v="2854"/>
    <d v="2026-10-13T00:00:00"/>
    <n v="2026"/>
    <x v="3"/>
    <n v="10"/>
    <s v="Oct"/>
    <x v="0"/>
    <x v="15"/>
    <x v="2"/>
    <s v="New"/>
    <x v="2"/>
    <s v="Insulated Bottle"/>
    <n v="3"/>
    <n v="36.049999999999997"/>
    <n v="0.1"/>
    <n v="13.87"/>
    <n v="97.334999999999994"/>
    <n v="41.61"/>
    <n v="55.724999999999994"/>
    <n v="0.57250732008013561"/>
    <n v="2026"/>
    <s v="Q4"/>
    <n v="10"/>
    <x v="9"/>
  </r>
  <r>
    <n v="3212"/>
    <d v="2026-10-13T00:00:00"/>
    <n v="2026"/>
    <x v="3"/>
    <n v="10"/>
    <s v="Oct"/>
    <x v="2"/>
    <x v="2"/>
    <x v="1"/>
    <s v="Returning"/>
    <x v="0"/>
    <s v="Compact Repair Kit"/>
    <n v="15"/>
    <n v="40"/>
    <n v="0.1"/>
    <n v="16.420000000000002"/>
    <n v="540"/>
    <n v="246.3"/>
    <n v="293.7"/>
    <n v="0.54388888888888887"/>
    <n v="2026"/>
    <s v="Q4"/>
    <n v="10"/>
    <x v="9"/>
  </r>
  <r>
    <n v="4479"/>
    <d v="2026-10-13T00:00:00"/>
    <n v="2026"/>
    <x v="3"/>
    <n v="10"/>
    <s v="Oct"/>
    <x v="3"/>
    <x v="7"/>
    <x v="2"/>
    <s v="Returning"/>
    <x v="1"/>
    <s v="Summit Backpack 45L"/>
    <n v="1"/>
    <n v="151.68"/>
    <n v="0.05"/>
    <n v="78.98"/>
    <n v="144.096"/>
    <n v="78.98"/>
    <n v="65.116"/>
    <n v="0.45189318232289583"/>
    <n v="2026"/>
    <s v="Q4"/>
    <n v="10"/>
    <x v="9"/>
  </r>
  <r>
    <n v="4574"/>
    <d v="2026-10-13T00:00:00"/>
    <n v="2026"/>
    <x v="3"/>
    <n v="10"/>
    <s v="Oct"/>
    <x v="1"/>
    <x v="14"/>
    <x v="0"/>
    <s v="Business"/>
    <x v="4"/>
    <s v="Recovery Roller"/>
    <n v="1"/>
    <n v="36.53"/>
    <n v="0"/>
    <n v="14.01"/>
    <n v="36.53"/>
    <n v="14.01"/>
    <n v="22.520000000000003"/>
    <n v="0.61647960580344929"/>
    <n v="2026"/>
    <s v="Q4"/>
    <n v="10"/>
    <x v="9"/>
  </r>
  <r>
    <n v="4815"/>
    <d v="2026-10-13T00:00:00"/>
    <n v="2026"/>
    <x v="3"/>
    <n v="10"/>
    <s v="Oct"/>
    <x v="0"/>
    <x v="0"/>
    <x v="2"/>
    <s v="Business"/>
    <x v="0"/>
    <s v="Compact Repair Kit"/>
    <n v="1"/>
    <n v="39.89"/>
    <n v="0.05"/>
    <n v="16.91"/>
    <n v="37.895499999999998"/>
    <n v="16.91"/>
    <n v="20.985499999999998"/>
    <n v="0.55377287540737019"/>
    <n v="2026"/>
    <s v="Q4"/>
    <n v="10"/>
    <x v="9"/>
  </r>
  <r>
    <n v="5027"/>
    <d v="2026-10-13T00:00:00"/>
    <n v="2026"/>
    <x v="3"/>
    <n v="10"/>
    <s v="Oct"/>
    <x v="2"/>
    <x v="10"/>
    <x v="0"/>
    <s v="New"/>
    <x v="1"/>
    <s v="Summit Backpack 45L"/>
    <n v="1"/>
    <n v="154.53"/>
    <n v="0"/>
    <n v="77.930000000000007"/>
    <n v="154.53"/>
    <n v="77.930000000000007"/>
    <n v="76.599999999999994"/>
    <n v="0.49569662848637802"/>
    <n v="2026"/>
    <s v="Q4"/>
    <n v="10"/>
    <x v="9"/>
  </r>
  <r>
    <n v="1794"/>
    <d v="2026-10-14T00:00:00"/>
    <n v="2026"/>
    <x v="3"/>
    <n v="10"/>
    <s v="Oct"/>
    <x v="3"/>
    <x v="8"/>
    <x v="3"/>
    <s v="Business"/>
    <x v="0"/>
    <s v="Trail Bike Light"/>
    <n v="2"/>
    <n v="50.64"/>
    <n v="0.05"/>
    <n v="22.28"/>
    <n v="96.215999999999994"/>
    <n v="44.56"/>
    <n v="51.655999999999992"/>
    <n v="0.53687536376486233"/>
    <n v="2026"/>
    <s v="Q4"/>
    <n v="10"/>
    <x v="9"/>
  </r>
  <r>
    <n v="1867"/>
    <d v="2026-10-14T00:00:00"/>
    <n v="2026"/>
    <x v="3"/>
    <n v="10"/>
    <s v="Oct"/>
    <x v="0"/>
    <x v="0"/>
    <x v="0"/>
    <s v="New"/>
    <x v="4"/>
    <s v="Resistance Band Set"/>
    <n v="3"/>
    <n v="40.880000000000003"/>
    <n v="0.05"/>
    <n v="14.59"/>
    <n v="116.50800000000001"/>
    <n v="43.769999999999996"/>
    <n v="72.738000000000014"/>
    <n v="0.62431764342362761"/>
    <n v="2026"/>
    <s v="Q4"/>
    <n v="10"/>
    <x v="9"/>
  </r>
  <r>
    <n v="2088"/>
    <d v="2026-10-14T00:00:00"/>
    <n v="2026"/>
    <x v="3"/>
    <n v="10"/>
    <s v="Oct"/>
    <x v="3"/>
    <x v="4"/>
    <x v="2"/>
    <s v="Returning"/>
    <x v="1"/>
    <s v="Trail Boots"/>
    <n v="1"/>
    <n v="141.77000000000001"/>
    <n v="0"/>
    <n v="78.48"/>
    <n v="141.77000000000001"/>
    <n v="78.48"/>
    <n v="63.290000000000006"/>
    <n v="0.44642731184312623"/>
    <n v="2026"/>
    <s v="Q4"/>
    <n v="10"/>
    <x v="9"/>
  </r>
  <r>
    <n v="2270"/>
    <d v="2026-10-14T00:00:00"/>
    <n v="2026"/>
    <x v="3"/>
    <n v="10"/>
    <s v="Oct"/>
    <x v="3"/>
    <x v="7"/>
    <x v="0"/>
    <s v="New"/>
    <x v="3"/>
    <s v="Trail Tent 2P"/>
    <n v="3"/>
    <n v="199.99"/>
    <n v="0.15"/>
    <n v="101.86"/>
    <n v="509.97450000000003"/>
    <n v="305.58"/>
    <n v="204.39450000000005"/>
    <n v="0.40079356909021929"/>
    <n v="2026"/>
    <s v="Q4"/>
    <n v="10"/>
    <x v="9"/>
  </r>
  <r>
    <n v="3789"/>
    <d v="2026-10-14T00:00:00"/>
    <n v="2026"/>
    <x v="3"/>
    <n v="10"/>
    <s v="Oct"/>
    <x v="3"/>
    <x v="4"/>
    <x v="3"/>
    <s v="New"/>
    <x v="0"/>
    <s v="Trail Bike Light"/>
    <n v="2"/>
    <n v="50.56"/>
    <n v="0"/>
    <n v="23.04"/>
    <n v="101.12"/>
    <n v="46.08"/>
    <n v="55.040000000000006"/>
    <n v="0.54430379746835444"/>
    <n v="2026"/>
    <s v="Q4"/>
    <n v="10"/>
    <x v="9"/>
  </r>
  <r>
    <n v="4323"/>
    <d v="2026-10-14T00:00:00"/>
    <n v="2026"/>
    <x v="3"/>
    <n v="10"/>
    <s v="Oct"/>
    <x v="3"/>
    <x v="7"/>
    <x v="0"/>
    <s v="New"/>
    <x v="2"/>
    <s v="Packing Cube Set"/>
    <n v="1"/>
    <n v="47.38"/>
    <n v="0"/>
    <n v="17.86"/>
    <n v="47.38"/>
    <n v="17.86"/>
    <n v="29.520000000000003"/>
    <n v="0.62304769945124527"/>
    <n v="2026"/>
    <s v="Q4"/>
    <n v="10"/>
    <x v="9"/>
  </r>
  <r>
    <n v="276"/>
    <d v="2026-10-15T00:00:00"/>
    <n v="2026"/>
    <x v="3"/>
    <n v="10"/>
    <s v="Oct"/>
    <x v="2"/>
    <x v="2"/>
    <x v="0"/>
    <s v="Business"/>
    <x v="1"/>
    <s v="Hiking Daypack 20L"/>
    <n v="1"/>
    <n v="92.74"/>
    <n v="0.15"/>
    <n v="44.52"/>
    <n v="78.828999999999994"/>
    <n v="44.52"/>
    <n v="34.30899999999999"/>
    <n v="0.43523322635070844"/>
    <n v="2026"/>
    <s v="Q4"/>
    <n v="10"/>
    <x v="9"/>
  </r>
  <r>
    <n v="791"/>
    <d v="2026-10-15T00:00:00"/>
    <n v="2026"/>
    <x v="3"/>
    <n v="10"/>
    <s v="Oct"/>
    <x v="3"/>
    <x v="13"/>
    <x v="2"/>
    <s v="Returning"/>
    <x v="0"/>
    <s v="Trail Bike Light"/>
    <n v="3"/>
    <n v="51.57"/>
    <n v="0.1"/>
    <n v="21.82"/>
    <n v="139.239"/>
    <n v="65.460000000000008"/>
    <n v="73.778999999999996"/>
    <n v="0.52987309589985565"/>
    <n v="2026"/>
    <s v="Q4"/>
    <n v="10"/>
    <x v="9"/>
  </r>
  <r>
    <n v="1033"/>
    <d v="2026-10-15T00:00:00"/>
    <n v="2026"/>
    <x v="3"/>
    <n v="10"/>
    <s v="Oct"/>
    <x v="1"/>
    <x v="12"/>
    <x v="0"/>
    <s v="New"/>
    <x v="1"/>
    <s v="Trekking Poles"/>
    <n v="1"/>
    <n v="70.47"/>
    <n v="0.1"/>
    <n v="31.52"/>
    <n v="63.423000000000002"/>
    <n v="31.52"/>
    <n v="31.903000000000002"/>
    <n v="0.50301940936253409"/>
    <n v="2026"/>
    <s v="Q4"/>
    <n v="10"/>
    <x v="9"/>
  </r>
  <r>
    <n v="1247"/>
    <d v="2026-10-15T00:00:00"/>
    <n v="2026"/>
    <x v="3"/>
    <n v="10"/>
    <s v="Oct"/>
    <x v="0"/>
    <x v="0"/>
    <x v="0"/>
    <s v="New"/>
    <x v="1"/>
    <s v="Trekking Poles"/>
    <n v="1"/>
    <n v="71.05"/>
    <n v="0"/>
    <n v="33.32"/>
    <n v="71.05"/>
    <n v="33.32"/>
    <n v="37.729999999999997"/>
    <n v="0.53103448275862064"/>
    <n v="2026"/>
    <s v="Q4"/>
    <n v="10"/>
    <x v="9"/>
  </r>
  <r>
    <n v="1321"/>
    <d v="2026-10-15T00:00:00"/>
    <n v="2026"/>
    <x v="3"/>
    <n v="10"/>
    <s v="Oct"/>
    <x v="3"/>
    <x v="13"/>
    <x v="2"/>
    <s v="Returning"/>
    <x v="0"/>
    <s v="Compact Repair Kit"/>
    <n v="3"/>
    <n v="39.83"/>
    <n v="0.1"/>
    <n v="16.93"/>
    <n v="107.541"/>
    <n v="50.79"/>
    <n v="56.750999999999998"/>
    <n v="0.52771501101905316"/>
    <n v="2026"/>
    <s v="Q4"/>
    <n v="10"/>
    <x v="9"/>
  </r>
  <r>
    <n v="2048"/>
    <d v="2026-10-15T00:00:00"/>
    <n v="2026"/>
    <x v="3"/>
    <n v="10"/>
    <s v="Oct"/>
    <x v="3"/>
    <x v="7"/>
    <x v="0"/>
    <s v="New"/>
    <x v="4"/>
    <s v="Training Mat"/>
    <n v="3"/>
    <n v="49.5"/>
    <n v="0.05"/>
    <n v="22"/>
    <n v="141.07499999999999"/>
    <n v="66"/>
    <n v="75.074999999999989"/>
    <n v="0.53216374269005839"/>
    <n v="2026"/>
    <s v="Q4"/>
    <n v="10"/>
    <x v="9"/>
  </r>
  <r>
    <n v="2082"/>
    <d v="2026-10-15T00:00:00"/>
    <n v="2026"/>
    <x v="3"/>
    <n v="10"/>
    <s v="Oct"/>
    <x v="1"/>
    <x v="6"/>
    <x v="3"/>
    <s v="New"/>
    <x v="1"/>
    <s v="Hiking Daypack 20L"/>
    <n v="1"/>
    <n v="91.99"/>
    <n v="0"/>
    <n v="44.86"/>
    <n v="91.99"/>
    <n v="44.86"/>
    <n v="47.129999999999995"/>
    <n v="0.51233829764104788"/>
    <n v="2026"/>
    <s v="Q4"/>
    <n v="10"/>
    <x v="9"/>
  </r>
  <r>
    <n v="2177"/>
    <d v="2026-10-15T00:00:00"/>
    <n v="2026"/>
    <x v="3"/>
    <n v="10"/>
    <s v="Oct"/>
    <x v="0"/>
    <x v="15"/>
    <x v="3"/>
    <s v="Returning"/>
    <x v="0"/>
    <s v="Commuter Helmet"/>
    <n v="1"/>
    <n v="79.78"/>
    <n v="0.05"/>
    <n v="41.59"/>
    <n v="75.790999999999997"/>
    <n v="41.59"/>
    <n v="34.200999999999993"/>
    <n v="0.45125410668812915"/>
    <n v="2026"/>
    <s v="Q4"/>
    <n v="10"/>
    <x v="9"/>
  </r>
  <r>
    <n v="3776"/>
    <d v="2026-10-15T00:00:00"/>
    <n v="2026"/>
    <x v="3"/>
    <n v="10"/>
    <s v="Oct"/>
    <x v="3"/>
    <x v="8"/>
    <x v="0"/>
    <s v="Returning"/>
    <x v="0"/>
    <s v="Commuter Helmet"/>
    <n v="1"/>
    <n v="82.97"/>
    <n v="0"/>
    <n v="43.09"/>
    <n v="82.97"/>
    <n v="43.09"/>
    <n v="39.879999999999995"/>
    <n v="0.48065565867180904"/>
    <n v="2026"/>
    <s v="Q4"/>
    <n v="10"/>
    <x v="9"/>
  </r>
  <r>
    <n v="4542"/>
    <d v="2026-10-15T00:00:00"/>
    <n v="2026"/>
    <x v="3"/>
    <n v="10"/>
    <s v="Oct"/>
    <x v="0"/>
    <x v="9"/>
    <x v="0"/>
    <s v="Business"/>
    <x v="0"/>
    <s v="Cycling Pack 12L"/>
    <n v="1"/>
    <n v="103.33"/>
    <n v="0"/>
    <n v="50.85"/>
    <n v="103.33"/>
    <n v="50.85"/>
    <n v="52.48"/>
    <n v="0.5078873512048776"/>
    <n v="2026"/>
    <s v="Q4"/>
    <n v="10"/>
    <x v="9"/>
  </r>
  <r>
    <n v="36"/>
    <d v="2026-10-16T00:00:00"/>
    <n v="2026"/>
    <x v="3"/>
    <n v="10"/>
    <s v="Oct"/>
    <x v="0"/>
    <x v="9"/>
    <x v="0"/>
    <s v="New"/>
    <x v="1"/>
    <s v="Trail Boots"/>
    <n v="3"/>
    <n v="142.54"/>
    <n v="0.05"/>
    <n v="81.599999999999994"/>
    <n v="406.23899999999998"/>
    <n v="244.79999999999998"/>
    <n v="161.43899999999999"/>
    <n v="0.39739906803630376"/>
    <n v="2026"/>
    <s v="Q4"/>
    <n v="10"/>
    <x v="9"/>
  </r>
  <r>
    <n v="64"/>
    <d v="2026-10-16T00:00:00"/>
    <n v="2026"/>
    <x v="3"/>
    <n v="10"/>
    <s v="Oct"/>
    <x v="2"/>
    <x v="16"/>
    <x v="0"/>
    <s v="New"/>
    <x v="1"/>
    <s v="Hiking Daypack 20L"/>
    <n v="3"/>
    <n v="92.14"/>
    <n v="0.1"/>
    <n v="46.43"/>
    <n v="248.77800000000002"/>
    <n v="139.29"/>
    <n v="109.48800000000003"/>
    <n v="0.44010322456165746"/>
    <n v="2026"/>
    <s v="Q4"/>
    <n v="10"/>
    <x v="9"/>
  </r>
  <r>
    <n v="529"/>
    <d v="2026-10-16T00:00:00"/>
    <n v="2026"/>
    <x v="3"/>
    <n v="10"/>
    <s v="Oct"/>
    <x v="3"/>
    <x v="7"/>
    <x v="2"/>
    <s v="Business"/>
    <x v="2"/>
    <s v="Travel Backpack 35L"/>
    <n v="2"/>
    <n v="165.23"/>
    <n v="0"/>
    <n v="88.87"/>
    <n v="330.46"/>
    <n v="177.74"/>
    <n v="152.71999999999997"/>
    <n v="0.46214367850874533"/>
    <n v="2026"/>
    <s v="Q4"/>
    <n v="10"/>
    <x v="9"/>
  </r>
  <r>
    <n v="1815"/>
    <d v="2026-10-16T00:00:00"/>
    <n v="2026"/>
    <x v="3"/>
    <n v="10"/>
    <s v="Oct"/>
    <x v="3"/>
    <x v="4"/>
    <x v="0"/>
    <s v="Business"/>
    <x v="4"/>
    <s v="Weighted Vest"/>
    <n v="1"/>
    <n v="121.92"/>
    <n v="0"/>
    <n v="71.02"/>
    <n v="121.92"/>
    <n v="71.02"/>
    <n v="50.900000000000006"/>
    <n v="0.41748687664042"/>
    <n v="2026"/>
    <s v="Q4"/>
    <n v="10"/>
    <x v="9"/>
  </r>
  <r>
    <n v="1820"/>
    <d v="2026-10-16T00:00:00"/>
    <n v="2026"/>
    <x v="3"/>
    <n v="10"/>
    <s v="Oct"/>
    <x v="1"/>
    <x v="1"/>
    <x v="0"/>
    <s v="Returning"/>
    <x v="2"/>
    <s v="Insulated Bottle"/>
    <n v="3"/>
    <n v="36.46"/>
    <n v="0.05"/>
    <n v="13.9"/>
    <n v="103.91099999999999"/>
    <n v="41.7"/>
    <n v="62.210999999999984"/>
    <n v="0.5986950370990558"/>
    <n v="2026"/>
    <s v="Q4"/>
    <n v="10"/>
    <x v="9"/>
  </r>
  <r>
    <n v="2028"/>
    <d v="2026-10-16T00:00:00"/>
    <n v="2026"/>
    <x v="3"/>
    <n v="10"/>
    <s v="Oct"/>
    <x v="3"/>
    <x v="4"/>
    <x v="2"/>
    <s v="Business"/>
    <x v="4"/>
    <s v="Training Mat"/>
    <n v="3"/>
    <n v="51.89"/>
    <n v="0.1"/>
    <n v="21.56"/>
    <n v="140.10300000000001"/>
    <n v="64.679999999999993"/>
    <n v="75.423000000000016"/>
    <n v="0.53833965011455864"/>
    <n v="2026"/>
    <s v="Q4"/>
    <n v="10"/>
    <x v="9"/>
  </r>
  <r>
    <n v="2741"/>
    <d v="2026-10-16T00:00:00"/>
    <n v="2026"/>
    <x v="3"/>
    <n v="10"/>
    <s v="Oct"/>
    <x v="3"/>
    <x v="4"/>
    <x v="0"/>
    <s v="Returning"/>
    <x v="4"/>
    <s v="Resistance Band Set"/>
    <n v="1"/>
    <n v="40.75"/>
    <n v="0"/>
    <n v="14.7"/>
    <n v="40.75"/>
    <n v="14.7"/>
    <n v="26.05"/>
    <n v="0.63926380368098157"/>
    <n v="2026"/>
    <s v="Q4"/>
    <n v="10"/>
    <x v="9"/>
  </r>
  <r>
    <n v="3602"/>
    <d v="2026-10-16T00:00:00"/>
    <n v="2026"/>
    <x v="3"/>
    <n v="10"/>
    <s v="Oct"/>
    <x v="2"/>
    <x v="5"/>
    <x v="1"/>
    <s v="Business"/>
    <x v="3"/>
    <s v="Alpine Tent 4P"/>
    <n v="4"/>
    <n v="345.13"/>
    <n v="0.05"/>
    <n v="200.02"/>
    <n v="1311.4939999999999"/>
    <n v="800.08"/>
    <n v="511.41399999999987"/>
    <n v="0.38994764749209671"/>
    <n v="2026"/>
    <s v="Q4"/>
    <n v="10"/>
    <x v="9"/>
  </r>
  <r>
    <n v="4116"/>
    <d v="2026-10-16T00:00:00"/>
    <n v="2026"/>
    <x v="3"/>
    <n v="10"/>
    <s v="Oct"/>
    <x v="1"/>
    <x v="6"/>
    <x v="2"/>
    <s v="New"/>
    <x v="2"/>
    <s v="Insulated Bottle"/>
    <n v="2"/>
    <n v="37.1"/>
    <n v="0"/>
    <n v="13.31"/>
    <n v="74.2"/>
    <n v="26.62"/>
    <n v="47.58"/>
    <n v="0.64123989218328836"/>
    <n v="2026"/>
    <s v="Q4"/>
    <n v="10"/>
    <x v="9"/>
  </r>
  <r>
    <n v="4197"/>
    <d v="2026-10-16T00:00:00"/>
    <n v="2026"/>
    <x v="3"/>
    <n v="10"/>
    <s v="Oct"/>
    <x v="3"/>
    <x v="7"/>
    <x v="3"/>
    <s v="New"/>
    <x v="1"/>
    <s v="Hiking Daypack 20L"/>
    <n v="3"/>
    <n v="94.19"/>
    <n v="0"/>
    <n v="44.89"/>
    <n v="282.57"/>
    <n v="134.67000000000002"/>
    <n v="147.89999999999998"/>
    <n v="0.52341012846374346"/>
    <n v="2026"/>
    <s v="Q4"/>
    <n v="10"/>
    <x v="9"/>
  </r>
  <r>
    <n v="360"/>
    <d v="2026-10-17T00:00:00"/>
    <n v="2026"/>
    <x v="3"/>
    <n v="10"/>
    <s v="Oct"/>
    <x v="3"/>
    <x v="8"/>
    <x v="0"/>
    <s v="Returning"/>
    <x v="3"/>
    <s v="Portable Camp Stove"/>
    <n v="2"/>
    <n v="82.52"/>
    <n v="0.05"/>
    <n v="38.61"/>
    <n v="156.78799999999998"/>
    <n v="77.22"/>
    <n v="79.567999999999984"/>
    <n v="0.50748781794525089"/>
    <n v="2026"/>
    <s v="Q4"/>
    <n v="10"/>
    <x v="9"/>
  </r>
  <r>
    <n v="427"/>
    <d v="2026-10-17T00:00:00"/>
    <n v="2026"/>
    <x v="3"/>
    <n v="10"/>
    <s v="Oct"/>
    <x v="3"/>
    <x v="13"/>
    <x v="0"/>
    <s v="Business"/>
    <x v="1"/>
    <s v="Summit Backpack 45L"/>
    <n v="1"/>
    <n v="155.16"/>
    <n v="0"/>
    <n v="78.84"/>
    <n v="155.16"/>
    <n v="78.84"/>
    <n v="76.319999999999993"/>
    <n v="0.49187935034802782"/>
    <n v="2026"/>
    <s v="Q4"/>
    <n v="10"/>
    <x v="9"/>
  </r>
  <r>
    <n v="1018"/>
    <d v="2026-10-17T00:00:00"/>
    <n v="2026"/>
    <x v="3"/>
    <n v="10"/>
    <s v="Oct"/>
    <x v="3"/>
    <x v="13"/>
    <x v="3"/>
    <s v="Returning"/>
    <x v="2"/>
    <s v="Packing Cube Set"/>
    <n v="1"/>
    <n v="46.36"/>
    <n v="0.05"/>
    <n v="18.399999999999999"/>
    <n v="44.041999999999994"/>
    <n v="18.399999999999999"/>
    <n v="25.641999999999996"/>
    <n v="0.58221697470596245"/>
    <n v="2026"/>
    <s v="Q4"/>
    <n v="10"/>
    <x v="9"/>
  </r>
  <r>
    <n v="1179"/>
    <d v="2026-10-17T00:00:00"/>
    <n v="2026"/>
    <x v="3"/>
    <n v="10"/>
    <s v="Oct"/>
    <x v="2"/>
    <x v="16"/>
    <x v="0"/>
    <s v="Business"/>
    <x v="0"/>
    <s v="Commuter Helmet"/>
    <n v="1"/>
    <n v="81.47"/>
    <n v="0"/>
    <n v="43.67"/>
    <n v="81.47"/>
    <n v="43.67"/>
    <n v="37.799999999999997"/>
    <n v="0.463974469129741"/>
    <n v="2026"/>
    <s v="Q4"/>
    <n v="10"/>
    <x v="9"/>
  </r>
  <r>
    <n v="2267"/>
    <d v="2026-10-17T00:00:00"/>
    <n v="2026"/>
    <x v="3"/>
    <n v="10"/>
    <s v="Oct"/>
    <x v="0"/>
    <x v="15"/>
    <x v="0"/>
    <s v="Returning"/>
    <x v="2"/>
    <s v="Carry-On Duffel"/>
    <n v="1"/>
    <n v="134.31"/>
    <n v="0.05"/>
    <n v="67.239999999999995"/>
    <n v="127.5945"/>
    <n v="67.239999999999995"/>
    <n v="60.354500000000002"/>
    <n v="0.47301803761133909"/>
    <n v="2026"/>
    <s v="Q4"/>
    <n v="10"/>
    <x v="9"/>
  </r>
  <r>
    <n v="2656"/>
    <d v="2026-10-17T00:00:00"/>
    <n v="2026"/>
    <x v="3"/>
    <n v="10"/>
    <s v="Oct"/>
    <x v="2"/>
    <x v="16"/>
    <x v="0"/>
    <s v="New"/>
    <x v="3"/>
    <s v="Compact Sleeping Bag"/>
    <n v="1"/>
    <n v="123.11"/>
    <n v="0"/>
    <n v="58.99"/>
    <n v="123.11"/>
    <n v="58.99"/>
    <n v="64.12"/>
    <n v="0.52083502558687356"/>
    <n v="2026"/>
    <s v="Q4"/>
    <n v="10"/>
    <x v="9"/>
  </r>
  <r>
    <n v="2867"/>
    <d v="2026-10-17T00:00:00"/>
    <n v="2026"/>
    <x v="3"/>
    <n v="10"/>
    <s v="Oct"/>
    <x v="1"/>
    <x v="6"/>
    <x v="0"/>
    <s v="New"/>
    <x v="3"/>
    <s v="Portable Camp Stove"/>
    <n v="1"/>
    <n v="81.239999999999995"/>
    <n v="0"/>
    <n v="38.65"/>
    <n v="81.239999999999995"/>
    <n v="38.65"/>
    <n v="42.589999999999996"/>
    <n v="0.52424913835548992"/>
    <n v="2026"/>
    <s v="Q4"/>
    <n v="10"/>
    <x v="9"/>
  </r>
  <r>
    <n v="3335"/>
    <d v="2026-10-17T00:00:00"/>
    <n v="2026"/>
    <x v="3"/>
    <n v="10"/>
    <s v="Oct"/>
    <x v="0"/>
    <x v="9"/>
    <x v="3"/>
    <s v="Returning"/>
    <x v="1"/>
    <s v="Trekking Poles"/>
    <n v="1"/>
    <n v="70.81"/>
    <n v="0.15"/>
    <n v="32.93"/>
    <n v="60.188499999999998"/>
    <n v="32.93"/>
    <n v="27.258499999999998"/>
    <n v="0.45288551799762411"/>
    <n v="2026"/>
    <s v="Q4"/>
    <n v="10"/>
    <x v="9"/>
  </r>
  <r>
    <n v="3770"/>
    <d v="2026-10-17T00:00:00"/>
    <n v="2026"/>
    <x v="3"/>
    <n v="10"/>
    <s v="Oct"/>
    <x v="3"/>
    <x v="13"/>
    <x v="0"/>
    <s v="Business"/>
    <x v="3"/>
    <s v="Trail Tent 2P"/>
    <n v="6"/>
    <n v="200.26"/>
    <n v="0"/>
    <n v="106.71"/>
    <n v="1201.56"/>
    <n v="640.26"/>
    <n v="561.29999999999995"/>
    <n v="0.46714271447118744"/>
    <n v="2026"/>
    <s v="Q4"/>
    <n v="10"/>
    <x v="9"/>
  </r>
  <r>
    <n v="4065"/>
    <d v="2026-10-17T00:00:00"/>
    <n v="2026"/>
    <x v="3"/>
    <n v="10"/>
    <s v="Oct"/>
    <x v="3"/>
    <x v="4"/>
    <x v="0"/>
    <s v="New"/>
    <x v="4"/>
    <s v="Recovery Roller"/>
    <n v="3"/>
    <n v="36.75"/>
    <n v="0.05"/>
    <n v="13.71"/>
    <n v="104.7375"/>
    <n v="41.13"/>
    <n v="63.607499999999995"/>
    <n v="0.60730397422126747"/>
    <n v="2026"/>
    <s v="Q4"/>
    <n v="10"/>
    <x v="9"/>
  </r>
  <r>
    <n v="4222"/>
    <d v="2026-10-17T00:00:00"/>
    <n v="2026"/>
    <x v="3"/>
    <n v="10"/>
    <s v="Oct"/>
    <x v="2"/>
    <x v="16"/>
    <x v="0"/>
    <s v="Returning"/>
    <x v="1"/>
    <s v="Hiking Daypack 20L"/>
    <n v="2"/>
    <n v="92.41"/>
    <n v="0.1"/>
    <n v="45.42"/>
    <n v="166.33799999999999"/>
    <n v="90.84"/>
    <n v="75.49799999999999"/>
    <n v="0.4538830573891714"/>
    <n v="2026"/>
    <s v="Q4"/>
    <n v="10"/>
    <x v="9"/>
  </r>
  <r>
    <n v="4304"/>
    <d v="2026-10-17T00:00:00"/>
    <n v="2026"/>
    <x v="3"/>
    <n v="10"/>
    <s v="Oct"/>
    <x v="1"/>
    <x v="14"/>
    <x v="2"/>
    <s v="New"/>
    <x v="4"/>
    <s v="Resistance Band Set"/>
    <n v="1"/>
    <n v="40.67"/>
    <n v="0"/>
    <n v="15.09"/>
    <n v="40.67"/>
    <n v="15.09"/>
    <n v="25.580000000000002"/>
    <n v="0.62896483894762722"/>
    <n v="2026"/>
    <s v="Q4"/>
    <n v="10"/>
    <x v="9"/>
  </r>
  <r>
    <n v="109"/>
    <d v="2026-10-18T00:00:00"/>
    <n v="2026"/>
    <x v="3"/>
    <n v="10"/>
    <s v="Oct"/>
    <x v="1"/>
    <x v="1"/>
    <x v="0"/>
    <s v="Returning"/>
    <x v="1"/>
    <s v="Hiking Daypack 20L"/>
    <n v="1"/>
    <n v="90.09"/>
    <n v="0"/>
    <n v="45.17"/>
    <n v="90.09"/>
    <n v="45.17"/>
    <n v="44.92"/>
    <n v="0.49861249861249862"/>
    <n v="2026"/>
    <s v="Q4"/>
    <n v="10"/>
    <x v="9"/>
  </r>
  <r>
    <n v="744"/>
    <d v="2026-10-18T00:00:00"/>
    <n v="2026"/>
    <x v="3"/>
    <n v="10"/>
    <s v="Oct"/>
    <x v="2"/>
    <x v="10"/>
    <x v="0"/>
    <s v="Returning"/>
    <x v="2"/>
    <s v="Insulated Bottle"/>
    <n v="1"/>
    <n v="36.83"/>
    <n v="0"/>
    <n v="13.64"/>
    <n v="36.83"/>
    <n v="13.64"/>
    <n v="23.189999999999998"/>
    <n v="0.62964974205810476"/>
    <n v="2026"/>
    <s v="Q4"/>
    <n v="10"/>
    <x v="9"/>
  </r>
  <r>
    <n v="960"/>
    <d v="2026-10-18T00:00:00"/>
    <n v="2026"/>
    <x v="3"/>
    <n v="10"/>
    <s v="Oct"/>
    <x v="1"/>
    <x v="12"/>
    <x v="3"/>
    <s v="Returning"/>
    <x v="3"/>
    <s v="Trail Tent 2P"/>
    <n v="5"/>
    <n v="196.37"/>
    <n v="0.05"/>
    <n v="103.51"/>
    <n v="932.75749999999994"/>
    <n v="517.55000000000007"/>
    <n v="415.20749999999987"/>
    <n v="0.44513981393877816"/>
    <n v="2026"/>
    <s v="Q4"/>
    <n v="10"/>
    <x v="9"/>
  </r>
  <r>
    <n v="1389"/>
    <d v="2026-10-18T00:00:00"/>
    <n v="2026"/>
    <x v="3"/>
    <n v="10"/>
    <s v="Oct"/>
    <x v="0"/>
    <x v="15"/>
    <x v="0"/>
    <s v="New"/>
    <x v="1"/>
    <s v="Hiking Daypack 20L"/>
    <n v="2"/>
    <n v="93.73"/>
    <n v="0"/>
    <n v="44.79"/>
    <n v="187.46"/>
    <n v="89.58"/>
    <n v="97.88000000000001"/>
    <n v="0.52213805611863873"/>
    <n v="2026"/>
    <s v="Q4"/>
    <n v="10"/>
    <x v="9"/>
  </r>
  <r>
    <n v="1493"/>
    <d v="2026-10-18T00:00:00"/>
    <n v="2026"/>
    <x v="3"/>
    <n v="10"/>
    <s v="Oct"/>
    <x v="2"/>
    <x v="10"/>
    <x v="0"/>
    <s v="Business"/>
    <x v="2"/>
    <s v="Insulated Bottle"/>
    <n v="1"/>
    <n v="36.46"/>
    <n v="0.05"/>
    <n v="13.35"/>
    <n v="34.637"/>
    <n v="13.35"/>
    <n v="21.286999999999999"/>
    <n v="0.61457401045125148"/>
    <n v="2026"/>
    <s v="Q4"/>
    <n v="10"/>
    <x v="9"/>
  </r>
  <r>
    <n v="1967"/>
    <d v="2026-10-18T00:00:00"/>
    <n v="2026"/>
    <x v="3"/>
    <n v="10"/>
    <s v="Oct"/>
    <x v="1"/>
    <x v="14"/>
    <x v="0"/>
    <s v="Returning"/>
    <x v="3"/>
    <s v="Compact Sleeping Bag"/>
    <n v="2"/>
    <n v="125.91"/>
    <n v="0"/>
    <n v="61.95"/>
    <n v="251.82"/>
    <n v="123.9"/>
    <n v="127.91999999999999"/>
    <n v="0.50798189182749576"/>
    <n v="2026"/>
    <s v="Q4"/>
    <n v="10"/>
    <x v="9"/>
  </r>
  <r>
    <n v="2132"/>
    <d v="2026-10-18T00:00:00"/>
    <n v="2026"/>
    <x v="3"/>
    <n v="10"/>
    <s v="Oct"/>
    <x v="3"/>
    <x v="8"/>
    <x v="2"/>
    <s v="New"/>
    <x v="1"/>
    <s v="Hiking Daypack 20L"/>
    <n v="1"/>
    <n v="92.56"/>
    <n v="0.1"/>
    <n v="44.23"/>
    <n v="83.304000000000002"/>
    <n v="44.23"/>
    <n v="39.074000000000005"/>
    <n v="0.46905310669355621"/>
    <n v="2026"/>
    <s v="Q4"/>
    <n v="10"/>
    <x v="9"/>
  </r>
  <r>
    <n v="2882"/>
    <d v="2026-10-18T00:00:00"/>
    <n v="2026"/>
    <x v="3"/>
    <n v="10"/>
    <s v="Oct"/>
    <x v="3"/>
    <x v="8"/>
    <x v="3"/>
    <s v="New"/>
    <x v="1"/>
    <s v="Trekking Poles"/>
    <n v="4"/>
    <n v="70.02"/>
    <n v="0"/>
    <n v="32.86"/>
    <n v="280.08"/>
    <n v="131.44"/>
    <n v="148.63999999999999"/>
    <n v="0.53070551271065403"/>
    <n v="2026"/>
    <s v="Q4"/>
    <n v="10"/>
    <x v="9"/>
  </r>
  <r>
    <n v="3345"/>
    <d v="2026-10-18T00:00:00"/>
    <n v="2026"/>
    <x v="3"/>
    <n v="10"/>
    <s v="Oct"/>
    <x v="0"/>
    <x v="15"/>
    <x v="0"/>
    <s v="Returning"/>
    <x v="0"/>
    <s v="Trail Bike Light"/>
    <n v="3"/>
    <n v="51.62"/>
    <n v="0.1"/>
    <n v="22.94"/>
    <n v="139.374"/>
    <n v="68.820000000000007"/>
    <n v="70.553999999999988"/>
    <n v="0.50622067243531788"/>
    <n v="2026"/>
    <s v="Q4"/>
    <n v="10"/>
    <x v="9"/>
  </r>
  <r>
    <n v="4089"/>
    <d v="2026-10-18T00:00:00"/>
    <n v="2026"/>
    <x v="3"/>
    <n v="10"/>
    <s v="Oct"/>
    <x v="2"/>
    <x v="2"/>
    <x v="0"/>
    <s v="New"/>
    <x v="3"/>
    <s v="Trail Tent 2P"/>
    <n v="1"/>
    <n v="196.39"/>
    <n v="0"/>
    <n v="104.66"/>
    <n v="196.39"/>
    <n v="104.66"/>
    <n v="91.72999999999999"/>
    <n v="0.46708080859514228"/>
    <n v="2026"/>
    <s v="Q4"/>
    <n v="10"/>
    <x v="9"/>
  </r>
  <r>
    <n v="4119"/>
    <d v="2026-10-18T00:00:00"/>
    <n v="2026"/>
    <x v="3"/>
    <n v="10"/>
    <s v="Oct"/>
    <x v="3"/>
    <x v="8"/>
    <x v="1"/>
    <s v="Business"/>
    <x v="4"/>
    <s v="Resistance Band Set"/>
    <n v="10"/>
    <n v="41.26"/>
    <n v="0.1"/>
    <n v="15.06"/>
    <n v="371.34"/>
    <n v="150.6"/>
    <n v="220.73999999999998"/>
    <n v="0.59444175149458711"/>
    <n v="2026"/>
    <s v="Q4"/>
    <n v="10"/>
    <x v="9"/>
  </r>
  <r>
    <n v="4968"/>
    <d v="2026-10-18T00:00:00"/>
    <n v="2026"/>
    <x v="3"/>
    <n v="10"/>
    <s v="Oct"/>
    <x v="2"/>
    <x v="3"/>
    <x v="3"/>
    <s v="New"/>
    <x v="2"/>
    <s v="Insulated Bottle"/>
    <n v="1"/>
    <n v="35.549999999999997"/>
    <n v="0.05"/>
    <n v="13.44"/>
    <n v="33.772499999999994"/>
    <n v="13.44"/>
    <n v="20.332499999999996"/>
    <n v="0.60204308238951809"/>
    <n v="2026"/>
    <s v="Q4"/>
    <n v="10"/>
    <x v="9"/>
  </r>
  <r>
    <n v="5197"/>
    <d v="2026-10-18T00:00:00"/>
    <n v="2026"/>
    <x v="3"/>
    <n v="10"/>
    <s v="Oct"/>
    <x v="3"/>
    <x v="8"/>
    <x v="0"/>
    <s v="New"/>
    <x v="0"/>
    <s v="Trail Bike Light"/>
    <n v="1"/>
    <n v="49.5"/>
    <n v="0"/>
    <n v="22.36"/>
    <n v="49.5"/>
    <n v="22.36"/>
    <n v="27.14"/>
    <n v="0.54828282828282826"/>
    <n v="2026"/>
    <s v="Q4"/>
    <n v="10"/>
    <x v="9"/>
  </r>
  <r>
    <n v="66"/>
    <d v="2026-10-19T00:00:00"/>
    <n v="2026"/>
    <x v="3"/>
    <n v="10"/>
    <s v="Oct"/>
    <x v="0"/>
    <x v="15"/>
    <x v="0"/>
    <s v="Business"/>
    <x v="3"/>
    <s v="Portable Camp Stove"/>
    <n v="1"/>
    <n v="80.58"/>
    <n v="0"/>
    <n v="40.43"/>
    <n v="80.58"/>
    <n v="40.43"/>
    <n v="40.15"/>
    <n v="0.49826259617771157"/>
    <n v="2026"/>
    <s v="Q4"/>
    <n v="10"/>
    <x v="9"/>
  </r>
  <r>
    <n v="585"/>
    <d v="2026-10-19T00:00:00"/>
    <n v="2026"/>
    <x v="3"/>
    <n v="10"/>
    <s v="Oct"/>
    <x v="2"/>
    <x v="5"/>
    <x v="2"/>
    <s v="Business"/>
    <x v="2"/>
    <s v="Travel Backpack 35L"/>
    <n v="2"/>
    <n v="161.59"/>
    <n v="0.05"/>
    <n v="89.57"/>
    <n v="307.02100000000002"/>
    <n v="179.14"/>
    <n v="127.88100000000003"/>
    <n v="0.41652199686666391"/>
    <n v="2026"/>
    <s v="Q4"/>
    <n v="10"/>
    <x v="9"/>
  </r>
  <r>
    <n v="856"/>
    <d v="2026-10-19T00:00:00"/>
    <n v="2026"/>
    <x v="3"/>
    <n v="10"/>
    <s v="Oct"/>
    <x v="3"/>
    <x v="8"/>
    <x v="0"/>
    <s v="Business"/>
    <x v="3"/>
    <s v="Portable Camp Stove"/>
    <n v="1"/>
    <n v="80.319999999999993"/>
    <n v="0"/>
    <n v="39.729999999999997"/>
    <n v="80.319999999999993"/>
    <n v="39.729999999999997"/>
    <n v="40.589999999999996"/>
    <n v="0.50535358565737054"/>
    <n v="2026"/>
    <s v="Q4"/>
    <n v="10"/>
    <x v="9"/>
  </r>
  <r>
    <n v="1793"/>
    <d v="2026-10-19T00:00:00"/>
    <n v="2026"/>
    <x v="3"/>
    <n v="10"/>
    <s v="Oct"/>
    <x v="0"/>
    <x v="9"/>
    <x v="3"/>
    <s v="New"/>
    <x v="2"/>
    <s v="Travel Backpack 35L"/>
    <n v="1"/>
    <n v="164.25"/>
    <n v="0"/>
    <n v="86.6"/>
    <n v="164.25"/>
    <n v="86.6"/>
    <n v="77.650000000000006"/>
    <n v="0.47275494672754947"/>
    <n v="2026"/>
    <s v="Q4"/>
    <n v="10"/>
    <x v="9"/>
  </r>
  <r>
    <n v="4763"/>
    <d v="2026-10-19T00:00:00"/>
    <n v="2026"/>
    <x v="3"/>
    <n v="10"/>
    <s v="Oct"/>
    <x v="3"/>
    <x v="8"/>
    <x v="3"/>
    <s v="New"/>
    <x v="0"/>
    <s v="Cycling Pack 12L"/>
    <n v="6"/>
    <n v="101.6"/>
    <n v="0"/>
    <n v="50.17"/>
    <n v="609.59999999999991"/>
    <n v="301.02"/>
    <n v="308.57999999999993"/>
    <n v="0.50620078740157481"/>
    <n v="2026"/>
    <s v="Q4"/>
    <n v="10"/>
    <x v="9"/>
  </r>
  <r>
    <n v="1716"/>
    <d v="2026-10-20T00:00:00"/>
    <n v="2026"/>
    <x v="3"/>
    <n v="10"/>
    <s v="Oct"/>
    <x v="0"/>
    <x v="0"/>
    <x v="2"/>
    <s v="Returning"/>
    <x v="4"/>
    <s v="Recovery Roller"/>
    <n v="5"/>
    <n v="35.99"/>
    <n v="0"/>
    <n v="14.19"/>
    <n v="179.95000000000002"/>
    <n v="70.95"/>
    <n v="109.00000000000001"/>
    <n v="0.60572381217004723"/>
    <n v="2026"/>
    <s v="Q4"/>
    <n v="10"/>
    <x v="9"/>
  </r>
  <r>
    <n v="1759"/>
    <d v="2026-10-20T00:00:00"/>
    <n v="2026"/>
    <x v="3"/>
    <n v="10"/>
    <s v="Oct"/>
    <x v="3"/>
    <x v="8"/>
    <x v="0"/>
    <s v="Returning"/>
    <x v="4"/>
    <s v="Recovery Roller"/>
    <n v="2"/>
    <n v="36.57"/>
    <n v="0.1"/>
    <n v="13.79"/>
    <n v="65.826000000000008"/>
    <n v="27.58"/>
    <n v="38.246000000000009"/>
    <n v="0.58101661957281325"/>
    <n v="2026"/>
    <s v="Q4"/>
    <n v="10"/>
    <x v="9"/>
  </r>
  <r>
    <n v="1811"/>
    <d v="2026-10-20T00:00:00"/>
    <n v="2026"/>
    <x v="3"/>
    <n v="10"/>
    <s v="Oct"/>
    <x v="1"/>
    <x v="6"/>
    <x v="0"/>
    <s v="New"/>
    <x v="0"/>
    <s v="Compact Repair Kit"/>
    <n v="1"/>
    <n v="40.99"/>
    <n v="0.1"/>
    <n v="17.16"/>
    <n v="36.891000000000005"/>
    <n v="17.16"/>
    <n v="19.731000000000005"/>
    <n v="0.5348458973733432"/>
    <n v="2026"/>
    <s v="Q4"/>
    <n v="10"/>
    <x v="9"/>
  </r>
  <r>
    <n v="2918"/>
    <d v="2026-10-20T00:00:00"/>
    <n v="2026"/>
    <x v="3"/>
    <n v="10"/>
    <s v="Oct"/>
    <x v="3"/>
    <x v="8"/>
    <x v="2"/>
    <s v="Returning"/>
    <x v="3"/>
    <s v="Portable Camp Stove"/>
    <n v="3"/>
    <n v="80.47"/>
    <n v="0"/>
    <n v="40.090000000000003"/>
    <n v="241.41"/>
    <n v="120.27000000000001"/>
    <n v="121.13999999999999"/>
    <n v="0.50180191375667949"/>
    <n v="2026"/>
    <s v="Q4"/>
    <n v="10"/>
    <x v="9"/>
  </r>
  <r>
    <n v="4150"/>
    <d v="2026-10-20T00:00:00"/>
    <n v="2026"/>
    <x v="3"/>
    <n v="10"/>
    <s v="Oct"/>
    <x v="3"/>
    <x v="13"/>
    <x v="2"/>
    <s v="Business"/>
    <x v="1"/>
    <s v="Trail Boots"/>
    <n v="5"/>
    <n v="140.32"/>
    <n v="0"/>
    <n v="80.08"/>
    <n v="701.59999999999991"/>
    <n v="400.4"/>
    <n v="301.19999999999993"/>
    <n v="0.4293044469783352"/>
    <n v="2026"/>
    <s v="Q4"/>
    <n v="10"/>
    <x v="9"/>
  </r>
  <r>
    <n v="4830"/>
    <d v="2026-10-20T00:00:00"/>
    <n v="2026"/>
    <x v="3"/>
    <n v="10"/>
    <s v="Oct"/>
    <x v="1"/>
    <x v="11"/>
    <x v="0"/>
    <s v="New"/>
    <x v="4"/>
    <s v="Weighted Vest"/>
    <n v="3"/>
    <n v="125.93"/>
    <n v="0.1"/>
    <n v="68.45"/>
    <n v="340.01100000000002"/>
    <n v="205.35000000000002"/>
    <n v="134.661"/>
    <n v="0.39604895135745605"/>
    <n v="2026"/>
    <s v="Q4"/>
    <n v="10"/>
    <x v="9"/>
  </r>
  <r>
    <n v="4698"/>
    <d v="2026-10-21T00:00:00"/>
    <n v="2026"/>
    <x v="3"/>
    <n v="10"/>
    <s v="Oct"/>
    <x v="3"/>
    <x v="8"/>
    <x v="0"/>
    <s v="Returning"/>
    <x v="1"/>
    <s v="Trail Boots"/>
    <n v="2"/>
    <n v="141.4"/>
    <n v="0.05"/>
    <n v="77.48"/>
    <n v="268.66000000000003"/>
    <n v="154.96"/>
    <n v="113.70000000000002"/>
    <n v="0.42321149408173903"/>
    <n v="2026"/>
    <s v="Q4"/>
    <n v="10"/>
    <x v="9"/>
  </r>
  <r>
    <n v="4846"/>
    <d v="2026-10-21T00:00:00"/>
    <n v="2026"/>
    <x v="3"/>
    <n v="10"/>
    <s v="Oct"/>
    <x v="0"/>
    <x v="0"/>
    <x v="1"/>
    <s v="Business"/>
    <x v="0"/>
    <s v="Trail Bike Light"/>
    <n v="8"/>
    <n v="51.91"/>
    <n v="0.05"/>
    <n v="22.99"/>
    <n v="394.51599999999996"/>
    <n v="183.92"/>
    <n v="210.59599999999998"/>
    <n v="0.53380851473704483"/>
    <n v="2026"/>
    <s v="Q4"/>
    <n v="10"/>
    <x v="9"/>
  </r>
  <r>
    <n v="5024"/>
    <d v="2026-10-21T00:00:00"/>
    <n v="2026"/>
    <x v="3"/>
    <n v="10"/>
    <s v="Oct"/>
    <x v="3"/>
    <x v="7"/>
    <x v="3"/>
    <s v="Returning"/>
    <x v="3"/>
    <s v="Trail Tent 2P"/>
    <n v="1"/>
    <n v="192.62"/>
    <n v="0"/>
    <n v="102.51"/>
    <n v="192.62"/>
    <n v="102.51"/>
    <n v="90.11"/>
    <n v="0.46781227286886096"/>
    <n v="2026"/>
    <s v="Q4"/>
    <n v="10"/>
    <x v="9"/>
  </r>
  <r>
    <n v="1157"/>
    <d v="2026-10-22T00:00:00"/>
    <n v="2026"/>
    <x v="3"/>
    <n v="10"/>
    <s v="Oct"/>
    <x v="3"/>
    <x v="4"/>
    <x v="0"/>
    <s v="New"/>
    <x v="0"/>
    <s v="Trail Bike Light"/>
    <n v="1"/>
    <n v="51.25"/>
    <n v="0"/>
    <n v="22.58"/>
    <n v="51.25"/>
    <n v="22.58"/>
    <n v="28.67"/>
    <n v="0.55941463414634152"/>
    <n v="2026"/>
    <s v="Q4"/>
    <n v="10"/>
    <x v="9"/>
  </r>
  <r>
    <n v="1427"/>
    <d v="2026-10-22T00:00:00"/>
    <n v="2026"/>
    <x v="3"/>
    <n v="10"/>
    <s v="Oct"/>
    <x v="3"/>
    <x v="4"/>
    <x v="2"/>
    <s v="New"/>
    <x v="2"/>
    <s v="Packing Cube Set"/>
    <n v="1"/>
    <n v="45.97"/>
    <n v="0.05"/>
    <n v="18.760000000000002"/>
    <n v="43.671499999999995"/>
    <n v="18.760000000000002"/>
    <n v="24.911499999999993"/>
    <n v="0.57042922729926826"/>
    <n v="2026"/>
    <s v="Q4"/>
    <n v="10"/>
    <x v="9"/>
  </r>
  <r>
    <n v="1622"/>
    <d v="2026-10-22T00:00:00"/>
    <n v="2026"/>
    <x v="3"/>
    <n v="10"/>
    <s v="Oct"/>
    <x v="2"/>
    <x v="2"/>
    <x v="3"/>
    <s v="Returning"/>
    <x v="3"/>
    <s v="Compact Sleeping Bag"/>
    <n v="1"/>
    <n v="123.29"/>
    <n v="0"/>
    <n v="59.48"/>
    <n v="123.29"/>
    <n v="59.48"/>
    <n v="63.810000000000009"/>
    <n v="0.51756022386243816"/>
    <n v="2026"/>
    <s v="Q4"/>
    <n v="10"/>
    <x v="9"/>
  </r>
  <r>
    <n v="1879"/>
    <d v="2026-10-22T00:00:00"/>
    <n v="2026"/>
    <x v="3"/>
    <n v="10"/>
    <s v="Oct"/>
    <x v="3"/>
    <x v="8"/>
    <x v="1"/>
    <s v="Business"/>
    <x v="2"/>
    <s v="Insulated Bottle"/>
    <n v="8"/>
    <n v="35.83"/>
    <n v="0.05"/>
    <n v="13.89"/>
    <n v="272.30799999999999"/>
    <n v="111.12"/>
    <n v="161.18799999999999"/>
    <n v="0.59193266448286497"/>
    <n v="2026"/>
    <s v="Q4"/>
    <n v="10"/>
    <x v="9"/>
  </r>
  <r>
    <n v="2483"/>
    <d v="2026-10-22T00:00:00"/>
    <n v="2026"/>
    <x v="3"/>
    <n v="10"/>
    <s v="Oct"/>
    <x v="0"/>
    <x v="0"/>
    <x v="0"/>
    <s v="New"/>
    <x v="3"/>
    <s v="Portable Camp Stove"/>
    <n v="1"/>
    <n v="80.56"/>
    <n v="0"/>
    <n v="39.53"/>
    <n v="80.56"/>
    <n v="39.53"/>
    <n v="41.03"/>
    <n v="0.5093098311817279"/>
    <n v="2026"/>
    <s v="Q4"/>
    <n v="10"/>
    <x v="9"/>
  </r>
  <r>
    <n v="4451"/>
    <d v="2026-10-22T00:00:00"/>
    <n v="2026"/>
    <x v="3"/>
    <n v="10"/>
    <s v="Oct"/>
    <x v="3"/>
    <x v="7"/>
    <x v="0"/>
    <s v="New"/>
    <x v="0"/>
    <s v="Compact Repair Kit"/>
    <n v="1"/>
    <n v="40.47"/>
    <n v="0.05"/>
    <n v="16.73"/>
    <n v="38.4465"/>
    <n v="16.73"/>
    <n v="21.7165"/>
    <n v="0.5648498562938109"/>
    <n v="2026"/>
    <s v="Q4"/>
    <n v="10"/>
    <x v="9"/>
  </r>
  <r>
    <n v="93"/>
    <d v="2026-10-23T00:00:00"/>
    <n v="2026"/>
    <x v="3"/>
    <n v="10"/>
    <s v="Oct"/>
    <x v="1"/>
    <x v="12"/>
    <x v="1"/>
    <s v="Business"/>
    <x v="2"/>
    <s v="Carry-On Duffel"/>
    <n v="15"/>
    <n v="133.52000000000001"/>
    <n v="0.2"/>
    <n v="66"/>
    <n v="1602.2400000000002"/>
    <n v="990"/>
    <n v="612.24000000000024"/>
    <n v="0.38211503894547644"/>
    <n v="2026"/>
    <s v="Q4"/>
    <n v="10"/>
    <x v="9"/>
  </r>
  <r>
    <n v="265"/>
    <d v="2026-10-23T00:00:00"/>
    <n v="2026"/>
    <x v="3"/>
    <n v="10"/>
    <s v="Oct"/>
    <x v="1"/>
    <x v="6"/>
    <x v="0"/>
    <s v="Returning"/>
    <x v="0"/>
    <s v="Commuter Helmet"/>
    <n v="1"/>
    <n v="82.28"/>
    <n v="0"/>
    <n v="42.08"/>
    <n v="82.28"/>
    <n v="42.08"/>
    <n v="40.200000000000003"/>
    <n v="0.48857559552746721"/>
    <n v="2026"/>
    <s v="Q4"/>
    <n v="10"/>
    <x v="9"/>
  </r>
  <r>
    <n v="555"/>
    <d v="2026-10-23T00:00:00"/>
    <n v="2026"/>
    <x v="3"/>
    <n v="10"/>
    <s v="Oct"/>
    <x v="1"/>
    <x v="11"/>
    <x v="0"/>
    <s v="New"/>
    <x v="2"/>
    <s v="Insulated Bottle"/>
    <n v="6"/>
    <n v="35.479999999999997"/>
    <n v="0"/>
    <n v="13.37"/>
    <n v="212.88"/>
    <n v="80.22"/>
    <n v="132.66"/>
    <n v="0.62316798196166856"/>
    <n v="2026"/>
    <s v="Q4"/>
    <n v="10"/>
    <x v="9"/>
  </r>
  <r>
    <n v="1993"/>
    <d v="2026-10-23T00:00:00"/>
    <n v="2026"/>
    <x v="3"/>
    <n v="10"/>
    <s v="Oct"/>
    <x v="2"/>
    <x v="3"/>
    <x v="2"/>
    <s v="New"/>
    <x v="1"/>
    <s v="Summit Backpack 45L"/>
    <n v="1"/>
    <n v="152.38"/>
    <n v="0.15"/>
    <n v="78.92"/>
    <n v="129.523"/>
    <n v="78.92"/>
    <n v="50.602999999999994"/>
    <n v="0.39068736826663986"/>
    <n v="2026"/>
    <s v="Q4"/>
    <n v="10"/>
    <x v="9"/>
  </r>
  <r>
    <n v="3116"/>
    <d v="2026-10-23T00:00:00"/>
    <n v="2026"/>
    <x v="3"/>
    <n v="10"/>
    <s v="Oct"/>
    <x v="1"/>
    <x v="1"/>
    <x v="3"/>
    <s v="New"/>
    <x v="1"/>
    <s v="Hiking Daypack 20L"/>
    <n v="1"/>
    <n v="93.64"/>
    <n v="0"/>
    <n v="44.34"/>
    <n v="93.64"/>
    <n v="44.34"/>
    <n v="49.3"/>
    <n v="0.52648440837249033"/>
    <n v="2026"/>
    <s v="Q4"/>
    <n v="10"/>
    <x v="9"/>
  </r>
  <r>
    <n v="3631"/>
    <d v="2026-10-23T00:00:00"/>
    <n v="2026"/>
    <x v="3"/>
    <n v="10"/>
    <s v="Oct"/>
    <x v="3"/>
    <x v="7"/>
    <x v="2"/>
    <s v="Returning"/>
    <x v="4"/>
    <s v="Weighted Vest"/>
    <n v="1"/>
    <n v="123.6"/>
    <n v="0"/>
    <n v="67.3"/>
    <n v="123.6"/>
    <n v="67.3"/>
    <n v="56.3"/>
    <n v="0.45550161812297735"/>
    <n v="2026"/>
    <s v="Q4"/>
    <n v="10"/>
    <x v="9"/>
  </r>
  <r>
    <n v="4216"/>
    <d v="2026-10-23T00:00:00"/>
    <n v="2026"/>
    <x v="3"/>
    <n v="10"/>
    <s v="Oct"/>
    <x v="1"/>
    <x v="1"/>
    <x v="0"/>
    <s v="New"/>
    <x v="4"/>
    <s v="Weighted Vest"/>
    <n v="3"/>
    <n v="124.6"/>
    <n v="0.05"/>
    <n v="69.12"/>
    <n v="355.10999999999996"/>
    <n v="207.36"/>
    <n v="147.74999999999994"/>
    <n v="0.41606826053898782"/>
    <n v="2026"/>
    <s v="Q4"/>
    <n v="10"/>
    <x v="9"/>
  </r>
  <r>
    <n v="4956"/>
    <d v="2026-10-23T00:00:00"/>
    <n v="2026"/>
    <x v="3"/>
    <n v="10"/>
    <s v="Oct"/>
    <x v="3"/>
    <x v="13"/>
    <x v="2"/>
    <s v="Business"/>
    <x v="1"/>
    <s v="Summit Backpack 45L"/>
    <n v="2"/>
    <n v="151.66"/>
    <n v="0"/>
    <n v="77.17"/>
    <n v="303.32"/>
    <n v="154.34"/>
    <n v="148.97999999999999"/>
    <n v="0.49116444678886984"/>
    <n v="2026"/>
    <s v="Q4"/>
    <n v="10"/>
    <x v="9"/>
  </r>
  <r>
    <n v="439"/>
    <d v="2026-10-24T00:00:00"/>
    <n v="2026"/>
    <x v="3"/>
    <n v="10"/>
    <s v="Oct"/>
    <x v="2"/>
    <x v="5"/>
    <x v="2"/>
    <s v="New"/>
    <x v="2"/>
    <s v="Insulated Bottle"/>
    <n v="1"/>
    <n v="36.76"/>
    <n v="0"/>
    <n v="13.18"/>
    <n v="36.76"/>
    <n v="13.18"/>
    <n v="23.58"/>
    <n v="0.64145810663764957"/>
    <n v="2026"/>
    <s v="Q4"/>
    <n v="10"/>
    <x v="9"/>
  </r>
  <r>
    <n v="1076"/>
    <d v="2026-10-24T00:00:00"/>
    <n v="2026"/>
    <x v="3"/>
    <n v="10"/>
    <s v="Oct"/>
    <x v="0"/>
    <x v="9"/>
    <x v="3"/>
    <s v="Returning"/>
    <x v="3"/>
    <s v="Trail Tent 2P"/>
    <n v="1"/>
    <n v="195.67"/>
    <n v="0"/>
    <n v="105.88"/>
    <n v="195.67"/>
    <n v="105.88"/>
    <n v="89.789999999999992"/>
    <n v="0.45888485715745897"/>
    <n v="2026"/>
    <s v="Q4"/>
    <n v="10"/>
    <x v="9"/>
  </r>
  <r>
    <n v="1130"/>
    <d v="2026-10-24T00:00:00"/>
    <n v="2026"/>
    <x v="3"/>
    <n v="10"/>
    <s v="Oct"/>
    <x v="0"/>
    <x v="15"/>
    <x v="2"/>
    <s v="Returning"/>
    <x v="0"/>
    <s v="Compact Repair Kit"/>
    <n v="1"/>
    <n v="40.83"/>
    <n v="0.1"/>
    <n v="16.54"/>
    <n v="36.747"/>
    <n v="16.54"/>
    <n v="20.207000000000001"/>
    <n v="0.54989522954254766"/>
    <n v="2026"/>
    <s v="Q4"/>
    <n v="10"/>
    <x v="9"/>
  </r>
  <r>
    <n v="2820"/>
    <d v="2026-10-24T00:00:00"/>
    <n v="2026"/>
    <x v="3"/>
    <n v="10"/>
    <s v="Oct"/>
    <x v="3"/>
    <x v="7"/>
    <x v="1"/>
    <s v="Business"/>
    <x v="1"/>
    <s v="Trekking Poles"/>
    <n v="6"/>
    <n v="72.73"/>
    <n v="0.05"/>
    <n v="32.700000000000003"/>
    <n v="414.56099999999998"/>
    <n v="196.20000000000002"/>
    <n v="218.36099999999996"/>
    <n v="0.52672827400551425"/>
    <n v="2026"/>
    <s v="Q4"/>
    <n v="10"/>
    <x v="9"/>
  </r>
  <r>
    <n v="4213"/>
    <d v="2026-10-24T00:00:00"/>
    <n v="2026"/>
    <x v="3"/>
    <n v="10"/>
    <s v="Oct"/>
    <x v="1"/>
    <x v="14"/>
    <x v="1"/>
    <s v="Business"/>
    <x v="3"/>
    <s v="Portable Camp Stove"/>
    <n v="4"/>
    <n v="81.23"/>
    <n v="0.1"/>
    <n v="38.96"/>
    <n v="292.428"/>
    <n v="155.84"/>
    <n v="136.58799999999999"/>
    <n v="0.46708249552026482"/>
    <n v="2026"/>
    <s v="Q4"/>
    <n v="10"/>
    <x v="9"/>
  </r>
  <r>
    <n v="4375"/>
    <d v="2026-10-24T00:00:00"/>
    <n v="2026"/>
    <x v="3"/>
    <n v="10"/>
    <s v="Oct"/>
    <x v="1"/>
    <x v="1"/>
    <x v="0"/>
    <s v="Business"/>
    <x v="2"/>
    <s v="Packing Cube Set"/>
    <n v="1"/>
    <n v="46.38"/>
    <n v="0.15"/>
    <n v="17.87"/>
    <n v="39.423000000000002"/>
    <n v="17.87"/>
    <n v="21.553000000000001"/>
    <n v="0.54671131065621592"/>
    <n v="2026"/>
    <s v="Q4"/>
    <n v="10"/>
    <x v="9"/>
  </r>
  <r>
    <n v="5072"/>
    <d v="2026-10-24T00:00:00"/>
    <n v="2026"/>
    <x v="3"/>
    <n v="10"/>
    <s v="Oct"/>
    <x v="3"/>
    <x v="7"/>
    <x v="1"/>
    <s v="Business"/>
    <x v="2"/>
    <s v="Packing Cube Set"/>
    <n v="5"/>
    <n v="45.9"/>
    <n v="0.1"/>
    <n v="17.940000000000001"/>
    <n v="206.55"/>
    <n v="89.7"/>
    <n v="116.85000000000001"/>
    <n v="0.56572258533042852"/>
    <n v="2026"/>
    <s v="Q4"/>
    <n v="10"/>
    <x v="9"/>
  </r>
  <r>
    <n v="310"/>
    <d v="2026-10-25T00:00:00"/>
    <n v="2026"/>
    <x v="3"/>
    <n v="10"/>
    <s v="Oct"/>
    <x v="1"/>
    <x v="12"/>
    <x v="0"/>
    <s v="Business"/>
    <x v="1"/>
    <s v="Trail Boots"/>
    <n v="5"/>
    <n v="144.04"/>
    <n v="0.1"/>
    <n v="78.069999999999993"/>
    <n v="648.17999999999995"/>
    <n v="390.34999999999997"/>
    <n v="257.83"/>
    <n v="0.39777530932765592"/>
    <n v="2026"/>
    <s v="Q4"/>
    <n v="10"/>
    <x v="9"/>
  </r>
  <r>
    <n v="317"/>
    <d v="2026-10-25T00:00:00"/>
    <n v="2026"/>
    <x v="3"/>
    <n v="10"/>
    <s v="Oct"/>
    <x v="2"/>
    <x v="10"/>
    <x v="3"/>
    <s v="New"/>
    <x v="0"/>
    <s v="Commuter Helmet"/>
    <n v="2"/>
    <n v="80.69"/>
    <n v="0.05"/>
    <n v="43.81"/>
    <n v="153.31099999999998"/>
    <n v="87.62"/>
    <n v="65.690999999999974"/>
    <n v="0.42848197454846676"/>
    <n v="2026"/>
    <s v="Q4"/>
    <n v="10"/>
    <x v="9"/>
  </r>
  <r>
    <n v="684"/>
    <d v="2026-10-25T00:00:00"/>
    <n v="2026"/>
    <x v="3"/>
    <n v="10"/>
    <s v="Oct"/>
    <x v="3"/>
    <x v="4"/>
    <x v="0"/>
    <s v="Business"/>
    <x v="3"/>
    <s v="Trail Tent 2P"/>
    <n v="1"/>
    <n v="191.91"/>
    <n v="0"/>
    <n v="101.89"/>
    <n v="191.91"/>
    <n v="101.89"/>
    <n v="90.02"/>
    <n v="0.46907404512531914"/>
    <n v="2026"/>
    <s v="Q4"/>
    <n v="10"/>
    <x v="9"/>
  </r>
  <r>
    <n v="1430"/>
    <d v="2026-10-25T00:00:00"/>
    <n v="2026"/>
    <x v="3"/>
    <n v="10"/>
    <s v="Oct"/>
    <x v="3"/>
    <x v="13"/>
    <x v="2"/>
    <s v="New"/>
    <x v="4"/>
    <s v="Recovery Roller"/>
    <n v="1"/>
    <n v="36.630000000000003"/>
    <n v="0.05"/>
    <n v="13.97"/>
    <n v="34.798500000000004"/>
    <n v="13.97"/>
    <n v="20.828500000000005"/>
    <n v="0.59854591433538806"/>
    <n v="2026"/>
    <s v="Q4"/>
    <n v="10"/>
    <x v="9"/>
  </r>
  <r>
    <n v="2049"/>
    <d v="2026-10-25T00:00:00"/>
    <n v="2026"/>
    <x v="3"/>
    <n v="10"/>
    <s v="Oct"/>
    <x v="3"/>
    <x v="4"/>
    <x v="1"/>
    <s v="Business"/>
    <x v="2"/>
    <s v="Insulated Bottle"/>
    <n v="6"/>
    <n v="35.380000000000003"/>
    <n v="0.05"/>
    <n v="13.9"/>
    <n v="201.66600000000003"/>
    <n v="83.4"/>
    <n v="118.26600000000002"/>
    <n v="0.58644491386748387"/>
    <n v="2026"/>
    <s v="Q4"/>
    <n v="10"/>
    <x v="9"/>
  </r>
  <r>
    <n v="2199"/>
    <d v="2026-10-25T00:00:00"/>
    <n v="2026"/>
    <x v="3"/>
    <n v="10"/>
    <s v="Oct"/>
    <x v="1"/>
    <x v="12"/>
    <x v="3"/>
    <s v="Returning"/>
    <x v="2"/>
    <s v="Carry-On Duffel"/>
    <n v="1"/>
    <n v="132.63"/>
    <n v="0.05"/>
    <n v="67.489999999999995"/>
    <n v="125.99849999999999"/>
    <n v="67.489999999999995"/>
    <n v="58.508499999999998"/>
    <n v="0.46435870268296847"/>
    <n v="2026"/>
    <s v="Q4"/>
    <n v="10"/>
    <x v="9"/>
  </r>
  <r>
    <n v="2954"/>
    <d v="2026-10-25T00:00:00"/>
    <n v="2026"/>
    <x v="3"/>
    <n v="10"/>
    <s v="Oct"/>
    <x v="3"/>
    <x v="4"/>
    <x v="0"/>
    <s v="New"/>
    <x v="1"/>
    <s v="Trekking Poles"/>
    <n v="1"/>
    <n v="71.17"/>
    <n v="0"/>
    <n v="32.57"/>
    <n v="71.17"/>
    <n v="32.57"/>
    <n v="38.6"/>
    <n v="0.54236335534635383"/>
    <n v="2026"/>
    <s v="Q4"/>
    <n v="10"/>
    <x v="9"/>
  </r>
  <r>
    <n v="3218"/>
    <d v="2026-10-25T00:00:00"/>
    <n v="2026"/>
    <x v="3"/>
    <n v="10"/>
    <s v="Oct"/>
    <x v="0"/>
    <x v="15"/>
    <x v="1"/>
    <s v="Business"/>
    <x v="2"/>
    <s v="Carry-On Duffel"/>
    <n v="6"/>
    <n v="132.08000000000001"/>
    <n v="0.1"/>
    <n v="67.61"/>
    <n v="713.23200000000008"/>
    <n v="405.65999999999997"/>
    <n v="307.57200000000012"/>
    <n v="0.43123696076451995"/>
    <n v="2026"/>
    <s v="Q4"/>
    <n v="10"/>
    <x v="9"/>
  </r>
  <r>
    <n v="3965"/>
    <d v="2026-10-25T00:00:00"/>
    <n v="2026"/>
    <x v="3"/>
    <n v="10"/>
    <s v="Oct"/>
    <x v="1"/>
    <x v="11"/>
    <x v="2"/>
    <s v="Returning"/>
    <x v="3"/>
    <s v="Portable Camp Stove"/>
    <n v="3"/>
    <n v="82.75"/>
    <n v="0.05"/>
    <n v="38.53"/>
    <n v="235.83749999999998"/>
    <n v="115.59"/>
    <n v="120.24749999999997"/>
    <n v="0.50987438384480832"/>
    <n v="2026"/>
    <s v="Q4"/>
    <n v="10"/>
    <x v="9"/>
  </r>
  <r>
    <n v="2278"/>
    <d v="2026-10-26T00:00:00"/>
    <n v="2026"/>
    <x v="3"/>
    <n v="10"/>
    <s v="Oct"/>
    <x v="0"/>
    <x v="15"/>
    <x v="0"/>
    <s v="Returning"/>
    <x v="4"/>
    <s v="Training Mat"/>
    <n v="5"/>
    <n v="51.5"/>
    <n v="0.1"/>
    <n v="21.38"/>
    <n v="231.75"/>
    <n v="106.89999999999999"/>
    <n v="124.85000000000001"/>
    <n v="0.53872707659115426"/>
    <n v="2026"/>
    <s v="Q4"/>
    <n v="10"/>
    <x v="9"/>
  </r>
  <r>
    <n v="3132"/>
    <d v="2026-10-26T00:00:00"/>
    <n v="2026"/>
    <x v="3"/>
    <n v="10"/>
    <s v="Oct"/>
    <x v="2"/>
    <x v="5"/>
    <x v="0"/>
    <s v="New"/>
    <x v="1"/>
    <s v="Trail Boots"/>
    <n v="3"/>
    <n v="140.49"/>
    <n v="0.05"/>
    <n v="77.45"/>
    <n v="400.3965"/>
    <n v="232.35000000000002"/>
    <n v="168.04649999999998"/>
    <n v="0.41970022215478903"/>
    <n v="2026"/>
    <s v="Q4"/>
    <n v="10"/>
    <x v="9"/>
  </r>
  <r>
    <n v="3144"/>
    <d v="2026-10-26T00:00:00"/>
    <n v="2026"/>
    <x v="3"/>
    <n v="10"/>
    <s v="Oct"/>
    <x v="2"/>
    <x v="2"/>
    <x v="3"/>
    <s v="New"/>
    <x v="4"/>
    <s v="Recovery Roller"/>
    <n v="4"/>
    <n v="36.200000000000003"/>
    <n v="0.15"/>
    <n v="13.53"/>
    <n v="123.08000000000001"/>
    <n v="54.12"/>
    <n v="68.960000000000008"/>
    <n v="0.56028599285017877"/>
    <n v="2026"/>
    <s v="Q4"/>
    <n v="10"/>
    <x v="9"/>
  </r>
  <r>
    <n v="3501"/>
    <d v="2026-10-26T00:00:00"/>
    <n v="2026"/>
    <x v="3"/>
    <n v="10"/>
    <s v="Oct"/>
    <x v="3"/>
    <x v="7"/>
    <x v="2"/>
    <s v="New"/>
    <x v="3"/>
    <s v="Compact Sleeping Bag"/>
    <n v="1"/>
    <n v="120.5"/>
    <n v="0.05"/>
    <n v="61.71"/>
    <n v="114.47499999999999"/>
    <n v="61.71"/>
    <n v="52.764999999999993"/>
    <n v="0.4609303341340904"/>
    <n v="2026"/>
    <s v="Q4"/>
    <n v="10"/>
    <x v="9"/>
  </r>
  <r>
    <n v="458"/>
    <d v="2026-10-27T00:00:00"/>
    <n v="2026"/>
    <x v="3"/>
    <n v="10"/>
    <s v="Oct"/>
    <x v="2"/>
    <x v="2"/>
    <x v="2"/>
    <s v="Business"/>
    <x v="0"/>
    <s v="Cycling Pack 12L"/>
    <n v="1"/>
    <n v="102.44"/>
    <n v="0.05"/>
    <n v="49.14"/>
    <n v="97.317999999999998"/>
    <n v="49.14"/>
    <n v="48.177999999999997"/>
    <n v="0.49505744055570394"/>
    <n v="2026"/>
    <s v="Q4"/>
    <n v="10"/>
    <x v="9"/>
  </r>
  <r>
    <n v="1065"/>
    <d v="2026-10-27T00:00:00"/>
    <n v="2026"/>
    <x v="3"/>
    <n v="10"/>
    <s v="Oct"/>
    <x v="2"/>
    <x v="5"/>
    <x v="0"/>
    <s v="New"/>
    <x v="4"/>
    <s v="Weighted Vest"/>
    <n v="6"/>
    <n v="121.58"/>
    <n v="0.15"/>
    <n v="68.86"/>
    <n v="620.05799999999999"/>
    <n v="413.15999999999997"/>
    <n v="206.89800000000002"/>
    <n v="0.33367523683268346"/>
    <n v="2026"/>
    <s v="Q4"/>
    <n v="10"/>
    <x v="9"/>
  </r>
  <r>
    <n v="1707"/>
    <d v="2026-10-27T00:00:00"/>
    <n v="2026"/>
    <x v="3"/>
    <n v="10"/>
    <s v="Oct"/>
    <x v="2"/>
    <x v="16"/>
    <x v="0"/>
    <s v="New"/>
    <x v="2"/>
    <s v="Insulated Bottle"/>
    <n v="2"/>
    <n v="35.36"/>
    <n v="0"/>
    <n v="13.33"/>
    <n v="70.72"/>
    <n v="26.66"/>
    <n v="44.06"/>
    <n v="0.62302036199095023"/>
    <n v="2026"/>
    <s v="Q4"/>
    <n v="10"/>
    <x v="9"/>
  </r>
  <r>
    <n v="1989"/>
    <d v="2026-10-27T00:00:00"/>
    <n v="2026"/>
    <x v="3"/>
    <n v="10"/>
    <s v="Oct"/>
    <x v="3"/>
    <x v="4"/>
    <x v="0"/>
    <s v="New"/>
    <x v="3"/>
    <s v="Alpine Tent 4P"/>
    <n v="2"/>
    <n v="335.73"/>
    <n v="0"/>
    <n v="199.44"/>
    <n v="671.46"/>
    <n v="398.88"/>
    <n v="272.58000000000004"/>
    <n v="0.4059512107943884"/>
    <n v="2026"/>
    <s v="Q4"/>
    <n v="10"/>
    <x v="9"/>
  </r>
  <r>
    <n v="2852"/>
    <d v="2026-10-27T00:00:00"/>
    <n v="2026"/>
    <x v="3"/>
    <n v="10"/>
    <s v="Oct"/>
    <x v="1"/>
    <x v="12"/>
    <x v="1"/>
    <s v="Business"/>
    <x v="1"/>
    <s v="Trail Boots"/>
    <n v="3"/>
    <n v="141.96"/>
    <n v="0.1"/>
    <n v="77.42"/>
    <n v="383.29200000000003"/>
    <n v="232.26"/>
    <n v="151.03200000000004"/>
    <n v="0.39403900942362485"/>
    <n v="2026"/>
    <s v="Q4"/>
    <n v="10"/>
    <x v="9"/>
  </r>
  <r>
    <n v="4762"/>
    <d v="2026-10-27T00:00:00"/>
    <n v="2026"/>
    <x v="3"/>
    <n v="10"/>
    <s v="Oct"/>
    <x v="1"/>
    <x v="12"/>
    <x v="3"/>
    <s v="New"/>
    <x v="4"/>
    <s v="Training Mat"/>
    <n v="2"/>
    <n v="51.76"/>
    <n v="0"/>
    <n v="21.64"/>
    <n v="103.52"/>
    <n v="43.28"/>
    <n v="60.239999999999995"/>
    <n v="0.58191653786707875"/>
    <n v="2026"/>
    <s v="Q4"/>
    <n v="10"/>
    <x v="9"/>
  </r>
  <r>
    <n v="4997"/>
    <d v="2026-10-27T00:00:00"/>
    <n v="2026"/>
    <x v="3"/>
    <n v="10"/>
    <s v="Oct"/>
    <x v="3"/>
    <x v="7"/>
    <x v="0"/>
    <s v="Returning"/>
    <x v="3"/>
    <s v="Trail Tent 2P"/>
    <n v="3"/>
    <n v="194.09"/>
    <n v="0.1"/>
    <n v="105.84"/>
    <n v="524.04300000000001"/>
    <n v="317.52"/>
    <n v="206.52300000000002"/>
    <n v="0.39409552269565667"/>
    <n v="2026"/>
    <s v="Q4"/>
    <n v="10"/>
    <x v="9"/>
  </r>
  <r>
    <n v="1238"/>
    <d v="2026-10-28T00:00:00"/>
    <n v="2026"/>
    <x v="3"/>
    <n v="10"/>
    <s v="Oct"/>
    <x v="1"/>
    <x v="12"/>
    <x v="0"/>
    <s v="Returning"/>
    <x v="3"/>
    <s v="Compact Sleeping Bag"/>
    <n v="1"/>
    <n v="125.39"/>
    <n v="0.05"/>
    <n v="61.19"/>
    <n v="119.12049999999999"/>
    <n v="61.19"/>
    <n v="57.930499999999995"/>
    <n v="0.48631847582909743"/>
    <n v="2026"/>
    <s v="Q4"/>
    <n v="10"/>
    <x v="9"/>
  </r>
  <r>
    <n v="2622"/>
    <d v="2026-10-28T00:00:00"/>
    <n v="2026"/>
    <x v="3"/>
    <n v="10"/>
    <s v="Oct"/>
    <x v="0"/>
    <x v="15"/>
    <x v="3"/>
    <s v="New"/>
    <x v="3"/>
    <s v="Portable Camp Stove"/>
    <n v="3"/>
    <n v="83.73"/>
    <n v="0.15"/>
    <n v="39.43"/>
    <n v="213.51149999999998"/>
    <n v="118.28999999999999"/>
    <n v="95.221499999999992"/>
    <n v="0.44597831966896395"/>
    <n v="2026"/>
    <s v="Q4"/>
    <n v="10"/>
    <x v="9"/>
  </r>
  <r>
    <n v="3106"/>
    <d v="2026-10-28T00:00:00"/>
    <n v="2026"/>
    <x v="3"/>
    <n v="10"/>
    <s v="Oct"/>
    <x v="3"/>
    <x v="8"/>
    <x v="3"/>
    <s v="Business"/>
    <x v="4"/>
    <s v="Recovery Roller"/>
    <n v="3"/>
    <n v="36.99"/>
    <n v="0.05"/>
    <n v="14.14"/>
    <n v="105.42149999999999"/>
    <n v="42.42"/>
    <n v="63.001499999999993"/>
    <n v="0.59761528720422297"/>
    <n v="2026"/>
    <s v="Q4"/>
    <n v="10"/>
    <x v="9"/>
  </r>
  <r>
    <n v="3274"/>
    <d v="2026-10-28T00:00:00"/>
    <n v="2026"/>
    <x v="3"/>
    <n v="10"/>
    <s v="Oct"/>
    <x v="3"/>
    <x v="7"/>
    <x v="3"/>
    <s v="New"/>
    <x v="4"/>
    <s v="Resistance Band Set"/>
    <n v="1"/>
    <n v="39.42"/>
    <n v="0"/>
    <n v="14.58"/>
    <n v="39.42"/>
    <n v="14.58"/>
    <n v="24.840000000000003"/>
    <n v="0.63013698630136994"/>
    <n v="2026"/>
    <s v="Q4"/>
    <n v="10"/>
    <x v="9"/>
  </r>
  <r>
    <n v="3542"/>
    <d v="2026-10-28T00:00:00"/>
    <n v="2026"/>
    <x v="3"/>
    <n v="10"/>
    <s v="Oct"/>
    <x v="3"/>
    <x v="4"/>
    <x v="0"/>
    <s v="New"/>
    <x v="0"/>
    <s v="Trail Bike Light"/>
    <n v="2"/>
    <n v="50.66"/>
    <n v="0"/>
    <n v="22.02"/>
    <n v="101.32"/>
    <n v="44.04"/>
    <n v="57.279999999999994"/>
    <n v="0.56533754441373862"/>
    <n v="2026"/>
    <s v="Q4"/>
    <n v="10"/>
    <x v="9"/>
  </r>
  <r>
    <n v="3704"/>
    <d v="2026-10-28T00:00:00"/>
    <n v="2026"/>
    <x v="3"/>
    <n v="10"/>
    <s v="Oct"/>
    <x v="1"/>
    <x v="12"/>
    <x v="0"/>
    <s v="Returning"/>
    <x v="1"/>
    <s v="Trekking Poles"/>
    <n v="4"/>
    <n v="71.959999999999994"/>
    <n v="0.1"/>
    <n v="31.51"/>
    <n v="259.05599999999998"/>
    <n v="126.04"/>
    <n v="133.01599999999996"/>
    <n v="0.51346427027360864"/>
    <n v="2026"/>
    <s v="Q4"/>
    <n v="10"/>
    <x v="9"/>
  </r>
  <r>
    <n v="4699"/>
    <d v="2026-10-28T00:00:00"/>
    <n v="2026"/>
    <x v="3"/>
    <n v="10"/>
    <s v="Oct"/>
    <x v="2"/>
    <x v="5"/>
    <x v="2"/>
    <s v="Returning"/>
    <x v="0"/>
    <s v="Trail Bike Light"/>
    <n v="1"/>
    <n v="49.72"/>
    <n v="0.05"/>
    <n v="22.5"/>
    <n v="47.233999999999995"/>
    <n v="22.5"/>
    <n v="24.733999999999995"/>
    <n v="0.52364821950290041"/>
    <n v="2026"/>
    <s v="Q4"/>
    <n v="10"/>
    <x v="9"/>
  </r>
  <r>
    <n v="1226"/>
    <d v="2026-10-29T00:00:00"/>
    <n v="2026"/>
    <x v="3"/>
    <n v="10"/>
    <s v="Oct"/>
    <x v="0"/>
    <x v="0"/>
    <x v="3"/>
    <s v="Returning"/>
    <x v="2"/>
    <s v="Insulated Bottle"/>
    <n v="1"/>
    <n v="36.58"/>
    <n v="0"/>
    <n v="13.5"/>
    <n v="36.58"/>
    <n v="13.5"/>
    <n v="23.08"/>
    <n v="0.63094587206123565"/>
    <n v="2026"/>
    <s v="Q4"/>
    <n v="10"/>
    <x v="9"/>
  </r>
  <r>
    <n v="1245"/>
    <d v="2026-10-29T00:00:00"/>
    <n v="2026"/>
    <x v="3"/>
    <n v="10"/>
    <s v="Oct"/>
    <x v="1"/>
    <x v="6"/>
    <x v="3"/>
    <s v="Returning"/>
    <x v="4"/>
    <s v="Resistance Band Set"/>
    <n v="2"/>
    <n v="41.06"/>
    <n v="0.05"/>
    <n v="15.07"/>
    <n v="78.013999999999996"/>
    <n v="30.14"/>
    <n v="47.873999999999995"/>
    <n v="0.6136590868305688"/>
    <n v="2026"/>
    <s v="Q4"/>
    <n v="10"/>
    <x v="9"/>
  </r>
  <r>
    <n v="1477"/>
    <d v="2026-10-29T00:00:00"/>
    <n v="2026"/>
    <x v="3"/>
    <n v="10"/>
    <s v="Oct"/>
    <x v="1"/>
    <x v="14"/>
    <x v="3"/>
    <s v="Returning"/>
    <x v="3"/>
    <s v="Compact Sleeping Bag"/>
    <n v="1"/>
    <n v="121.78"/>
    <n v="0.15"/>
    <n v="61.55"/>
    <n v="103.51300000000001"/>
    <n v="61.55"/>
    <n v="41.963000000000008"/>
    <n v="0.40538869513974096"/>
    <n v="2026"/>
    <s v="Q4"/>
    <n v="10"/>
    <x v="9"/>
  </r>
  <r>
    <n v="1575"/>
    <d v="2026-10-29T00:00:00"/>
    <n v="2026"/>
    <x v="3"/>
    <n v="10"/>
    <s v="Oct"/>
    <x v="3"/>
    <x v="7"/>
    <x v="1"/>
    <s v="Returning"/>
    <x v="2"/>
    <s v="Carry-On Duffel"/>
    <n v="5"/>
    <n v="130.68"/>
    <n v="0.2"/>
    <n v="67.209999999999994"/>
    <n v="522.72000000000014"/>
    <n v="336.04999999999995"/>
    <n v="186.67000000000019"/>
    <n v="0.35711279461279488"/>
    <n v="2026"/>
    <s v="Q4"/>
    <n v="10"/>
    <x v="9"/>
  </r>
  <r>
    <n v="2830"/>
    <d v="2026-10-29T00:00:00"/>
    <n v="2026"/>
    <x v="3"/>
    <n v="10"/>
    <s v="Oct"/>
    <x v="2"/>
    <x v="2"/>
    <x v="0"/>
    <s v="New"/>
    <x v="2"/>
    <s v="Travel Backpack 35L"/>
    <n v="1"/>
    <n v="161.94999999999999"/>
    <n v="0"/>
    <n v="86.61"/>
    <n v="161.94999999999999"/>
    <n v="86.61"/>
    <n v="75.339999999999989"/>
    <n v="0.46520531028095086"/>
    <n v="2026"/>
    <s v="Q4"/>
    <n v="10"/>
    <x v="9"/>
  </r>
  <r>
    <n v="2884"/>
    <d v="2026-10-29T00:00:00"/>
    <n v="2026"/>
    <x v="3"/>
    <n v="10"/>
    <s v="Oct"/>
    <x v="0"/>
    <x v="15"/>
    <x v="2"/>
    <s v="Returning"/>
    <x v="0"/>
    <s v="Commuter Helmet"/>
    <n v="2"/>
    <n v="83.6"/>
    <n v="0"/>
    <n v="43.01"/>
    <n v="167.2"/>
    <n v="86.02"/>
    <n v="81.179999999999993"/>
    <n v="0.48552631578947369"/>
    <n v="2026"/>
    <s v="Q4"/>
    <n v="10"/>
    <x v="9"/>
  </r>
  <r>
    <n v="3093"/>
    <d v="2026-10-29T00:00:00"/>
    <n v="2026"/>
    <x v="3"/>
    <n v="10"/>
    <s v="Oct"/>
    <x v="3"/>
    <x v="4"/>
    <x v="1"/>
    <s v="Business"/>
    <x v="3"/>
    <s v="Trail Tent 2P"/>
    <n v="3"/>
    <n v="194.19"/>
    <n v="0.15"/>
    <n v="104.22"/>
    <n v="495.18449999999996"/>
    <n v="312.65999999999997"/>
    <n v="182.52449999999999"/>
    <n v="0.36859897674503139"/>
    <n v="2026"/>
    <s v="Q4"/>
    <n v="10"/>
    <x v="9"/>
  </r>
  <r>
    <n v="3613"/>
    <d v="2026-10-29T00:00:00"/>
    <n v="2026"/>
    <x v="3"/>
    <n v="10"/>
    <s v="Oct"/>
    <x v="1"/>
    <x v="12"/>
    <x v="0"/>
    <s v="Returning"/>
    <x v="2"/>
    <s v="Travel Backpack 35L"/>
    <n v="3"/>
    <n v="167.41"/>
    <n v="0"/>
    <n v="85.33"/>
    <n v="502.23"/>
    <n v="255.99"/>
    <n v="246.24"/>
    <n v="0.49029329191804549"/>
    <n v="2026"/>
    <s v="Q4"/>
    <n v="10"/>
    <x v="9"/>
  </r>
  <r>
    <n v="4496"/>
    <d v="2026-10-29T00:00:00"/>
    <n v="2026"/>
    <x v="3"/>
    <n v="10"/>
    <s v="Oct"/>
    <x v="3"/>
    <x v="8"/>
    <x v="0"/>
    <s v="Returning"/>
    <x v="4"/>
    <s v="Resistance Band Set"/>
    <n v="2"/>
    <n v="40.83"/>
    <n v="0.1"/>
    <n v="14.91"/>
    <n v="73.494"/>
    <n v="29.82"/>
    <n v="43.673999999999999"/>
    <n v="0.59425259204833047"/>
    <n v="2026"/>
    <s v="Q4"/>
    <n v="10"/>
    <x v="9"/>
  </r>
  <r>
    <n v="5194"/>
    <d v="2026-10-29T00:00:00"/>
    <n v="2026"/>
    <x v="3"/>
    <n v="10"/>
    <s v="Oct"/>
    <x v="0"/>
    <x v="9"/>
    <x v="1"/>
    <s v="Business"/>
    <x v="3"/>
    <s v="Portable Camp Stove"/>
    <n v="12"/>
    <n v="80.84"/>
    <n v="0.1"/>
    <n v="38.39"/>
    <n v="873.072"/>
    <n v="460.68"/>
    <n v="412.392"/>
    <n v="0.4723459233602727"/>
    <n v="2026"/>
    <s v="Q4"/>
    <n v="10"/>
    <x v="9"/>
  </r>
  <r>
    <n v="339"/>
    <d v="2026-10-30T00:00:00"/>
    <n v="2026"/>
    <x v="3"/>
    <n v="10"/>
    <s v="Oct"/>
    <x v="3"/>
    <x v="13"/>
    <x v="0"/>
    <s v="Returning"/>
    <x v="0"/>
    <s v="Compact Repair Kit"/>
    <n v="1"/>
    <n v="39.65"/>
    <n v="0"/>
    <n v="16.38"/>
    <n v="39.65"/>
    <n v="16.38"/>
    <n v="23.27"/>
    <n v="0.58688524590163937"/>
    <n v="2026"/>
    <s v="Q4"/>
    <n v="10"/>
    <x v="9"/>
  </r>
  <r>
    <n v="1199"/>
    <d v="2026-10-30T00:00:00"/>
    <n v="2026"/>
    <x v="3"/>
    <n v="10"/>
    <s v="Oct"/>
    <x v="1"/>
    <x v="12"/>
    <x v="0"/>
    <s v="New"/>
    <x v="0"/>
    <s v="Cycling Pack 12L"/>
    <n v="1"/>
    <n v="102.47"/>
    <n v="0.1"/>
    <n v="49.75"/>
    <n v="92.222999999999999"/>
    <n v="49.75"/>
    <n v="42.472999999999999"/>
    <n v="0.46054671828068922"/>
    <n v="2026"/>
    <s v="Q4"/>
    <n v="10"/>
    <x v="9"/>
  </r>
  <r>
    <n v="1253"/>
    <d v="2026-10-30T00:00:00"/>
    <n v="2026"/>
    <x v="3"/>
    <n v="10"/>
    <s v="Oct"/>
    <x v="3"/>
    <x v="13"/>
    <x v="2"/>
    <s v="Business"/>
    <x v="4"/>
    <s v="Resistance Band Set"/>
    <n v="2"/>
    <n v="40.43"/>
    <n v="0"/>
    <n v="14.88"/>
    <n v="80.86"/>
    <n v="29.76"/>
    <n v="51.099999999999994"/>
    <n v="0.63195646796932969"/>
    <n v="2026"/>
    <s v="Q4"/>
    <n v="10"/>
    <x v="9"/>
  </r>
  <r>
    <n v="1407"/>
    <d v="2026-10-30T00:00:00"/>
    <n v="2026"/>
    <x v="3"/>
    <n v="10"/>
    <s v="Oct"/>
    <x v="3"/>
    <x v="8"/>
    <x v="2"/>
    <s v="Business"/>
    <x v="2"/>
    <s v="Insulated Bottle"/>
    <n v="2"/>
    <n v="35.880000000000003"/>
    <n v="0.05"/>
    <n v="13.52"/>
    <n v="68.171999999999997"/>
    <n v="27.04"/>
    <n v="41.131999999999998"/>
    <n v="0.60335621662852779"/>
    <n v="2026"/>
    <s v="Q4"/>
    <n v="10"/>
    <x v="9"/>
  </r>
  <r>
    <n v="2532"/>
    <d v="2026-10-30T00:00:00"/>
    <n v="2026"/>
    <x v="3"/>
    <n v="10"/>
    <s v="Oct"/>
    <x v="0"/>
    <x v="15"/>
    <x v="3"/>
    <s v="New"/>
    <x v="0"/>
    <s v="Commuter Helmet"/>
    <n v="1"/>
    <n v="80.400000000000006"/>
    <n v="0"/>
    <n v="43.34"/>
    <n v="80.400000000000006"/>
    <n v="43.34"/>
    <n v="37.06"/>
    <n v="0.46094527363184079"/>
    <n v="2026"/>
    <s v="Q4"/>
    <n v="10"/>
    <x v="9"/>
  </r>
  <r>
    <n v="307"/>
    <d v="2026-10-31T00:00:00"/>
    <n v="2026"/>
    <x v="3"/>
    <n v="10"/>
    <s v="Oct"/>
    <x v="3"/>
    <x v="8"/>
    <x v="0"/>
    <s v="Returning"/>
    <x v="4"/>
    <s v="Recovery Roller"/>
    <n v="1"/>
    <n v="37.08"/>
    <n v="0"/>
    <n v="13.62"/>
    <n v="37.08"/>
    <n v="13.62"/>
    <n v="23.46"/>
    <n v="0.63268608414239491"/>
    <n v="2026"/>
    <s v="Q4"/>
    <n v="10"/>
    <x v="9"/>
  </r>
  <r>
    <n v="3257"/>
    <d v="2026-10-31T00:00:00"/>
    <n v="2026"/>
    <x v="3"/>
    <n v="10"/>
    <s v="Oct"/>
    <x v="3"/>
    <x v="4"/>
    <x v="2"/>
    <s v="New"/>
    <x v="2"/>
    <s v="Travel Backpack 35L"/>
    <n v="6"/>
    <n v="165.92"/>
    <n v="0"/>
    <n v="87.55"/>
    <n v="995.52"/>
    <n v="525.29999999999995"/>
    <n v="470.22"/>
    <n v="0.4723360655737705"/>
    <n v="2026"/>
    <s v="Q4"/>
    <n v="10"/>
    <x v="9"/>
  </r>
  <r>
    <n v="3739"/>
    <d v="2026-10-31T00:00:00"/>
    <n v="2026"/>
    <x v="3"/>
    <n v="10"/>
    <s v="Oct"/>
    <x v="1"/>
    <x v="12"/>
    <x v="3"/>
    <s v="New"/>
    <x v="2"/>
    <s v="Carry-On Duffel"/>
    <n v="1"/>
    <n v="135.19"/>
    <n v="0"/>
    <n v="68.319999999999993"/>
    <n v="135.19"/>
    <n v="68.319999999999993"/>
    <n v="66.87"/>
    <n v="0.49463717730601381"/>
    <n v="2026"/>
    <s v="Q4"/>
    <n v="10"/>
    <x v="9"/>
  </r>
  <r>
    <n v="77"/>
    <d v="2026-11-01T00:00:00"/>
    <n v="2026"/>
    <x v="3"/>
    <n v="11"/>
    <s v="Nov"/>
    <x v="1"/>
    <x v="11"/>
    <x v="0"/>
    <s v="New"/>
    <x v="2"/>
    <s v="Carry-On Duffel"/>
    <n v="2"/>
    <n v="133.96"/>
    <n v="0.1"/>
    <n v="65.44"/>
    <n v="241.12800000000001"/>
    <n v="130.88"/>
    <n v="110.24800000000002"/>
    <n v="0.4572177432732823"/>
    <n v="2026"/>
    <s v="Q4"/>
    <n v="11"/>
    <x v="10"/>
  </r>
  <r>
    <n v="461"/>
    <d v="2026-11-01T00:00:00"/>
    <n v="2026"/>
    <x v="3"/>
    <n v="11"/>
    <s v="Nov"/>
    <x v="1"/>
    <x v="11"/>
    <x v="3"/>
    <s v="Business"/>
    <x v="0"/>
    <s v="Trail Bike Light"/>
    <n v="3"/>
    <n v="51.67"/>
    <n v="0.05"/>
    <n v="22.8"/>
    <n v="147.25949999999997"/>
    <n v="68.400000000000006"/>
    <n v="78.859499999999969"/>
    <n v="0.53551383781691497"/>
    <n v="2026"/>
    <s v="Q4"/>
    <n v="11"/>
    <x v="10"/>
  </r>
  <r>
    <n v="732"/>
    <d v="2026-11-01T00:00:00"/>
    <n v="2026"/>
    <x v="3"/>
    <n v="11"/>
    <s v="Nov"/>
    <x v="1"/>
    <x v="1"/>
    <x v="3"/>
    <s v="Returning"/>
    <x v="1"/>
    <s v="Summit Backpack 45L"/>
    <n v="1"/>
    <n v="150.46"/>
    <n v="0.15"/>
    <n v="78.39"/>
    <n v="127.89100000000001"/>
    <n v="78.39"/>
    <n v="49.501000000000005"/>
    <n v="0.38705616501552104"/>
    <n v="2026"/>
    <s v="Q4"/>
    <n v="11"/>
    <x v="10"/>
  </r>
  <r>
    <n v="919"/>
    <d v="2026-11-01T00:00:00"/>
    <n v="2026"/>
    <x v="3"/>
    <n v="11"/>
    <s v="Nov"/>
    <x v="3"/>
    <x v="13"/>
    <x v="0"/>
    <s v="New"/>
    <x v="0"/>
    <s v="Cycling Pack 12L"/>
    <n v="1"/>
    <n v="103.53"/>
    <n v="0.1"/>
    <n v="51.75"/>
    <n v="93.177000000000007"/>
    <n v="51.75"/>
    <n v="41.427000000000007"/>
    <n v="0.4446054283782479"/>
    <n v="2026"/>
    <s v="Q4"/>
    <n v="11"/>
    <x v="10"/>
  </r>
  <r>
    <n v="949"/>
    <d v="2026-11-01T00:00:00"/>
    <n v="2026"/>
    <x v="3"/>
    <n v="11"/>
    <s v="Nov"/>
    <x v="2"/>
    <x v="2"/>
    <x v="0"/>
    <s v="Returning"/>
    <x v="0"/>
    <s v="Cycling Pack 12L"/>
    <n v="4"/>
    <n v="103.33"/>
    <n v="0"/>
    <n v="49.15"/>
    <n v="413.32"/>
    <n v="196.6"/>
    <n v="216.72"/>
    <n v="0.5243394948224136"/>
    <n v="2026"/>
    <s v="Q4"/>
    <n v="11"/>
    <x v="10"/>
  </r>
  <r>
    <n v="1185"/>
    <d v="2026-11-01T00:00:00"/>
    <n v="2026"/>
    <x v="3"/>
    <n v="11"/>
    <s v="Nov"/>
    <x v="3"/>
    <x v="8"/>
    <x v="1"/>
    <s v="Business"/>
    <x v="2"/>
    <s v="Insulated Bottle"/>
    <n v="5"/>
    <n v="37.08"/>
    <n v="0.15"/>
    <n v="13.27"/>
    <n v="157.58999999999997"/>
    <n v="66.349999999999994"/>
    <n v="91.239999999999981"/>
    <n v="0.57897074687480166"/>
    <n v="2026"/>
    <s v="Q4"/>
    <n v="11"/>
    <x v="10"/>
  </r>
  <r>
    <n v="1248"/>
    <d v="2026-11-01T00:00:00"/>
    <n v="2026"/>
    <x v="3"/>
    <n v="11"/>
    <s v="Nov"/>
    <x v="0"/>
    <x v="0"/>
    <x v="1"/>
    <s v="Business"/>
    <x v="2"/>
    <s v="Carry-On Duffel"/>
    <n v="5"/>
    <n v="132.33000000000001"/>
    <n v="0.2"/>
    <n v="65.2"/>
    <n v="529.32000000000005"/>
    <n v="326"/>
    <n v="203.32000000000005"/>
    <n v="0.3841154689034989"/>
    <n v="2026"/>
    <s v="Q4"/>
    <n v="11"/>
    <x v="10"/>
  </r>
  <r>
    <n v="2129"/>
    <d v="2026-11-01T00:00:00"/>
    <n v="2026"/>
    <x v="3"/>
    <n v="11"/>
    <s v="Nov"/>
    <x v="3"/>
    <x v="13"/>
    <x v="2"/>
    <s v="New"/>
    <x v="0"/>
    <s v="Trail Bike Light"/>
    <n v="2"/>
    <n v="50.43"/>
    <n v="0"/>
    <n v="22.54"/>
    <n v="100.86"/>
    <n v="45.08"/>
    <n v="55.78"/>
    <n v="0.55304382312115807"/>
    <n v="2026"/>
    <s v="Q4"/>
    <n v="11"/>
    <x v="10"/>
  </r>
  <r>
    <n v="2850"/>
    <d v="2026-11-01T00:00:00"/>
    <n v="2026"/>
    <x v="3"/>
    <n v="11"/>
    <s v="Nov"/>
    <x v="2"/>
    <x v="2"/>
    <x v="1"/>
    <s v="Returning"/>
    <x v="4"/>
    <s v="Training Mat"/>
    <n v="3"/>
    <n v="50.05"/>
    <n v="0.15"/>
    <n v="22.36"/>
    <n v="127.62749999999998"/>
    <n v="67.08"/>
    <n v="60.547499999999985"/>
    <n v="0.47440794499618022"/>
    <n v="2026"/>
    <s v="Q4"/>
    <n v="11"/>
    <x v="10"/>
  </r>
  <r>
    <n v="3477"/>
    <d v="2026-11-01T00:00:00"/>
    <n v="2026"/>
    <x v="3"/>
    <n v="11"/>
    <s v="Nov"/>
    <x v="3"/>
    <x v="13"/>
    <x v="0"/>
    <s v="Returning"/>
    <x v="3"/>
    <s v="Trail Tent 2P"/>
    <n v="1"/>
    <n v="197.14"/>
    <n v="0.05"/>
    <n v="102.87"/>
    <n v="187.28299999999999"/>
    <n v="102.87"/>
    <n v="84.412999999999982"/>
    <n v="0.45072430492890431"/>
    <n v="2026"/>
    <s v="Q4"/>
    <n v="11"/>
    <x v="10"/>
  </r>
  <r>
    <n v="4673"/>
    <d v="2026-11-01T00:00:00"/>
    <n v="2026"/>
    <x v="3"/>
    <n v="11"/>
    <s v="Nov"/>
    <x v="0"/>
    <x v="0"/>
    <x v="1"/>
    <s v="Business"/>
    <x v="1"/>
    <s v="Trekking Poles"/>
    <n v="5"/>
    <n v="72.13"/>
    <n v="0.1"/>
    <n v="31.41"/>
    <n v="324.58499999999998"/>
    <n v="157.05000000000001"/>
    <n v="167.53499999999997"/>
    <n v="0.51615139331762094"/>
    <n v="2026"/>
    <s v="Q4"/>
    <n v="11"/>
    <x v="10"/>
  </r>
  <r>
    <n v="4679"/>
    <d v="2026-11-01T00:00:00"/>
    <n v="2026"/>
    <x v="3"/>
    <n v="11"/>
    <s v="Nov"/>
    <x v="1"/>
    <x v="12"/>
    <x v="1"/>
    <s v="Returning"/>
    <x v="3"/>
    <s v="Alpine Tent 4P"/>
    <n v="8"/>
    <n v="341.51"/>
    <n v="0.1"/>
    <n v="200.1"/>
    <n v="2458.8719999999998"/>
    <n v="1600.8"/>
    <n v="858.07199999999989"/>
    <n v="0.34896977150498276"/>
    <n v="2026"/>
    <s v="Q4"/>
    <n v="11"/>
    <x v="10"/>
  </r>
  <r>
    <n v="4809"/>
    <d v="2026-11-01T00:00:00"/>
    <n v="2026"/>
    <x v="3"/>
    <n v="11"/>
    <s v="Nov"/>
    <x v="1"/>
    <x v="11"/>
    <x v="0"/>
    <s v="New"/>
    <x v="2"/>
    <s v="Insulated Bottle"/>
    <n v="1"/>
    <n v="36.47"/>
    <n v="0.05"/>
    <n v="13.88"/>
    <n v="34.646499999999996"/>
    <n v="13.88"/>
    <n v="20.766499999999994"/>
    <n v="0.59938233299178834"/>
    <n v="2026"/>
    <s v="Q4"/>
    <n v="11"/>
    <x v="10"/>
  </r>
  <r>
    <n v="4849"/>
    <d v="2026-11-01T00:00:00"/>
    <n v="2026"/>
    <x v="3"/>
    <n v="11"/>
    <s v="Nov"/>
    <x v="0"/>
    <x v="0"/>
    <x v="0"/>
    <s v="New"/>
    <x v="2"/>
    <s v="Insulated Bottle"/>
    <n v="4"/>
    <n v="35.69"/>
    <n v="0.15"/>
    <n v="13.52"/>
    <n v="121.34599999999999"/>
    <n v="54.08"/>
    <n v="67.265999999999991"/>
    <n v="0.55433224004087478"/>
    <n v="2026"/>
    <s v="Q4"/>
    <n v="11"/>
    <x v="10"/>
  </r>
  <r>
    <n v="436"/>
    <d v="2026-11-02T00:00:00"/>
    <n v="2026"/>
    <x v="3"/>
    <n v="11"/>
    <s v="Nov"/>
    <x v="2"/>
    <x v="10"/>
    <x v="0"/>
    <s v="New"/>
    <x v="2"/>
    <s v="Insulated Bottle"/>
    <n v="2"/>
    <n v="35.340000000000003"/>
    <n v="0.1"/>
    <n v="13.82"/>
    <n v="63.612000000000009"/>
    <n v="27.64"/>
    <n v="35.972000000000008"/>
    <n v="0.56549078790165386"/>
    <n v="2026"/>
    <s v="Q4"/>
    <n v="11"/>
    <x v="10"/>
  </r>
  <r>
    <n v="879"/>
    <d v="2026-11-02T00:00:00"/>
    <n v="2026"/>
    <x v="3"/>
    <n v="11"/>
    <s v="Nov"/>
    <x v="2"/>
    <x v="10"/>
    <x v="0"/>
    <s v="New"/>
    <x v="2"/>
    <s v="Packing Cube Set"/>
    <n v="4"/>
    <n v="46.8"/>
    <n v="0.05"/>
    <n v="18.52"/>
    <n v="177.83999999999997"/>
    <n v="74.08"/>
    <n v="103.75999999999998"/>
    <n v="0.58344579397210972"/>
    <n v="2026"/>
    <s v="Q4"/>
    <n v="11"/>
    <x v="10"/>
  </r>
  <r>
    <n v="955"/>
    <d v="2026-11-02T00:00:00"/>
    <n v="2026"/>
    <x v="3"/>
    <n v="11"/>
    <s v="Nov"/>
    <x v="3"/>
    <x v="13"/>
    <x v="2"/>
    <s v="New"/>
    <x v="3"/>
    <s v="Trail Tent 2P"/>
    <n v="1"/>
    <n v="198.34"/>
    <n v="0.05"/>
    <n v="103.2"/>
    <n v="188.423"/>
    <n v="103.2"/>
    <n v="85.222999999999999"/>
    <n v="0.45229616341954004"/>
    <n v="2026"/>
    <s v="Q4"/>
    <n v="11"/>
    <x v="10"/>
  </r>
  <r>
    <n v="1068"/>
    <d v="2026-11-02T00:00:00"/>
    <n v="2026"/>
    <x v="3"/>
    <n v="11"/>
    <s v="Nov"/>
    <x v="1"/>
    <x v="6"/>
    <x v="0"/>
    <s v="Returning"/>
    <x v="4"/>
    <s v="Weighted Vest"/>
    <n v="5"/>
    <n v="122.26"/>
    <n v="0.1"/>
    <n v="68.3"/>
    <n v="550.17000000000007"/>
    <n v="341.5"/>
    <n v="208.67000000000007"/>
    <n v="0.37928276714470083"/>
    <n v="2026"/>
    <s v="Q4"/>
    <n v="11"/>
    <x v="10"/>
  </r>
  <r>
    <n v="1733"/>
    <d v="2026-11-02T00:00:00"/>
    <n v="2026"/>
    <x v="3"/>
    <n v="11"/>
    <s v="Nov"/>
    <x v="0"/>
    <x v="9"/>
    <x v="1"/>
    <s v="Returning"/>
    <x v="1"/>
    <s v="Trekking Poles"/>
    <n v="3"/>
    <n v="71.12"/>
    <n v="0.15"/>
    <n v="33.090000000000003"/>
    <n v="181.35599999999999"/>
    <n v="99.27000000000001"/>
    <n v="82.085999999999984"/>
    <n v="0.45262356911268437"/>
    <n v="2026"/>
    <s v="Q4"/>
    <n v="11"/>
    <x v="10"/>
  </r>
  <r>
    <n v="3270"/>
    <d v="2026-11-02T00:00:00"/>
    <n v="2026"/>
    <x v="3"/>
    <n v="11"/>
    <s v="Nov"/>
    <x v="1"/>
    <x v="12"/>
    <x v="2"/>
    <s v="Returning"/>
    <x v="0"/>
    <s v="Commuter Helmet"/>
    <n v="2"/>
    <n v="81.900000000000006"/>
    <n v="0.15"/>
    <n v="41.91"/>
    <n v="139.23000000000002"/>
    <n v="83.82"/>
    <n v="55.410000000000025"/>
    <n v="0.39797457444516282"/>
    <n v="2026"/>
    <s v="Q4"/>
    <n v="11"/>
    <x v="10"/>
  </r>
  <r>
    <n v="3484"/>
    <d v="2026-11-02T00:00:00"/>
    <n v="2026"/>
    <x v="3"/>
    <n v="11"/>
    <s v="Nov"/>
    <x v="2"/>
    <x v="2"/>
    <x v="3"/>
    <s v="Returning"/>
    <x v="2"/>
    <s v="Travel Backpack 35L"/>
    <n v="4"/>
    <n v="165.12"/>
    <n v="0.05"/>
    <n v="89.65"/>
    <n v="627.45600000000002"/>
    <n v="358.6"/>
    <n v="268.85599999999999"/>
    <n v="0.42848582211342306"/>
    <n v="2026"/>
    <s v="Q4"/>
    <n v="11"/>
    <x v="10"/>
  </r>
  <r>
    <n v="3608"/>
    <d v="2026-11-02T00:00:00"/>
    <n v="2026"/>
    <x v="3"/>
    <n v="11"/>
    <s v="Nov"/>
    <x v="3"/>
    <x v="8"/>
    <x v="2"/>
    <s v="New"/>
    <x v="1"/>
    <s v="Hiking Daypack 20L"/>
    <n v="1"/>
    <n v="91.35"/>
    <n v="0"/>
    <n v="45.5"/>
    <n v="91.35"/>
    <n v="45.5"/>
    <n v="45.849999999999994"/>
    <n v="0.50191570881226055"/>
    <n v="2026"/>
    <s v="Q4"/>
    <n v="11"/>
    <x v="10"/>
  </r>
  <r>
    <n v="4036"/>
    <d v="2026-11-02T00:00:00"/>
    <n v="2026"/>
    <x v="3"/>
    <n v="11"/>
    <s v="Nov"/>
    <x v="2"/>
    <x v="3"/>
    <x v="0"/>
    <s v="Business"/>
    <x v="4"/>
    <s v="Recovery Roller"/>
    <n v="1"/>
    <n v="36.96"/>
    <n v="0.1"/>
    <n v="14.18"/>
    <n v="33.264000000000003"/>
    <n v="14.18"/>
    <n v="19.084000000000003"/>
    <n v="0.57371332371332373"/>
    <n v="2026"/>
    <s v="Q4"/>
    <n v="11"/>
    <x v="10"/>
  </r>
  <r>
    <n v="408"/>
    <d v="2026-11-03T00:00:00"/>
    <n v="2026"/>
    <x v="3"/>
    <n v="11"/>
    <s v="Nov"/>
    <x v="3"/>
    <x v="13"/>
    <x v="0"/>
    <s v="Returning"/>
    <x v="0"/>
    <s v="Trail Bike Light"/>
    <n v="1"/>
    <n v="49.61"/>
    <n v="0"/>
    <n v="22.8"/>
    <n v="49.61"/>
    <n v="22.8"/>
    <n v="26.81"/>
    <n v="0.54041523886313236"/>
    <n v="2026"/>
    <s v="Q4"/>
    <n v="11"/>
    <x v="10"/>
  </r>
  <r>
    <n v="939"/>
    <d v="2026-11-03T00:00:00"/>
    <n v="2026"/>
    <x v="3"/>
    <n v="11"/>
    <s v="Nov"/>
    <x v="1"/>
    <x v="11"/>
    <x v="2"/>
    <s v="Returning"/>
    <x v="0"/>
    <s v="Trail Bike Light"/>
    <n v="1"/>
    <n v="49.76"/>
    <n v="0.1"/>
    <n v="21.94"/>
    <n v="44.783999999999999"/>
    <n v="21.94"/>
    <n v="22.843999999999998"/>
    <n v="0.51009289031797067"/>
    <n v="2026"/>
    <s v="Q4"/>
    <n v="11"/>
    <x v="10"/>
  </r>
  <r>
    <n v="1022"/>
    <d v="2026-11-03T00:00:00"/>
    <n v="2026"/>
    <x v="3"/>
    <n v="11"/>
    <s v="Nov"/>
    <x v="3"/>
    <x v="7"/>
    <x v="0"/>
    <s v="Returning"/>
    <x v="0"/>
    <s v="Compact Repair Kit"/>
    <n v="1"/>
    <n v="39.97"/>
    <n v="0.1"/>
    <n v="16.93"/>
    <n v="35.972999999999999"/>
    <n v="16.93"/>
    <n v="19.042999999999999"/>
    <n v="0.52936924915909156"/>
    <n v="2026"/>
    <s v="Q4"/>
    <n v="11"/>
    <x v="10"/>
  </r>
  <r>
    <n v="1997"/>
    <d v="2026-11-03T00:00:00"/>
    <n v="2026"/>
    <x v="3"/>
    <n v="11"/>
    <s v="Nov"/>
    <x v="1"/>
    <x v="12"/>
    <x v="3"/>
    <s v="Returning"/>
    <x v="3"/>
    <s v="Alpine Tent 4P"/>
    <n v="2"/>
    <n v="335.46"/>
    <n v="0.1"/>
    <n v="199.87"/>
    <n v="603.82799999999997"/>
    <n v="399.74"/>
    <n v="204.08799999999997"/>
    <n v="0.33799028862523761"/>
    <n v="2026"/>
    <s v="Q4"/>
    <n v="11"/>
    <x v="10"/>
  </r>
  <r>
    <n v="3978"/>
    <d v="2026-11-03T00:00:00"/>
    <n v="2026"/>
    <x v="3"/>
    <n v="11"/>
    <s v="Nov"/>
    <x v="1"/>
    <x v="12"/>
    <x v="0"/>
    <s v="New"/>
    <x v="1"/>
    <s v="Summit Backpack 45L"/>
    <n v="4"/>
    <n v="154.46"/>
    <n v="0.05"/>
    <n v="80.48"/>
    <n v="586.94799999999998"/>
    <n v="321.92"/>
    <n v="265.02799999999996"/>
    <n v="0.45153574081519993"/>
    <n v="2026"/>
    <s v="Q4"/>
    <n v="11"/>
    <x v="10"/>
  </r>
  <r>
    <n v="4715"/>
    <d v="2026-11-03T00:00:00"/>
    <n v="2026"/>
    <x v="3"/>
    <n v="11"/>
    <s v="Nov"/>
    <x v="0"/>
    <x v="0"/>
    <x v="1"/>
    <s v="Business"/>
    <x v="4"/>
    <s v="Resistance Band Set"/>
    <n v="10"/>
    <n v="39.869999999999997"/>
    <n v="0.15"/>
    <n v="14.31"/>
    <n v="338.89499999999998"/>
    <n v="143.1"/>
    <n v="195.79499999999999"/>
    <n v="0.57774531934670026"/>
    <n v="2026"/>
    <s v="Q4"/>
    <n v="11"/>
    <x v="10"/>
  </r>
  <r>
    <n v="145"/>
    <d v="2026-11-04T00:00:00"/>
    <n v="2026"/>
    <x v="3"/>
    <n v="11"/>
    <s v="Nov"/>
    <x v="0"/>
    <x v="15"/>
    <x v="0"/>
    <s v="Business"/>
    <x v="1"/>
    <s v="Hiking Daypack 20L"/>
    <n v="2"/>
    <n v="93.19"/>
    <n v="0.2"/>
    <n v="45.7"/>
    <n v="149.10400000000001"/>
    <n v="91.4"/>
    <n v="57.704000000000008"/>
    <n v="0.38700504345959869"/>
    <n v="2026"/>
    <s v="Q4"/>
    <n v="11"/>
    <x v="10"/>
  </r>
  <r>
    <n v="465"/>
    <d v="2026-11-04T00:00:00"/>
    <n v="2026"/>
    <x v="3"/>
    <n v="11"/>
    <s v="Nov"/>
    <x v="1"/>
    <x v="12"/>
    <x v="0"/>
    <s v="Returning"/>
    <x v="4"/>
    <s v="Resistance Band Set"/>
    <n v="3"/>
    <n v="41.29"/>
    <n v="0.05"/>
    <n v="14.43"/>
    <n v="117.6765"/>
    <n v="43.29"/>
    <n v="74.386500000000012"/>
    <n v="0.63212706020318421"/>
    <n v="2026"/>
    <s v="Q4"/>
    <n v="11"/>
    <x v="10"/>
  </r>
  <r>
    <n v="1449"/>
    <d v="2026-11-04T00:00:00"/>
    <n v="2026"/>
    <x v="3"/>
    <n v="11"/>
    <s v="Nov"/>
    <x v="3"/>
    <x v="8"/>
    <x v="0"/>
    <s v="Returning"/>
    <x v="0"/>
    <s v="Trail Bike Light"/>
    <n v="1"/>
    <n v="50.76"/>
    <n v="0.1"/>
    <n v="22.72"/>
    <n v="45.683999999999997"/>
    <n v="22.72"/>
    <n v="22.963999999999999"/>
    <n v="0.50267051921898254"/>
    <n v="2026"/>
    <s v="Q4"/>
    <n v="11"/>
    <x v="10"/>
  </r>
  <r>
    <n v="1802"/>
    <d v="2026-11-04T00:00:00"/>
    <n v="2026"/>
    <x v="3"/>
    <n v="11"/>
    <s v="Nov"/>
    <x v="2"/>
    <x v="16"/>
    <x v="2"/>
    <s v="Business"/>
    <x v="2"/>
    <s v="Insulated Bottle"/>
    <n v="1"/>
    <n v="35.94"/>
    <n v="0.05"/>
    <n v="13.39"/>
    <n v="34.142999999999994"/>
    <n v="13.39"/>
    <n v="20.752999999999993"/>
    <n v="0.60782590867820629"/>
    <n v="2026"/>
    <s v="Q4"/>
    <n v="11"/>
    <x v="10"/>
  </r>
  <r>
    <n v="2645"/>
    <d v="2026-11-04T00:00:00"/>
    <n v="2026"/>
    <x v="3"/>
    <n v="11"/>
    <s v="Nov"/>
    <x v="0"/>
    <x v="15"/>
    <x v="2"/>
    <s v="New"/>
    <x v="1"/>
    <s v="Trekking Poles"/>
    <n v="4"/>
    <n v="70.010000000000005"/>
    <n v="0.05"/>
    <n v="31.43"/>
    <n v="266.03800000000001"/>
    <n v="125.72"/>
    <n v="140.31800000000001"/>
    <n v="0.52743593020545942"/>
    <n v="2026"/>
    <s v="Q4"/>
    <n v="11"/>
    <x v="10"/>
  </r>
  <r>
    <n v="3539"/>
    <d v="2026-11-04T00:00:00"/>
    <n v="2026"/>
    <x v="3"/>
    <n v="11"/>
    <s v="Nov"/>
    <x v="0"/>
    <x v="15"/>
    <x v="3"/>
    <s v="Returning"/>
    <x v="1"/>
    <s v="Summit Backpack 45L"/>
    <n v="3"/>
    <n v="152.32"/>
    <n v="0.1"/>
    <n v="79.36"/>
    <n v="411.26400000000001"/>
    <n v="238.07999999999998"/>
    <n v="173.18400000000003"/>
    <n v="0.42110177404295057"/>
    <n v="2026"/>
    <s v="Q4"/>
    <n v="11"/>
    <x v="10"/>
  </r>
  <r>
    <n v="4309"/>
    <d v="2026-11-04T00:00:00"/>
    <n v="2026"/>
    <x v="3"/>
    <n v="11"/>
    <s v="Nov"/>
    <x v="3"/>
    <x v="8"/>
    <x v="0"/>
    <s v="Business"/>
    <x v="0"/>
    <s v="Trail Bike Light"/>
    <n v="1"/>
    <n v="50.32"/>
    <n v="0.05"/>
    <n v="22.46"/>
    <n v="47.803999999999995"/>
    <n v="22.46"/>
    <n v="25.343999999999994"/>
    <n v="0.53016483976236295"/>
    <n v="2026"/>
    <s v="Q4"/>
    <n v="11"/>
    <x v="10"/>
  </r>
  <r>
    <n v="4355"/>
    <d v="2026-11-04T00:00:00"/>
    <n v="2026"/>
    <x v="3"/>
    <n v="11"/>
    <s v="Nov"/>
    <x v="2"/>
    <x v="2"/>
    <x v="2"/>
    <s v="Returning"/>
    <x v="1"/>
    <s v="Summit Backpack 45L"/>
    <n v="2"/>
    <n v="151.04"/>
    <n v="0.15"/>
    <n v="76.97"/>
    <n v="256.76799999999997"/>
    <n v="153.94"/>
    <n v="102.82799999999997"/>
    <n v="0.40047046360917243"/>
    <n v="2026"/>
    <s v="Q4"/>
    <n v="11"/>
    <x v="10"/>
  </r>
  <r>
    <n v="5052"/>
    <d v="2026-11-04T00:00:00"/>
    <n v="2026"/>
    <x v="3"/>
    <n v="11"/>
    <s v="Nov"/>
    <x v="0"/>
    <x v="15"/>
    <x v="3"/>
    <s v="Returning"/>
    <x v="0"/>
    <s v="Compact Repair Kit"/>
    <n v="3"/>
    <n v="41.12"/>
    <n v="0.1"/>
    <n v="16.670000000000002"/>
    <n v="111.02399999999999"/>
    <n v="50.010000000000005"/>
    <n v="61.013999999999982"/>
    <n v="0.54955685257241671"/>
    <n v="2026"/>
    <s v="Q4"/>
    <n v="11"/>
    <x v="10"/>
  </r>
  <r>
    <n v="9"/>
    <d v="2026-11-05T00:00:00"/>
    <n v="2026"/>
    <x v="3"/>
    <n v="11"/>
    <s v="Nov"/>
    <x v="0"/>
    <x v="15"/>
    <x v="0"/>
    <s v="New"/>
    <x v="1"/>
    <s v="Trail Boots"/>
    <n v="1"/>
    <n v="140.59"/>
    <n v="0.1"/>
    <n v="79.510000000000005"/>
    <n v="126.53100000000001"/>
    <n v="79.510000000000005"/>
    <n v="47.021000000000001"/>
    <n v="0.37161644182058151"/>
    <n v="2026"/>
    <s v="Q4"/>
    <n v="11"/>
    <x v="10"/>
  </r>
  <r>
    <n v="703"/>
    <d v="2026-11-05T00:00:00"/>
    <n v="2026"/>
    <x v="3"/>
    <n v="11"/>
    <s v="Nov"/>
    <x v="1"/>
    <x v="14"/>
    <x v="0"/>
    <s v="Returning"/>
    <x v="2"/>
    <s v="Travel Backpack 35L"/>
    <n v="2"/>
    <n v="160.68"/>
    <n v="0"/>
    <n v="89.49"/>
    <n v="321.36"/>
    <n v="178.98"/>
    <n v="142.38000000000002"/>
    <n v="0.4430545182972368"/>
    <n v="2026"/>
    <s v="Q4"/>
    <n v="11"/>
    <x v="10"/>
  </r>
  <r>
    <n v="1627"/>
    <d v="2026-11-05T00:00:00"/>
    <n v="2026"/>
    <x v="3"/>
    <n v="11"/>
    <s v="Nov"/>
    <x v="3"/>
    <x v="4"/>
    <x v="0"/>
    <s v="Returning"/>
    <x v="4"/>
    <s v="Training Mat"/>
    <n v="6"/>
    <n v="49.7"/>
    <n v="0"/>
    <n v="22.34"/>
    <n v="298.20000000000005"/>
    <n v="134.04"/>
    <n v="164.16000000000005"/>
    <n v="0.55050301810865199"/>
    <n v="2026"/>
    <s v="Q4"/>
    <n v="11"/>
    <x v="10"/>
  </r>
  <r>
    <n v="1760"/>
    <d v="2026-11-05T00:00:00"/>
    <n v="2026"/>
    <x v="3"/>
    <n v="11"/>
    <s v="Nov"/>
    <x v="1"/>
    <x v="11"/>
    <x v="2"/>
    <s v="Returning"/>
    <x v="0"/>
    <s v="Commuter Helmet"/>
    <n v="3"/>
    <n v="80.400000000000006"/>
    <n v="0.05"/>
    <n v="42.82"/>
    <n v="229.14000000000001"/>
    <n v="128.46"/>
    <n v="100.68"/>
    <n v="0.43938203718250851"/>
    <n v="2026"/>
    <s v="Q4"/>
    <n v="11"/>
    <x v="10"/>
  </r>
  <r>
    <n v="2268"/>
    <d v="2026-11-05T00:00:00"/>
    <n v="2026"/>
    <x v="3"/>
    <n v="11"/>
    <s v="Nov"/>
    <x v="1"/>
    <x v="1"/>
    <x v="2"/>
    <s v="New"/>
    <x v="1"/>
    <s v="Summit Backpack 45L"/>
    <n v="4"/>
    <n v="151.38999999999999"/>
    <n v="0.05"/>
    <n v="80.66"/>
    <n v="575.28199999999993"/>
    <n v="322.64"/>
    <n v="252.64199999999994"/>
    <n v="0.43916201097896329"/>
    <n v="2026"/>
    <s v="Q4"/>
    <n v="11"/>
    <x v="10"/>
  </r>
  <r>
    <n v="2636"/>
    <d v="2026-11-05T00:00:00"/>
    <n v="2026"/>
    <x v="3"/>
    <n v="11"/>
    <s v="Nov"/>
    <x v="1"/>
    <x v="14"/>
    <x v="2"/>
    <s v="Business"/>
    <x v="2"/>
    <s v="Packing Cube Set"/>
    <n v="2"/>
    <n v="45.44"/>
    <n v="0.05"/>
    <n v="18.2"/>
    <n v="86.335999999999999"/>
    <n v="36.4"/>
    <n v="49.936"/>
    <n v="0.57839140103780584"/>
    <n v="2026"/>
    <s v="Q4"/>
    <n v="11"/>
    <x v="10"/>
  </r>
  <r>
    <n v="3255"/>
    <d v="2026-11-05T00:00:00"/>
    <n v="2026"/>
    <x v="3"/>
    <n v="11"/>
    <s v="Nov"/>
    <x v="3"/>
    <x v="13"/>
    <x v="0"/>
    <s v="New"/>
    <x v="1"/>
    <s v="Trekking Poles"/>
    <n v="2"/>
    <n v="70.790000000000006"/>
    <n v="0.15"/>
    <n v="33.32"/>
    <n v="120.343"/>
    <n v="66.64"/>
    <n v="53.703000000000003"/>
    <n v="0.44624947026416162"/>
    <n v="2026"/>
    <s v="Q4"/>
    <n v="11"/>
    <x v="10"/>
  </r>
  <r>
    <n v="4326"/>
    <d v="2026-11-05T00:00:00"/>
    <n v="2026"/>
    <x v="3"/>
    <n v="11"/>
    <s v="Nov"/>
    <x v="2"/>
    <x v="5"/>
    <x v="2"/>
    <s v="Returning"/>
    <x v="2"/>
    <s v="Insulated Bottle"/>
    <n v="1"/>
    <n v="35.630000000000003"/>
    <n v="0"/>
    <n v="13.47"/>
    <n v="35.630000000000003"/>
    <n v="13.47"/>
    <n v="22.160000000000004"/>
    <n v="0.62194779680044909"/>
    <n v="2026"/>
    <s v="Q4"/>
    <n v="11"/>
    <x v="10"/>
  </r>
  <r>
    <n v="4346"/>
    <d v="2026-11-05T00:00:00"/>
    <n v="2026"/>
    <x v="3"/>
    <n v="11"/>
    <s v="Nov"/>
    <x v="0"/>
    <x v="15"/>
    <x v="0"/>
    <s v="Business"/>
    <x v="1"/>
    <s v="Trekking Poles"/>
    <n v="3"/>
    <n v="73.010000000000005"/>
    <n v="0.15"/>
    <n v="32.49"/>
    <n v="186.17550000000003"/>
    <n v="97.47"/>
    <n v="88.705500000000029"/>
    <n v="0.47646172562984934"/>
    <n v="2026"/>
    <s v="Q4"/>
    <n v="11"/>
    <x v="10"/>
  </r>
  <r>
    <n v="266"/>
    <d v="2026-11-06T00:00:00"/>
    <n v="2026"/>
    <x v="3"/>
    <n v="11"/>
    <s v="Nov"/>
    <x v="1"/>
    <x v="1"/>
    <x v="3"/>
    <s v="Business"/>
    <x v="1"/>
    <s v="Hiking Daypack 20L"/>
    <n v="1"/>
    <n v="93.48"/>
    <n v="0.05"/>
    <n v="46.34"/>
    <n v="88.805999999999997"/>
    <n v="46.34"/>
    <n v="42.465999999999994"/>
    <n v="0.47818841069297113"/>
    <n v="2026"/>
    <s v="Q4"/>
    <n v="11"/>
    <x v="10"/>
  </r>
  <r>
    <n v="274"/>
    <d v="2026-11-06T00:00:00"/>
    <n v="2026"/>
    <x v="3"/>
    <n v="11"/>
    <s v="Nov"/>
    <x v="1"/>
    <x v="1"/>
    <x v="0"/>
    <s v="Business"/>
    <x v="0"/>
    <s v="Commuter Helmet"/>
    <n v="1"/>
    <n v="82.89"/>
    <n v="0"/>
    <n v="41.44"/>
    <n v="82.89"/>
    <n v="41.44"/>
    <n v="41.45"/>
    <n v="0.50006032090722652"/>
    <n v="2026"/>
    <s v="Q4"/>
    <n v="11"/>
    <x v="10"/>
  </r>
  <r>
    <n v="1135"/>
    <d v="2026-11-06T00:00:00"/>
    <n v="2026"/>
    <x v="3"/>
    <n v="11"/>
    <s v="Nov"/>
    <x v="3"/>
    <x v="7"/>
    <x v="0"/>
    <s v="New"/>
    <x v="2"/>
    <s v="Insulated Bottle"/>
    <n v="2"/>
    <n v="35.71"/>
    <n v="0.2"/>
    <n v="13.48"/>
    <n v="57.136000000000003"/>
    <n v="26.96"/>
    <n v="30.176000000000002"/>
    <n v="0.52814337720526461"/>
    <n v="2026"/>
    <s v="Q4"/>
    <n v="11"/>
    <x v="10"/>
  </r>
  <r>
    <n v="2166"/>
    <d v="2026-11-06T00:00:00"/>
    <n v="2026"/>
    <x v="3"/>
    <n v="11"/>
    <s v="Nov"/>
    <x v="3"/>
    <x v="13"/>
    <x v="2"/>
    <s v="New"/>
    <x v="4"/>
    <s v="Resistance Band Set"/>
    <n v="1"/>
    <n v="40.380000000000003"/>
    <n v="0.15"/>
    <n v="14.53"/>
    <n v="34.323"/>
    <n v="14.53"/>
    <n v="19.792999999999999"/>
    <n v="0.57666870611543275"/>
    <n v="2026"/>
    <s v="Q4"/>
    <n v="11"/>
    <x v="10"/>
  </r>
  <r>
    <n v="3620"/>
    <d v="2026-11-06T00:00:00"/>
    <n v="2026"/>
    <x v="3"/>
    <n v="11"/>
    <s v="Nov"/>
    <x v="1"/>
    <x v="12"/>
    <x v="3"/>
    <s v="New"/>
    <x v="1"/>
    <s v="Trail Boots"/>
    <n v="1"/>
    <n v="142"/>
    <n v="0.05"/>
    <n v="81.099999999999994"/>
    <n v="134.9"/>
    <n v="81.099999999999994"/>
    <n v="53.800000000000011"/>
    <n v="0.39881393624907346"/>
    <n v="2026"/>
    <s v="Q4"/>
    <n v="11"/>
    <x v="10"/>
  </r>
  <r>
    <n v="3986"/>
    <d v="2026-11-06T00:00:00"/>
    <n v="2026"/>
    <x v="3"/>
    <n v="11"/>
    <s v="Nov"/>
    <x v="0"/>
    <x v="15"/>
    <x v="3"/>
    <s v="New"/>
    <x v="2"/>
    <s v="Insulated Bottle"/>
    <n v="2"/>
    <n v="36.29"/>
    <n v="0.15"/>
    <n v="13.93"/>
    <n v="61.692999999999998"/>
    <n v="27.86"/>
    <n v="33.832999999999998"/>
    <n v="0.54840905775371596"/>
    <n v="2026"/>
    <s v="Q4"/>
    <n v="11"/>
    <x v="10"/>
  </r>
  <r>
    <n v="4384"/>
    <d v="2026-11-06T00:00:00"/>
    <n v="2026"/>
    <x v="3"/>
    <n v="11"/>
    <s v="Nov"/>
    <x v="3"/>
    <x v="8"/>
    <x v="0"/>
    <s v="New"/>
    <x v="3"/>
    <s v="Compact Sleeping Bag"/>
    <n v="1"/>
    <n v="121.66"/>
    <n v="0"/>
    <n v="61.66"/>
    <n v="121.66"/>
    <n v="61.66"/>
    <n v="60"/>
    <n v="0.49317770836758179"/>
    <n v="2026"/>
    <s v="Q4"/>
    <n v="11"/>
    <x v="10"/>
  </r>
  <r>
    <n v="4565"/>
    <d v="2026-11-06T00:00:00"/>
    <n v="2026"/>
    <x v="3"/>
    <n v="11"/>
    <s v="Nov"/>
    <x v="1"/>
    <x v="14"/>
    <x v="0"/>
    <s v="Returning"/>
    <x v="3"/>
    <s v="Compact Sleeping Bag"/>
    <n v="3"/>
    <n v="124.65"/>
    <n v="0.05"/>
    <n v="62.27"/>
    <n v="355.25250000000005"/>
    <n v="186.81"/>
    <n v="168.44250000000005"/>
    <n v="0.47414866890451163"/>
    <n v="2026"/>
    <s v="Q4"/>
    <n v="11"/>
    <x v="10"/>
  </r>
  <r>
    <n v="4634"/>
    <d v="2026-11-06T00:00:00"/>
    <n v="2026"/>
    <x v="3"/>
    <n v="11"/>
    <s v="Nov"/>
    <x v="0"/>
    <x v="15"/>
    <x v="0"/>
    <s v="New"/>
    <x v="0"/>
    <s v="Commuter Helmet"/>
    <n v="2"/>
    <n v="80.61"/>
    <n v="0"/>
    <n v="43.72"/>
    <n v="161.22"/>
    <n v="87.44"/>
    <n v="73.78"/>
    <n v="0.45763552909068356"/>
    <n v="2026"/>
    <s v="Q4"/>
    <n v="11"/>
    <x v="10"/>
  </r>
  <r>
    <n v="104"/>
    <d v="2026-11-07T00:00:00"/>
    <n v="2026"/>
    <x v="3"/>
    <n v="11"/>
    <s v="Nov"/>
    <x v="1"/>
    <x v="11"/>
    <x v="0"/>
    <s v="New"/>
    <x v="1"/>
    <s v="Summit Backpack 45L"/>
    <n v="1"/>
    <n v="153.96"/>
    <n v="0"/>
    <n v="80.62"/>
    <n v="153.96"/>
    <n v="80.62"/>
    <n v="73.34"/>
    <n v="0.47635749545336453"/>
    <n v="2026"/>
    <s v="Q4"/>
    <n v="11"/>
    <x v="10"/>
  </r>
  <r>
    <n v="181"/>
    <d v="2026-11-07T00:00:00"/>
    <n v="2026"/>
    <x v="3"/>
    <n v="11"/>
    <s v="Nov"/>
    <x v="1"/>
    <x v="1"/>
    <x v="2"/>
    <s v="Returning"/>
    <x v="2"/>
    <s v="Insulated Bottle"/>
    <n v="1"/>
    <n v="35.58"/>
    <n v="0"/>
    <n v="13.4"/>
    <n v="35.58"/>
    <n v="13.4"/>
    <n v="22.18"/>
    <n v="0.62338392355255767"/>
    <n v="2026"/>
    <s v="Q4"/>
    <n v="11"/>
    <x v="10"/>
  </r>
  <r>
    <n v="823"/>
    <d v="2026-11-07T00:00:00"/>
    <n v="2026"/>
    <x v="3"/>
    <n v="11"/>
    <s v="Nov"/>
    <x v="0"/>
    <x v="0"/>
    <x v="3"/>
    <s v="New"/>
    <x v="4"/>
    <s v="Recovery Roller"/>
    <n v="5"/>
    <n v="36.369999999999997"/>
    <n v="0.15"/>
    <n v="13.65"/>
    <n v="154.57249999999999"/>
    <n v="68.25"/>
    <n v="86.322499999999991"/>
    <n v="0.55845962250723769"/>
    <n v="2026"/>
    <s v="Q4"/>
    <n v="11"/>
    <x v="10"/>
  </r>
  <r>
    <n v="1730"/>
    <d v="2026-11-07T00:00:00"/>
    <n v="2026"/>
    <x v="3"/>
    <n v="11"/>
    <s v="Nov"/>
    <x v="3"/>
    <x v="4"/>
    <x v="3"/>
    <s v="Returning"/>
    <x v="1"/>
    <s v="Summit Backpack 45L"/>
    <n v="2"/>
    <n v="151.55000000000001"/>
    <n v="0.1"/>
    <n v="80.48"/>
    <n v="272.79000000000002"/>
    <n v="160.96"/>
    <n v="111.83000000000001"/>
    <n v="0.40994904505297114"/>
    <n v="2026"/>
    <s v="Q4"/>
    <n v="11"/>
    <x v="10"/>
  </r>
  <r>
    <n v="2710"/>
    <d v="2026-11-07T00:00:00"/>
    <n v="2026"/>
    <x v="3"/>
    <n v="11"/>
    <s v="Nov"/>
    <x v="0"/>
    <x v="9"/>
    <x v="2"/>
    <s v="New"/>
    <x v="3"/>
    <s v="Portable Camp Stove"/>
    <n v="2"/>
    <n v="80.67"/>
    <n v="0"/>
    <n v="40.5"/>
    <n v="161.34"/>
    <n v="81"/>
    <n v="80.34"/>
    <n v="0.49795462997396805"/>
    <n v="2026"/>
    <s v="Q4"/>
    <n v="11"/>
    <x v="10"/>
  </r>
  <r>
    <n v="3018"/>
    <d v="2026-11-07T00:00:00"/>
    <n v="2026"/>
    <x v="3"/>
    <n v="11"/>
    <s v="Nov"/>
    <x v="3"/>
    <x v="7"/>
    <x v="1"/>
    <s v="Business"/>
    <x v="0"/>
    <s v="Commuter Helmet"/>
    <n v="10"/>
    <n v="81.48"/>
    <n v="0.05"/>
    <n v="43.7"/>
    <n v="774.06000000000006"/>
    <n v="437"/>
    <n v="337.06000000000006"/>
    <n v="0.43544428080510561"/>
    <n v="2026"/>
    <s v="Q4"/>
    <n v="11"/>
    <x v="10"/>
  </r>
  <r>
    <n v="3735"/>
    <d v="2026-11-07T00:00:00"/>
    <n v="2026"/>
    <x v="3"/>
    <n v="11"/>
    <s v="Nov"/>
    <x v="3"/>
    <x v="8"/>
    <x v="2"/>
    <s v="Returning"/>
    <x v="2"/>
    <s v="Travel Backpack 35L"/>
    <n v="2"/>
    <n v="163.58000000000001"/>
    <n v="0.1"/>
    <n v="88.14"/>
    <n v="294.44400000000002"/>
    <n v="176.28"/>
    <n v="118.16400000000002"/>
    <n v="0.40131230386762851"/>
    <n v="2026"/>
    <s v="Q4"/>
    <n v="11"/>
    <x v="10"/>
  </r>
  <r>
    <n v="4460"/>
    <d v="2026-11-07T00:00:00"/>
    <n v="2026"/>
    <x v="3"/>
    <n v="11"/>
    <s v="Nov"/>
    <x v="0"/>
    <x v="9"/>
    <x v="2"/>
    <s v="Returning"/>
    <x v="1"/>
    <s v="Trekking Poles"/>
    <n v="2"/>
    <n v="71.88"/>
    <n v="0.15"/>
    <n v="31.65"/>
    <n v="122.19599999999998"/>
    <n v="63.3"/>
    <n v="58.895999999999987"/>
    <n v="0.48197977020524396"/>
    <n v="2026"/>
    <s v="Q4"/>
    <n v="11"/>
    <x v="10"/>
  </r>
  <r>
    <n v="319"/>
    <d v="2026-11-08T00:00:00"/>
    <n v="2026"/>
    <x v="3"/>
    <n v="11"/>
    <s v="Nov"/>
    <x v="3"/>
    <x v="8"/>
    <x v="0"/>
    <s v="Returning"/>
    <x v="2"/>
    <s v="Insulated Bottle"/>
    <n v="2"/>
    <n v="36.299999999999997"/>
    <n v="0.15"/>
    <n v="13.38"/>
    <n v="61.709999999999994"/>
    <n v="26.76"/>
    <n v="34.949999999999989"/>
    <n v="0.56635877491492448"/>
    <n v="2026"/>
    <s v="Q4"/>
    <n v="11"/>
    <x v="10"/>
  </r>
  <r>
    <n v="595"/>
    <d v="2026-11-08T00:00:00"/>
    <n v="2026"/>
    <x v="3"/>
    <n v="11"/>
    <s v="Nov"/>
    <x v="1"/>
    <x v="12"/>
    <x v="0"/>
    <s v="New"/>
    <x v="4"/>
    <s v="Recovery Roller"/>
    <n v="2"/>
    <n v="36.159999999999997"/>
    <n v="0.1"/>
    <n v="13.79"/>
    <n v="65.087999999999994"/>
    <n v="27.58"/>
    <n v="37.507999999999996"/>
    <n v="0.57626597836774829"/>
    <n v="2026"/>
    <s v="Q4"/>
    <n v="11"/>
    <x v="10"/>
  </r>
  <r>
    <n v="1623"/>
    <d v="2026-11-08T00:00:00"/>
    <n v="2026"/>
    <x v="3"/>
    <n v="11"/>
    <s v="Nov"/>
    <x v="2"/>
    <x v="5"/>
    <x v="0"/>
    <s v="Returning"/>
    <x v="2"/>
    <s v="Insulated Bottle"/>
    <n v="2"/>
    <n v="35.49"/>
    <n v="0.1"/>
    <n v="13.78"/>
    <n v="63.882000000000005"/>
    <n v="27.56"/>
    <n v="36.322000000000003"/>
    <n v="0.56857956857956859"/>
    <n v="2026"/>
    <s v="Q4"/>
    <n v="11"/>
    <x v="10"/>
  </r>
  <r>
    <n v="2638"/>
    <d v="2026-11-08T00:00:00"/>
    <n v="2026"/>
    <x v="3"/>
    <n v="11"/>
    <s v="Nov"/>
    <x v="0"/>
    <x v="9"/>
    <x v="0"/>
    <s v="New"/>
    <x v="1"/>
    <s v="Trekking Poles"/>
    <n v="1"/>
    <n v="69.760000000000005"/>
    <n v="0.15"/>
    <n v="32.39"/>
    <n v="59.295999999999999"/>
    <n v="32.39"/>
    <n v="26.905999999999999"/>
    <n v="0.45375742039935241"/>
    <n v="2026"/>
    <s v="Q4"/>
    <n v="11"/>
    <x v="10"/>
  </r>
  <r>
    <n v="2666"/>
    <d v="2026-11-08T00:00:00"/>
    <n v="2026"/>
    <x v="3"/>
    <n v="11"/>
    <s v="Nov"/>
    <x v="1"/>
    <x v="12"/>
    <x v="2"/>
    <s v="Business"/>
    <x v="3"/>
    <s v="Portable Camp Stove"/>
    <n v="6"/>
    <n v="81.37"/>
    <n v="0"/>
    <n v="39.5"/>
    <n v="488.22"/>
    <n v="237"/>
    <n v="251.22000000000003"/>
    <n v="0.5145631067961165"/>
    <n v="2026"/>
    <s v="Q4"/>
    <n v="11"/>
    <x v="10"/>
  </r>
  <r>
    <n v="3505"/>
    <d v="2026-11-08T00:00:00"/>
    <n v="2026"/>
    <x v="3"/>
    <n v="11"/>
    <s v="Nov"/>
    <x v="1"/>
    <x v="12"/>
    <x v="1"/>
    <s v="Returning"/>
    <x v="0"/>
    <s v="Commuter Helmet"/>
    <n v="5"/>
    <n v="82.82"/>
    <n v="0.15"/>
    <n v="43.8"/>
    <n v="351.98499999999996"/>
    <n v="219"/>
    <n v="132.98499999999996"/>
    <n v="0.37781439549980816"/>
    <n v="2026"/>
    <s v="Q4"/>
    <n v="11"/>
    <x v="10"/>
  </r>
  <r>
    <n v="3626"/>
    <d v="2026-11-08T00:00:00"/>
    <n v="2026"/>
    <x v="3"/>
    <n v="11"/>
    <s v="Nov"/>
    <x v="3"/>
    <x v="13"/>
    <x v="1"/>
    <s v="Business"/>
    <x v="0"/>
    <s v="Trail Bike Light"/>
    <n v="15"/>
    <n v="51.05"/>
    <n v="0.1"/>
    <n v="21.95"/>
    <n v="689.17500000000007"/>
    <n v="329.25"/>
    <n v="359.92500000000007"/>
    <n v="0.52225486995320491"/>
    <n v="2026"/>
    <s v="Q4"/>
    <n v="11"/>
    <x v="10"/>
  </r>
  <r>
    <n v="3801"/>
    <d v="2026-11-08T00:00:00"/>
    <n v="2026"/>
    <x v="3"/>
    <n v="11"/>
    <s v="Nov"/>
    <x v="0"/>
    <x v="15"/>
    <x v="0"/>
    <s v="Returning"/>
    <x v="0"/>
    <s v="Cycling Pack 12L"/>
    <n v="3"/>
    <n v="101.68"/>
    <n v="0.1"/>
    <n v="51.9"/>
    <n v="274.536"/>
    <n v="155.69999999999999"/>
    <n v="118.83600000000001"/>
    <n v="0.43286126409651199"/>
    <n v="2026"/>
    <s v="Q4"/>
    <n v="11"/>
    <x v="10"/>
  </r>
  <r>
    <n v="4685"/>
    <d v="2026-11-08T00:00:00"/>
    <n v="2026"/>
    <x v="3"/>
    <n v="11"/>
    <s v="Nov"/>
    <x v="3"/>
    <x v="13"/>
    <x v="1"/>
    <s v="Business"/>
    <x v="3"/>
    <s v="Portable Camp Stove"/>
    <n v="6"/>
    <n v="80.83"/>
    <n v="0.15"/>
    <n v="39.32"/>
    <n v="412.233"/>
    <n v="235.92000000000002"/>
    <n v="176.31299999999999"/>
    <n v="0.42770229457612563"/>
    <n v="2026"/>
    <s v="Q4"/>
    <n v="11"/>
    <x v="10"/>
  </r>
  <r>
    <n v="4843"/>
    <d v="2026-11-08T00:00:00"/>
    <n v="2026"/>
    <x v="3"/>
    <n v="11"/>
    <s v="Nov"/>
    <x v="1"/>
    <x v="12"/>
    <x v="0"/>
    <s v="New"/>
    <x v="3"/>
    <s v="Compact Sleeping Bag"/>
    <n v="6"/>
    <n v="123.67"/>
    <n v="0.15"/>
    <n v="60.55"/>
    <n v="630.71699999999998"/>
    <n v="363.29999999999995"/>
    <n v="267.41700000000003"/>
    <n v="0.42398888883603902"/>
    <n v="2026"/>
    <s v="Q4"/>
    <n v="11"/>
    <x v="10"/>
  </r>
  <r>
    <n v="4890"/>
    <d v="2026-11-08T00:00:00"/>
    <n v="2026"/>
    <x v="3"/>
    <n v="11"/>
    <s v="Nov"/>
    <x v="0"/>
    <x v="15"/>
    <x v="0"/>
    <s v="New"/>
    <x v="1"/>
    <s v="Hiking Daypack 20L"/>
    <n v="2"/>
    <n v="93.16"/>
    <n v="0.1"/>
    <n v="44.19"/>
    <n v="167.68799999999999"/>
    <n v="88.38"/>
    <n v="79.307999999999993"/>
    <n v="0.47294976384714471"/>
    <n v="2026"/>
    <s v="Q4"/>
    <n v="11"/>
    <x v="10"/>
  </r>
  <r>
    <n v="4913"/>
    <d v="2026-11-08T00:00:00"/>
    <n v="2026"/>
    <x v="3"/>
    <n v="11"/>
    <s v="Nov"/>
    <x v="2"/>
    <x v="2"/>
    <x v="3"/>
    <s v="New"/>
    <x v="0"/>
    <s v="Commuter Helmet"/>
    <n v="1"/>
    <n v="83.79"/>
    <n v="0.1"/>
    <n v="42.8"/>
    <n v="75.411000000000001"/>
    <n v="42.8"/>
    <n v="32.611000000000004"/>
    <n v="0.43244354271923197"/>
    <n v="2026"/>
    <s v="Q4"/>
    <n v="11"/>
    <x v="10"/>
  </r>
  <r>
    <n v="5079"/>
    <d v="2026-11-08T00:00:00"/>
    <n v="2026"/>
    <x v="3"/>
    <n v="11"/>
    <s v="Nov"/>
    <x v="2"/>
    <x v="16"/>
    <x v="0"/>
    <s v="New"/>
    <x v="4"/>
    <s v="Weighted Vest"/>
    <n v="1"/>
    <n v="120.98"/>
    <n v="0.1"/>
    <n v="70.59"/>
    <n v="108.88200000000001"/>
    <n v="70.59"/>
    <n v="38.292000000000002"/>
    <n v="0.35168347385242738"/>
    <n v="2026"/>
    <s v="Q4"/>
    <n v="11"/>
    <x v="10"/>
  </r>
  <r>
    <n v="366"/>
    <d v="2026-11-09T00:00:00"/>
    <n v="2026"/>
    <x v="3"/>
    <n v="11"/>
    <s v="Nov"/>
    <x v="3"/>
    <x v="13"/>
    <x v="2"/>
    <s v="Returning"/>
    <x v="1"/>
    <s v="Summit Backpack 45L"/>
    <n v="1"/>
    <n v="152.05000000000001"/>
    <n v="0.15"/>
    <n v="80.56"/>
    <n v="129.24250000000001"/>
    <n v="80.56"/>
    <n v="48.682500000000005"/>
    <n v="0.37667562914675901"/>
    <n v="2026"/>
    <s v="Q4"/>
    <n v="11"/>
    <x v="10"/>
  </r>
  <r>
    <n v="567"/>
    <d v="2026-11-09T00:00:00"/>
    <n v="2026"/>
    <x v="3"/>
    <n v="11"/>
    <s v="Nov"/>
    <x v="0"/>
    <x v="9"/>
    <x v="2"/>
    <s v="New"/>
    <x v="2"/>
    <s v="Insulated Bottle"/>
    <n v="3"/>
    <n v="36.14"/>
    <n v="0.1"/>
    <n v="13.23"/>
    <n v="97.578000000000003"/>
    <n v="39.69"/>
    <n v="57.888000000000005"/>
    <n v="0.59324847814056447"/>
    <n v="2026"/>
    <s v="Q4"/>
    <n v="11"/>
    <x v="10"/>
  </r>
  <r>
    <n v="1051"/>
    <d v="2026-11-09T00:00:00"/>
    <n v="2026"/>
    <x v="3"/>
    <n v="11"/>
    <s v="Nov"/>
    <x v="3"/>
    <x v="13"/>
    <x v="1"/>
    <s v="Business"/>
    <x v="1"/>
    <s v="Hiking Daypack 20L"/>
    <n v="12"/>
    <n v="90.99"/>
    <n v="0.2"/>
    <n v="45.51"/>
    <n v="873.50399999999991"/>
    <n v="546.12"/>
    <n v="327.3839999999999"/>
    <n v="0.37479393339927458"/>
    <n v="2026"/>
    <s v="Q4"/>
    <n v="11"/>
    <x v="10"/>
  </r>
  <r>
    <n v="1934"/>
    <d v="2026-11-09T00:00:00"/>
    <n v="2026"/>
    <x v="3"/>
    <n v="11"/>
    <s v="Nov"/>
    <x v="3"/>
    <x v="13"/>
    <x v="3"/>
    <s v="Business"/>
    <x v="0"/>
    <s v="Trail Bike Light"/>
    <n v="1"/>
    <n v="50.55"/>
    <n v="0.05"/>
    <n v="22.09"/>
    <n v="48.022499999999994"/>
    <n v="22.09"/>
    <n v="25.932499999999994"/>
    <n v="0.54000728825029931"/>
    <n v="2026"/>
    <s v="Q4"/>
    <n v="11"/>
    <x v="10"/>
  </r>
  <r>
    <n v="2056"/>
    <d v="2026-11-09T00:00:00"/>
    <n v="2026"/>
    <x v="3"/>
    <n v="11"/>
    <s v="Nov"/>
    <x v="0"/>
    <x v="0"/>
    <x v="2"/>
    <s v="New"/>
    <x v="4"/>
    <s v="Training Mat"/>
    <n v="1"/>
    <n v="51.65"/>
    <n v="0.15"/>
    <n v="21.86"/>
    <n v="43.902499999999996"/>
    <n v="21.86"/>
    <n v="22.042499999999997"/>
    <n v="0.50207846933545919"/>
    <n v="2026"/>
    <s v="Q4"/>
    <n v="11"/>
    <x v="10"/>
  </r>
  <r>
    <n v="2115"/>
    <d v="2026-11-09T00:00:00"/>
    <n v="2026"/>
    <x v="3"/>
    <n v="11"/>
    <s v="Nov"/>
    <x v="1"/>
    <x v="12"/>
    <x v="0"/>
    <s v="New"/>
    <x v="0"/>
    <s v="Commuter Helmet"/>
    <n v="5"/>
    <n v="82.96"/>
    <n v="0"/>
    <n v="43.55"/>
    <n v="414.79999999999995"/>
    <n v="217.75"/>
    <n v="197.04999999999995"/>
    <n v="0.47504821600771452"/>
    <n v="2026"/>
    <s v="Q4"/>
    <n v="11"/>
    <x v="10"/>
  </r>
  <r>
    <n v="2437"/>
    <d v="2026-11-09T00:00:00"/>
    <n v="2026"/>
    <x v="3"/>
    <n v="11"/>
    <s v="Nov"/>
    <x v="3"/>
    <x v="4"/>
    <x v="3"/>
    <s v="Business"/>
    <x v="1"/>
    <s v="Trekking Poles"/>
    <n v="1"/>
    <n v="70.3"/>
    <n v="0.05"/>
    <n v="33.31"/>
    <n v="66.784999999999997"/>
    <n v="33.31"/>
    <n v="33.474999999999994"/>
    <n v="0.50123530732949007"/>
    <n v="2026"/>
    <s v="Q4"/>
    <n v="11"/>
    <x v="10"/>
  </r>
  <r>
    <n v="3380"/>
    <d v="2026-11-09T00:00:00"/>
    <n v="2026"/>
    <x v="3"/>
    <n v="11"/>
    <s v="Nov"/>
    <x v="2"/>
    <x v="2"/>
    <x v="2"/>
    <s v="Returning"/>
    <x v="2"/>
    <s v="Packing Cube Set"/>
    <n v="2"/>
    <n v="47.12"/>
    <n v="0.15"/>
    <n v="18.64"/>
    <n v="80.103999999999999"/>
    <n v="37.28"/>
    <n v="42.823999999999998"/>
    <n v="0.5346050134824728"/>
    <n v="2026"/>
    <s v="Q4"/>
    <n v="11"/>
    <x v="10"/>
  </r>
  <r>
    <n v="3648"/>
    <d v="2026-11-09T00:00:00"/>
    <n v="2026"/>
    <x v="3"/>
    <n v="11"/>
    <s v="Nov"/>
    <x v="0"/>
    <x v="15"/>
    <x v="3"/>
    <s v="New"/>
    <x v="4"/>
    <s v="Resistance Band Set"/>
    <n v="4"/>
    <n v="39.82"/>
    <n v="0.2"/>
    <n v="14.98"/>
    <n v="127.42400000000001"/>
    <n v="59.92"/>
    <n v="67.504000000000005"/>
    <n v="0.52975891511803119"/>
    <n v="2026"/>
    <s v="Q4"/>
    <n v="11"/>
    <x v="10"/>
  </r>
  <r>
    <n v="3692"/>
    <d v="2026-11-09T00:00:00"/>
    <n v="2026"/>
    <x v="3"/>
    <n v="11"/>
    <s v="Nov"/>
    <x v="1"/>
    <x v="14"/>
    <x v="0"/>
    <s v="Returning"/>
    <x v="1"/>
    <s v="Summit Backpack 45L"/>
    <n v="4"/>
    <n v="154.27000000000001"/>
    <n v="0.05"/>
    <n v="78.36"/>
    <n v="586.226"/>
    <n v="313.44"/>
    <n v="272.786"/>
    <n v="0.46532565938733528"/>
    <n v="2026"/>
    <s v="Q4"/>
    <n v="11"/>
    <x v="10"/>
  </r>
  <r>
    <n v="4406"/>
    <d v="2026-11-09T00:00:00"/>
    <n v="2026"/>
    <x v="3"/>
    <n v="11"/>
    <s v="Nov"/>
    <x v="0"/>
    <x v="0"/>
    <x v="0"/>
    <s v="New"/>
    <x v="1"/>
    <s v="Trail Boots"/>
    <n v="1"/>
    <n v="143.02000000000001"/>
    <n v="0.1"/>
    <n v="79.25"/>
    <n v="128.71800000000002"/>
    <n v="79.25"/>
    <n v="49.468000000000018"/>
    <n v="0.3843129942976119"/>
    <n v="2026"/>
    <s v="Q4"/>
    <n v="11"/>
    <x v="10"/>
  </r>
  <r>
    <n v="4550"/>
    <d v="2026-11-09T00:00:00"/>
    <n v="2026"/>
    <x v="3"/>
    <n v="11"/>
    <s v="Nov"/>
    <x v="2"/>
    <x v="10"/>
    <x v="2"/>
    <s v="Returning"/>
    <x v="4"/>
    <s v="Recovery Roller"/>
    <n v="1"/>
    <n v="35.36"/>
    <n v="0"/>
    <n v="13.74"/>
    <n v="35.36"/>
    <n v="13.74"/>
    <n v="21.619999999999997"/>
    <n v="0.61142533936651577"/>
    <n v="2026"/>
    <s v="Q4"/>
    <n v="11"/>
    <x v="10"/>
  </r>
  <r>
    <n v="4855"/>
    <d v="2026-11-09T00:00:00"/>
    <n v="2026"/>
    <x v="3"/>
    <n v="11"/>
    <s v="Nov"/>
    <x v="1"/>
    <x v="6"/>
    <x v="0"/>
    <s v="Returning"/>
    <x v="1"/>
    <s v="Summit Backpack 45L"/>
    <n v="1"/>
    <n v="156.82"/>
    <n v="0.1"/>
    <n v="77.12"/>
    <n v="141.13800000000001"/>
    <n v="77.12"/>
    <n v="64.018000000000001"/>
    <n v="0.45358443509189589"/>
    <n v="2026"/>
    <s v="Q4"/>
    <n v="11"/>
    <x v="10"/>
  </r>
  <r>
    <n v="5151"/>
    <d v="2026-11-09T00:00:00"/>
    <n v="2026"/>
    <x v="3"/>
    <n v="11"/>
    <s v="Nov"/>
    <x v="2"/>
    <x v="16"/>
    <x v="1"/>
    <s v="Business"/>
    <x v="4"/>
    <s v="Resistance Band Set"/>
    <n v="10"/>
    <n v="40.98"/>
    <n v="0.1"/>
    <n v="14.6"/>
    <n v="368.82"/>
    <n v="146"/>
    <n v="222.82"/>
    <n v="0.60414294235670518"/>
    <n v="2026"/>
    <s v="Q4"/>
    <n v="11"/>
    <x v="10"/>
  </r>
  <r>
    <n v="5189"/>
    <d v="2026-11-09T00:00:00"/>
    <n v="2026"/>
    <x v="3"/>
    <n v="11"/>
    <s v="Nov"/>
    <x v="3"/>
    <x v="8"/>
    <x v="2"/>
    <s v="New"/>
    <x v="1"/>
    <s v="Trail Boots"/>
    <n v="3"/>
    <n v="144.22999999999999"/>
    <n v="0"/>
    <n v="80.959999999999994"/>
    <n v="432.68999999999994"/>
    <n v="242.88"/>
    <n v="189.80999999999995"/>
    <n v="0.43867433959647778"/>
    <n v="2026"/>
    <s v="Q4"/>
    <n v="11"/>
    <x v="10"/>
  </r>
  <r>
    <n v="726"/>
    <d v="2026-11-10T00:00:00"/>
    <n v="2026"/>
    <x v="3"/>
    <n v="11"/>
    <s v="Nov"/>
    <x v="3"/>
    <x v="7"/>
    <x v="0"/>
    <s v="New"/>
    <x v="1"/>
    <s v="Hiking Daypack 20L"/>
    <n v="1"/>
    <n v="90.23"/>
    <n v="0"/>
    <n v="44.06"/>
    <n v="90.23"/>
    <n v="44.06"/>
    <n v="46.17"/>
    <n v="0.51169234179319512"/>
    <n v="2026"/>
    <s v="Q4"/>
    <n v="11"/>
    <x v="10"/>
  </r>
  <r>
    <n v="2154"/>
    <d v="2026-11-10T00:00:00"/>
    <n v="2026"/>
    <x v="3"/>
    <n v="11"/>
    <s v="Nov"/>
    <x v="3"/>
    <x v="7"/>
    <x v="0"/>
    <s v="New"/>
    <x v="1"/>
    <s v="Summit Backpack 45L"/>
    <n v="5"/>
    <n v="152.82"/>
    <n v="0.1"/>
    <n v="80.09"/>
    <n v="687.68999999999994"/>
    <n v="400.45000000000005"/>
    <n v="287.2399999999999"/>
    <n v="0.417688202533118"/>
    <n v="2026"/>
    <s v="Q4"/>
    <n v="11"/>
    <x v="10"/>
  </r>
  <r>
    <n v="4403"/>
    <d v="2026-11-10T00:00:00"/>
    <n v="2026"/>
    <x v="3"/>
    <n v="11"/>
    <s v="Nov"/>
    <x v="0"/>
    <x v="0"/>
    <x v="0"/>
    <s v="Business"/>
    <x v="2"/>
    <s v="Insulated Bottle"/>
    <n v="2"/>
    <n v="36.61"/>
    <n v="0.05"/>
    <n v="13.31"/>
    <n v="69.558999999999997"/>
    <n v="26.62"/>
    <n v="42.938999999999993"/>
    <n v="0.61730329648212301"/>
    <n v="2026"/>
    <s v="Q4"/>
    <n v="11"/>
    <x v="10"/>
  </r>
  <r>
    <n v="4924"/>
    <d v="2026-11-10T00:00:00"/>
    <n v="2026"/>
    <x v="3"/>
    <n v="11"/>
    <s v="Nov"/>
    <x v="3"/>
    <x v="8"/>
    <x v="1"/>
    <s v="Business"/>
    <x v="1"/>
    <s v="Summit Backpack 45L"/>
    <n v="12"/>
    <n v="150.75"/>
    <n v="0.1"/>
    <n v="80.569999999999993"/>
    <n v="1628.1000000000001"/>
    <n v="966.83999999999992"/>
    <n v="661.26000000000022"/>
    <n v="0.40615441311958733"/>
    <n v="2026"/>
    <s v="Q4"/>
    <n v="11"/>
    <x v="10"/>
  </r>
  <r>
    <n v="25"/>
    <d v="2026-11-11T00:00:00"/>
    <n v="2026"/>
    <x v="3"/>
    <n v="11"/>
    <s v="Nov"/>
    <x v="0"/>
    <x v="0"/>
    <x v="0"/>
    <s v="Returning"/>
    <x v="1"/>
    <s v="Trail Boots"/>
    <n v="1"/>
    <n v="145.83000000000001"/>
    <n v="0.1"/>
    <n v="79.14"/>
    <n v="131.24700000000001"/>
    <n v="79.14"/>
    <n v="52.107000000000014"/>
    <n v="0.39701478890946085"/>
    <n v="2026"/>
    <s v="Q4"/>
    <n v="11"/>
    <x v="10"/>
  </r>
  <r>
    <n v="252"/>
    <d v="2026-11-11T00:00:00"/>
    <n v="2026"/>
    <x v="3"/>
    <n v="11"/>
    <s v="Nov"/>
    <x v="0"/>
    <x v="0"/>
    <x v="0"/>
    <s v="Returning"/>
    <x v="2"/>
    <s v="Travel Backpack 35L"/>
    <n v="4"/>
    <n v="162.04"/>
    <n v="0"/>
    <n v="85.77"/>
    <n v="648.16"/>
    <n v="343.08"/>
    <n v="305.08"/>
    <n v="0.47068625030856581"/>
    <n v="2026"/>
    <s v="Q4"/>
    <n v="11"/>
    <x v="10"/>
  </r>
  <r>
    <n v="1203"/>
    <d v="2026-11-11T00:00:00"/>
    <n v="2026"/>
    <x v="3"/>
    <n v="11"/>
    <s v="Nov"/>
    <x v="3"/>
    <x v="8"/>
    <x v="2"/>
    <s v="Returning"/>
    <x v="1"/>
    <s v="Trail Boots"/>
    <n v="2"/>
    <n v="141.33000000000001"/>
    <n v="0.05"/>
    <n v="79.739999999999995"/>
    <n v="268.52699999999999"/>
    <n v="159.47999999999999"/>
    <n v="109.047"/>
    <n v="0.40609324202035552"/>
    <n v="2026"/>
    <s v="Q4"/>
    <n v="11"/>
    <x v="10"/>
  </r>
  <r>
    <n v="1567"/>
    <d v="2026-11-11T00:00:00"/>
    <n v="2026"/>
    <x v="3"/>
    <n v="11"/>
    <s v="Nov"/>
    <x v="2"/>
    <x v="16"/>
    <x v="0"/>
    <s v="Returning"/>
    <x v="3"/>
    <s v="Compact Sleeping Bag"/>
    <n v="1"/>
    <n v="125.11"/>
    <n v="0.1"/>
    <n v="61.65"/>
    <n v="112.599"/>
    <n v="61.65"/>
    <n v="50.949000000000005"/>
    <n v="0.45248181600191834"/>
    <n v="2026"/>
    <s v="Q4"/>
    <n v="11"/>
    <x v="10"/>
  </r>
  <r>
    <n v="2060"/>
    <d v="2026-11-11T00:00:00"/>
    <n v="2026"/>
    <x v="3"/>
    <n v="11"/>
    <s v="Nov"/>
    <x v="2"/>
    <x v="5"/>
    <x v="0"/>
    <s v="Business"/>
    <x v="3"/>
    <s v="Compact Sleeping Bag"/>
    <n v="3"/>
    <n v="124.55"/>
    <n v="0.15"/>
    <n v="60.68"/>
    <n v="317.60249999999996"/>
    <n v="182.04"/>
    <n v="135.56249999999997"/>
    <n v="0.42683070819656643"/>
    <n v="2026"/>
    <s v="Q4"/>
    <n v="11"/>
    <x v="10"/>
  </r>
  <r>
    <n v="2485"/>
    <d v="2026-11-11T00:00:00"/>
    <n v="2026"/>
    <x v="3"/>
    <n v="11"/>
    <s v="Nov"/>
    <x v="2"/>
    <x v="10"/>
    <x v="2"/>
    <s v="Returning"/>
    <x v="1"/>
    <s v="Trail Boots"/>
    <n v="1"/>
    <n v="143.77000000000001"/>
    <n v="0.1"/>
    <n v="81.02"/>
    <n v="129.393"/>
    <n v="81.02"/>
    <n v="48.373000000000005"/>
    <n v="0.3738455712441941"/>
    <n v="2026"/>
    <s v="Q4"/>
    <n v="11"/>
    <x v="10"/>
  </r>
  <r>
    <n v="3101"/>
    <d v="2026-11-11T00:00:00"/>
    <n v="2026"/>
    <x v="3"/>
    <n v="11"/>
    <s v="Nov"/>
    <x v="3"/>
    <x v="8"/>
    <x v="0"/>
    <s v="New"/>
    <x v="3"/>
    <s v="Compact Sleeping Bag"/>
    <n v="3"/>
    <n v="124.72"/>
    <n v="0.15"/>
    <n v="60.35"/>
    <n v="318.03599999999994"/>
    <n v="181.05"/>
    <n v="136.98599999999993"/>
    <n v="0.4307248236048748"/>
    <n v="2026"/>
    <s v="Q4"/>
    <n v="11"/>
    <x v="10"/>
  </r>
  <r>
    <n v="3165"/>
    <d v="2026-11-11T00:00:00"/>
    <n v="2026"/>
    <x v="3"/>
    <n v="11"/>
    <s v="Nov"/>
    <x v="2"/>
    <x v="2"/>
    <x v="2"/>
    <s v="Returning"/>
    <x v="4"/>
    <s v="Recovery Roller"/>
    <n v="1"/>
    <n v="35.729999999999997"/>
    <n v="0.1"/>
    <n v="14.15"/>
    <n v="32.156999999999996"/>
    <n v="14.15"/>
    <n v="18.006999999999998"/>
    <n v="0.55997139036601673"/>
    <n v="2026"/>
    <s v="Q4"/>
    <n v="11"/>
    <x v="10"/>
  </r>
  <r>
    <n v="4179"/>
    <d v="2026-11-11T00:00:00"/>
    <n v="2026"/>
    <x v="3"/>
    <n v="11"/>
    <s v="Nov"/>
    <x v="2"/>
    <x v="3"/>
    <x v="2"/>
    <s v="Business"/>
    <x v="2"/>
    <s v="Travel Backpack 35L"/>
    <n v="2"/>
    <n v="166.1"/>
    <n v="0.05"/>
    <n v="88.2"/>
    <n v="315.58999999999997"/>
    <n v="176.4"/>
    <n v="139.18999999999997"/>
    <n v="0.44104692797617157"/>
    <n v="2026"/>
    <s v="Q4"/>
    <n v="11"/>
    <x v="10"/>
  </r>
  <r>
    <n v="4829"/>
    <d v="2026-11-11T00:00:00"/>
    <n v="2026"/>
    <x v="3"/>
    <n v="11"/>
    <s v="Nov"/>
    <x v="2"/>
    <x v="16"/>
    <x v="3"/>
    <s v="New"/>
    <x v="0"/>
    <s v="Commuter Helmet"/>
    <n v="2"/>
    <n v="81.27"/>
    <n v="0.05"/>
    <n v="43.04"/>
    <n v="154.41299999999998"/>
    <n v="86.08"/>
    <n v="68.332999999999984"/>
    <n v="0.44253398353765544"/>
    <n v="2026"/>
    <s v="Q4"/>
    <n v="11"/>
    <x v="10"/>
  </r>
  <r>
    <n v="4943"/>
    <d v="2026-11-11T00:00:00"/>
    <n v="2026"/>
    <x v="3"/>
    <n v="11"/>
    <s v="Nov"/>
    <x v="0"/>
    <x v="9"/>
    <x v="1"/>
    <s v="Returning"/>
    <x v="3"/>
    <s v="Trail Tent 2P"/>
    <n v="10"/>
    <n v="191.98"/>
    <n v="0.1"/>
    <n v="102.73"/>
    <n v="1727.82"/>
    <n v="1027.3"/>
    <n v="700.52"/>
    <n v="0.40543575140929033"/>
    <n v="2026"/>
    <s v="Q4"/>
    <n v="11"/>
    <x v="10"/>
  </r>
  <r>
    <n v="887"/>
    <d v="2026-11-12T00:00:00"/>
    <n v="2026"/>
    <x v="3"/>
    <n v="11"/>
    <s v="Nov"/>
    <x v="3"/>
    <x v="8"/>
    <x v="2"/>
    <s v="Returning"/>
    <x v="1"/>
    <s v="Hiking Daypack 20L"/>
    <n v="6"/>
    <n v="89.87"/>
    <n v="0.2"/>
    <n v="44.47"/>
    <n v="431.37600000000003"/>
    <n v="266.82"/>
    <n v="164.55600000000004"/>
    <n v="0.3814676755313231"/>
    <n v="2026"/>
    <s v="Q4"/>
    <n v="11"/>
    <x v="10"/>
  </r>
  <r>
    <n v="1090"/>
    <d v="2026-11-12T00:00:00"/>
    <n v="2026"/>
    <x v="3"/>
    <n v="11"/>
    <s v="Nov"/>
    <x v="1"/>
    <x v="14"/>
    <x v="3"/>
    <s v="New"/>
    <x v="0"/>
    <s v="Trail Bike Light"/>
    <n v="3"/>
    <n v="51.44"/>
    <n v="0.1"/>
    <n v="23.11"/>
    <n v="138.88800000000001"/>
    <n v="69.33"/>
    <n v="69.558000000000007"/>
    <n v="0.50082080525315364"/>
    <n v="2026"/>
    <s v="Q4"/>
    <n v="11"/>
    <x v="10"/>
  </r>
  <r>
    <n v="2090"/>
    <d v="2026-11-12T00:00:00"/>
    <n v="2026"/>
    <x v="3"/>
    <n v="11"/>
    <s v="Nov"/>
    <x v="3"/>
    <x v="4"/>
    <x v="3"/>
    <s v="New"/>
    <x v="2"/>
    <s v="Packing Cube Set"/>
    <n v="4"/>
    <n v="46.68"/>
    <n v="0.05"/>
    <n v="17.96"/>
    <n v="177.38399999999999"/>
    <n v="71.84"/>
    <n v="105.54399999999998"/>
    <n v="0.59500293149325756"/>
    <n v="2026"/>
    <s v="Q4"/>
    <n v="11"/>
    <x v="10"/>
  </r>
  <r>
    <n v="2561"/>
    <d v="2026-11-12T00:00:00"/>
    <n v="2026"/>
    <x v="3"/>
    <n v="11"/>
    <s v="Nov"/>
    <x v="1"/>
    <x v="12"/>
    <x v="2"/>
    <s v="New"/>
    <x v="1"/>
    <s v="Trekking Poles"/>
    <n v="4"/>
    <n v="73.05"/>
    <n v="0.2"/>
    <n v="32.82"/>
    <n v="233.76"/>
    <n v="131.28"/>
    <n v="102.47999999999999"/>
    <n v="0.4383983572895277"/>
    <n v="2026"/>
    <s v="Q4"/>
    <n v="11"/>
    <x v="10"/>
  </r>
  <r>
    <n v="2855"/>
    <d v="2026-11-12T00:00:00"/>
    <n v="2026"/>
    <x v="3"/>
    <n v="11"/>
    <s v="Nov"/>
    <x v="2"/>
    <x v="10"/>
    <x v="3"/>
    <s v="New"/>
    <x v="3"/>
    <s v="Compact Sleeping Bag"/>
    <n v="1"/>
    <n v="125.32"/>
    <n v="0.15"/>
    <n v="59.49"/>
    <n v="106.52199999999999"/>
    <n v="59.49"/>
    <n v="47.031999999999989"/>
    <n v="0.44152381667636725"/>
    <n v="2026"/>
    <s v="Q4"/>
    <n v="11"/>
    <x v="10"/>
  </r>
  <r>
    <n v="4421"/>
    <d v="2026-11-12T00:00:00"/>
    <n v="2026"/>
    <x v="3"/>
    <n v="11"/>
    <s v="Nov"/>
    <x v="1"/>
    <x v="11"/>
    <x v="3"/>
    <s v="Business"/>
    <x v="4"/>
    <s v="Weighted Vest"/>
    <n v="2"/>
    <n v="123.49"/>
    <n v="0.15"/>
    <n v="68.08"/>
    <n v="209.93299999999999"/>
    <n v="136.16"/>
    <n v="73.772999999999996"/>
    <n v="0.35141211719929694"/>
    <n v="2026"/>
    <s v="Q4"/>
    <n v="11"/>
    <x v="10"/>
  </r>
  <r>
    <n v="195"/>
    <d v="2026-11-13T00:00:00"/>
    <n v="2026"/>
    <x v="3"/>
    <n v="11"/>
    <s v="Nov"/>
    <x v="1"/>
    <x v="12"/>
    <x v="2"/>
    <s v="Returning"/>
    <x v="2"/>
    <s v="Packing Cube Set"/>
    <n v="1"/>
    <n v="47.37"/>
    <n v="0.2"/>
    <n v="18.739999999999998"/>
    <n v="37.896000000000001"/>
    <n v="18.739999999999998"/>
    <n v="19.156000000000002"/>
    <n v="0.50548870593202455"/>
    <n v="2026"/>
    <s v="Q4"/>
    <n v="11"/>
    <x v="10"/>
  </r>
  <r>
    <n v="520"/>
    <d v="2026-11-13T00:00:00"/>
    <n v="2026"/>
    <x v="3"/>
    <n v="11"/>
    <s v="Nov"/>
    <x v="1"/>
    <x v="12"/>
    <x v="1"/>
    <s v="Business"/>
    <x v="1"/>
    <s v="Hiking Daypack 20L"/>
    <n v="6"/>
    <n v="92.31"/>
    <n v="0.05"/>
    <n v="46.12"/>
    <n v="526.16700000000003"/>
    <n v="276.71999999999997"/>
    <n v="249.44700000000006"/>
    <n v="0.47408332335551268"/>
    <n v="2026"/>
    <s v="Q4"/>
    <n v="11"/>
    <x v="10"/>
  </r>
  <r>
    <n v="646"/>
    <d v="2026-11-13T00:00:00"/>
    <n v="2026"/>
    <x v="3"/>
    <n v="11"/>
    <s v="Nov"/>
    <x v="2"/>
    <x v="16"/>
    <x v="2"/>
    <s v="Returning"/>
    <x v="0"/>
    <s v="Trail Bike Light"/>
    <n v="1"/>
    <n v="49.53"/>
    <n v="0.1"/>
    <n v="22.18"/>
    <n v="44.577000000000005"/>
    <n v="22.18"/>
    <n v="22.397000000000006"/>
    <n v="0.50243399062296712"/>
    <n v="2026"/>
    <s v="Q4"/>
    <n v="11"/>
    <x v="10"/>
  </r>
  <r>
    <n v="893"/>
    <d v="2026-11-13T00:00:00"/>
    <n v="2026"/>
    <x v="3"/>
    <n v="11"/>
    <s v="Nov"/>
    <x v="3"/>
    <x v="8"/>
    <x v="0"/>
    <s v="New"/>
    <x v="2"/>
    <s v="Packing Cube Set"/>
    <n v="4"/>
    <n v="47.62"/>
    <n v="0.2"/>
    <n v="18.100000000000001"/>
    <n v="152.38399999999999"/>
    <n v="72.400000000000006"/>
    <n v="79.98399999999998"/>
    <n v="0.52488450230995376"/>
    <n v="2026"/>
    <s v="Q4"/>
    <n v="11"/>
    <x v="10"/>
  </r>
  <r>
    <n v="916"/>
    <d v="2026-11-13T00:00:00"/>
    <n v="2026"/>
    <x v="3"/>
    <n v="11"/>
    <s v="Nov"/>
    <x v="1"/>
    <x v="6"/>
    <x v="0"/>
    <s v="New"/>
    <x v="0"/>
    <s v="Trail Bike Light"/>
    <n v="4"/>
    <n v="51.93"/>
    <n v="0.05"/>
    <n v="22.62"/>
    <n v="197.334"/>
    <n v="90.48"/>
    <n v="106.854"/>
    <n v="0.54148803551339353"/>
    <n v="2026"/>
    <s v="Q4"/>
    <n v="11"/>
    <x v="10"/>
  </r>
  <r>
    <n v="1295"/>
    <d v="2026-11-13T00:00:00"/>
    <n v="2026"/>
    <x v="3"/>
    <n v="11"/>
    <s v="Nov"/>
    <x v="1"/>
    <x v="11"/>
    <x v="3"/>
    <s v="New"/>
    <x v="1"/>
    <s v="Summit Backpack 45L"/>
    <n v="1"/>
    <n v="155.44999999999999"/>
    <n v="0.05"/>
    <n v="77.25"/>
    <n v="147.67749999999998"/>
    <n v="77.25"/>
    <n v="70.427499999999981"/>
    <n v="0.47690067884410281"/>
    <n v="2026"/>
    <s v="Q4"/>
    <n v="11"/>
    <x v="10"/>
  </r>
  <r>
    <n v="3438"/>
    <d v="2026-11-13T00:00:00"/>
    <n v="2026"/>
    <x v="3"/>
    <n v="11"/>
    <s v="Nov"/>
    <x v="0"/>
    <x v="0"/>
    <x v="0"/>
    <s v="Returning"/>
    <x v="0"/>
    <s v="Compact Repair Kit"/>
    <n v="4"/>
    <n v="40.03"/>
    <n v="0.05"/>
    <n v="16.78"/>
    <n v="152.114"/>
    <n v="67.12"/>
    <n v="84.994"/>
    <n v="0.5587519886400989"/>
    <n v="2026"/>
    <s v="Q4"/>
    <n v="11"/>
    <x v="10"/>
  </r>
  <r>
    <n v="3573"/>
    <d v="2026-11-13T00:00:00"/>
    <n v="2026"/>
    <x v="3"/>
    <n v="11"/>
    <s v="Nov"/>
    <x v="0"/>
    <x v="9"/>
    <x v="0"/>
    <s v="Returning"/>
    <x v="1"/>
    <s v="Summit Backpack 45L"/>
    <n v="2"/>
    <n v="152.96"/>
    <n v="0.1"/>
    <n v="79.12"/>
    <n v="275.32800000000003"/>
    <n v="158.24"/>
    <n v="117.08800000000002"/>
    <n v="0.4252673175267318"/>
    <n v="2026"/>
    <s v="Q4"/>
    <n v="11"/>
    <x v="10"/>
  </r>
  <r>
    <n v="4257"/>
    <d v="2026-11-13T00:00:00"/>
    <n v="2026"/>
    <x v="3"/>
    <n v="11"/>
    <s v="Nov"/>
    <x v="3"/>
    <x v="13"/>
    <x v="2"/>
    <s v="New"/>
    <x v="4"/>
    <s v="Weighted Vest"/>
    <n v="2"/>
    <n v="124.06"/>
    <n v="0.05"/>
    <n v="69.98"/>
    <n v="235.714"/>
    <n v="139.96"/>
    <n v="95.753999999999991"/>
    <n v="0.40622958330858577"/>
    <n v="2026"/>
    <s v="Q4"/>
    <n v="11"/>
    <x v="10"/>
  </r>
  <r>
    <n v="4389"/>
    <d v="2026-11-13T00:00:00"/>
    <n v="2026"/>
    <x v="3"/>
    <n v="11"/>
    <s v="Nov"/>
    <x v="2"/>
    <x v="10"/>
    <x v="3"/>
    <s v="New"/>
    <x v="1"/>
    <s v="Summit Backpack 45L"/>
    <n v="1"/>
    <n v="151.66"/>
    <n v="0.1"/>
    <n v="80.209999999999994"/>
    <n v="136.494"/>
    <n v="80.209999999999994"/>
    <n v="56.284000000000006"/>
    <n v="0.41235512183685735"/>
    <n v="2026"/>
    <s v="Q4"/>
    <n v="11"/>
    <x v="10"/>
  </r>
  <r>
    <n v="4887"/>
    <d v="2026-11-13T00:00:00"/>
    <n v="2026"/>
    <x v="3"/>
    <n v="11"/>
    <s v="Nov"/>
    <x v="3"/>
    <x v="8"/>
    <x v="0"/>
    <s v="New"/>
    <x v="1"/>
    <s v="Trail Boots"/>
    <n v="2"/>
    <n v="142.30000000000001"/>
    <n v="0.15"/>
    <n v="77.760000000000005"/>
    <n v="241.91000000000003"/>
    <n v="155.52000000000001"/>
    <n v="86.390000000000015"/>
    <n v="0.35711628291513375"/>
    <n v="2026"/>
    <s v="Q4"/>
    <n v="11"/>
    <x v="10"/>
  </r>
  <r>
    <n v="5007"/>
    <d v="2026-11-13T00:00:00"/>
    <n v="2026"/>
    <x v="3"/>
    <n v="11"/>
    <s v="Nov"/>
    <x v="1"/>
    <x v="14"/>
    <x v="0"/>
    <s v="Business"/>
    <x v="2"/>
    <s v="Travel Backpack 35L"/>
    <n v="4"/>
    <n v="161.97"/>
    <n v="0.05"/>
    <n v="87.2"/>
    <n v="615.48599999999999"/>
    <n v="348.8"/>
    <n v="266.68599999999998"/>
    <n v="0.4332933649181297"/>
    <n v="2026"/>
    <s v="Q4"/>
    <n v="11"/>
    <x v="10"/>
  </r>
  <r>
    <n v="5111"/>
    <d v="2026-11-13T00:00:00"/>
    <n v="2026"/>
    <x v="3"/>
    <n v="11"/>
    <s v="Nov"/>
    <x v="1"/>
    <x v="14"/>
    <x v="1"/>
    <s v="Business"/>
    <x v="2"/>
    <s v="Carry-On Duffel"/>
    <n v="5"/>
    <n v="133.99"/>
    <n v="0.15"/>
    <n v="65.55"/>
    <n v="569.45749999999998"/>
    <n v="327.75"/>
    <n v="241.70749999999998"/>
    <n v="0.42445221987593451"/>
    <n v="2026"/>
    <s v="Q4"/>
    <n v="11"/>
    <x v="10"/>
  </r>
  <r>
    <n v="5177"/>
    <d v="2026-11-13T00:00:00"/>
    <n v="2026"/>
    <x v="3"/>
    <n v="11"/>
    <s v="Nov"/>
    <x v="1"/>
    <x v="6"/>
    <x v="2"/>
    <s v="Returning"/>
    <x v="3"/>
    <s v="Portable Camp Stove"/>
    <n v="2"/>
    <n v="83.18"/>
    <n v="0.1"/>
    <n v="40.479999999999997"/>
    <n v="149.72400000000002"/>
    <n v="80.959999999999994"/>
    <n v="68.764000000000024"/>
    <n v="0.45927172664369115"/>
    <n v="2026"/>
    <s v="Q4"/>
    <n v="11"/>
    <x v="10"/>
  </r>
  <r>
    <n v="584"/>
    <d v="2026-11-14T00:00:00"/>
    <n v="2026"/>
    <x v="3"/>
    <n v="11"/>
    <s v="Nov"/>
    <x v="1"/>
    <x v="12"/>
    <x v="0"/>
    <s v="New"/>
    <x v="1"/>
    <s v="Hiking Daypack 20L"/>
    <n v="1"/>
    <n v="91.95"/>
    <n v="0"/>
    <n v="46.64"/>
    <n v="91.95"/>
    <n v="46.64"/>
    <n v="45.31"/>
    <n v="0.49276780859162589"/>
    <n v="2026"/>
    <s v="Q4"/>
    <n v="11"/>
    <x v="10"/>
  </r>
  <r>
    <n v="621"/>
    <d v="2026-11-14T00:00:00"/>
    <n v="2026"/>
    <x v="3"/>
    <n v="11"/>
    <s v="Nov"/>
    <x v="3"/>
    <x v="13"/>
    <x v="1"/>
    <s v="Business"/>
    <x v="2"/>
    <s v="Insulated Bottle"/>
    <n v="5"/>
    <n v="35.68"/>
    <n v="0.15"/>
    <n v="13.48"/>
    <n v="151.64000000000001"/>
    <n v="67.400000000000006"/>
    <n v="84.240000000000009"/>
    <n v="0.55552624637298864"/>
    <n v="2026"/>
    <s v="Q4"/>
    <n v="11"/>
    <x v="10"/>
  </r>
  <r>
    <n v="623"/>
    <d v="2026-11-14T00:00:00"/>
    <n v="2026"/>
    <x v="3"/>
    <n v="11"/>
    <s v="Nov"/>
    <x v="2"/>
    <x v="16"/>
    <x v="0"/>
    <s v="Returning"/>
    <x v="3"/>
    <s v="Alpine Tent 4P"/>
    <n v="3"/>
    <n v="336.58"/>
    <n v="0.15"/>
    <n v="198.99"/>
    <n v="858.279"/>
    <n v="596.97"/>
    <n v="261.30899999999997"/>
    <n v="0.3044569423229509"/>
    <n v="2026"/>
    <s v="Q4"/>
    <n v="11"/>
    <x v="10"/>
  </r>
  <r>
    <n v="1431"/>
    <d v="2026-11-14T00:00:00"/>
    <n v="2026"/>
    <x v="3"/>
    <n v="11"/>
    <s v="Nov"/>
    <x v="2"/>
    <x v="2"/>
    <x v="0"/>
    <s v="New"/>
    <x v="4"/>
    <s v="Recovery Roller"/>
    <n v="2"/>
    <n v="36.979999999999997"/>
    <n v="0.15"/>
    <n v="14.13"/>
    <n v="62.865999999999993"/>
    <n v="28.26"/>
    <n v="34.605999999999995"/>
    <n v="0.55047243342983487"/>
    <n v="2026"/>
    <s v="Q4"/>
    <n v="11"/>
    <x v="10"/>
  </r>
  <r>
    <n v="1520"/>
    <d v="2026-11-14T00:00:00"/>
    <n v="2026"/>
    <x v="3"/>
    <n v="11"/>
    <s v="Nov"/>
    <x v="3"/>
    <x v="13"/>
    <x v="3"/>
    <s v="New"/>
    <x v="4"/>
    <s v="Recovery Roller"/>
    <n v="2"/>
    <n v="36.15"/>
    <n v="0"/>
    <n v="13.51"/>
    <n v="72.3"/>
    <n v="27.02"/>
    <n v="45.28"/>
    <n v="0.62627939142461964"/>
    <n v="2026"/>
    <s v="Q4"/>
    <n v="11"/>
    <x v="10"/>
  </r>
  <r>
    <n v="1791"/>
    <d v="2026-11-14T00:00:00"/>
    <n v="2026"/>
    <x v="3"/>
    <n v="11"/>
    <s v="Nov"/>
    <x v="2"/>
    <x v="2"/>
    <x v="0"/>
    <s v="Business"/>
    <x v="4"/>
    <s v="Weighted Vest"/>
    <n v="1"/>
    <n v="121.86"/>
    <n v="0.05"/>
    <n v="69.900000000000006"/>
    <n v="115.767"/>
    <n v="69.900000000000006"/>
    <n v="45.86699999999999"/>
    <n v="0.396200989919407"/>
    <n v="2026"/>
    <s v="Q4"/>
    <n v="11"/>
    <x v="10"/>
  </r>
  <r>
    <n v="2191"/>
    <d v="2026-11-14T00:00:00"/>
    <n v="2026"/>
    <x v="3"/>
    <n v="11"/>
    <s v="Nov"/>
    <x v="2"/>
    <x v="5"/>
    <x v="2"/>
    <s v="Returning"/>
    <x v="0"/>
    <s v="Trail Bike Light"/>
    <n v="6"/>
    <n v="49.85"/>
    <n v="0.05"/>
    <n v="22.68"/>
    <n v="284.14499999999998"/>
    <n v="136.07999999999998"/>
    <n v="148.065"/>
    <n v="0.52108958454310306"/>
    <n v="2026"/>
    <s v="Q4"/>
    <n v="11"/>
    <x v="10"/>
  </r>
  <r>
    <n v="2365"/>
    <d v="2026-11-14T00:00:00"/>
    <n v="2026"/>
    <x v="3"/>
    <n v="11"/>
    <s v="Nov"/>
    <x v="2"/>
    <x v="5"/>
    <x v="2"/>
    <s v="Business"/>
    <x v="1"/>
    <s v="Hiking Daypack 20L"/>
    <n v="2"/>
    <n v="91.95"/>
    <n v="0.05"/>
    <n v="46.45"/>
    <n v="174.70499999999998"/>
    <n v="92.9"/>
    <n v="81.804999999999978"/>
    <n v="0.46824647262528252"/>
    <n v="2026"/>
    <s v="Q4"/>
    <n v="11"/>
    <x v="10"/>
  </r>
  <r>
    <n v="2603"/>
    <d v="2026-11-14T00:00:00"/>
    <n v="2026"/>
    <x v="3"/>
    <n v="11"/>
    <s v="Nov"/>
    <x v="3"/>
    <x v="8"/>
    <x v="3"/>
    <s v="Returning"/>
    <x v="0"/>
    <s v="Trail Bike Light"/>
    <n v="2"/>
    <n v="51.71"/>
    <n v="0.15"/>
    <n v="22.93"/>
    <n v="87.906999999999996"/>
    <n v="45.86"/>
    <n v="42.046999999999997"/>
    <n v="0.47831230732478641"/>
    <n v="2026"/>
    <s v="Q4"/>
    <n v="11"/>
    <x v="10"/>
  </r>
  <r>
    <n v="4098"/>
    <d v="2026-11-14T00:00:00"/>
    <n v="2026"/>
    <x v="3"/>
    <n v="11"/>
    <s v="Nov"/>
    <x v="1"/>
    <x v="1"/>
    <x v="2"/>
    <s v="Returning"/>
    <x v="4"/>
    <s v="Resistance Band Set"/>
    <n v="1"/>
    <n v="41.05"/>
    <n v="0.05"/>
    <n v="14.6"/>
    <n v="38.997499999999995"/>
    <n v="14.6"/>
    <n v="24.397499999999994"/>
    <n v="0.62561702673248276"/>
    <n v="2026"/>
    <s v="Q4"/>
    <n v="11"/>
    <x v="10"/>
  </r>
  <r>
    <n v="1176"/>
    <d v="2026-11-15T00:00:00"/>
    <n v="2026"/>
    <x v="3"/>
    <n v="11"/>
    <s v="Nov"/>
    <x v="1"/>
    <x v="6"/>
    <x v="1"/>
    <s v="Business"/>
    <x v="3"/>
    <s v="Alpine Tent 4P"/>
    <n v="10"/>
    <n v="333.09"/>
    <n v="0.15"/>
    <n v="197.95"/>
    <n v="2831.2649999999994"/>
    <n v="1979.5"/>
    <n v="851.76499999999942"/>
    <n v="0.30084255624252748"/>
    <n v="2026"/>
    <s v="Q4"/>
    <n v="11"/>
    <x v="10"/>
  </r>
  <r>
    <n v="1895"/>
    <d v="2026-11-15T00:00:00"/>
    <n v="2026"/>
    <x v="3"/>
    <n v="11"/>
    <s v="Nov"/>
    <x v="3"/>
    <x v="4"/>
    <x v="0"/>
    <s v="Business"/>
    <x v="0"/>
    <s v="Trail Bike Light"/>
    <n v="3"/>
    <n v="51.79"/>
    <n v="0.2"/>
    <n v="22.23"/>
    <n v="124.29600000000001"/>
    <n v="66.69"/>
    <n v="57.606000000000009"/>
    <n v="0.4634581965630431"/>
    <n v="2026"/>
    <s v="Q4"/>
    <n v="11"/>
    <x v="10"/>
  </r>
  <r>
    <n v="3385"/>
    <d v="2026-11-15T00:00:00"/>
    <n v="2026"/>
    <x v="3"/>
    <n v="11"/>
    <s v="Nov"/>
    <x v="1"/>
    <x v="11"/>
    <x v="3"/>
    <s v="New"/>
    <x v="1"/>
    <s v="Trekking Poles"/>
    <n v="1"/>
    <n v="71.040000000000006"/>
    <n v="0.1"/>
    <n v="31.59"/>
    <n v="63.936000000000007"/>
    <n v="31.59"/>
    <n v="32.346000000000004"/>
    <n v="0.50591216216216217"/>
    <n v="2026"/>
    <s v="Q4"/>
    <n v="11"/>
    <x v="10"/>
  </r>
  <r>
    <n v="3581"/>
    <d v="2026-11-15T00:00:00"/>
    <n v="2026"/>
    <x v="3"/>
    <n v="11"/>
    <s v="Nov"/>
    <x v="3"/>
    <x v="4"/>
    <x v="3"/>
    <s v="Business"/>
    <x v="1"/>
    <s v="Trail Boots"/>
    <n v="2"/>
    <n v="141.21"/>
    <n v="0.1"/>
    <n v="78.31"/>
    <n v="254.17800000000003"/>
    <n v="156.62"/>
    <n v="97.558000000000021"/>
    <n v="0.38381763960688969"/>
    <n v="2026"/>
    <s v="Q4"/>
    <n v="11"/>
    <x v="10"/>
  </r>
  <r>
    <n v="4528"/>
    <d v="2026-11-15T00:00:00"/>
    <n v="2026"/>
    <x v="3"/>
    <n v="11"/>
    <s v="Nov"/>
    <x v="0"/>
    <x v="15"/>
    <x v="3"/>
    <s v="New"/>
    <x v="1"/>
    <s v="Trail Boots"/>
    <n v="2"/>
    <n v="141.63999999999999"/>
    <n v="0.15"/>
    <n v="80.349999999999994"/>
    <n v="240.78799999999998"/>
    <n v="160.69999999999999"/>
    <n v="80.087999999999994"/>
    <n v="0.33260793727262156"/>
    <n v="2026"/>
    <s v="Q4"/>
    <n v="11"/>
    <x v="10"/>
  </r>
  <r>
    <n v="4633"/>
    <d v="2026-11-15T00:00:00"/>
    <n v="2026"/>
    <x v="3"/>
    <n v="11"/>
    <s v="Nov"/>
    <x v="2"/>
    <x v="10"/>
    <x v="0"/>
    <s v="Returning"/>
    <x v="1"/>
    <s v="Trekking Poles"/>
    <n v="1"/>
    <n v="71.78"/>
    <n v="0.15"/>
    <n v="32.869999999999997"/>
    <n v="61.012999999999998"/>
    <n v="32.869999999999997"/>
    <n v="28.143000000000001"/>
    <n v="0.46126235392457349"/>
    <n v="2026"/>
    <s v="Q4"/>
    <n v="11"/>
    <x v="10"/>
  </r>
  <r>
    <n v="5195"/>
    <d v="2026-11-15T00:00:00"/>
    <n v="2026"/>
    <x v="3"/>
    <n v="11"/>
    <s v="Nov"/>
    <x v="2"/>
    <x v="16"/>
    <x v="0"/>
    <s v="Business"/>
    <x v="1"/>
    <s v="Summit Backpack 45L"/>
    <n v="3"/>
    <n v="153.88999999999999"/>
    <n v="0.1"/>
    <n v="80.36"/>
    <n v="415.50299999999999"/>
    <n v="241.07999999999998"/>
    <n v="174.423"/>
    <n v="0.41978758276113531"/>
    <n v="2026"/>
    <s v="Q4"/>
    <n v="11"/>
    <x v="10"/>
  </r>
  <r>
    <n v="2778"/>
    <d v="2026-11-16T00:00:00"/>
    <n v="2026"/>
    <x v="3"/>
    <n v="11"/>
    <s v="Nov"/>
    <x v="3"/>
    <x v="4"/>
    <x v="3"/>
    <s v="Returning"/>
    <x v="1"/>
    <s v="Trail Boots"/>
    <n v="1"/>
    <n v="145.4"/>
    <n v="0.1"/>
    <n v="77.66"/>
    <n v="130.86000000000001"/>
    <n v="77.66"/>
    <n v="53.200000000000017"/>
    <n v="0.40654134189209851"/>
    <n v="2026"/>
    <s v="Q4"/>
    <n v="11"/>
    <x v="10"/>
  </r>
  <r>
    <n v="341"/>
    <d v="2026-11-17T00:00:00"/>
    <n v="2026"/>
    <x v="3"/>
    <n v="11"/>
    <s v="Nov"/>
    <x v="3"/>
    <x v="8"/>
    <x v="0"/>
    <s v="Returning"/>
    <x v="2"/>
    <s v="Carry-On Duffel"/>
    <n v="1"/>
    <n v="132.94999999999999"/>
    <n v="0.05"/>
    <n v="65.36"/>
    <n v="126.30249999999998"/>
    <n v="65.36"/>
    <n v="60.942499999999981"/>
    <n v="0.48251222264009019"/>
    <n v="2026"/>
    <s v="Q4"/>
    <n v="11"/>
    <x v="10"/>
  </r>
  <r>
    <n v="374"/>
    <d v="2026-11-17T00:00:00"/>
    <n v="2026"/>
    <x v="3"/>
    <n v="11"/>
    <s v="Nov"/>
    <x v="3"/>
    <x v="7"/>
    <x v="2"/>
    <s v="Returning"/>
    <x v="4"/>
    <s v="Training Mat"/>
    <n v="1"/>
    <n v="51.34"/>
    <n v="0.15"/>
    <n v="21.37"/>
    <n v="43.639000000000003"/>
    <n v="21.37"/>
    <n v="22.269000000000002"/>
    <n v="0.5103004193496643"/>
    <n v="2026"/>
    <s v="Q4"/>
    <n v="11"/>
    <x v="10"/>
  </r>
  <r>
    <n v="598"/>
    <d v="2026-11-17T00:00:00"/>
    <n v="2026"/>
    <x v="3"/>
    <n v="11"/>
    <s v="Nov"/>
    <x v="0"/>
    <x v="0"/>
    <x v="0"/>
    <s v="New"/>
    <x v="0"/>
    <s v="Trail Bike Light"/>
    <n v="1"/>
    <n v="49.98"/>
    <n v="0.1"/>
    <n v="22.25"/>
    <n v="44.981999999999999"/>
    <n v="22.25"/>
    <n v="22.731999999999999"/>
    <n v="0.50535769863500957"/>
    <n v="2026"/>
    <s v="Q4"/>
    <n v="11"/>
    <x v="10"/>
  </r>
  <r>
    <n v="690"/>
    <d v="2026-11-17T00:00:00"/>
    <n v="2026"/>
    <x v="3"/>
    <n v="11"/>
    <s v="Nov"/>
    <x v="3"/>
    <x v="8"/>
    <x v="0"/>
    <s v="Returning"/>
    <x v="2"/>
    <s v="Travel Backpack 35L"/>
    <n v="2"/>
    <n v="168.08"/>
    <n v="0.1"/>
    <n v="87.63"/>
    <n v="302.54400000000004"/>
    <n v="175.26"/>
    <n v="127.28400000000005"/>
    <n v="0.42071235919403471"/>
    <n v="2026"/>
    <s v="Q4"/>
    <n v="11"/>
    <x v="10"/>
  </r>
  <r>
    <n v="1296"/>
    <d v="2026-11-17T00:00:00"/>
    <n v="2026"/>
    <x v="3"/>
    <n v="11"/>
    <s v="Nov"/>
    <x v="3"/>
    <x v="13"/>
    <x v="0"/>
    <s v="New"/>
    <x v="3"/>
    <s v="Trail Tent 2P"/>
    <n v="1"/>
    <n v="191.85"/>
    <n v="0.15"/>
    <n v="104.41"/>
    <n v="163.07249999999999"/>
    <n v="104.41"/>
    <n v="58.662499999999994"/>
    <n v="0.35973263425776875"/>
    <n v="2026"/>
    <s v="Q4"/>
    <n v="11"/>
    <x v="10"/>
  </r>
  <r>
    <n v="1585"/>
    <d v="2026-11-17T00:00:00"/>
    <n v="2026"/>
    <x v="3"/>
    <n v="11"/>
    <s v="Nov"/>
    <x v="1"/>
    <x v="14"/>
    <x v="2"/>
    <s v="Returning"/>
    <x v="1"/>
    <s v="Hiking Daypack 20L"/>
    <n v="4"/>
    <n v="93.99"/>
    <n v="0.1"/>
    <n v="44.07"/>
    <n v="338.36399999999998"/>
    <n v="176.28"/>
    <n v="162.08399999999997"/>
    <n v="0.47902259105578604"/>
    <n v="2026"/>
    <s v="Q4"/>
    <n v="11"/>
    <x v="10"/>
  </r>
  <r>
    <n v="2194"/>
    <d v="2026-11-17T00:00:00"/>
    <n v="2026"/>
    <x v="3"/>
    <n v="11"/>
    <s v="Nov"/>
    <x v="3"/>
    <x v="13"/>
    <x v="0"/>
    <s v="Returning"/>
    <x v="2"/>
    <s v="Insulated Bottle"/>
    <n v="4"/>
    <n v="36.57"/>
    <n v="0.05"/>
    <n v="13.35"/>
    <n v="138.96600000000001"/>
    <n v="53.4"/>
    <n v="85.566000000000003"/>
    <n v="0.61573334484694098"/>
    <n v="2026"/>
    <s v="Q4"/>
    <n v="11"/>
    <x v="10"/>
  </r>
  <r>
    <n v="2221"/>
    <d v="2026-11-17T00:00:00"/>
    <n v="2026"/>
    <x v="3"/>
    <n v="11"/>
    <s v="Nov"/>
    <x v="1"/>
    <x v="12"/>
    <x v="3"/>
    <s v="Returning"/>
    <x v="0"/>
    <s v="Compact Repair Kit"/>
    <n v="1"/>
    <n v="39.81"/>
    <n v="0.05"/>
    <n v="16.25"/>
    <n v="37.819499999999998"/>
    <n v="16.25"/>
    <n v="21.569499999999998"/>
    <n v="0.57032747656632155"/>
    <n v="2026"/>
    <s v="Q4"/>
    <n v="11"/>
    <x v="10"/>
  </r>
  <r>
    <n v="3836"/>
    <d v="2026-11-17T00:00:00"/>
    <n v="2026"/>
    <x v="3"/>
    <n v="11"/>
    <s v="Nov"/>
    <x v="3"/>
    <x v="4"/>
    <x v="2"/>
    <s v="Returning"/>
    <x v="1"/>
    <s v="Hiking Daypack 20L"/>
    <n v="1"/>
    <n v="91.43"/>
    <n v="0.1"/>
    <n v="45.06"/>
    <n v="82.287000000000006"/>
    <n v="45.06"/>
    <n v="37.227000000000004"/>
    <n v="0.45240438951474715"/>
    <n v="2026"/>
    <s v="Q4"/>
    <n v="11"/>
    <x v="10"/>
  </r>
  <r>
    <n v="4437"/>
    <d v="2026-11-17T00:00:00"/>
    <n v="2026"/>
    <x v="3"/>
    <n v="11"/>
    <s v="Nov"/>
    <x v="2"/>
    <x v="2"/>
    <x v="0"/>
    <s v="Returning"/>
    <x v="4"/>
    <s v="Weighted Vest"/>
    <n v="1"/>
    <n v="122.64"/>
    <n v="0"/>
    <n v="68.58"/>
    <n v="122.64"/>
    <n v="68.58"/>
    <n v="54.06"/>
    <n v="0.44080234833659493"/>
    <n v="2026"/>
    <s v="Q4"/>
    <n v="11"/>
    <x v="10"/>
  </r>
  <r>
    <n v="4735"/>
    <d v="2026-11-17T00:00:00"/>
    <n v="2026"/>
    <x v="3"/>
    <n v="11"/>
    <s v="Nov"/>
    <x v="1"/>
    <x v="12"/>
    <x v="0"/>
    <s v="Business"/>
    <x v="0"/>
    <s v="Commuter Helmet"/>
    <n v="1"/>
    <n v="80.959999999999994"/>
    <n v="0.1"/>
    <n v="43.86"/>
    <n v="72.86399999999999"/>
    <n v="43.86"/>
    <n v="29.003999999999991"/>
    <n v="0.39805665349143604"/>
    <n v="2026"/>
    <s v="Q4"/>
    <n v="11"/>
    <x v="10"/>
  </r>
  <r>
    <n v="554"/>
    <d v="2026-11-18T00:00:00"/>
    <n v="2026"/>
    <x v="3"/>
    <n v="11"/>
    <s v="Nov"/>
    <x v="2"/>
    <x v="5"/>
    <x v="3"/>
    <s v="Business"/>
    <x v="4"/>
    <s v="Recovery Roller"/>
    <n v="1"/>
    <n v="36.380000000000003"/>
    <n v="0.05"/>
    <n v="14.06"/>
    <n v="34.561"/>
    <n v="14.06"/>
    <n v="20.500999999999998"/>
    <n v="0.59318306761957118"/>
    <n v="2026"/>
    <s v="Q4"/>
    <n v="11"/>
    <x v="10"/>
  </r>
  <r>
    <n v="1205"/>
    <d v="2026-11-18T00:00:00"/>
    <n v="2026"/>
    <x v="3"/>
    <n v="11"/>
    <s v="Nov"/>
    <x v="3"/>
    <x v="13"/>
    <x v="0"/>
    <s v="Returning"/>
    <x v="0"/>
    <s v="Cycling Pack 12L"/>
    <n v="2"/>
    <n v="100.72"/>
    <n v="0.1"/>
    <n v="51.68"/>
    <n v="181.29599999999999"/>
    <n v="103.36"/>
    <n v="77.935999999999993"/>
    <n v="0.42988262289294854"/>
    <n v="2026"/>
    <s v="Q4"/>
    <n v="11"/>
    <x v="10"/>
  </r>
  <r>
    <n v="1979"/>
    <d v="2026-11-18T00:00:00"/>
    <n v="2026"/>
    <x v="3"/>
    <n v="11"/>
    <s v="Nov"/>
    <x v="1"/>
    <x v="11"/>
    <x v="2"/>
    <s v="Returning"/>
    <x v="3"/>
    <s v="Compact Sleeping Bag"/>
    <n v="3"/>
    <n v="120.29"/>
    <n v="0"/>
    <n v="62.04"/>
    <n v="360.87"/>
    <n v="186.12"/>
    <n v="174.75"/>
    <n v="0.48424640452240419"/>
    <n v="2026"/>
    <s v="Q4"/>
    <n v="11"/>
    <x v="10"/>
  </r>
  <r>
    <n v="2151"/>
    <d v="2026-11-18T00:00:00"/>
    <n v="2026"/>
    <x v="3"/>
    <n v="11"/>
    <s v="Nov"/>
    <x v="1"/>
    <x v="1"/>
    <x v="0"/>
    <s v="New"/>
    <x v="3"/>
    <s v="Compact Sleeping Bag"/>
    <n v="2"/>
    <n v="124.18"/>
    <n v="0.15"/>
    <n v="60.72"/>
    <n v="211.10599999999999"/>
    <n v="121.44"/>
    <n v="89.665999999999997"/>
    <n v="0.42474396748552862"/>
    <n v="2026"/>
    <s v="Q4"/>
    <n v="11"/>
    <x v="10"/>
  </r>
  <r>
    <n v="2730"/>
    <d v="2026-11-18T00:00:00"/>
    <n v="2026"/>
    <x v="3"/>
    <n v="11"/>
    <s v="Nov"/>
    <x v="0"/>
    <x v="0"/>
    <x v="0"/>
    <s v="Returning"/>
    <x v="1"/>
    <s v="Summit Backpack 45L"/>
    <n v="3"/>
    <n v="154.07"/>
    <n v="0.05"/>
    <n v="77.73"/>
    <n v="439.09949999999998"/>
    <n v="233.19"/>
    <n v="205.90949999999998"/>
    <n v="0.46893585622393102"/>
    <n v="2026"/>
    <s v="Q4"/>
    <n v="11"/>
    <x v="10"/>
  </r>
  <r>
    <n v="2779"/>
    <d v="2026-11-18T00:00:00"/>
    <n v="2026"/>
    <x v="3"/>
    <n v="11"/>
    <s v="Nov"/>
    <x v="0"/>
    <x v="15"/>
    <x v="1"/>
    <s v="Business"/>
    <x v="4"/>
    <s v="Weighted Vest"/>
    <n v="4"/>
    <n v="123.4"/>
    <n v="0.05"/>
    <n v="70.930000000000007"/>
    <n v="468.92"/>
    <n v="283.72000000000003"/>
    <n v="185.2"/>
    <n v="0.3949500980977565"/>
    <n v="2026"/>
    <s v="Q4"/>
    <n v="11"/>
    <x v="10"/>
  </r>
  <r>
    <n v="2853"/>
    <d v="2026-11-18T00:00:00"/>
    <n v="2026"/>
    <x v="3"/>
    <n v="11"/>
    <s v="Nov"/>
    <x v="2"/>
    <x v="3"/>
    <x v="0"/>
    <s v="New"/>
    <x v="0"/>
    <s v="Cycling Pack 12L"/>
    <n v="1"/>
    <n v="104.64"/>
    <n v="0"/>
    <n v="50.79"/>
    <n v="104.64"/>
    <n v="50.79"/>
    <n v="53.85"/>
    <n v="0.51462155963302758"/>
    <n v="2026"/>
    <s v="Q4"/>
    <n v="11"/>
    <x v="10"/>
  </r>
  <r>
    <n v="3825"/>
    <d v="2026-11-18T00:00:00"/>
    <n v="2026"/>
    <x v="3"/>
    <n v="11"/>
    <s v="Nov"/>
    <x v="3"/>
    <x v="8"/>
    <x v="0"/>
    <s v="New"/>
    <x v="2"/>
    <s v="Packing Cube Set"/>
    <n v="2"/>
    <n v="46.44"/>
    <n v="0.1"/>
    <n v="18.190000000000001"/>
    <n v="83.591999999999999"/>
    <n v="36.380000000000003"/>
    <n v="47.211999999999996"/>
    <n v="0.56479088908029473"/>
    <n v="2026"/>
    <s v="Q4"/>
    <n v="11"/>
    <x v="10"/>
  </r>
  <r>
    <n v="4808"/>
    <d v="2026-11-18T00:00:00"/>
    <n v="2026"/>
    <x v="3"/>
    <n v="11"/>
    <s v="Nov"/>
    <x v="2"/>
    <x v="16"/>
    <x v="0"/>
    <s v="New"/>
    <x v="3"/>
    <s v="Portable Camp Stove"/>
    <n v="2"/>
    <n v="81.67"/>
    <n v="0.05"/>
    <n v="40.43"/>
    <n v="155.173"/>
    <n v="80.86"/>
    <n v="74.313000000000002"/>
    <n v="0.4789041908063903"/>
    <n v="2026"/>
    <s v="Q4"/>
    <n v="11"/>
    <x v="10"/>
  </r>
  <r>
    <n v="5131"/>
    <d v="2026-11-18T00:00:00"/>
    <n v="2026"/>
    <x v="3"/>
    <n v="11"/>
    <s v="Nov"/>
    <x v="3"/>
    <x v="8"/>
    <x v="2"/>
    <s v="New"/>
    <x v="1"/>
    <s v="Trekking Poles"/>
    <n v="3"/>
    <n v="70.599999999999994"/>
    <n v="0.05"/>
    <n v="32.68"/>
    <n v="201.20999999999998"/>
    <n v="98.039999999999992"/>
    <n v="103.16999999999999"/>
    <n v="0.5127478753541076"/>
    <n v="2026"/>
    <s v="Q4"/>
    <n v="11"/>
    <x v="10"/>
  </r>
  <r>
    <n v="1502"/>
    <d v="2026-11-19T00:00:00"/>
    <n v="2026"/>
    <x v="3"/>
    <n v="11"/>
    <s v="Nov"/>
    <x v="3"/>
    <x v="7"/>
    <x v="3"/>
    <s v="New"/>
    <x v="4"/>
    <s v="Recovery Roller"/>
    <n v="1"/>
    <n v="35.770000000000003"/>
    <n v="0.15"/>
    <n v="13.69"/>
    <n v="30.404500000000002"/>
    <n v="13.69"/>
    <n v="16.714500000000001"/>
    <n v="0.54973770330049831"/>
    <n v="2026"/>
    <s v="Q4"/>
    <n v="11"/>
    <x v="10"/>
  </r>
  <r>
    <n v="2470"/>
    <d v="2026-11-19T00:00:00"/>
    <n v="2026"/>
    <x v="3"/>
    <n v="11"/>
    <s v="Nov"/>
    <x v="1"/>
    <x v="6"/>
    <x v="2"/>
    <s v="Business"/>
    <x v="1"/>
    <s v="Hiking Daypack 20L"/>
    <n v="1"/>
    <n v="92.13"/>
    <n v="0.15"/>
    <n v="45.85"/>
    <n v="78.31049999999999"/>
    <n v="45.85"/>
    <n v="32.460499999999989"/>
    <n v="0.41451018701195874"/>
    <n v="2026"/>
    <s v="Q4"/>
    <n v="11"/>
    <x v="10"/>
  </r>
  <r>
    <n v="3452"/>
    <d v="2026-11-19T00:00:00"/>
    <n v="2026"/>
    <x v="3"/>
    <n v="11"/>
    <s v="Nov"/>
    <x v="1"/>
    <x v="12"/>
    <x v="0"/>
    <s v="Returning"/>
    <x v="1"/>
    <s v="Summit Backpack 45L"/>
    <n v="5"/>
    <n v="151.09"/>
    <n v="0.05"/>
    <n v="79.33"/>
    <n v="717.67750000000001"/>
    <n v="396.65"/>
    <n v="321.02750000000003"/>
    <n v="0.44731442744129507"/>
    <n v="2026"/>
    <s v="Q4"/>
    <n v="11"/>
    <x v="10"/>
  </r>
  <r>
    <n v="4207"/>
    <d v="2026-11-19T00:00:00"/>
    <n v="2026"/>
    <x v="3"/>
    <n v="11"/>
    <s v="Nov"/>
    <x v="1"/>
    <x v="12"/>
    <x v="0"/>
    <s v="New"/>
    <x v="0"/>
    <s v="Cycling Pack 12L"/>
    <n v="2"/>
    <n v="103.99"/>
    <n v="0"/>
    <n v="50.36"/>
    <n v="207.98"/>
    <n v="100.72"/>
    <n v="107.25999999999999"/>
    <n v="0.51572266564092695"/>
    <n v="2026"/>
    <s v="Q4"/>
    <n v="11"/>
    <x v="10"/>
  </r>
  <r>
    <n v="695"/>
    <d v="2026-11-20T00:00:00"/>
    <n v="2026"/>
    <x v="3"/>
    <n v="11"/>
    <s v="Nov"/>
    <x v="2"/>
    <x v="3"/>
    <x v="0"/>
    <s v="Returning"/>
    <x v="2"/>
    <s v="Insulated Bottle"/>
    <n v="1"/>
    <n v="36.909999999999997"/>
    <n v="0.1"/>
    <n v="13.43"/>
    <n v="33.219000000000001"/>
    <n v="13.43"/>
    <n v="19.789000000000001"/>
    <n v="0.59571329660736327"/>
    <n v="2026"/>
    <s v="Q4"/>
    <n v="11"/>
    <x v="10"/>
  </r>
  <r>
    <n v="1127"/>
    <d v="2026-11-20T00:00:00"/>
    <n v="2026"/>
    <x v="3"/>
    <n v="11"/>
    <s v="Nov"/>
    <x v="0"/>
    <x v="0"/>
    <x v="3"/>
    <s v="New"/>
    <x v="0"/>
    <s v="Commuter Helmet"/>
    <n v="2"/>
    <n v="81.02"/>
    <n v="0"/>
    <n v="43.22"/>
    <n v="162.04"/>
    <n v="86.44"/>
    <n v="75.599999999999994"/>
    <n v="0.46655146877314241"/>
    <n v="2026"/>
    <s v="Q4"/>
    <n v="11"/>
    <x v="10"/>
  </r>
  <r>
    <n v="1174"/>
    <d v="2026-11-20T00:00:00"/>
    <n v="2026"/>
    <x v="3"/>
    <n v="11"/>
    <s v="Nov"/>
    <x v="0"/>
    <x v="0"/>
    <x v="3"/>
    <s v="New"/>
    <x v="2"/>
    <s v="Travel Backpack 35L"/>
    <n v="3"/>
    <n v="164.36"/>
    <n v="0.05"/>
    <n v="88.7"/>
    <n v="468.42600000000004"/>
    <n v="266.10000000000002"/>
    <n v="202.32600000000002"/>
    <n v="0.43192734818306416"/>
    <n v="2026"/>
    <s v="Q4"/>
    <n v="11"/>
    <x v="10"/>
  </r>
  <r>
    <n v="3968"/>
    <d v="2026-11-20T00:00:00"/>
    <n v="2026"/>
    <x v="3"/>
    <n v="11"/>
    <s v="Nov"/>
    <x v="1"/>
    <x v="11"/>
    <x v="1"/>
    <s v="Business"/>
    <x v="4"/>
    <s v="Training Mat"/>
    <n v="5"/>
    <n v="51.36"/>
    <n v="0.1"/>
    <n v="22.45"/>
    <n v="231.12"/>
    <n v="112.25"/>
    <n v="118.87"/>
    <n v="0.51432156455520939"/>
    <n v="2026"/>
    <s v="Q4"/>
    <n v="11"/>
    <x v="10"/>
  </r>
  <r>
    <n v="4049"/>
    <d v="2026-11-20T00:00:00"/>
    <n v="2026"/>
    <x v="3"/>
    <n v="11"/>
    <s v="Nov"/>
    <x v="2"/>
    <x v="16"/>
    <x v="3"/>
    <s v="Returning"/>
    <x v="2"/>
    <s v="Insulated Bottle"/>
    <n v="1"/>
    <n v="36.590000000000003"/>
    <n v="0"/>
    <n v="13.73"/>
    <n v="36.590000000000003"/>
    <n v="13.73"/>
    <n v="22.860000000000003"/>
    <n v="0.62476086362394101"/>
    <n v="2026"/>
    <s v="Q4"/>
    <n v="11"/>
    <x v="10"/>
  </r>
  <r>
    <n v="3"/>
    <d v="2026-11-21T00:00:00"/>
    <n v="2026"/>
    <x v="3"/>
    <n v="11"/>
    <s v="Nov"/>
    <x v="3"/>
    <x v="7"/>
    <x v="2"/>
    <s v="Returning"/>
    <x v="3"/>
    <s v="Compact Sleeping Bag"/>
    <n v="5"/>
    <n v="122.33"/>
    <n v="0.15"/>
    <n v="58.98"/>
    <n v="519.90249999999992"/>
    <n v="294.89999999999998"/>
    <n v="225.00249999999994"/>
    <n v="0.43277826130861069"/>
    <n v="2026"/>
    <s v="Q4"/>
    <n v="11"/>
    <x v="10"/>
  </r>
  <r>
    <n v="1603"/>
    <d v="2026-11-21T00:00:00"/>
    <n v="2026"/>
    <x v="3"/>
    <n v="11"/>
    <s v="Nov"/>
    <x v="3"/>
    <x v="8"/>
    <x v="0"/>
    <s v="Returning"/>
    <x v="3"/>
    <s v="Portable Camp Stove"/>
    <n v="1"/>
    <n v="83.49"/>
    <n v="0.05"/>
    <n v="39.659999999999997"/>
    <n v="79.315499999999986"/>
    <n v="39.659999999999997"/>
    <n v="39.655499999999989"/>
    <n v="0.49997163227868446"/>
    <n v="2026"/>
    <s v="Q4"/>
    <n v="11"/>
    <x v="10"/>
  </r>
  <r>
    <n v="2073"/>
    <d v="2026-11-21T00:00:00"/>
    <n v="2026"/>
    <x v="3"/>
    <n v="11"/>
    <s v="Nov"/>
    <x v="1"/>
    <x v="12"/>
    <x v="0"/>
    <s v="New"/>
    <x v="0"/>
    <s v="Trail Bike Light"/>
    <n v="2"/>
    <n v="51.48"/>
    <n v="0.1"/>
    <n v="22.51"/>
    <n v="92.664000000000001"/>
    <n v="45.02"/>
    <n v="47.643999999999998"/>
    <n v="0.51415868082534744"/>
    <n v="2026"/>
    <s v="Q4"/>
    <n v="11"/>
    <x v="10"/>
  </r>
  <r>
    <n v="2487"/>
    <d v="2026-11-21T00:00:00"/>
    <n v="2026"/>
    <x v="3"/>
    <n v="11"/>
    <s v="Nov"/>
    <x v="2"/>
    <x v="2"/>
    <x v="3"/>
    <s v="New"/>
    <x v="3"/>
    <s v="Compact Sleeping Bag"/>
    <n v="1"/>
    <n v="123.43"/>
    <n v="0.15"/>
    <n v="60.8"/>
    <n v="104.91550000000001"/>
    <n v="60.8"/>
    <n v="44.115500000000011"/>
    <n v="0.42048601017008935"/>
    <n v="2026"/>
    <s v="Q4"/>
    <n v="11"/>
    <x v="10"/>
  </r>
  <r>
    <n v="3407"/>
    <d v="2026-11-21T00:00:00"/>
    <n v="2026"/>
    <x v="3"/>
    <n v="11"/>
    <s v="Nov"/>
    <x v="3"/>
    <x v="7"/>
    <x v="0"/>
    <s v="New"/>
    <x v="2"/>
    <s v="Travel Backpack 35L"/>
    <n v="1"/>
    <n v="164.85"/>
    <n v="0.1"/>
    <n v="89.4"/>
    <n v="148.36500000000001"/>
    <n v="89.4"/>
    <n v="58.965000000000003"/>
    <n v="0.39743200889697705"/>
    <n v="2026"/>
    <s v="Q4"/>
    <n v="11"/>
    <x v="10"/>
  </r>
  <r>
    <n v="4052"/>
    <d v="2026-11-21T00:00:00"/>
    <n v="2026"/>
    <x v="3"/>
    <n v="11"/>
    <s v="Nov"/>
    <x v="0"/>
    <x v="0"/>
    <x v="0"/>
    <s v="New"/>
    <x v="2"/>
    <s v="Packing Cube Set"/>
    <n v="1"/>
    <n v="46.82"/>
    <n v="0.2"/>
    <n v="18.27"/>
    <n v="37.456000000000003"/>
    <n v="18.27"/>
    <n v="19.186000000000003"/>
    <n v="0.51222768047842804"/>
    <n v="2026"/>
    <s v="Q4"/>
    <n v="11"/>
    <x v="10"/>
  </r>
  <r>
    <n v="119"/>
    <d v="2026-11-22T00:00:00"/>
    <n v="2026"/>
    <x v="3"/>
    <n v="11"/>
    <s v="Nov"/>
    <x v="0"/>
    <x v="9"/>
    <x v="0"/>
    <s v="New"/>
    <x v="4"/>
    <s v="Resistance Band Set"/>
    <n v="1"/>
    <n v="41.16"/>
    <n v="0.1"/>
    <n v="14.82"/>
    <n v="37.043999999999997"/>
    <n v="14.82"/>
    <n v="22.223999999999997"/>
    <n v="0.59993521218011014"/>
    <n v="2026"/>
    <s v="Q4"/>
    <n v="11"/>
    <x v="10"/>
  </r>
  <r>
    <n v="298"/>
    <d v="2026-11-22T00:00:00"/>
    <n v="2026"/>
    <x v="3"/>
    <n v="11"/>
    <s v="Nov"/>
    <x v="1"/>
    <x v="12"/>
    <x v="3"/>
    <s v="New"/>
    <x v="3"/>
    <s v="Trail Tent 2P"/>
    <n v="1"/>
    <n v="196.08"/>
    <n v="0.1"/>
    <n v="104.19"/>
    <n v="176.47200000000001"/>
    <n v="104.19"/>
    <n v="72.282000000000011"/>
    <n v="0.40959472324221408"/>
    <n v="2026"/>
    <s v="Q4"/>
    <n v="11"/>
    <x v="10"/>
  </r>
  <r>
    <n v="419"/>
    <d v="2026-11-22T00:00:00"/>
    <n v="2026"/>
    <x v="3"/>
    <n v="11"/>
    <s v="Nov"/>
    <x v="3"/>
    <x v="8"/>
    <x v="2"/>
    <s v="New"/>
    <x v="3"/>
    <s v="Trail Tent 2P"/>
    <n v="1"/>
    <n v="192.62"/>
    <n v="0.1"/>
    <n v="105.97"/>
    <n v="173.358"/>
    <n v="105.97"/>
    <n v="67.388000000000005"/>
    <n v="0.38872160500236508"/>
    <n v="2026"/>
    <s v="Q4"/>
    <n v="11"/>
    <x v="10"/>
  </r>
  <r>
    <n v="1181"/>
    <d v="2026-11-22T00:00:00"/>
    <n v="2026"/>
    <x v="3"/>
    <n v="11"/>
    <s v="Nov"/>
    <x v="1"/>
    <x v="12"/>
    <x v="3"/>
    <s v="New"/>
    <x v="0"/>
    <s v="Cycling Pack 12L"/>
    <n v="2"/>
    <n v="102.87"/>
    <n v="0.05"/>
    <n v="51.69"/>
    <n v="195.453"/>
    <n v="103.38"/>
    <n v="92.073000000000008"/>
    <n v="0.4710748875688785"/>
    <n v="2026"/>
    <s v="Q4"/>
    <n v="11"/>
    <x v="10"/>
  </r>
  <r>
    <n v="1924"/>
    <d v="2026-11-22T00:00:00"/>
    <n v="2026"/>
    <x v="3"/>
    <n v="11"/>
    <s v="Nov"/>
    <x v="0"/>
    <x v="15"/>
    <x v="0"/>
    <s v="New"/>
    <x v="0"/>
    <s v="Trail Bike Light"/>
    <n v="3"/>
    <n v="50.99"/>
    <n v="0.2"/>
    <n v="22.53"/>
    <n v="122.376"/>
    <n v="67.59"/>
    <n v="54.786000000000001"/>
    <n v="0.44768582074916652"/>
    <n v="2026"/>
    <s v="Q4"/>
    <n v="11"/>
    <x v="10"/>
  </r>
  <r>
    <n v="3829"/>
    <d v="2026-11-22T00:00:00"/>
    <n v="2026"/>
    <x v="3"/>
    <n v="11"/>
    <s v="Nov"/>
    <x v="1"/>
    <x v="12"/>
    <x v="2"/>
    <s v="New"/>
    <x v="0"/>
    <s v="Compact Repair Kit"/>
    <n v="1"/>
    <n v="39.94"/>
    <n v="0.1"/>
    <n v="16.89"/>
    <n v="35.945999999999998"/>
    <n v="16.89"/>
    <n v="19.055999999999997"/>
    <n v="0.53012852612251704"/>
    <n v="2026"/>
    <s v="Q4"/>
    <n v="11"/>
    <x v="10"/>
  </r>
  <r>
    <n v="5065"/>
    <d v="2026-11-22T00:00:00"/>
    <n v="2026"/>
    <x v="3"/>
    <n v="11"/>
    <s v="Nov"/>
    <x v="3"/>
    <x v="8"/>
    <x v="0"/>
    <s v="New"/>
    <x v="2"/>
    <s v="Travel Backpack 35L"/>
    <n v="2"/>
    <n v="166.15"/>
    <n v="0"/>
    <n v="86.42"/>
    <n v="332.3"/>
    <n v="172.84"/>
    <n v="159.46"/>
    <n v="0.47986758952753539"/>
    <n v="2026"/>
    <s v="Q4"/>
    <n v="11"/>
    <x v="10"/>
  </r>
  <r>
    <n v="5146"/>
    <d v="2026-11-22T00:00:00"/>
    <n v="2026"/>
    <x v="3"/>
    <n v="11"/>
    <s v="Nov"/>
    <x v="1"/>
    <x v="6"/>
    <x v="0"/>
    <s v="New"/>
    <x v="4"/>
    <s v="Recovery Roller"/>
    <n v="1"/>
    <n v="35.79"/>
    <n v="0.1"/>
    <n v="14.17"/>
    <n v="32.210999999999999"/>
    <n v="14.17"/>
    <n v="18.040999999999997"/>
    <n v="0.56008816863804278"/>
    <n v="2026"/>
    <s v="Q4"/>
    <n v="11"/>
    <x v="10"/>
  </r>
  <r>
    <n v="320"/>
    <d v="2026-11-23T00:00:00"/>
    <n v="2026"/>
    <x v="3"/>
    <n v="11"/>
    <s v="Nov"/>
    <x v="2"/>
    <x v="2"/>
    <x v="0"/>
    <s v="New"/>
    <x v="3"/>
    <s v="Trail Tent 2P"/>
    <n v="5"/>
    <n v="196.53"/>
    <n v="0.15"/>
    <n v="105.01"/>
    <n v="835.25249999999994"/>
    <n v="525.05000000000007"/>
    <n v="310.20249999999987"/>
    <n v="0.37138769414039452"/>
    <n v="2026"/>
    <s v="Q4"/>
    <n v="11"/>
    <x v="10"/>
  </r>
  <r>
    <n v="1250"/>
    <d v="2026-11-23T00:00:00"/>
    <n v="2026"/>
    <x v="3"/>
    <n v="11"/>
    <s v="Nov"/>
    <x v="1"/>
    <x v="12"/>
    <x v="0"/>
    <s v="New"/>
    <x v="2"/>
    <s v="Insulated Bottle"/>
    <n v="6"/>
    <n v="36.35"/>
    <n v="0"/>
    <n v="13.24"/>
    <n v="218.10000000000002"/>
    <n v="79.44"/>
    <n v="138.66000000000003"/>
    <n v="0.63576341127922975"/>
    <n v="2026"/>
    <s v="Q4"/>
    <n v="11"/>
    <x v="10"/>
  </r>
  <r>
    <n v="2584"/>
    <d v="2026-11-23T00:00:00"/>
    <n v="2026"/>
    <x v="3"/>
    <n v="11"/>
    <s v="Nov"/>
    <x v="1"/>
    <x v="6"/>
    <x v="1"/>
    <s v="Returning"/>
    <x v="3"/>
    <s v="Trail Tent 2P"/>
    <n v="15"/>
    <n v="192.23"/>
    <n v="0.15"/>
    <n v="106.34"/>
    <n v="2450.9324999999999"/>
    <n v="1595.1000000000001"/>
    <n v="855.83249999999975"/>
    <n v="0.34918648310387979"/>
    <n v="2026"/>
    <s v="Q4"/>
    <n v="11"/>
    <x v="10"/>
  </r>
  <r>
    <n v="2717"/>
    <d v="2026-11-23T00:00:00"/>
    <n v="2026"/>
    <x v="3"/>
    <n v="11"/>
    <s v="Nov"/>
    <x v="1"/>
    <x v="12"/>
    <x v="0"/>
    <s v="New"/>
    <x v="2"/>
    <s v="Travel Backpack 35L"/>
    <n v="2"/>
    <n v="167.9"/>
    <n v="0.15"/>
    <n v="89.55"/>
    <n v="285.43"/>
    <n v="179.1"/>
    <n v="106.33000000000001"/>
    <n v="0.37252566303471957"/>
    <n v="2026"/>
    <s v="Q4"/>
    <n v="11"/>
    <x v="10"/>
  </r>
  <r>
    <n v="2737"/>
    <d v="2026-11-23T00:00:00"/>
    <n v="2026"/>
    <x v="3"/>
    <n v="11"/>
    <s v="Nov"/>
    <x v="1"/>
    <x v="6"/>
    <x v="0"/>
    <s v="Business"/>
    <x v="3"/>
    <s v="Portable Camp Stove"/>
    <n v="2"/>
    <n v="80.709999999999994"/>
    <n v="0.1"/>
    <n v="39.33"/>
    <n v="145.27799999999999"/>
    <n v="78.66"/>
    <n v="66.617999999999995"/>
    <n v="0.45855532152149669"/>
    <n v="2026"/>
    <s v="Q4"/>
    <n v="11"/>
    <x v="10"/>
  </r>
  <r>
    <n v="3021"/>
    <d v="2026-11-23T00:00:00"/>
    <n v="2026"/>
    <x v="3"/>
    <n v="11"/>
    <s v="Nov"/>
    <x v="0"/>
    <x v="15"/>
    <x v="0"/>
    <s v="Business"/>
    <x v="1"/>
    <s v="Trekking Poles"/>
    <n v="1"/>
    <n v="71.66"/>
    <n v="0.2"/>
    <n v="31.83"/>
    <n v="57.328000000000003"/>
    <n v="31.83"/>
    <n v="25.498000000000005"/>
    <n v="0.44477393245883345"/>
    <n v="2026"/>
    <s v="Q4"/>
    <n v="11"/>
    <x v="10"/>
  </r>
  <r>
    <n v="5199"/>
    <d v="2026-11-23T00:00:00"/>
    <n v="2026"/>
    <x v="3"/>
    <n v="11"/>
    <s v="Nov"/>
    <x v="2"/>
    <x v="3"/>
    <x v="0"/>
    <s v="Returning"/>
    <x v="3"/>
    <s v="Compact Sleeping Bag"/>
    <n v="5"/>
    <n v="125.23"/>
    <n v="0.05"/>
    <n v="59.84"/>
    <n v="594.84249999999997"/>
    <n v="299.20000000000005"/>
    <n v="295.64249999999993"/>
    <n v="0.49700971265503041"/>
    <n v="2026"/>
    <s v="Q4"/>
    <n v="11"/>
    <x v="10"/>
  </r>
  <r>
    <n v="1202"/>
    <d v="2026-11-24T00:00:00"/>
    <n v="2026"/>
    <x v="3"/>
    <n v="11"/>
    <s v="Nov"/>
    <x v="0"/>
    <x v="15"/>
    <x v="3"/>
    <s v="Returning"/>
    <x v="1"/>
    <s v="Hiking Daypack 20L"/>
    <n v="2"/>
    <n v="91.33"/>
    <n v="0.15"/>
    <n v="45.45"/>
    <n v="155.261"/>
    <n v="90.9"/>
    <n v="64.36099999999999"/>
    <n v="0.41453423589954974"/>
    <n v="2026"/>
    <s v="Q4"/>
    <n v="11"/>
    <x v="10"/>
  </r>
  <r>
    <n v="1365"/>
    <d v="2026-11-24T00:00:00"/>
    <n v="2026"/>
    <x v="3"/>
    <n v="11"/>
    <s v="Nov"/>
    <x v="0"/>
    <x v="0"/>
    <x v="3"/>
    <s v="New"/>
    <x v="1"/>
    <s v="Summit Backpack 45L"/>
    <n v="4"/>
    <n v="155.91"/>
    <n v="0"/>
    <n v="79.91"/>
    <n v="623.64"/>
    <n v="319.64"/>
    <n v="304"/>
    <n v="0.48746071451478418"/>
    <n v="2026"/>
    <s v="Q4"/>
    <n v="11"/>
    <x v="10"/>
  </r>
  <r>
    <n v="2575"/>
    <d v="2026-11-24T00:00:00"/>
    <n v="2026"/>
    <x v="3"/>
    <n v="11"/>
    <s v="Nov"/>
    <x v="2"/>
    <x v="10"/>
    <x v="2"/>
    <s v="Returning"/>
    <x v="4"/>
    <s v="Resistance Band Set"/>
    <n v="1"/>
    <n v="39.42"/>
    <n v="0"/>
    <n v="14.63"/>
    <n v="39.42"/>
    <n v="14.63"/>
    <n v="24.79"/>
    <n v="0.62886859462201927"/>
    <n v="2026"/>
    <s v="Q4"/>
    <n v="11"/>
    <x v="10"/>
  </r>
  <r>
    <n v="2673"/>
    <d v="2026-11-24T00:00:00"/>
    <n v="2026"/>
    <x v="3"/>
    <n v="11"/>
    <s v="Nov"/>
    <x v="2"/>
    <x v="2"/>
    <x v="0"/>
    <s v="Returning"/>
    <x v="0"/>
    <s v="Trail Bike Light"/>
    <n v="2"/>
    <n v="51.56"/>
    <n v="0.05"/>
    <n v="22.7"/>
    <n v="97.963999999999999"/>
    <n v="45.4"/>
    <n v="52.564"/>
    <n v="0.5365644522477645"/>
    <n v="2026"/>
    <s v="Q4"/>
    <n v="11"/>
    <x v="10"/>
  </r>
  <r>
    <n v="4145"/>
    <d v="2026-11-24T00:00:00"/>
    <n v="2026"/>
    <x v="3"/>
    <n v="11"/>
    <s v="Nov"/>
    <x v="0"/>
    <x v="0"/>
    <x v="0"/>
    <s v="Returning"/>
    <x v="3"/>
    <s v="Compact Sleeping Bag"/>
    <n v="1"/>
    <n v="120.49"/>
    <n v="0.15"/>
    <n v="61.22"/>
    <n v="102.4165"/>
    <n v="61.22"/>
    <n v="41.1965"/>
    <n v="0.40224475548373556"/>
    <n v="2026"/>
    <s v="Q4"/>
    <n v="11"/>
    <x v="10"/>
  </r>
  <r>
    <n v="4610"/>
    <d v="2026-11-24T00:00:00"/>
    <n v="2026"/>
    <x v="3"/>
    <n v="11"/>
    <s v="Nov"/>
    <x v="2"/>
    <x v="16"/>
    <x v="2"/>
    <s v="Returning"/>
    <x v="1"/>
    <s v="Summit Backpack 45L"/>
    <n v="2"/>
    <n v="153.96"/>
    <n v="0"/>
    <n v="79.33"/>
    <n v="307.92"/>
    <n v="158.66"/>
    <n v="149.26000000000002"/>
    <n v="0.48473629514159527"/>
    <n v="2026"/>
    <s v="Q4"/>
    <n v="11"/>
    <x v="10"/>
  </r>
  <r>
    <n v="4721"/>
    <d v="2026-11-24T00:00:00"/>
    <n v="2026"/>
    <x v="3"/>
    <n v="11"/>
    <s v="Nov"/>
    <x v="2"/>
    <x v="16"/>
    <x v="2"/>
    <s v="New"/>
    <x v="0"/>
    <s v="Compact Repair Kit"/>
    <n v="1"/>
    <n v="39.85"/>
    <n v="0"/>
    <n v="16.3"/>
    <n v="39.85"/>
    <n v="16.3"/>
    <n v="23.55"/>
    <n v="0.59096612296110418"/>
    <n v="2026"/>
    <s v="Q4"/>
    <n v="11"/>
    <x v="10"/>
  </r>
  <r>
    <n v="324"/>
    <d v="2026-11-25T00:00:00"/>
    <n v="2026"/>
    <x v="3"/>
    <n v="11"/>
    <s v="Nov"/>
    <x v="3"/>
    <x v="13"/>
    <x v="3"/>
    <s v="Returning"/>
    <x v="0"/>
    <s v="Cycling Pack 12L"/>
    <n v="2"/>
    <n v="103.88"/>
    <n v="0.15"/>
    <n v="49.26"/>
    <n v="176.59599999999998"/>
    <n v="98.52"/>
    <n v="78.075999999999979"/>
    <n v="0.44211646922920106"/>
    <n v="2026"/>
    <s v="Q4"/>
    <n v="11"/>
    <x v="10"/>
  </r>
  <r>
    <n v="559"/>
    <d v="2026-11-25T00:00:00"/>
    <n v="2026"/>
    <x v="3"/>
    <n v="11"/>
    <s v="Nov"/>
    <x v="3"/>
    <x v="7"/>
    <x v="0"/>
    <s v="Returning"/>
    <x v="2"/>
    <s v="Carry-On Duffel"/>
    <n v="2"/>
    <n v="134.19"/>
    <n v="0.1"/>
    <n v="65.39"/>
    <n v="241.542"/>
    <n v="130.78"/>
    <n v="110.762"/>
    <n v="0.45856207202060095"/>
    <n v="2026"/>
    <s v="Q4"/>
    <n v="11"/>
    <x v="10"/>
  </r>
  <r>
    <n v="1108"/>
    <d v="2026-11-25T00:00:00"/>
    <n v="2026"/>
    <x v="3"/>
    <n v="11"/>
    <s v="Nov"/>
    <x v="1"/>
    <x v="1"/>
    <x v="3"/>
    <s v="New"/>
    <x v="2"/>
    <s v="Insulated Bottle"/>
    <n v="1"/>
    <n v="37.06"/>
    <n v="0.1"/>
    <n v="13.18"/>
    <n v="33.354000000000006"/>
    <n v="13.18"/>
    <n v="20.174000000000007"/>
    <n v="0.6048449961024166"/>
    <n v="2026"/>
    <s v="Q4"/>
    <n v="11"/>
    <x v="10"/>
  </r>
  <r>
    <n v="1344"/>
    <d v="2026-11-25T00:00:00"/>
    <n v="2026"/>
    <x v="3"/>
    <n v="11"/>
    <s v="Nov"/>
    <x v="2"/>
    <x v="10"/>
    <x v="0"/>
    <s v="New"/>
    <x v="2"/>
    <s v="Carry-On Duffel"/>
    <n v="4"/>
    <n v="135.21"/>
    <n v="0.05"/>
    <n v="68.64"/>
    <n v="513.798"/>
    <n v="274.56"/>
    <n v="239.238"/>
    <n v="0.46562656919645462"/>
    <n v="2026"/>
    <s v="Q4"/>
    <n v="11"/>
    <x v="10"/>
  </r>
  <r>
    <n v="1922"/>
    <d v="2026-11-25T00:00:00"/>
    <n v="2026"/>
    <x v="3"/>
    <n v="11"/>
    <s v="Nov"/>
    <x v="0"/>
    <x v="9"/>
    <x v="3"/>
    <s v="Returning"/>
    <x v="1"/>
    <s v="Trail Boots"/>
    <n v="2"/>
    <n v="145.77000000000001"/>
    <n v="0.1"/>
    <n v="78.14"/>
    <n v="262.38600000000002"/>
    <n v="156.28"/>
    <n v="106.10600000000002"/>
    <n v="0.40438895367893107"/>
    <n v="2026"/>
    <s v="Q4"/>
    <n v="11"/>
    <x v="10"/>
  </r>
  <r>
    <n v="2343"/>
    <d v="2026-11-25T00:00:00"/>
    <n v="2026"/>
    <x v="3"/>
    <n v="11"/>
    <s v="Nov"/>
    <x v="0"/>
    <x v="15"/>
    <x v="2"/>
    <s v="New"/>
    <x v="3"/>
    <s v="Compact Sleeping Bag"/>
    <n v="1"/>
    <n v="121.53"/>
    <n v="0.15"/>
    <n v="62.14"/>
    <n v="103.3005"/>
    <n v="62.14"/>
    <n v="41.160499999999999"/>
    <n v="0.39845402490791426"/>
    <n v="2026"/>
    <s v="Q4"/>
    <n v="11"/>
    <x v="10"/>
  </r>
  <r>
    <n v="2466"/>
    <d v="2026-11-25T00:00:00"/>
    <n v="2026"/>
    <x v="3"/>
    <n v="11"/>
    <s v="Nov"/>
    <x v="2"/>
    <x v="2"/>
    <x v="0"/>
    <s v="Business"/>
    <x v="0"/>
    <s v="Compact Repair Kit"/>
    <n v="2"/>
    <n v="40.51"/>
    <n v="0.05"/>
    <n v="16.45"/>
    <n v="76.968999999999994"/>
    <n v="32.9"/>
    <n v="44.068999999999996"/>
    <n v="0.5725551845548208"/>
    <n v="2026"/>
    <s v="Q4"/>
    <n v="11"/>
    <x v="10"/>
  </r>
  <r>
    <n v="2647"/>
    <d v="2026-11-25T00:00:00"/>
    <n v="2026"/>
    <x v="3"/>
    <n v="11"/>
    <s v="Nov"/>
    <x v="2"/>
    <x v="5"/>
    <x v="0"/>
    <s v="New"/>
    <x v="1"/>
    <s v="Trekking Poles"/>
    <n v="1"/>
    <n v="70.099999999999994"/>
    <n v="0.15"/>
    <n v="32.28"/>
    <n v="59.584999999999994"/>
    <n v="32.28"/>
    <n v="27.304999999999993"/>
    <n v="0.45825291600234952"/>
    <n v="2026"/>
    <s v="Q4"/>
    <n v="11"/>
    <x v="10"/>
  </r>
  <r>
    <n v="2958"/>
    <d v="2026-11-25T00:00:00"/>
    <n v="2026"/>
    <x v="3"/>
    <n v="11"/>
    <s v="Nov"/>
    <x v="1"/>
    <x v="12"/>
    <x v="3"/>
    <s v="New"/>
    <x v="1"/>
    <s v="Trail Boots"/>
    <n v="1"/>
    <n v="144.25"/>
    <n v="0.1"/>
    <n v="79.55"/>
    <n v="129.82500000000002"/>
    <n v="79.55"/>
    <n v="50.27500000000002"/>
    <n v="0.38725207009435791"/>
    <n v="2026"/>
    <s v="Q4"/>
    <n v="11"/>
    <x v="10"/>
  </r>
  <r>
    <n v="3527"/>
    <d v="2026-11-25T00:00:00"/>
    <n v="2026"/>
    <x v="3"/>
    <n v="11"/>
    <s v="Nov"/>
    <x v="1"/>
    <x v="6"/>
    <x v="3"/>
    <s v="Returning"/>
    <x v="1"/>
    <s v="Trail Boots"/>
    <n v="4"/>
    <n v="146.19"/>
    <n v="0.1"/>
    <n v="79.569999999999993"/>
    <n v="526.28399999999999"/>
    <n v="318.27999999999997"/>
    <n v="208.00400000000002"/>
    <n v="0.39523147198090769"/>
    <n v="2026"/>
    <s v="Q4"/>
    <n v="11"/>
    <x v="10"/>
  </r>
  <r>
    <n v="3729"/>
    <d v="2026-11-25T00:00:00"/>
    <n v="2026"/>
    <x v="3"/>
    <n v="11"/>
    <s v="Nov"/>
    <x v="0"/>
    <x v="9"/>
    <x v="0"/>
    <s v="New"/>
    <x v="3"/>
    <s v="Portable Camp Stove"/>
    <n v="1"/>
    <n v="81.89"/>
    <n v="0.05"/>
    <n v="38.33"/>
    <n v="77.79549999999999"/>
    <n v="38.33"/>
    <n v="39.465499999999992"/>
    <n v="0.50729797996028048"/>
    <n v="2026"/>
    <s v="Q4"/>
    <n v="11"/>
    <x v="10"/>
  </r>
  <r>
    <n v="4961"/>
    <d v="2026-11-25T00:00:00"/>
    <n v="2026"/>
    <x v="3"/>
    <n v="11"/>
    <s v="Nov"/>
    <x v="2"/>
    <x v="2"/>
    <x v="2"/>
    <s v="New"/>
    <x v="3"/>
    <s v="Trail Tent 2P"/>
    <n v="2"/>
    <n v="194.78"/>
    <n v="0.15"/>
    <n v="102.51"/>
    <n v="331.12599999999998"/>
    <n v="205.02"/>
    <n v="126.10599999999997"/>
    <n v="0.38083992196324051"/>
    <n v="2026"/>
    <s v="Q4"/>
    <n v="11"/>
    <x v="10"/>
  </r>
  <r>
    <n v="5034"/>
    <d v="2026-11-25T00:00:00"/>
    <n v="2026"/>
    <x v="3"/>
    <n v="11"/>
    <s v="Nov"/>
    <x v="1"/>
    <x v="14"/>
    <x v="0"/>
    <s v="Returning"/>
    <x v="1"/>
    <s v="Trail Boots"/>
    <n v="1"/>
    <n v="141.63"/>
    <n v="0.05"/>
    <n v="77.17"/>
    <n v="134.54849999999999"/>
    <n v="77.17"/>
    <n v="57.378499999999988"/>
    <n v="0.42645217152179321"/>
    <n v="2026"/>
    <s v="Q4"/>
    <n v="11"/>
    <x v="10"/>
  </r>
  <r>
    <n v="343"/>
    <d v="2026-11-26T00:00:00"/>
    <n v="2026"/>
    <x v="3"/>
    <n v="11"/>
    <s v="Nov"/>
    <x v="2"/>
    <x v="16"/>
    <x v="0"/>
    <s v="Returning"/>
    <x v="0"/>
    <s v="Compact Repair Kit"/>
    <n v="1"/>
    <n v="40.86"/>
    <n v="0.05"/>
    <n v="17.14"/>
    <n v="38.817"/>
    <n v="17.14"/>
    <n v="21.677"/>
    <n v="0.55844088930107938"/>
    <n v="2026"/>
    <s v="Q4"/>
    <n v="11"/>
    <x v="10"/>
  </r>
  <r>
    <n v="405"/>
    <d v="2026-11-26T00:00:00"/>
    <n v="2026"/>
    <x v="3"/>
    <n v="11"/>
    <s v="Nov"/>
    <x v="3"/>
    <x v="8"/>
    <x v="0"/>
    <s v="New"/>
    <x v="1"/>
    <s v="Trail Boots"/>
    <n v="1"/>
    <n v="141.61000000000001"/>
    <n v="0.05"/>
    <n v="77.7"/>
    <n v="134.52950000000001"/>
    <n v="77.7"/>
    <n v="56.82950000000001"/>
    <n v="0.42243151130421214"/>
    <n v="2026"/>
    <s v="Q4"/>
    <n v="11"/>
    <x v="10"/>
  </r>
  <r>
    <n v="485"/>
    <d v="2026-11-26T00:00:00"/>
    <n v="2026"/>
    <x v="3"/>
    <n v="11"/>
    <s v="Nov"/>
    <x v="3"/>
    <x v="7"/>
    <x v="0"/>
    <s v="New"/>
    <x v="3"/>
    <s v="Compact Sleeping Bag"/>
    <n v="2"/>
    <n v="122.15"/>
    <n v="0.1"/>
    <n v="61.15"/>
    <n v="219.87"/>
    <n v="122.3"/>
    <n v="97.570000000000007"/>
    <n v="0.44376222313185065"/>
    <n v="2026"/>
    <s v="Q4"/>
    <n v="11"/>
    <x v="10"/>
  </r>
  <r>
    <n v="807"/>
    <d v="2026-11-26T00:00:00"/>
    <n v="2026"/>
    <x v="3"/>
    <n v="11"/>
    <s v="Nov"/>
    <x v="2"/>
    <x v="5"/>
    <x v="2"/>
    <s v="Returning"/>
    <x v="2"/>
    <s v="Carry-On Duffel"/>
    <n v="5"/>
    <n v="130.24"/>
    <n v="0.1"/>
    <n v="66.75"/>
    <n v="586.08000000000004"/>
    <n v="333.75"/>
    <n v="252.33000000000004"/>
    <n v="0.43053849303849306"/>
    <n v="2026"/>
    <s v="Q4"/>
    <n v="11"/>
    <x v="10"/>
  </r>
  <r>
    <n v="1666"/>
    <d v="2026-11-26T00:00:00"/>
    <n v="2026"/>
    <x v="3"/>
    <n v="11"/>
    <s v="Nov"/>
    <x v="0"/>
    <x v="15"/>
    <x v="1"/>
    <s v="Returning"/>
    <x v="0"/>
    <s v="Trail Bike Light"/>
    <n v="3"/>
    <n v="50.18"/>
    <n v="0.1"/>
    <n v="23.12"/>
    <n v="135.48599999999999"/>
    <n v="69.36"/>
    <n v="66.125999999999991"/>
    <n v="0.4880651875470528"/>
    <n v="2026"/>
    <s v="Q4"/>
    <n v="11"/>
    <x v="10"/>
  </r>
  <r>
    <n v="3442"/>
    <d v="2026-11-26T00:00:00"/>
    <n v="2026"/>
    <x v="3"/>
    <n v="11"/>
    <s v="Nov"/>
    <x v="0"/>
    <x v="9"/>
    <x v="2"/>
    <s v="New"/>
    <x v="4"/>
    <s v="Training Mat"/>
    <n v="2"/>
    <n v="50.93"/>
    <n v="0.15"/>
    <n v="22.35"/>
    <n v="86.581000000000003"/>
    <n v="44.7"/>
    <n v="41.881"/>
    <n v="0.48372044674928677"/>
    <n v="2026"/>
    <s v="Q4"/>
    <n v="11"/>
    <x v="10"/>
  </r>
  <r>
    <n v="4177"/>
    <d v="2026-11-26T00:00:00"/>
    <n v="2026"/>
    <x v="3"/>
    <n v="11"/>
    <s v="Nov"/>
    <x v="2"/>
    <x v="10"/>
    <x v="0"/>
    <s v="Business"/>
    <x v="0"/>
    <s v="Trail Bike Light"/>
    <n v="1"/>
    <n v="49.6"/>
    <n v="0"/>
    <n v="22.62"/>
    <n v="49.6"/>
    <n v="22.62"/>
    <n v="26.98"/>
    <n v="0.5439516129032258"/>
    <n v="2026"/>
    <s v="Q4"/>
    <n v="11"/>
    <x v="10"/>
  </r>
  <r>
    <n v="4659"/>
    <d v="2026-11-26T00:00:00"/>
    <n v="2026"/>
    <x v="3"/>
    <n v="11"/>
    <s v="Nov"/>
    <x v="1"/>
    <x v="11"/>
    <x v="1"/>
    <s v="Business"/>
    <x v="3"/>
    <s v="Portable Camp Stove"/>
    <n v="3"/>
    <n v="83.3"/>
    <n v="0.15"/>
    <n v="38.74"/>
    <n v="212.41499999999996"/>
    <n v="116.22"/>
    <n v="96.194999999999965"/>
    <n v="0.45286349834051259"/>
    <n v="2026"/>
    <s v="Q4"/>
    <n v="11"/>
    <x v="10"/>
  </r>
  <r>
    <n v="4667"/>
    <d v="2026-11-26T00:00:00"/>
    <n v="2026"/>
    <x v="3"/>
    <n v="11"/>
    <s v="Nov"/>
    <x v="1"/>
    <x v="14"/>
    <x v="3"/>
    <s v="Business"/>
    <x v="2"/>
    <s v="Insulated Bottle"/>
    <n v="1"/>
    <n v="35.89"/>
    <n v="0.05"/>
    <n v="13.53"/>
    <n v="34.095500000000001"/>
    <n v="13.53"/>
    <n v="20.5655"/>
    <n v="0.60317343931017287"/>
    <n v="2026"/>
    <s v="Q4"/>
    <n v="11"/>
    <x v="10"/>
  </r>
  <r>
    <n v="197"/>
    <d v="2026-11-27T00:00:00"/>
    <n v="2026"/>
    <x v="3"/>
    <n v="11"/>
    <s v="Nov"/>
    <x v="3"/>
    <x v="4"/>
    <x v="2"/>
    <s v="New"/>
    <x v="3"/>
    <s v="Trail Tent 2P"/>
    <n v="1"/>
    <n v="195.32"/>
    <n v="0"/>
    <n v="103.21"/>
    <n v="195.32"/>
    <n v="103.21"/>
    <n v="92.11"/>
    <n v="0.47158509113250052"/>
    <n v="2026"/>
    <s v="Q4"/>
    <n v="11"/>
    <x v="10"/>
  </r>
  <r>
    <n v="361"/>
    <d v="2026-11-27T00:00:00"/>
    <n v="2026"/>
    <x v="3"/>
    <n v="11"/>
    <s v="Nov"/>
    <x v="1"/>
    <x v="6"/>
    <x v="0"/>
    <s v="Returning"/>
    <x v="2"/>
    <s v="Insulated Bottle"/>
    <n v="1"/>
    <n v="36.36"/>
    <n v="0.05"/>
    <n v="13.33"/>
    <n v="34.541999999999994"/>
    <n v="13.33"/>
    <n v="21.211999999999996"/>
    <n v="0.61409298824619307"/>
    <n v="2026"/>
    <s v="Q4"/>
    <n v="11"/>
    <x v="10"/>
  </r>
  <r>
    <n v="841"/>
    <d v="2026-11-27T00:00:00"/>
    <n v="2026"/>
    <x v="3"/>
    <n v="11"/>
    <s v="Nov"/>
    <x v="1"/>
    <x v="12"/>
    <x v="0"/>
    <s v="Returning"/>
    <x v="2"/>
    <s v="Insulated Bottle"/>
    <n v="2"/>
    <n v="35.85"/>
    <n v="0.05"/>
    <n v="13.69"/>
    <n v="68.114999999999995"/>
    <n v="27.38"/>
    <n v="40.734999999999999"/>
    <n v="0.59803273875064233"/>
    <n v="2026"/>
    <s v="Q4"/>
    <n v="11"/>
    <x v="10"/>
  </r>
  <r>
    <n v="903"/>
    <d v="2026-11-27T00:00:00"/>
    <n v="2026"/>
    <x v="3"/>
    <n v="11"/>
    <s v="Nov"/>
    <x v="3"/>
    <x v="8"/>
    <x v="0"/>
    <s v="New"/>
    <x v="2"/>
    <s v="Packing Cube Set"/>
    <n v="4"/>
    <n v="46.73"/>
    <n v="0"/>
    <n v="17.989999999999998"/>
    <n v="186.92"/>
    <n v="71.959999999999994"/>
    <n v="114.96"/>
    <n v="0.61502246950567085"/>
    <n v="2026"/>
    <s v="Q4"/>
    <n v="11"/>
    <x v="10"/>
  </r>
  <r>
    <n v="1278"/>
    <d v="2026-11-27T00:00:00"/>
    <n v="2026"/>
    <x v="3"/>
    <n v="11"/>
    <s v="Nov"/>
    <x v="3"/>
    <x v="13"/>
    <x v="2"/>
    <s v="Returning"/>
    <x v="1"/>
    <s v="Trail Boots"/>
    <n v="3"/>
    <n v="143.72"/>
    <n v="0.15"/>
    <n v="78.56"/>
    <n v="366.48599999999999"/>
    <n v="235.68"/>
    <n v="130.80599999999998"/>
    <n v="0.35691950033561987"/>
    <n v="2026"/>
    <s v="Q4"/>
    <n v="11"/>
    <x v="10"/>
  </r>
  <r>
    <n v="2091"/>
    <d v="2026-11-27T00:00:00"/>
    <n v="2026"/>
    <x v="3"/>
    <n v="11"/>
    <s v="Nov"/>
    <x v="1"/>
    <x v="12"/>
    <x v="3"/>
    <s v="New"/>
    <x v="4"/>
    <s v="Recovery Roller"/>
    <n v="1"/>
    <n v="35.590000000000003"/>
    <n v="0"/>
    <n v="13.57"/>
    <n v="35.590000000000003"/>
    <n v="13.57"/>
    <n v="22.020000000000003"/>
    <n v="0.61871312166338865"/>
    <n v="2026"/>
    <s v="Q4"/>
    <n v="11"/>
    <x v="10"/>
  </r>
  <r>
    <n v="3070"/>
    <d v="2026-11-27T00:00:00"/>
    <n v="2026"/>
    <x v="3"/>
    <n v="11"/>
    <s v="Nov"/>
    <x v="3"/>
    <x v="13"/>
    <x v="3"/>
    <s v="Returning"/>
    <x v="1"/>
    <s v="Trekking Poles"/>
    <n v="4"/>
    <n v="71.11"/>
    <n v="0.05"/>
    <n v="32.25"/>
    <n v="270.21799999999996"/>
    <n v="129"/>
    <n v="141.21799999999996"/>
    <n v="0.52260767232382732"/>
    <n v="2026"/>
    <s v="Q4"/>
    <n v="11"/>
    <x v="10"/>
  </r>
  <r>
    <n v="4007"/>
    <d v="2026-11-27T00:00:00"/>
    <n v="2026"/>
    <x v="3"/>
    <n v="11"/>
    <s v="Nov"/>
    <x v="0"/>
    <x v="9"/>
    <x v="3"/>
    <s v="Business"/>
    <x v="0"/>
    <s v="Trail Bike Light"/>
    <n v="5"/>
    <n v="51.04"/>
    <n v="0"/>
    <n v="22.69"/>
    <n v="255.2"/>
    <n v="113.45"/>
    <n v="141.75"/>
    <n v="0.55544670846394983"/>
    <n v="2026"/>
    <s v="Q4"/>
    <n v="11"/>
    <x v="10"/>
  </r>
  <r>
    <n v="4488"/>
    <d v="2026-11-27T00:00:00"/>
    <n v="2026"/>
    <x v="3"/>
    <n v="11"/>
    <s v="Nov"/>
    <x v="1"/>
    <x v="14"/>
    <x v="2"/>
    <s v="Returning"/>
    <x v="2"/>
    <s v="Travel Backpack 35L"/>
    <n v="3"/>
    <n v="161.66"/>
    <n v="0.05"/>
    <n v="88.3"/>
    <n v="460.73099999999999"/>
    <n v="264.89999999999998"/>
    <n v="195.83100000000002"/>
    <n v="0.42504411467863029"/>
    <n v="2026"/>
    <s v="Q4"/>
    <n v="11"/>
    <x v="10"/>
  </r>
  <r>
    <n v="5159"/>
    <d v="2026-11-27T00:00:00"/>
    <n v="2026"/>
    <x v="3"/>
    <n v="11"/>
    <s v="Nov"/>
    <x v="3"/>
    <x v="13"/>
    <x v="0"/>
    <s v="Business"/>
    <x v="3"/>
    <s v="Portable Camp Stove"/>
    <n v="2"/>
    <n v="80.400000000000006"/>
    <n v="0.15"/>
    <n v="38.869999999999997"/>
    <n v="136.68"/>
    <n v="77.739999999999995"/>
    <n v="58.940000000000012"/>
    <n v="0.43122622183201648"/>
    <n v="2026"/>
    <s v="Q4"/>
    <n v="11"/>
    <x v="10"/>
  </r>
  <r>
    <n v="669"/>
    <d v="2026-11-28T00:00:00"/>
    <n v="2026"/>
    <x v="3"/>
    <n v="11"/>
    <s v="Nov"/>
    <x v="2"/>
    <x v="3"/>
    <x v="0"/>
    <s v="Returning"/>
    <x v="4"/>
    <s v="Recovery Roller"/>
    <n v="3"/>
    <n v="36.81"/>
    <n v="0.05"/>
    <n v="13.82"/>
    <n v="104.9085"/>
    <n v="41.46"/>
    <n v="63.448500000000003"/>
    <n v="0.60479846723573405"/>
    <n v="2026"/>
    <s v="Q4"/>
    <n v="11"/>
    <x v="10"/>
  </r>
  <r>
    <n v="686"/>
    <d v="2026-11-28T00:00:00"/>
    <n v="2026"/>
    <x v="3"/>
    <n v="11"/>
    <s v="Nov"/>
    <x v="1"/>
    <x v="12"/>
    <x v="3"/>
    <s v="Returning"/>
    <x v="2"/>
    <s v="Carry-On Duffel"/>
    <n v="2"/>
    <n v="132.61000000000001"/>
    <n v="0.1"/>
    <n v="67.3"/>
    <n v="238.69800000000004"/>
    <n v="134.6"/>
    <n v="104.09800000000004"/>
    <n v="0.43610755012610086"/>
    <n v="2026"/>
    <s v="Q4"/>
    <n v="11"/>
    <x v="10"/>
  </r>
  <r>
    <n v="990"/>
    <d v="2026-11-28T00:00:00"/>
    <n v="2026"/>
    <x v="3"/>
    <n v="11"/>
    <s v="Nov"/>
    <x v="0"/>
    <x v="15"/>
    <x v="0"/>
    <s v="Returning"/>
    <x v="0"/>
    <s v="Compact Repair Kit"/>
    <n v="5"/>
    <n v="39.79"/>
    <n v="0.1"/>
    <n v="17.09"/>
    <n v="179.05500000000001"/>
    <n v="85.45"/>
    <n v="93.605000000000004"/>
    <n v="0.52277233252352628"/>
    <n v="2026"/>
    <s v="Q4"/>
    <n v="11"/>
    <x v="10"/>
  </r>
  <r>
    <n v="1134"/>
    <d v="2026-11-28T00:00:00"/>
    <n v="2026"/>
    <x v="3"/>
    <n v="11"/>
    <s v="Nov"/>
    <x v="3"/>
    <x v="4"/>
    <x v="0"/>
    <s v="Returning"/>
    <x v="2"/>
    <s v="Insulated Bottle"/>
    <n v="2"/>
    <n v="36.119999999999997"/>
    <n v="0.1"/>
    <n v="13.61"/>
    <n v="65.015999999999991"/>
    <n v="27.22"/>
    <n v="37.795999999999992"/>
    <n v="0.58133382551987201"/>
    <n v="2026"/>
    <s v="Q4"/>
    <n v="11"/>
    <x v="10"/>
  </r>
  <r>
    <n v="1770"/>
    <d v="2026-11-28T00:00:00"/>
    <n v="2026"/>
    <x v="3"/>
    <n v="11"/>
    <s v="Nov"/>
    <x v="3"/>
    <x v="7"/>
    <x v="2"/>
    <s v="Returning"/>
    <x v="1"/>
    <s v="Summit Backpack 45L"/>
    <n v="5"/>
    <n v="153.93"/>
    <n v="0.05"/>
    <n v="77.27"/>
    <n v="731.16750000000002"/>
    <n v="386.34999999999997"/>
    <n v="344.81750000000005"/>
    <n v="0.4715985051304934"/>
    <n v="2026"/>
    <s v="Q4"/>
    <n v="11"/>
    <x v="10"/>
  </r>
  <r>
    <n v="3396"/>
    <d v="2026-11-28T00:00:00"/>
    <n v="2026"/>
    <x v="3"/>
    <n v="11"/>
    <s v="Nov"/>
    <x v="2"/>
    <x v="3"/>
    <x v="2"/>
    <s v="New"/>
    <x v="4"/>
    <s v="Training Mat"/>
    <n v="3"/>
    <n v="50.67"/>
    <n v="0.05"/>
    <n v="22.25"/>
    <n v="144.40949999999998"/>
    <n v="66.75"/>
    <n v="77.65949999999998"/>
    <n v="0.53777279195620775"/>
    <n v="2026"/>
    <s v="Q4"/>
    <n v="11"/>
    <x v="10"/>
  </r>
  <r>
    <n v="4259"/>
    <d v="2026-11-28T00:00:00"/>
    <n v="2026"/>
    <x v="3"/>
    <n v="11"/>
    <s v="Nov"/>
    <x v="2"/>
    <x v="3"/>
    <x v="0"/>
    <s v="Returning"/>
    <x v="1"/>
    <s v="Trekking Poles"/>
    <n v="4"/>
    <n v="72.77"/>
    <n v="0"/>
    <n v="32.090000000000003"/>
    <n v="291.08"/>
    <n v="128.36000000000001"/>
    <n v="162.71999999999997"/>
    <n v="0.55902157482479031"/>
    <n v="2026"/>
    <s v="Q4"/>
    <n v="11"/>
    <x v="10"/>
  </r>
  <r>
    <n v="4440"/>
    <d v="2026-11-28T00:00:00"/>
    <n v="2026"/>
    <x v="3"/>
    <n v="11"/>
    <s v="Nov"/>
    <x v="2"/>
    <x v="10"/>
    <x v="3"/>
    <s v="New"/>
    <x v="2"/>
    <s v="Packing Cube Set"/>
    <n v="1"/>
    <n v="46.45"/>
    <n v="0.1"/>
    <n v="17.96"/>
    <n v="41.805000000000007"/>
    <n v="17.96"/>
    <n v="23.845000000000006"/>
    <n v="0.57038631742614521"/>
    <n v="2026"/>
    <s v="Q4"/>
    <n v="11"/>
    <x v="10"/>
  </r>
  <r>
    <n v="5115"/>
    <d v="2026-11-28T00:00:00"/>
    <n v="2026"/>
    <x v="3"/>
    <n v="11"/>
    <s v="Nov"/>
    <x v="0"/>
    <x v="15"/>
    <x v="0"/>
    <s v="New"/>
    <x v="2"/>
    <s v="Travel Backpack 35L"/>
    <n v="1"/>
    <n v="165.75"/>
    <n v="0.2"/>
    <n v="89.16"/>
    <n v="132.6"/>
    <n v="89.16"/>
    <n v="43.44"/>
    <n v="0.32760180995475113"/>
    <n v="2026"/>
    <s v="Q4"/>
    <n v="11"/>
    <x v="10"/>
  </r>
  <r>
    <n v="5136"/>
    <d v="2026-11-28T00:00:00"/>
    <n v="2026"/>
    <x v="3"/>
    <n v="11"/>
    <s v="Nov"/>
    <x v="2"/>
    <x v="2"/>
    <x v="3"/>
    <s v="New"/>
    <x v="3"/>
    <s v="Trail Tent 2P"/>
    <n v="4"/>
    <n v="198.02"/>
    <n v="0.05"/>
    <n v="103.82"/>
    <n v="752.476"/>
    <n v="415.28"/>
    <n v="337.19600000000003"/>
    <n v="0.44811528872681655"/>
    <n v="2026"/>
    <s v="Q4"/>
    <n v="11"/>
    <x v="10"/>
  </r>
  <r>
    <n v="562"/>
    <d v="2026-11-29T00:00:00"/>
    <n v="2026"/>
    <x v="3"/>
    <n v="11"/>
    <s v="Nov"/>
    <x v="1"/>
    <x v="12"/>
    <x v="0"/>
    <s v="New"/>
    <x v="2"/>
    <s v="Packing Cube Set"/>
    <n v="1"/>
    <n v="46.3"/>
    <n v="0.2"/>
    <n v="18.78"/>
    <n v="37.04"/>
    <n v="18.78"/>
    <n v="18.259999999999998"/>
    <n v="0.49298056155507552"/>
    <n v="2026"/>
    <s v="Q4"/>
    <n v="11"/>
    <x v="10"/>
  </r>
  <r>
    <n v="806"/>
    <d v="2026-11-29T00:00:00"/>
    <n v="2026"/>
    <x v="3"/>
    <n v="11"/>
    <s v="Nov"/>
    <x v="0"/>
    <x v="15"/>
    <x v="3"/>
    <s v="Returning"/>
    <x v="4"/>
    <s v="Resistance Band Set"/>
    <n v="1"/>
    <n v="39.659999999999997"/>
    <n v="0"/>
    <n v="14.76"/>
    <n v="39.659999999999997"/>
    <n v="14.76"/>
    <n v="24.9"/>
    <n v="0.62783661119515888"/>
    <n v="2026"/>
    <s v="Q4"/>
    <n v="11"/>
    <x v="10"/>
  </r>
  <r>
    <n v="3150"/>
    <d v="2026-11-29T00:00:00"/>
    <n v="2026"/>
    <x v="3"/>
    <n v="11"/>
    <s v="Nov"/>
    <x v="1"/>
    <x v="6"/>
    <x v="0"/>
    <s v="New"/>
    <x v="3"/>
    <s v="Portable Camp Stove"/>
    <n v="3"/>
    <n v="80.72"/>
    <n v="0.05"/>
    <n v="39.130000000000003"/>
    <n v="230.05199999999999"/>
    <n v="117.39000000000001"/>
    <n v="112.66199999999998"/>
    <n v="0.48972406238589528"/>
    <n v="2026"/>
    <s v="Q4"/>
    <n v="11"/>
    <x v="10"/>
  </r>
  <r>
    <n v="4847"/>
    <d v="2026-11-29T00:00:00"/>
    <n v="2026"/>
    <x v="3"/>
    <n v="11"/>
    <s v="Nov"/>
    <x v="1"/>
    <x v="14"/>
    <x v="3"/>
    <s v="New"/>
    <x v="2"/>
    <s v="Insulated Bottle"/>
    <n v="2"/>
    <n v="35.51"/>
    <n v="0.05"/>
    <n v="13.24"/>
    <n v="67.468999999999994"/>
    <n v="26.48"/>
    <n v="40.98899999999999"/>
    <n v="0.60752345521646967"/>
    <n v="2026"/>
    <s v="Q4"/>
    <n v="11"/>
    <x v="10"/>
  </r>
  <r>
    <n v="221"/>
    <d v="2026-11-30T00:00:00"/>
    <n v="2026"/>
    <x v="3"/>
    <n v="11"/>
    <s v="Nov"/>
    <x v="3"/>
    <x v="8"/>
    <x v="2"/>
    <s v="Business"/>
    <x v="2"/>
    <s v="Carry-On Duffel"/>
    <n v="1"/>
    <n v="132.06"/>
    <n v="0.15"/>
    <n v="67.53"/>
    <n v="112.251"/>
    <n v="67.53"/>
    <n v="44.721000000000004"/>
    <n v="0.39840179597509157"/>
    <n v="2026"/>
    <s v="Q4"/>
    <n v="11"/>
    <x v="10"/>
  </r>
  <r>
    <n v="630"/>
    <d v="2026-11-30T00:00:00"/>
    <n v="2026"/>
    <x v="3"/>
    <n v="11"/>
    <s v="Nov"/>
    <x v="3"/>
    <x v="8"/>
    <x v="0"/>
    <s v="Business"/>
    <x v="0"/>
    <s v="Compact Repair Kit"/>
    <n v="3"/>
    <n v="41.07"/>
    <n v="0.1"/>
    <n v="16.86"/>
    <n v="110.88900000000001"/>
    <n v="50.58"/>
    <n v="60.309000000000012"/>
    <n v="0.54386819251684126"/>
    <n v="2026"/>
    <s v="Q4"/>
    <n v="11"/>
    <x v="10"/>
  </r>
  <r>
    <n v="1789"/>
    <d v="2026-11-30T00:00:00"/>
    <n v="2026"/>
    <x v="3"/>
    <n v="11"/>
    <s v="Nov"/>
    <x v="1"/>
    <x v="12"/>
    <x v="0"/>
    <s v="New"/>
    <x v="1"/>
    <s v="Summit Backpack 45L"/>
    <n v="2"/>
    <n v="151.49"/>
    <n v="0.1"/>
    <n v="81.39"/>
    <n v="272.68200000000002"/>
    <n v="162.78"/>
    <n v="109.90200000000002"/>
    <n v="0.40304090479019522"/>
    <n v="2026"/>
    <s v="Q4"/>
    <n v="11"/>
    <x v="10"/>
  </r>
  <r>
    <n v="1947"/>
    <d v="2026-11-30T00:00:00"/>
    <n v="2026"/>
    <x v="3"/>
    <n v="11"/>
    <s v="Nov"/>
    <x v="0"/>
    <x v="0"/>
    <x v="2"/>
    <s v="Business"/>
    <x v="4"/>
    <s v="Recovery Roller"/>
    <n v="1"/>
    <n v="35.729999999999997"/>
    <n v="0.2"/>
    <n v="14.33"/>
    <n v="28.584"/>
    <n v="14.33"/>
    <n v="14.254"/>
    <n v="0.49867058494262523"/>
    <n v="2026"/>
    <s v="Q4"/>
    <n v="11"/>
    <x v="10"/>
  </r>
  <r>
    <n v="2279"/>
    <d v="2026-11-30T00:00:00"/>
    <n v="2026"/>
    <x v="3"/>
    <n v="11"/>
    <s v="Nov"/>
    <x v="0"/>
    <x v="0"/>
    <x v="2"/>
    <s v="Returning"/>
    <x v="0"/>
    <s v="Trail Bike Light"/>
    <n v="2"/>
    <n v="50.38"/>
    <n v="0.1"/>
    <n v="22.41"/>
    <n v="90.684000000000012"/>
    <n v="44.82"/>
    <n v="45.864000000000011"/>
    <n v="0.50575625248114342"/>
    <n v="2026"/>
    <s v="Q4"/>
    <n v="11"/>
    <x v="10"/>
  </r>
  <r>
    <n v="2439"/>
    <d v="2026-11-30T00:00:00"/>
    <n v="2026"/>
    <x v="3"/>
    <n v="11"/>
    <s v="Nov"/>
    <x v="0"/>
    <x v="9"/>
    <x v="0"/>
    <s v="Business"/>
    <x v="4"/>
    <s v="Recovery Roller"/>
    <n v="1"/>
    <n v="35.67"/>
    <n v="0.1"/>
    <n v="13.81"/>
    <n v="32.103000000000002"/>
    <n v="13.81"/>
    <n v="18.292999999999999"/>
    <n v="0.5698221350029592"/>
    <n v="2026"/>
    <s v="Q4"/>
    <n v="11"/>
    <x v="10"/>
  </r>
  <r>
    <n v="2540"/>
    <d v="2026-11-30T00:00:00"/>
    <n v="2026"/>
    <x v="3"/>
    <n v="11"/>
    <s v="Nov"/>
    <x v="1"/>
    <x v="14"/>
    <x v="1"/>
    <s v="Business"/>
    <x v="3"/>
    <s v="Portable Camp Stove"/>
    <n v="12"/>
    <n v="81.150000000000006"/>
    <n v="0.15"/>
    <n v="39.590000000000003"/>
    <n v="827.73"/>
    <n v="475.08000000000004"/>
    <n v="352.65"/>
    <n v="0.42604472472907828"/>
    <n v="2026"/>
    <s v="Q4"/>
    <n v="11"/>
    <x v="10"/>
  </r>
  <r>
    <n v="2747"/>
    <d v="2026-11-30T00:00:00"/>
    <n v="2026"/>
    <x v="3"/>
    <n v="11"/>
    <s v="Nov"/>
    <x v="0"/>
    <x v="15"/>
    <x v="2"/>
    <s v="Returning"/>
    <x v="3"/>
    <s v="Trail Tent 2P"/>
    <n v="1"/>
    <n v="194.73"/>
    <n v="0"/>
    <n v="104.48"/>
    <n v="194.73"/>
    <n v="104.48"/>
    <n v="90.249999999999986"/>
    <n v="0.46346222975401835"/>
    <n v="2026"/>
    <s v="Q4"/>
    <n v="11"/>
    <x v="10"/>
  </r>
  <r>
    <n v="3094"/>
    <d v="2026-11-30T00:00:00"/>
    <n v="2026"/>
    <x v="3"/>
    <n v="11"/>
    <s v="Nov"/>
    <x v="1"/>
    <x v="1"/>
    <x v="3"/>
    <s v="Business"/>
    <x v="3"/>
    <s v="Compact Sleeping Bag"/>
    <n v="2"/>
    <n v="122.18"/>
    <n v="0.15"/>
    <n v="61.3"/>
    <n v="207.70600000000002"/>
    <n v="122.6"/>
    <n v="85.106000000000023"/>
    <n v="0.40974261696821479"/>
    <n v="2026"/>
    <s v="Q4"/>
    <n v="11"/>
    <x v="10"/>
  </r>
  <r>
    <n v="3359"/>
    <d v="2026-11-30T00:00:00"/>
    <n v="2026"/>
    <x v="3"/>
    <n v="11"/>
    <s v="Nov"/>
    <x v="3"/>
    <x v="13"/>
    <x v="0"/>
    <s v="Returning"/>
    <x v="3"/>
    <s v="Portable Camp Stove"/>
    <n v="1"/>
    <n v="83.14"/>
    <n v="0"/>
    <n v="39.369999999999997"/>
    <n v="83.14"/>
    <n v="39.369999999999997"/>
    <n v="43.77"/>
    <n v="0.52646139042578788"/>
    <n v="2026"/>
    <s v="Q4"/>
    <n v="11"/>
    <x v="10"/>
  </r>
  <r>
    <n v="3473"/>
    <d v="2026-11-30T00:00:00"/>
    <n v="2026"/>
    <x v="3"/>
    <n v="11"/>
    <s v="Nov"/>
    <x v="2"/>
    <x v="5"/>
    <x v="0"/>
    <s v="Returning"/>
    <x v="0"/>
    <s v="Commuter Helmet"/>
    <n v="1"/>
    <n v="80.97"/>
    <n v="0"/>
    <n v="43.64"/>
    <n v="80.97"/>
    <n v="43.64"/>
    <n v="37.33"/>
    <n v="0.4610349512164999"/>
    <n v="2026"/>
    <s v="Q4"/>
    <n v="11"/>
    <x v="10"/>
  </r>
  <r>
    <n v="3589"/>
    <d v="2026-11-30T00:00:00"/>
    <n v="2026"/>
    <x v="3"/>
    <n v="11"/>
    <s v="Nov"/>
    <x v="0"/>
    <x v="9"/>
    <x v="0"/>
    <s v="New"/>
    <x v="1"/>
    <s v="Trekking Poles"/>
    <n v="1"/>
    <n v="73.03"/>
    <n v="0"/>
    <n v="32.71"/>
    <n v="73.03"/>
    <n v="32.71"/>
    <n v="40.32"/>
    <n v="0.55210187594139393"/>
    <n v="2026"/>
    <s v="Q4"/>
    <n v="11"/>
    <x v="10"/>
  </r>
  <r>
    <n v="4689"/>
    <d v="2026-11-30T00:00:00"/>
    <n v="2026"/>
    <x v="3"/>
    <n v="11"/>
    <s v="Nov"/>
    <x v="2"/>
    <x v="3"/>
    <x v="0"/>
    <s v="Returning"/>
    <x v="2"/>
    <s v="Packing Cube Set"/>
    <n v="1"/>
    <n v="46.81"/>
    <n v="0.05"/>
    <n v="17.87"/>
    <n v="44.469500000000004"/>
    <n v="17.87"/>
    <n v="26.599500000000003"/>
    <n v="0.59815154206815913"/>
    <n v="2026"/>
    <s v="Q4"/>
    <n v="11"/>
    <x v="10"/>
  </r>
  <r>
    <n v="4819"/>
    <d v="2026-11-30T00:00:00"/>
    <n v="2026"/>
    <x v="3"/>
    <n v="11"/>
    <s v="Nov"/>
    <x v="3"/>
    <x v="7"/>
    <x v="3"/>
    <s v="New"/>
    <x v="1"/>
    <s v="Summit Backpack 45L"/>
    <n v="2"/>
    <n v="153.51"/>
    <n v="0.15"/>
    <n v="81.290000000000006"/>
    <n v="260.96699999999998"/>
    <n v="162.58000000000001"/>
    <n v="98.386999999999972"/>
    <n v="0.3770093536730697"/>
    <n v="2026"/>
    <s v="Q4"/>
    <n v="11"/>
    <x v="10"/>
  </r>
  <r>
    <n v="5167"/>
    <d v="2026-11-30T00:00:00"/>
    <n v="2026"/>
    <x v="3"/>
    <n v="11"/>
    <s v="Nov"/>
    <x v="2"/>
    <x v="5"/>
    <x v="3"/>
    <s v="New"/>
    <x v="3"/>
    <s v="Trail Tent 2P"/>
    <n v="2"/>
    <n v="197.5"/>
    <n v="0"/>
    <n v="104.47"/>
    <n v="395"/>
    <n v="208.94"/>
    <n v="186.06"/>
    <n v="0.4710379746835443"/>
    <n v="2026"/>
    <s v="Q4"/>
    <n v="11"/>
    <x v="10"/>
  </r>
  <r>
    <n v="38"/>
    <d v="2026-12-01T00:00:00"/>
    <n v="2026"/>
    <x v="3"/>
    <n v="12"/>
    <s v="Dec"/>
    <x v="3"/>
    <x v="8"/>
    <x v="1"/>
    <s v="Business"/>
    <x v="1"/>
    <s v="Trail Boots"/>
    <n v="8"/>
    <n v="146.55000000000001"/>
    <n v="0.1"/>
    <n v="78.03"/>
    <n v="1055.1600000000001"/>
    <n v="624.24"/>
    <n v="430.92000000000007"/>
    <n v="0.40839303991811671"/>
    <n v="2026"/>
    <s v="Q4"/>
    <n v="12"/>
    <x v="11"/>
  </r>
  <r>
    <n v="364"/>
    <d v="2026-12-01T00:00:00"/>
    <n v="2026"/>
    <x v="3"/>
    <n v="12"/>
    <s v="Dec"/>
    <x v="3"/>
    <x v="13"/>
    <x v="0"/>
    <s v="Business"/>
    <x v="0"/>
    <s v="Trail Bike Light"/>
    <n v="2"/>
    <n v="51.83"/>
    <n v="0.15"/>
    <n v="22.02"/>
    <n v="88.11099999999999"/>
    <n v="44.04"/>
    <n v="44.070999999999991"/>
    <n v="0.50017591447151888"/>
    <n v="2026"/>
    <s v="Q4"/>
    <n v="12"/>
    <x v="11"/>
  </r>
  <r>
    <n v="2040"/>
    <d v="2026-12-01T00:00:00"/>
    <n v="2026"/>
    <x v="3"/>
    <n v="12"/>
    <s v="Dec"/>
    <x v="1"/>
    <x v="12"/>
    <x v="0"/>
    <s v="New"/>
    <x v="1"/>
    <s v="Trail Boots"/>
    <n v="1"/>
    <n v="140.34"/>
    <n v="0.15"/>
    <n v="79.92"/>
    <n v="119.289"/>
    <n v="79.92"/>
    <n v="39.369"/>
    <n v="0.33003043029952467"/>
    <n v="2026"/>
    <s v="Q4"/>
    <n v="12"/>
    <x v="11"/>
  </r>
  <r>
    <n v="2899"/>
    <d v="2026-12-01T00:00:00"/>
    <n v="2026"/>
    <x v="3"/>
    <n v="12"/>
    <s v="Dec"/>
    <x v="0"/>
    <x v="0"/>
    <x v="0"/>
    <s v="New"/>
    <x v="1"/>
    <s v="Summit Backpack 45L"/>
    <n v="1"/>
    <n v="156.44999999999999"/>
    <n v="0"/>
    <n v="80.56"/>
    <n v="156.44999999999999"/>
    <n v="80.56"/>
    <n v="75.889999999999986"/>
    <n v="0.48507510386705011"/>
    <n v="2026"/>
    <s v="Q4"/>
    <n v="12"/>
    <x v="11"/>
  </r>
  <r>
    <n v="3199"/>
    <d v="2026-12-01T00:00:00"/>
    <n v="2026"/>
    <x v="3"/>
    <n v="12"/>
    <s v="Dec"/>
    <x v="2"/>
    <x v="16"/>
    <x v="3"/>
    <s v="Returning"/>
    <x v="4"/>
    <s v="Resistance Band Set"/>
    <n v="1"/>
    <n v="41.33"/>
    <n v="0"/>
    <n v="15.03"/>
    <n v="41.33"/>
    <n v="15.03"/>
    <n v="26.299999999999997"/>
    <n v="0.6363416404548754"/>
    <n v="2026"/>
    <s v="Q4"/>
    <n v="12"/>
    <x v="11"/>
  </r>
  <r>
    <n v="4722"/>
    <d v="2026-12-01T00:00:00"/>
    <n v="2026"/>
    <x v="3"/>
    <n v="12"/>
    <s v="Dec"/>
    <x v="1"/>
    <x v="11"/>
    <x v="2"/>
    <s v="New"/>
    <x v="0"/>
    <s v="Compact Repair Kit"/>
    <n v="1"/>
    <n v="39.479999999999997"/>
    <n v="0.05"/>
    <n v="16.78"/>
    <n v="37.505999999999993"/>
    <n v="16.78"/>
    <n v="20.725999999999992"/>
    <n v="0.55260491654668575"/>
    <n v="2026"/>
    <s v="Q4"/>
    <n v="12"/>
    <x v="11"/>
  </r>
  <r>
    <n v="1423"/>
    <d v="2026-12-02T00:00:00"/>
    <n v="2026"/>
    <x v="3"/>
    <n v="12"/>
    <s v="Dec"/>
    <x v="2"/>
    <x v="3"/>
    <x v="0"/>
    <s v="Business"/>
    <x v="1"/>
    <s v="Trekking Poles"/>
    <n v="1"/>
    <n v="73.010000000000005"/>
    <n v="0.1"/>
    <n v="31.51"/>
    <n v="65.709000000000003"/>
    <n v="31.51"/>
    <n v="34.198999999999998"/>
    <n v="0.52046142841924237"/>
    <n v="2026"/>
    <s v="Q4"/>
    <n v="12"/>
    <x v="11"/>
  </r>
  <r>
    <n v="1505"/>
    <d v="2026-12-02T00:00:00"/>
    <n v="2026"/>
    <x v="3"/>
    <n v="12"/>
    <s v="Dec"/>
    <x v="0"/>
    <x v="15"/>
    <x v="0"/>
    <s v="Business"/>
    <x v="4"/>
    <s v="Resistance Band Set"/>
    <n v="2"/>
    <n v="40.86"/>
    <n v="0.05"/>
    <n v="15.06"/>
    <n v="77.634"/>
    <n v="30.12"/>
    <n v="47.513999999999996"/>
    <n v="0.6120256588608084"/>
    <n v="2026"/>
    <s v="Q4"/>
    <n v="12"/>
    <x v="11"/>
  </r>
  <r>
    <n v="1664"/>
    <d v="2026-12-02T00:00:00"/>
    <n v="2026"/>
    <x v="3"/>
    <n v="12"/>
    <s v="Dec"/>
    <x v="2"/>
    <x v="5"/>
    <x v="3"/>
    <s v="Returning"/>
    <x v="3"/>
    <s v="Trail Tent 2P"/>
    <n v="6"/>
    <n v="194.79"/>
    <n v="0"/>
    <n v="105.73"/>
    <n v="1168.74"/>
    <n v="634.38"/>
    <n v="534.36"/>
    <n v="0.45721032907233433"/>
    <n v="2026"/>
    <s v="Q4"/>
    <n v="12"/>
    <x v="11"/>
  </r>
  <r>
    <n v="2035"/>
    <d v="2026-12-02T00:00:00"/>
    <n v="2026"/>
    <x v="3"/>
    <n v="12"/>
    <s v="Dec"/>
    <x v="3"/>
    <x v="13"/>
    <x v="0"/>
    <s v="New"/>
    <x v="3"/>
    <s v="Portable Camp Stove"/>
    <n v="4"/>
    <n v="80.98"/>
    <n v="0.2"/>
    <n v="38.6"/>
    <n v="259.13600000000002"/>
    <n v="154.4"/>
    <n v="104.73600000000002"/>
    <n v="0.40417387009138062"/>
    <n v="2026"/>
    <s v="Q4"/>
    <n v="12"/>
    <x v="11"/>
  </r>
  <r>
    <n v="2094"/>
    <d v="2026-12-02T00:00:00"/>
    <n v="2026"/>
    <x v="3"/>
    <n v="12"/>
    <s v="Dec"/>
    <x v="0"/>
    <x v="15"/>
    <x v="0"/>
    <s v="New"/>
    <x v="3"/>
    <s v="Trail Tent 2P"/>
    <n v="3"/>
    <n v="196.48"/>
    <n v="0.05"/>
    <n v="107.2"/>
    <n v="559.96799999999996"/>
    <n v="321.60000000000002"/>
    <n v="238.36799999999994"/>
    <n v="0.42568146751242919"/>
    <n v="2026"/>
    <s v="Q4"/>
    <n v="12"/>
    <x v="11"/>
  </r>
  <r>
    <n v="2204"/>
    <d v="2026-12-02T00:00:00"/>
    <n v="2026"/>
    <x v="3"/>
    <n v="12"/>
    <s v="Dec"/>
    <x v="0"/>
    <x v="9"/>
    <x v="2"/>
    <s v="New"/>
    <x v="2"/>
    <s v="Packing Cube Set"/>
    <n v="2"/>
    <n v="46.63"/>
    <n v="0"/>
    <n v="18.68"/>
    <n v="93.26"/>
    <n v="37.36"/>
    <n v="55.900000000000006"/>
    <n v="0.59939952820072917"/>
    <n v="2026"/>
    <s v="Q4"/>
    <n v="12"/>
    <x v="11"/>
  </r>
  <r>
    <n v="3921"/>
    <d v="2026-12-02T00:00:00"/>
    <n v="2026"/>
    <x v="3"/>
    <n v="12"/>
    <s v="Dec"/>
    <x v="2"/>
    <x v="5"/>
    <x v="1"/>
    <s v="Business"/>
    <x v="1"/>
    <s v="Trail Boots"/>
    <n v="12"/>
    <n v="142.93"/>
    <n v="0.1"/>
    <n v="79.81"/>
    <n v="1543.644"/>
    <n v="957.72"/>
    <n v="585.92399999999998"/>
    <n v="0.37957197384889263"/>
    <n v="2026"/>
    <s v="Q4"/>
    <n v="12"/>
    <x v="11"/>
  </r>
  <r>
    <n v="3999"/>
    <d v="2026-12-02T00:00:00"/>
    <n v="2026"/>
    <x v="3"/>
    <n v="12"/>
    <s v="Dec"/>
    <x v="1"/>
    <x v="12"/>
    <x v="2"/>
    <s v="Returning"/>
    <x v="1"/>
    <s v="Summit Backpack 45L"/>
    <n v="2"/>
    <n v="153.97"/>
    <n v="0"/>
    <n v="79.45"/>
    <n v="307.94"/>
    <n v="158.9"/>
    <n v="149.04"/>
    <n v="0.48399038773787101"/>
    <n v="2026"/>
    <s v="Q4"/>
    <n v="12"/>
    <x v="11"/>
  </r>
  <r>
    <n v="4546"/>
    <d v="2026-12-02T00:00:00"/>
    <n v="2026"/>
    <x v="3"/>
    <n v="12"/>
    <s v="Dec"/>
    <x v="3"/>
    <x v="13"/>
    <x v="0"/>
    <s v="Returning"/>
    <x v="3"/>
    <s v="Alpine Tent 4P"/>
    <n v="1"/>
    <n v="344.63"/>
    <n v="0.05"/>
    <n v="189.22"/>
    <n v="327.39849999999996"/>
    <n v="189.22"/>
    <n v="138.17849999999996"/>
    <n v="0.42204988721695419"/>
    <n v="2026"/>
    <s v="Q4"/>
    <n v="12"/>
    <x v="11"/>
  </r>
  <r>
    <n v="158"/>
    <d v="2026-12-03T00:00:00"/>
    <n v="2026"/>
    <x v="3"/>
    <n v="12"/>
    <s v="Dec"/>
    <x v="3"/>
    <x v="13"/>
    <x v="0"/>
    <s v="New"/>
    <x v="2"/>
    <s v="Packing Cube Set"/>
    <n v="2"/>
    <n v="46.51"/>
    <n v="0.05"/>
    <n v="18.73"/>
    <n v="88.368999999999986"/>
    <n v="37.46"/>
    <n v="50.908999999999985"/>
    <n v="0.57609568966492763"/>
    <n v="2026"/>
    <s v="Q4"/>
    <n v="12"/>
    <x v="11"/>
  </r>
  <r>
    <n v="1972"/>
    <d v="2026-12-03T00:00:00"/>
    <n v="2026"/>
    <x v="3"/>
    <n v="12"/>
    <s v="Dec"/>
    <x v="0"/>
    <x v="9"/>
    <x v="1"/>
    <s v="Business"/>
    <x v="0"/>
    <s v="Commuter Helmet"/>
    <n v="6"/>
    <n v="80.17"/>
    <n v="0.1"/>
    <n v="42.67"/>
    <n v="432.91800000000001"/>
    <n v="256.02"/>
    <n v="176.89800000000002"/>
    <n v="0.40861779828974543"/>
    <n v="2026"/>
    <s v="Q4"/>
    <n v="12"/>
    <x v="11"/>
  </r>
  <r>
    <n v="3196"/>
    <d v="2026-12-03T00:00:00"/>
    <n v="2026"/>
    <x v="3"/>
    <n v="12"/>
    <s v="Dec"/>
    <x v="3"/>
    <x v="13"/>
    <x v="0"/>
    <s v="New"/>
    <x v="3"/>
    <s v="Compact Sleeping Bag"/>
    <n v="2"/>
    <n v="124.62"/>
    <n v="0.1"/>
    <n v="58.91"/>
    <n v="224.316"/>
    <n v="117.82"/>
    <n v="106.49600000000001"/>
    <n v="0.47475882237557737"/>
    <n v="2026"/>
    <s v="Q4"/>
    <n v="12"/>
    <x v="11"/>
  </r>
  <r>
    <n v="3722"/>
    <d v="2026-12-03T00:00:00"/>
    <n v="2026"/>
    <x v="3"/>
    <n v="12"/>
    <s v="Dec"/>
    <x v="2"/>
    <x v="3"/>
    <x v="0"/>
    <s v="Returning"/>
    <x v="1"/>
    <s v="Trail Boots"/>
    <n v="1"/>
    <n v="144.78"/>
    <n v="0.15"/>
    <n v="81.53"/>
    <n v="123.063"/>
    <n v="81.53"/>
    <n v="41.533000000000001"/>
    <n v="0.33749380398657597"/>
    <n v="2026"/>
    <s v="Q4"/>
    <n v="12"/>
    <x v="11"/>
  </r>
  <r>
    <n v="4201"/>
    <d v="2026-12-03T00:00:00"/>
    <n v="2026"/>
    <x v="3"/>
    <n v="12"/>
    <s v="Dec"/>
    <x v="3"/>
    <x v="7"/>
    <x v="0"/>
    <s v="Business"/>
    <x v="2"/>
    <s v="Carry-On Duffel"/>
    <n v="1"/>
    <n v="133.80000000000001"/>
    <n v="0"/>
    <n v="66.349999999999994"/>
    <n v="133.80000000000001"/>
    <n v="66.349999999999994"/>
    <n v="67.450000000000017"/>
    <n v="0.50411061285500758"/>
    <n v="2026"/>
    <s v="Q4"/>
    <n v="12"/>
    <x v="11"/>
  </r>
  <r>
    <n v="4498"/>
    <d v="2026-12-03T00:00:00"/>
    <n v="2026"/>
    <x v="3"/>
    <n v="12"/>
    <s v="Dec"/>
    <x v="3"/>
    <x v="7"/>
    <x v="2"/>
    <s v="New"/>
    <x v="3"/>
    <s v="Compact Sleeping Bag"/>
    <n v="1"/>
    <n v="124.93"/>
    <n v="0"/>
    <n v="59.41"/>
    <n v="124.93"/>
    <n v="59.41"/>
    <n v="65.52000000000001"/>
    <n v="0.52445369406867848"/>
    <n v="2026"/>
    <s v="Q4"/>
    <n v="12"/>
    <x v="11"/>
  </r>
  <r>
    <n v="4791"/>
    <d v="2026-12-03T00:00:00"/>
    <n v="2026"/>
    <x v="3"/>
    <n v="12"/>
    <s v="Dec"/>
    <x v="1"/>
    <x v="12"/>
    <x v="0"/>
    <s v="New"/>
    <x v="1"/>
    <s v="Trekking Poles"/>
    <n v="2"/>
    <n v="70.59"/>
    <n v="0.1"/>
    <n v="32.68"/>
    <n v="127.06200000000001"/>
    <n v="65.36"/>
    <n v="61.702000000000012"/>
    <n v="0.48560545245628123"/>
    <n v="2026"/>
    <s v="Q4"/>
    <n v="12"/>
    <x v="11"/>
  </r>
  <r>
    <n v="614"/>
    <d v="2026-12-04T00:00:00"/>
    <n v="2026"/>
    <x v="3"/>
    <n v="12"/>
    <s v="Dec"/>
    <x v="3"/>
    <x v="7"/>
    <x v="0"/>
    <s v="Returning"/>
    <x v="1"/>
    <s v="Summit Backpack 45L"/>
    <n v="2"/>
    <n v="151.05000000000001"/>
    <n v="0.15"/>
    <n v="80.36"/>
    <n v="256.78500000000003"/>
    <n v="160.72"/>
    <n v="96.065000000000026"/>
    <n v="0.37410674299511271"/>
    <n v="2026"/>
    <s v="Q4"/>
    <n v="12"/>
    <x v="11"/>
  </r>
  <r>
    <n v="2301"/>
    <d v="2026-12-04T00:00:00"/>
    <n v="2026"/>
    <x v="3"/>
    <n v="12"/>
    <s v="Dec"/>
    <x v="3"/>
    <x v="7"/>
    <x v="0"/>
    <s v="Returning"/>
    <x v="3"/>
    <s v="Compact Sleeping Bag"/>
    <n v="2"/>
    <n v="120.37"/>
    <n v="0.2"/>
    <n v="59.39"/>
    <n v="192.59200000000001"/>
    <n v="118.78"/>
    <n v="73.812000000000012"/>
    <n v="0.3832557946332143"/>
    <n v="2026"/>
    <s v="Q4"/>
    <n v="12"/>
    <x v="11"/>
  </r>
  <r>
    <n v="4430"/>
    <d v="2026-12-04T00:00:00"/>
    <n v="2026"/>
    <x v="3"/>
    <n v="12"/>
    <s v="Dec"/>
    <x v="1"/>
    <x v="1"/>
    <x v="0"/>
    <s v="Returning"/>
    <x v="3"/>
    <s v="Trail Tent 2P"/>
    <n v="3"/>
    <n v="193.8"/>
    <n v="0"/>
    <n v="104.55"/>
    <n v="581.40000000000009"/>
    <n v="313.64999999999998"/>
    <n v="267.75000000000011"/>
    <n v="0.46052631578947378"/>
    <n v="2026"/>
    <s v="Q4"/>
    <n v="12"/>
    <x v="11"/>
  </r>
  <r>
    <n v="318"/>
    <d v="2026-12-05T00:00:00"/>
    <n v="2026"/>
    <x v="3"/>
    <n v="12"/>
    <s v="Dec"/>
    <x v="3"/>
    <x v="13"/>
    <x v="0"/>
    <s v="Business"/>
    <x v="1"/>
    <s v="Trail Boots"/>
    <n v="1"/>
    <n v="146.08000000000001"/>
    <n v="0.1"/>
    <n v="81.540000000000006"/>
    <n v="131.47200000000001"/>
    <n v="81.540000000000006"/>
    <n v="49.932000000000002"/>
    <n v="0.37979189485213583"/>
    <n v="2026"/>
    <s v="Q4"/>
    <n v="12"/>
    <x v="11"/>
  </r>
  <r>
    <n v="782"/>
    <d v="2026-12-05T00:00:00"/>
    <n v="2026"/>
    <x v="3"/>
    <n v="12"/>
    <s v="Dec"/>
    <x v="3"/>
    <x v="7"/>
    <x v="1"/>
    <s v="Business"/>
    <x v="0"/>
    <s v="Cycling Pack 12L"/>
    <n v="4"/>
    <n v="101.17"/>
    <n v="0.15"/>
    <n v="50.48"/>
    <n v="343.97800000000001"/>
    <n v="201.92"/>
    <n v="142.05800000000002"/>
    <n v="0.41298571420265257"/>
    <n v="2026"/>
    <s v="Q4"/>
    <n v="12"/>
    <x v="11"/>
  </r>
  <r>
    <n v="1402"/>
    <d v="2026-12-05T00:00:00"/>
    <n v="2026"/>
    <x v="3"/>
    <n v="12"/>
    <s v="Dec"/>
    <x v="1"/>
    <x v="6"/>
    <x v="2"/>
    <s v="New"/>
    <x v="3"/>
    <s v="Compact Sleeping Bag"/>
    <n v="2"/>
    <n v="121.64"/>
    <n v="0"/>
    <n v="61.94"/>
    <n v="243.28"/>
    <n v="123.88"/>
    <n v="119.4"/>
    <n v="0.49079250246629402"/>
    <n v="2026"/>
    <s v="Q4"/>
    <n v="12"/>
    <x v="11"/>
  </r>
  <r>
    <n v="1824"/>
    <d v="2026-12-05T00:00:00"/>
    <n v="2026"/>
    <x v="3"/>
    <n v="12"/>
    <s v="Dec"/>
    <x v="1"/>
    <x v="1"/>
    <x v="0"/>
    <s v="Returning"/>
    <x v="2"/>
    <s v="Travel Backpack 35L"/>
    <n v="1"/>
    <n v="165.1"/>
    <n v="0.05"/>
    <n v="85.23"/>
    <n v="156.845"/>
    <n v="85.23"/>
    <n v="71.614999999999995"/>
    <n v="0.45659727756702473"/>
    <n v="2026"/>
    <s v="Q4"/>
    <n v="12"/>
    <x v="11"/>
  </r>
  <r>
    <n v="2141"/>
    <d v="2026-12-05T00:00:00"/>
    <n v="2026"/>
    <x v="3"/>
    <n v="12"/>
    <s v="Dec"/>
    <x v="3"/>
    <x v="13"/>
    <x v="0"/>
    <s v="New"/>
    <x v="3"/>
    <s v="Trail Tent 2P"/>
    <n v="3"/>
    <n v="194.07"/>
    <n v="0.1"/>
    <n v="102.37"/>
    <n v="523.98900000000003"/>
    <n v="307.11"/>
    <n v="216.87900000000002"/>
    <n v="0.4138999101126169"/>
    <n v="2026"/>
    <s v="Q4"/>
    <n v="12"/>
    <x v="11"/>
  </r>
  <r>
    <n v="3517"/>
    <d v="2026-12-05T00:00:00"/>
    <n v="2026"/>
    <x v="3"/>
    <n v="12"/>
    <s v="Dec"/>
    <x v="3"/>
    <x v="13"/>
    <x v="3"/>
    <s v="New"/>
    <x v="1"/>
    <s v="Summit Backpack 45L"/>
    <n v="1"/>
    <n v="152.44"/>
    <n v="0.1"/>
    <n v="76.91"/>
    <n v="137.196"/>
    <n v="76.91"/>
    <n v="60.286000000000001"/>
    <n v="0.43941514329863846"/>
    <n v="2026"/>
    <s v="Q4"/>
    <n v="12"/>
    <x v="11"/>
  </r>
  <r>
    <n v="4055"/>
    <d v="2026-12-05T00:00:00"/>
    <n v="2026"/>
    <x v="3"/>
    <n v="12"/>
    <s v="Dec"/>
    <x v="1"/>
    <x v="12"/>
    <x v="0"/>
    <s v="Returning"/>
    <x v="3"/>
    <s v="Compact Sleeping Bag"/>
    <n v="1"/>
    <n v="123.82"/>
    <n v="0.05"/>
    <n v="59.19"/>
    <n v="117.62899999999999"/>
    <n v="59.19"/>
    <n v="58.438999999999993"/>
    <n v="0.49680775999115862"/>
    <n v="2026"/>
    <s v="Q4"/>
    <n v="12"/>
    <x v="11"/>
  </r>
  <r>
    <n v="4168"/>
    <d v="2026-12-05T00:00:00"/>
    <n v="2026"/>
    <x v="3"/>
    <n v="12"/>
    <s v="Dec"/>
    <x v="0"/>
    <x v="0"/>
    <x v="0"/>
    <s v="New"/>
    <x v="1"/>
    <s v="Trekking Poles"/>
    <n v="4"/>
    <n v="71.12"/>
    <n v="0.05"/>
    <n v="31.93"/>
    <n v="270.25600000000003"/>
    <n v="127.72"/>
    <n v="142.53600000000003"/>
    <n v="0.52741104730329769"/>
    <n v="2026"/>
    <s v="Q4"/>
    <n v="12"/>
    <x v="11"/>
  </r>
  <r>
    <n v="4317"/>
    <d v="2026-12-05T00:00:00"/>
    <n v="2026"/>
    <x v="3"/>
    <n v="12"/>
    <s v="Dec"/>
    <x v="2"/>
    <x v="16"/>
    <x v="3"/>
    <s v="Returning"/>
    <x v="1"/>
    <s v="Trekking Poles"/>
    <n v="1"/>
    <n v="71.55"/>
    <n v="0.1"/>
    <n v="32.07"/>
    <n v="64.394999999999996"/>
    <n v="32.07"/>
    <n v="32.324999999999996"/>
    <n v="0.50197996738877237"/>
    <n v="2026"/>
    <s v="Q4"/>
    <n v="12"/>
    <x v="11"/>
  </r>
  <r>
    <n v="4879"/>
    <d v="2026-12-05T00:00:00"/>
    <n v="2026"/>
    <x v="3"/>
    <n v="12"/>
    <s v="Dec"/>
    <x v="2"/>
    <x v="2"/>
    <x v="3"/>
    <s v="Returning"/>
    <x v="1"/>
    <s v="Trekking Poles"/>
    <n v="2"/>
    <n v="70.239999999999995"/>
    <n v="0.1"/>
    <n v="33.29"/>
    <n v="126.43199999999999"/>
    <n v="66.58"/>
    <n v="59.85199999999999"/>
    <n v="0.47339281194634264"/>
    <n v="2026"/>
    <s v="Q4"/>
    <n v="12"/>
    <x v="11"/>
  </r>
  <r>
    <n v="467"/>
    <d v="2026-12-06T00:00:00"/>
    <n v="2026"/>
    <x v="3"/>
    <n v="12"/>
    <s v="Dec"/>
    <x v="0"/>
    <x v="0"/>
    <x v="3"/>
    <s v="Returning"/>
    <x v="0"/>
    <s v="Trail Bike Light"/>
    <n v="2"/>
    <n v="50.68"/>
    <n v="0.15"/>
    <n v="22.41"/>
    <n v="86.155999999999992"/>
    <n v="44.82"/>
    <n v="41.335999999999991"/>
    <n v="0.47978086262129155"/>
    <n v="2026"/>
    <s v="Q4"/>
    <n v="12"/>
    <x v="11"/>
  </r>
  <r>
    <n v="825"/>
    <d v="2026-12-06T00:00:00"/>
    <n v="2026"/>
    <x v="3"/>
    <n v="12"/>
    <s v="Dec"/>
    <x v="3"/>
    <x v="7"/>
    <x v="0"/>
    <s v="New"/>
    <x v="0"/>
    <s v="Cycling Pack 12L"/>
    <n v="1"/>
    <n v="101.26"/>
    <n v="0"/>
    <n v="51.7"/>
    <n v="101.26"/>
    <n v="51.7"/>
    <n v="49.56"/>
    <n v="0.4894331424056883"/>
    <n v="2026"/>
    <s v="Q4"/>
    <n v="12"/>
    <x v="11"/>
  </r>
  <r>
    <n v="2346"/>
    <d v="2026-12-06T00:00:00"/>
    <n v="2026"/>
    <x v="3"/>
    <n v="12"/>
    <s v="Dec"/>
    <x v="0"/>
    <x v="0"/>
    <x v="3"/>
    <s v="Business"/>
    <x v="2"/>
    <s v="Packing Cube Set"/>
    <n v="2"/>
    <n v="46.01"/>
    <n v="0.05"/>
    <n v="18.399999999999999"/>
    <n v="87.418999999999997"/>
    <n v="36.799999999999997"/>
    <n v="50.619"/>
    <n v="0.57903888170763795"/>
    <n v="2026"/>
    <s v="Q4"/>
    <n v="12"/>
    <x v="11"/>
  </r>
  <r>
    <n v="3095"/>
    <d v="2026-12-06T00:00:00"/>
    <n v="2026"/>
    <x v="3"/>
    <n v="12"/>
    <s v="Dec"/>
    <x v="1"/>
    <x v="12"/>
    <x v="0"/>
    <s v="New"/>
    <x v="2"/>
    <s v="Carry-On Duffel"/>
    <n v="2"/>
    <n v="131.97999999999999"/>
    <n v="0.1"/>
    <n v="68.02"/>
    <n v="237.56399999999999"/>
    <n v="136.04"/>
    <n v="101.524"/>
    <n v="0.42735431294303855"/>
    <n v="2026"/>
    <s v="Q4"/>
    <n v="12"/>
    <x v="11"/>
  </r>
  <r>
    <n v="3580"/>
    <d v="2026-12-06T00:00:00"/>
    <n v="2026"/>
    <x v="3"/>
    <n v="12"/>
    <s v="Dec"/>
    <x v="3"/>
    <x v="7"/>
    <x v="2"/>
    <s v="New"/>
    <x v="1"/>
    <s v="Trekking Poles"/>
    <n v="2"/>
    <n v="73.16"/>
    <n v="0.15"/>
    <n v="32.64"/>
    <n v="124.37199999999999"/>
    <n v="65.28"/>
    <n v="59.091999999999985"/>
    <n v="0.47512301804264617"/>
    <n v="2026"/>
    <s v="Q4"/>
    <n v="12"/>
    <x v="11"/>
  </r>
  <r>
    <n v="4672"/>
    <d v="2026-12-06T00:00:00"/>
    <n v="2026"/>
    <x v="3"/>
    <n v="12"/>
    <s v="Dec"/>
    <x v="1"/>
    <x v="6"/>
    <x v="0"/>
    <s v="Business"/>
    <x v="2"/>
    <s v="Packing Cube Set"/>
    <n v="2"/>
    <n v="47.43"/>
    <n v="0.05"/>
    <n v="18.63"/>
    <n v="90.11699999999999"/>
    <n v="37.26"/>
    <n v="52.856999999999992"/>
    <n v="0.58653750124837711"/>
    <n v="2026"/>
    <s v="Q4"/>
    <n v="12"/>
    <x v="11"/>
  </r>
  <r>
    <n v="533"/>
    <d v="2026-12-07T00:00:00"/>
    <n v="2026"/>
    <x v="3"/>
    <n v="12"/>
    <s v="Dec"/>
    <x v="0"/>
    <x v="9"/>
    <x v="0"/>
    <s v="New"/>
    <x v="2"/>
    <s v="Insulated Bottle"/>
    <n v="1"/>
    <n v="35.93"/>
    <n v="0.05"/>
    <n v="13.23"/>
    <n v="34.133499999999998"/>
    <n v="13.23"/>
    <n v="20.903499999999998"/>
    <n v="0.6124042363074399"/>
    <n v="2026"/>
    <s v="Q4"/>
    <n v="12"/>
    <x v="11"/>
  </r>
  <r>
    <n v="2160"/>
    <d v="2026-12-07T00:00:00"/>
    <n v="2026"/>
    <x v="3"/>
    <n v="12"/>
    <s v="Dec"/>
    <x v="0"/>
    <x v="15"/>
    <x v="3"/>
    <s v="Returning"/>
    <x v="2"/>
    <s v="Insulated Bottle"/>
    <n v="1"/>
    <n v="35.53"/>
    <n v="0.05"/>
    <n v="13.28"/>
    <n v="33.753500000000003"/>
    <n v="13.28"/>
    <n v="20.473500000000001"/>
    <n v="0.6065593197742456"/>
    <n v="2026"/>
    <s v="Q4"/>
    <n v="12"/>
    <x v="11"/>
  </r>
  <r>
    <n v="2841"/>
    <d v="2026-12-07T00:00:00"/>
    <n v="2026"/>
    <x v="3"/>
    <n v="12"/>
    <s v="Dec"/>
    <x v="1"/>
    <x v="14"/>
    <x v="0"/>
    <s v="New"/>
    <x v="3"/>
    <s v="Trail Tent 2P"/>
    <n v="3"/>
    <n v="196.97"/>
    <n v="0.15"/>
    <n v="101.88"/>
    <n v="502.27349999999996"/>
    <n v="305.64"/>
    <n v="196.63349999999997"/>
    <n v="0.39148690902466482"/>
    <n v="2026"/>
    <s v="Q4"/>
    <n v="12"/>
    <x v="11"/>
  </r>
  <r>
    <n v="3433"/>
    <d v="2026-12-07T00:00:00"/>
    <n v="2026"/>
    <x v="3"/>
    <n v="12"/>
    <s v="Dec"/>
    <x v="0"/>
    <x v="0"/>
    <x v="0"/>
    <s v="New"/>
    <x v="2"/>
    <s v="Insulated Bottle"/>
    <n v="2"/>
    <n v="37.020000000000003"/>
    <n v="0.2"/>
    <n v="13.39"/>
    <n v="59.232000000000006"/>
    <n v="26.78"/>
    <n v="32.452000000000005"/>
    <n v="0.5478795245813074"/>
    <n v="2026"/>
    <s v="Q4"/>
    <n v="12"/>
    <x v="11"/>
  </r>
  <r>
    <n v="3763"/>
    <d v="2026-12-07T00:00:00"/>
    <n v="2026"/>
    <x v="3"/>
    <n v="12"/>
    <s v="Dec"/>
    <x v="1"/>
    <x v="14"/>
    <x v="0"/>
    <s v="New"/>
    <x v="2"/>
    <s v="Packing Cube Set"/>
    <n v="4"/>
    <n v="47.22"/>
    <n v="0"/>
    <n v="18.420000000000002"/>
    <n v="188.88"/>
    <n v="73.680000000000007"/>
    <n v="115.19999999999999"/>
    <n v="0.60991105463786521"/>
    <n v="2026"/>
    <s v="Q4"/>
    <n v="12"/>
    <x v="11"/>
  </r>
  <r>
    <n v="706"/>
    <d v="2026-12-08T00:00:00"/>
    <n v="2026"/>
    <x v="3"/>
    <n v="12"/>
    <s v="Dec"/>
    <x v="1"/>
    <x v="12"/>
    <x v="2"/>
    <s v="Returning"/>
    <x v="2"/>
    <s v="Packing Cube Set"/>
    <n v="4"/>
    <n v="46.48"/>
    <n v="0.1"/>
    <n v="18.66"/>
    <n v="167.328"/>
    <n v="74.64"/>
    <n v="92.688000000000002"/>
    <n v="0.55393000573723461"/>
    <n v="2026"/>
    <s v="Q4"/>
    <n v="12"/>
    <x v="11"/>
  </r>
  <r>
    <n v="1086"/>
    <d v="2026-12-08T00:00:00"/>
    <n v="2026"/>
    <x v="3"/>
    <n v="12"/>
    <s v="Dec"/>
    <x v="3"/>
    <x v="13"/>
    <x v="1"/>
    <s v="Business"/>
    <x v="1"/>
    <s v="Trail Boots"/>
    <n v="12"/>
    <n v="146.99"/>
    <n v="0.15"/>
    <n v="79.239999999999995"/>
    <n v="1499.298"/>
    <n v="950.87999999999988"/>
    <n v="548.41800000000012"/>
    <n v="0.36578318653129671"/>
    <n v="2026"/>
    <s v="Q4"/>
    <n v="12"/>
    <x v="11"/>
  </r>
  <r>
    <n v="1204"/>
    <d v="2026-12-08T00:00:00"/>
    <n v="2026"/>
    <x v="3"/>
    <n v="12"/>
    <s v="Dec"/>
    <x v="2"/>
    <x v="10"/>
    <x v="0"/>
    <s v="New"/>
    <x v="4"/>
    <s v="Resistance Band Set"/>
    <n v="1"/>
    <n v="40.29"/>
    <n v="0"/>
    <n v="15.07"/>
    <n v="40.29"/>
    <n v="15.07"/>
    <n v="25.22"/>
    <n v="0.62596177711590961"/>
    <n v="2026"/>
    <s v="Q4"/>
    <n v="12"/>
    <x v="11"/>
  </r>
  <r>
    <n v="1451"/>
    <d v="2026-12-08T00:00:00"/>
    <n v="2026"/>
    <x v="3"/>
    <n v="12"/>
    <s v="Dec"/>
    <x v="0"/>
    <x v="0"/>
    <x v="1"/>
    <s v="Business"/>
    <x v="3"/>
    <s v="Compact Sleeping Bag"/>
    <n v="4"/>
    <n v="125.82"/>
    <n v="0.15"/>
    <n v="61.39"/>
    <n v="427.78799999999995"/>
    <n v="245.56"/>
    <n v="182.22799999999995"/>
    <n v="0.42597735326844133"/>
    <n v="2026"/>
    <s v="Q4"/>
    <n v="12"/>
    <x v="11"/>
  </r>
  <r>
    <n v="1650"/>
    <d v="2026-12-08T00:00:00"/>
    <n v="2026"/>
    <x v="3"/>
    <n v="12"/>
    <s v="Dec"/>
    <x v="1"/>
    <x v="1"/>
    <x v="0"/>
    <s v="New"/>
    <x v="2"/>
    <s v="Insulated Bottle"/>
    <n v="3"/>
    <n v="36.25"/>
    <n v="0"/>
    <n v="13.67"/>
    <n v="108.75"/>
    <n v="41.01"/>
    <n v="67.740000000000009"/>
    <n v="0.62289655172413805"/>
    <n v="2026"/>
    <s v="Q4"/>
    <n v="12"/>
    <x v="11"/>
  </r>
  <r>
    <n v="1740"/>
    <d v="2026-12-08T00:00:00"/>
    <n v="2026"/>
    <x v="3"/>
    <n v="12"/>
    <s v="Dec"/>
    <x v="2"/>
    <x v="10"/>
    <x v="3"/>
    <s v="Returning"/>
    <x v="2"/>
    <s v="Travel Backpack 35L"/>
    <n v="1"/>
    <n v="165.29"/>
    <n v="0.05"/>
    <n v="89.92"/>
    <n v="157.02549999999999"/>
    <n v="89.92"/>
    <n v="67.105499999999992"/>
    <n v="0.42735415585366704"/>
    <n v="2026"/>
    <s v="Q4"/>
    <n v="12"/>
    <x v="11"/>
  </r>
  <r>
    <n v="3191"/>
    <d v="2026-12-08T00:00:00"/>
    <n v="2026"/>
    <x v="3"/>
    <n v="12"/>
    <s v="Dec"/>
    <x v="3"/>
    <x v="8"/>
    <x v="0"/>
    <s v="New"/>
    <x v="3"/>
    <s v="Portable Camp Stove"/>
    <n v="1"/>
    <n v="82.89"/>
    <n v="0.15"/>
    <n v="38.51"/>
    <n v="70.456500000000005"/>
    <n v="38.51"/>
    <n v="31.946500000000007"/>
    <n v="0.45342161475520365"/>
    <n v="2026"/>
    <s v="Q4"/>
    <n v="12"/>
    <x v="11"/>
  </r>
  <r>
    <n v="3662"/>
    <d v="2026-12-08T00:00:00"/>
    <n v="2026"/>
    <x v="3"/>
    <n v="12"/>
    <s v="Dec"/>
    <x v="1"/>
    <x v="6"/>
    <x v="0"/>
    <s v="Business"/>
    <x v="3"/>
    <s v="Trail Tent 2P"/>
    <n v="1"/>
    <n v="199.66"/>
    <n v="0"/>
    <n v="103.15"/>
    <n v="199.66"/>
    <n v="103.15"/>
    <n v="96.509999999999991"/>
    <n v="0.48337173194430527"/>
    <n v="2026"/>
    <s v="Q4"/>
    <n v="12"/>
    <x v="11"/>
  </r>
  <r>
    <n v="3922"/>
    <d v="2026-12-08T00:00:00"/>
    <n v="2026"/>
    <x v="3"/>
    <n v="12"/>
    <s v="Dec"/>
    <x v="3"/>
    <x v="8"/>
    <x v="2"/>
    <s v="New"/>
    <x v="1"/>
    <s v="Trail Boots"/>
    <n v="2"/>
    <n v="146.25"/>
    <n v="0.05"/>
    <n v="77.3"/>
    <n v="277.875"/>
    <n v="154.6"/>
    <n v="123.27500000000001"/>
    <n v="0.44363472784525421"/>
    <n v="2026"/>
    <s v="Q4"/>
    <n v="12"/>
    <x v="11"/>
  </r>
  <r>
    <n v="4022"/>
    <d v="2026-12-08T00:00:00"/>
    <n v="2026"/>
    <x v="3"/>
    <n v="12"/>
    <s v="Dec"/>
    <x v="0"/>
    <x v="9"/>
    <x v="3"/>
    <s v="Returning"/>
    <x v="3"/>
    <s v="Alpine Tent 4P"/>
    <n v="1"/>
    <n v="333.51"/>
    <n v="0.2"/>
    <n v="199.91"/>
    <n v="266.80799999999999"/>
    <n v="199.91"/>
    <n v="66.897999999999996"/>
    <n v="0.25073461065635211"/>
    <n v="2026"/>
    <s v="Q4"/>
    <n v="12"/>
    <x v="11"/>
  </r>
  <r>
    <n v="4366"/>
    <d v="2026-12-08T00:00:00"/>
    <n v="2026"/>
    <x v="3"/>
    <n v="12"/>
    <s v="Dec"/>
    <x v="1"/>
    <x v="12"/>
    <x v="2"/>
    <s v="New"/>
    <x v="1"/>
    <s v="Summit Backpack 45L"/>
    <n v="1"/>
    <n v="151.97"/>
    <n v="0.05"/>
    <n v="80.239999999999995"/>
    <n v="144.3715"/>
    <n v="80.239999999999995"/>
    <n v="64.131500000000003"/>
    <n v="0.44421163456776441"/>
    <n v="2026"/>
    <s v="Q4"/>
    <n v="12"/>
    <x v="11"/>
  </r>
  <r>
    <n v="4880"/>
    <d v="2026-12-08T00:00:00"/>
    <n v="2026"/>
    <x v="3"/>
    <n v="12"/>
    <s v="Dec"/>
    <x v="3"/>
    <x v="13"/>
    <x v="2"/>
    <s v="New"/>
    <x v="0"/>
    <s v="Compact Repair Kit"/>
    <n v="1"/>
    <n v="41.07"/>
    <n v="0"/>
    <n v="16.600000000000001"/>
    <n v="41.07"/>
    <n v="16.600000000000001"/>
    <n v="24.47"/>
    <n v="0.59581202824446067"/>
    <n v="2026"/>
    <s v="Q4"/>
    <n v="12"/>
    <x v="11"/>
  </r>
  <r>
    <n v="5127"/>
    <d v="2026-12-08T00:00:00"/>
    <n v="2026"/>
    <x v="3"/>
    <n v="12"/>
    <s v="Dec"/>
    <x v="1"/>
    <x v="11"/>
    <x v="3"/>
    <s v="Returning"/>
    <x v="3"/>
    <s v="Compact Sleeping Bag"/>
    <n v="1"/>
    <n v="122.65"/>
    <n v="0"/>
    <n v="58.9"/>
    <n v="122.65"/>
    <n v="58.9"/>
    <n v="63.750000000000007"/>
    <n v="0.51977170811251527"/>
    <n v="2026"/>
    <s v="Q4"/>
    <n v="12"/>
    <x v="11"/>
  </r>
  <r>
    <n v="13"/>
    <d v="2026-12-09T00:00:00"/>
    <n v="2026"/>
    <x v="3"/>
    <n v="12"/>
    <s v="Dec"/>
    <x v="1"/>
    <x v="6"/>
    <x v="0"/>
    <s v="Returning"/>
    <x v="1"/>
    <s v="Trail Boots"/>
    <n v="6"/>
    <n v="143.16"/>
    <n v="0.15"/>
    <n v="80.349999999999994"/>
    <n v="730.11599999999999"/>
    <n v="482.09999999999997"/>
    <n v="248.01600000000002"/>
    <n v="0.33969396643820987"/>
    <n v="2026"/>
    <s v="Q4"/>
    <n v="12"/>
    <x v="11"/>
  </r>
  <r>
    <n v="102"/>
    <d v="2026-12-09T00:00:00"/>
    <n v="2026"/>
    <x v="3"/>
    <n v="12"/>
    <s v="Dec"/>
    <x v="2"/>
    <x v="5"/>
    <x v="2"/>
    <s v="New"/>
    <x v="1"/>
    <s v="Trail Boots"/>
    <n v="3"/>
    <n v="142.75"/>
    <n v="0.1"/>
    <n v="81.739999999999995"/>
    <n v="385.42500000000001"/>
    <n v="245.21999999999997"/>
    <n v="140.20500000000004"/>
    <n v="0.3637672698968672"/>
    <n v="2026"/>
    <s v="Q4"/>
    <n v="12"/>
    <x v="11"/>
  </r>
  <r>
    <n v="519"/>
    <d v="2026-12-09T00:00:00"/>
    <n v="2026"/>
    <x v="3"/>
    <n v="12"/>
    <s v="Dec"/>
    <x v="1"/>
    <x v="12"/>
    <x v="2"/>
    <s v="Returning"/>
    <x v="4"/>
    <s v="Recovery Roller"/>
    <n v="2"/>
    <n v="36.03"/>
    <n v="0.1"/>
    <n v="13.54"/>
    <n v="64.853999999999999"/>
    <n v="27.08"/>
    <n v="37.774000000000001"/>
    <n v="0.58244672649335427"/>
    <n v="2026"/>
    <s v="Q4"/>
    <n v="12"/>
    <x v="11"/>
  </r>
  <r>
    <n v="522"/>
    <d v="2026-12-09T00:00:00"/>
    <n v="2026"/>
    <x v="3"/>
    <n v="12"/>
    <s v="Dec"/>
    <x v="0"/>
    <x v="15"/>
    <x v="2"/>
    <s v="Returning"/>
    <x v="2"/>
    <s v="Carry-On Duffel"/>
    <n v="2"/>
    <n v="133.4"/>
    <n v="0"/>
    <n v="67.69"/>
    <n v="266.8"/>
    <n v="135.38"/>
    <n v="131.42000000000002"/>
    <n v="0.49257871064467768"/>
    <n v="2026"/>
    <s v="Q4"/>
    <n v="12"/>
    <x v="11"/>
  </r>
  <r>
    <n v="798"/>
    <d v="2026-12-09T00:00:00"/>
    <n v="2026"/>
    <x v="3"/>
    <n v="12"/>
    <s v="Dec"/>
    <x v="2"/>
    <x v="2"/>
    <x v="2"/>
    <s v="Returning"/>
    <x v="3"/>
    <s v="Trail Tent 2P"/>
    <n v="3"/>
    <n v="199.31"/>
    <n v="0.05"/>
    <n v="101.19"/>
    <n v="568.0335"/>
    <n v="303.57"/>
    <n v="264.46350000000001"/>
    <n v="0.46557729429690325"/>
    <n v="2026"/>
    <s v="Q4"/>
    <n v="12"/>
    <x v="11"/>
  </r>
  <r>
    <n v="1746"/>
    <d v="2026-12-09T00:00:00"/>
    <n v="2026"/>
    <x v="3"/>
    <n v="12"/>
    <s v="Dec"/>
    <x v="1"/>
    <x v="11"/>
    <x v="0"/>
    <s v="Business"/>
    <x v="2"/>
    <s v="Packing Cube Set"/>
    <n v="1"/>
    <n v="47.44"/>
    <n v="0.15"/>
    <n v="17.899999999999999"/>
    <n v="40.323999999999998"/>
    <n v="17.899999999999999"/>
    <n v="22.423999999999999"/>
    <n v="0.55609562543398472"/>
    <n v="2026"/>
    <s v="Q4"/>
    <n v="12"/>
    <x v="11"/>
  </r>
  <r>
    <n v="3412"/>
    <d v="2026-12-09T00:00:00"/>
    <n v="2026"/>
    <x v="3"/>
    <n v="12"/>
    <s v="Dec"/>
    <x v="0"/>
    <x v="0"/>
    <x v="1"/>
    <s v="Business"/>
    <x v="1"/>
    <s v="Trail Boots"/>
    <n v="10"/>
    <n v="145.30000000000001"/>
    <n v="0.1"/>
    <n v="79.7"/>
    <n v="1307.7"/>
    <n v="797"/>
    <n v="510.70000000000005"/>
    <n v="0.39053299686472437"/>
    <n v="2026"/>
    <s v="Q4"/>
    <n v="12"/>
    <x v="11"/>
  </r>
  <r>
    <n v="175"/>
    <d v="2026-12-10T00:00:00"/>
    <n v="2026"/>
    <x v="3"/>
    <n v="12"/>
    <s v="Dec"/>
    <x v="0"/>
    <x v="0"/>
    <x v="3"/>
    <s v="New"/>
    <x v="0"/>
    <s v="Commuter Helmet"/>
    <n v="1"/>
    <n v="81.010000000000005"/>
    <n v="0.2"/>
    <n v="41.51"/>
    <n v="64.808000000000007"/>
    <n v="41.51"/>
    <n v="23.298000000000009"/>
    <n v="0.35949265522774976"/>
    <n v="2026"/>
    <s v="Q4"/>
    <n v="12"/>
    <x v="11"/>
  </r>
  <r>
    <n v="1014"/>
    <d v="2026-12-10T00:00:00"/>
    <n v="2026"/>
    <x v="3"/>
    <n v="12"/>
    <s v="Dec"/>
    <x v="3"/>
    <x v="7"/>
    <x v="3"/>
    <s v="New"/>
    <x v="2"/>
    <s v="Insulated Bottle"/>
    <n v="2"/>
    <n v="35.619999999999997"/>
    <n v="0"/>
    <n v="13.62"/>
    <n v="71.239999999999995"/>
    <n v="27.24"/>
    <n v="44"/>
    <n v="0.61763054463784395"/>
    <n v="2026"/>
    <s v="Q4"/>
    <n v="12"/>
    <x v="11"/>
  </r>
  <r>
    <n v="1763"/>
    <d v="2026-12-10T00:00:00"/>
    <n v="2026"/>
    <x v="3"/>
    <n v="12"/>
    <s v="Dec"/>
    <x v="0"/>
    <x v="0"/>
    <x v="0"/>
    <s v="New"/>
    <x v="0"/>
    <s v="Trail Bike Light"/>
    <n v="2"/>
    <n v="49.88"/>
    <n v="0.05"/>
    <n v="22.31"/>
    <n v="94.772000000000006"/>
    <n v="44.62"/>
    <n v="50.152000000000008"/>
    <n v="0.52918583547883347"/>
    <n v="2026"/>
    <s v="Q4"/>
    <n v="12"/>
    <x v="11"/>
  </r>
  <r>
    <n v="1863"/>
    <d v="2026-12-10T00:00:00"/>
    <n v="2026"/>
    <x v="3"/>
    <n v="12"/>
    <s v="Dec"/>
    <x v="3"/>
    <x v="7"/>
    <x v="3"/>
    <s v="Returning"/>
    <x v="0"/>
    <s v="Cycling Pack 12L"/>
    <n v="1"/>
    <n v="101.18"/>
    <n v="0.05"/>
    <n v="49.12"/>
    <n v="96.120999999999995"/>
    <n v="49.12"/>
    <n v="47.000999999999998"/>
    <n v="0.48897743469169069"/>
    <n v="2026"/>
    <s v="Q4"/>
    <n v="12"/>
    <x v="11"/>
  </r>
  <r>
    <n v="3466"/>
    <d v="2026-12-10T00:00:00"/>
    <n v="2026"/>
    <x v="3"/>
    <n v="12"/>
    <s v="Dec"/>
    <x v="1"/>
    <x v="12"/>
    <x v="2"/>
    <s v="Business"/>
    <x v="4"/>
    <s v="Recovery Roller"/>
    <n v="2"/>
    <n v="36.64"/>
    <n v="0"/>
    <n v="13.7"/>
    <n v="73.28"/>
    <n v="27.4"/>
    <n v="45.88"/>
    <n v="0.62609170305676853"/>
    <n v="2026"/>
    <s v="Q4"/>
    <n v="12"/>
    <x v="11"/>
  </r>
  <r>
    <n v="3630"/>
    <d v="2026-12-10T00:00:00"/>
    <n v="2026"/>
    <x v="3"/>
    <n v="12"/>
    <s v="Dec"/>
    <x v="1"/>
    <x v="12"/>
    <x v="2"/>
    <s v="Returning"/>
    <x v="0"/>
    <s v="Compact Repair Kit"/>
    <n v="3"/>
    <n v="39.979999999999997"/>
    <n v="0.1"/>
    <n v="16.989999999999998"/>
    <n v="107.946"/>
    <n v="50.97"/>
    <n v="56.975999999999999"/>
    <n v="0.52781946528819967"/>
    <n v="2026"/>
    <s v="Q4"/>
    <n v="12"/>
    <x v="11"/>
  </r>
  <r>
    <n v="3633"/>
    <d v="2026-12-10T00:00:00"/>
    <n v="2026"/>
    <x v="3"/>
    <n v="12"/>
    <s v="Dec"/>
    <x v="3"/>
    <x v="4"/>
    <x v="3"/>
    <s v="Business"/>
    <x v="1"/>
    <s v="Trail Boots"/>
    <n v="3"/>
    <n v="144.16"/>
    <n v="0"/>
    <n v="77.36"/>
    <n v="432.48"/>
    <n v="232.07999999999998"/>
    <n v="200.40000000000003"/>
    <n v="0.46337402885682583"/>
    <n v="2026"/>
    <s v="Q4"/>
    <n v="12"/>
    <x v="11"/>
  </r>
  <r>
    <n v="4"/>
    <d v="2026-12-11T00:00:00"/>
    <n v="2026"/>
    <x v="3"/>
    <n v="12"/>
    <s v="Dec"/>
    <x v="3"/>
    <x v="4"/>
    <x v="0"/>
    <s v="New"/>
    <x v="0"/>
    <s v="Cycling Pack 12L"/>
    <n v="1"/>
    <n v="102.98"/>
    <n v="0.1"/>
    <n v="51.45"/>
    <n v="92.682000000000002"/>
    <n v="51.45"/>
    <n v="41.231999999999999"/>
    <n v="0.4448760277076455"/>
    <n v="2026"/>
    <s v="Q4"/>
    <n v="12"/>
    <x v="11"/>
  </r>
  <r>
    <n v="70"/>
    <d v="2026-12-11T00:00:00"/>
    <n v="2026"/>
    <x v="3"/>
    <n v="12"/>
    <s v="Dec"/>
    <x v="3"/>
    <x v="13"/>
    <x v="0"/>
    <s v="New"/>
    <x v="4"/>
    <s v="Weighted Vest"/>
    <n v="2"/>
    <n v="122.49"/>
    <n v="0.15"/>
    <n v="70.930000000000007"/>
    <n v="208.23299999999998"/>
    <n v="141.86000000000001"/>
    <n v="66.372999999999962"/>
    <n v="0.31874390706564265"/>
    <n v="2026"/>
    <s v="Q4"/>
    <n v="12"/>
    <x v="11"/>
  </r>
  <r>
    <n v="948"/>
    <d v="2026-12-11T00:00:00"/>
    <n v="2026"/>
    <x v="3"/>
    <n v="12"/>
    <s v="Dec"/>
    <x v="1"/>
    <x v="11"/>
    <x v="3"/>
    <s v="New"/>
    <x v="1"/>
    <s v="Trail Boots"/>
    <n v="1"/>
    <n v="141.74"/>
    <n v="0.15"/>
    <n v="78.97"/>
    <n v="120.479"/>
    <n v="78.97"/>
    <n v="41.509"/>
    <n v="0.34453307215365336"/>
    <n v="2026"/>
    <s v="Q4"/>
    <n v="12"/>
    <x v="11"/>
  </r>
  <r>
    <n v="1957"/>
    <d v="2026-12-11T00:00:00"/>
    <n v="2026"/>
    <x v="3"/>
    <n v="12"/>
    <s v="Dec"/>
    <x v="3"/>
    <x v="7"/>
    <x v="0"/>
    <s v="Returning"/>
    <x v="0"/>
    <s v="Compact Repair Kit"/>
    <n v="6"/>
    <n v="39.44"/>
    <n v="0.1"/>
    <n v="16.89"/>
    <n v="212.976"/>
    <n v="101.34"/>
    <n v="111.636"/>
    <n v="0.52417173766058145"/>
    <n v="2026"/>
    <s v="Q4"/>
    <n v="12"/>
    <x v="11"/>
  </r>
  <r>
    <n v="3097"/>
    <d v="2026-12-11T00:00:00"/>
    <n v="2026"/>
    <x v="3"/>
    <n v="12"/>
    <s v="Dec"/>
    <x v="2"/>
    <x v="3"/>
    <x v="2"/>
    <s v="Returning"/>
    <x v="0"/>
    <s v="Trail Bike Light"/>
    <n v="1"/>
    <n v="49.64"/>
    <n v="0.1"/>
    <n v="22"/>
    <n v="44.676000000000002"/>
    <n v="22"/>
    <n v="22.676000000000002"/>
    <n v="0.50756558331094992"/>
    <n v="2026"/>
    <s v="Q4"/>
    <n v="12"/>
    <x v="11"/>
  </r>
  <r>
    <n v="3649"/>
    <d v="2026-12-11T00:00:00"/>
    <n v="2026"/>
    <x v="3"/>
    <n v="12"/>
    <s v="Dec"/>
    <x v="2"/>
    <x v="2"/>
    <x v="0"/>
    <s v="New"/>
    <x v="2"/>
    <s v="Travel Backpack 35L"/>
    <n v="1"/>
    <n v="164.29"/>
    <n v="0.05"/>
    <n v="88.66"/>
    <n v="156.07549999999998"/>
    <n v="88.66"/>
    <n v="67.41549999999998"/>
    <n v="0.43194159237035917"/>
    <n v="2026"/>
    <s v="Q4"/>
    <n v="12"/>
    <x v="11"/>
  </r>
  <r>
    <n v="3963"/>
    <d v="2026-12-11T00:00:00"/>
    <n v="2026"/>
    <x v="3"/>
    <n v="12"/>
    <s v="Dec"/>
    <x v="3"/>
    <x v="8"/>
    <x v="0"/>
    <s v="Returning"/>
    <x v="2"/>
    <s v="Insulated Bottle"/>
    <n v="1"/>
    <n v="35.81"/>
    <n v="0"/>
    <n v="13.28"/>
    <n v="35.81"/>
    <n v="13.28"/>
    <n v="22.53"/>
    <n v="0.62915386763473891"/>
    <n v="2026"/>
    <s v="Q4"/>
    <n v="12"/>
    <x v="11"/>
  </r>
  <r>
    <n v="4305"/>
    <d v="2026-12-11T00:00:00"/>
    <n v="2026"/>
    <x v="3"/>
    <n v="12"/>
    <s v="Dec"/>
    <x v="0"/>
    <x v="9"/>
    <x v="2"/>
    <s v="New"/>
    <x v="4"/>
    <s v="Resistance Band Set"/>
    <n v="1"/>
    <n v="41.31"/>
    <n v="0.05"/>
    <n v="14.56"/>
    <n v="39.244500000000002"/>
    <n v="14.56"/>
    <n v="24.6845"/>
    <n v="0.62899259768884808"/>
    <n v="2026"/>
    <s v="Q4"/>
    <n v="12"/>
    <x v="11"/>
  </r>
  <r>
    <n v="4942"/>
    <d v="2026-12-11T00:00:00"/>
    <n v="2026"/>
    <x v="3"/>
    <n v="12"/>
    <s v="Dec"/>
    <x v="3"/>
    <x v="13"/>
    <x v="3"/>
    <s v="New"/>
    <x v="2"/>
    <s v="Insulated Bottle"/>
    <n v="3"/>
    <n v="36.6"/>
    <n v="0.15"/>
    <n v="13.95"/>
    <n v="93.330000000000013"/>
    <n v="41.849999999999994"/>
    <n v="51.480000000000018"/>
    <n v="0.55159112825458068"/>
    <n v="2026"/>
    <s v="Q4"/>
    <n v="12"/>
    <x v="11"/>
  </r>
  <r>
    <n v="19"/>
    <d v="2026-12-12T00:00:00"/>
    <n v="2026"/>
    <x v="3"/>
    <n v="12"/>
    <s v="Dec"/>
    <x v="1"/>
    <x v="1"/>
    <x v="0"/>
    <s v="New"/>
    <x v="0"/>
    <s v="Trail Bike Light"/>
    <n v="5"/>
    <n v="49.59"/>
    <n v="0"/>
    <n v="22.63"/>
    <n v="247.95000000000002"/>
    <n v="113.14999999999999"/>
    <n v="134.80000000000001"/>
    <n v="0.54365799556362171"/>
    <n v="2026"/>
    <s v="Q4"/>
    <n v="12"/>
    <x v="11"/>
  </r>
  <r>
    <n v="4963"/>
    <d v="2026-12-12T00:00:00"/>
    <n v="2026"/>
    <x v="3"/>
    <n v="12"/>
    <s v="Dec"/>
    <x v="0"/>
    <x v="0"/>
    <x v="0"/>
    <s v="New"/>
    <x v="1"/>
    <s v="Trekking Poles"/>
    <n v="5"/>
    <n v="72.3"/>
    <n v="0.05"/>
    <n v="31.73"/>
    <n v="343.42500000000001"/>
    <n v="158.65"/>
    <n v="184.77500000000001"/>
    <n v="0.53803596127247577"/>
    <n v="2026"/>
    <s v="Q4"/>
    <n v="12"/>
    <x v="11"/>
  </r>
  <r>
    <n v="5110"/>
    <d v="2026-12-12T00:00:00"/>
    <n v="2026"/>
    <x v="3"/>
    <n v="12"/>
    <s v="Dec"/>
    <x v="3"/>
    <x v="4"/>
    <x v="0"/>
    <s v="New"/>
    <x v="0"/>
    <s v="Trail Bike Light"/>
    <n v="1"/>
    <n v="51.57"/>
    <n v="0.1"/>
    <n v="23.11"/>
    <n v="46.413000000000004"/>
    <n v="23.11"/>
    <n v="23.303000000000004"/>
    <n v="0.5020791588563549"/>
    <n v="2026"/>
    <s v="Q4"/>
    <n v="12"/>
    <x v="11"/>
  </r>
  <r>
    <n v="10"/>
    <d v="2026-12-13T00:00:00"/>
    <n v="2026"/>
    <x v="3"/>
    <n v="12"/>
    <s v="Dec"/>
    <x v="0"/>
    <x v="0"/>
    <x v="0"/>
    <s v="Returning"/>
    <x v="2"/>
    <s v="Insulated Bottle"/>
    <n v="3"/>
    <n v="35.380000000000003"/>
    <n v="0"/>
    <n v="13.51"/>
    <n v="106.14000000000001"/>
    <n v="40.53"/>
    <n v="65.610000000000014"/>
    <n v="0.61814584511023185"/>
    <n v="2026"/>
    <s v="Q4"/>
    <n v="12"/>
    <x v="11"/>
  </r>
  <r>
    <n v="216"/>
    <d v="2026-12-13T00:00:00"/>
    <n v="2026"/>
    <x v="3"/>
    <n v="12"/>
    <s v="Dec"/>
    <x v="2"/>
    <x v="2"/>
    <x v="0"/>
    <s v="Business"/>
    <x v="0"/>
    <s v="Commuter Helmet"/>
    <n v="1"/>
    <n v="83.08"/>
    <n v="0.15"/>
    <n v="42.91"/>
    <n v="70.617999999999995"/>
    <n v="42.91"/>
    <n v="27.707999999999998"/>
    <n v="0.39236455294684075"/>
    <n v="2026"/>
    <s v="Q4"/>
    <n v="12"/>
    <x v="11"/>
  </r>
  <r>
    <n v="1937"/>
    <d v="2026-12-13T00:00:00"/>
    <n v="2026"/>
    <x v="3"/>
    <n v="12"/>
    <s v="Dec"/>
    <x v="1"/>
    <x v="12"/>
    <x v="1"/>
    <s v="Business"/>
    <x v="3"/>
    <s v="Compact Sleeping Bag"/>
    <n v="3"/>
    <n v="120.5"/>
    <n v="0.15"/>
    <n v="61.44"/>
    <n v="307.27499999999998"/>
    <n v="184.32"/>
    <n v="122.95499999999998"/>
    <n v="0.40014644862094212"/>
    <n v="2026"/>
    <s v="Q4"/>
    <n v="12"/>
    <x v="11"/>
  </r>
  <r>
    <n v="4720"/>
    <d v="2026-12-13T00:00:00"/>
    <n v="2026"/>
    <x v="3"/>
    <n v="12"/>
    <s v="Dec"/>
    <x v="0"/>
    <x v="0"/>
    <x v="0"/>
    <s v="New"/>
    <x v="1"/>
    <s v="Trekking Poles"/>
    <n v="3"/>
    <n v="73.040000000000006"/>
    <n v="0.1"/>
    <n v="31.78"/>
    <n v="197.208"/>
    <n v="95.34"/>
    <n v="101.86799999999999"/>
    <n v="0.51655105269563095"/>
    <n v="2026"/>
    <s v="Q4"/>
    <n v="12"/>
    <x v="11"/>
  </r>
  <r>
    <n v="91"/>
    <d v="2026-12-14T00:00:00"/>
    <n v="2026"/>
    <x v="3"/>
    <n v="12"/>
    <s v="Dec"/>
    <x v="1"/>
    <x v="1"/>
    <x v="0"/>
    <s v="Returning"/>
    <x v="3"/>
    <s v="Alpine Tent 4P"/>
    <n v="2"/>
    <n v="339.95"/>
    <n v="0"/>
    <n v="195.78"/>
    <n v="679.9"/>
    <n v="391.56"/>
    <n v="288.33999999999997"/>
    <n v="0.42409177820267685"/>
    <n v="2026"/>
    <s v="Q4"/>
    <n v="12"/>
    <x v="11"/>
  </r>
  <r>
    <n v="505"/>
    <d v="2026-12-14T00:00:00"/>
    <n v="2026"/>
    <x v="3"/>
    <n v="12"/>
    <s v="Dec"/>
    <x v="0"/>
    <x v="15"/>
    <x v="3"/>
    <s v="Returning"/>
    <x v="3"/>
    <s v="Trail Tent 2P"/>
    <n v="2"/>
    <n v="199.43"/>
    <n v="0.05"/>
    <n v="106.58"/>
    <n v="378.91699999999997"/>
    <n v="213.16"/>
    <n v="165.75699999999998"/>
    <n v="0.4374493622613923"/>
    <n v="2026"/>
    <s v="Q4"/>
    <n v="12"/>
    <x v="11"/>
  </r>
  <r>
    <n v="640"/>
    <d v="2026-12-14T00:00:00"/>
    <n v="2026"/>
    <x v="3"/>
    <n v="12"/>
    <s v="Dec"/>
    <x v="0"/>
    <x v="15"/>
    <x v="0"/>
    <s v="Returning"/>
    <x v="4"/>
    <s v="Training Mat"/>
    <n v="2"/>
    <n v="51.77"/>
    <n v="0.05"/>
    <n v="21.76"/>
    <n v="98.363"/>
    <n v="43.52"/>
    <n v="54.842999999999996"/>
    <n v="0.55755721155312465"/>
    <n v="2026"/>
    <s v="Q4"/>
    <n v="12"/>
    <x v="11"/>
  </r>
  <r>
    <n v="1408"/>
    <d v="2026-12-14T00:00:00"/>
    <n v="2026"/>
    <x v="3"/>
    <n v="12"/>
    <s v="Dec"/>
    <x v="1"/>
    <x v="1"/>
    <x v="0"/>
    <s v="New"/>
    <x v="2"/>
    <s v="Travel Backpack 35L"/>
    <n v="1"/>
    <n v="161.53"/>
    <n v="0"/>
    <n v="87.43"/>
    <n v="161.53"/>
    <n v="87.43"/>
    <n v="74.099999999999994"/>
    <n v="0.45873831486411187"/>
    <n v="2026"/>
    <s v="Q4"/>
    <n v="12"/>
    <x v="11"/>
  </r>
  <r>
    <n v="2074"/>
    <d v="2026-12-14T00:00:00"/>
    <n v="2026"/>
    <x v="3"/>
    <n v="12"/>
    <s v="Dec"/>
    <x v="1"/>
    <x v="12"/>
    <x v="1"/>
    <s v="Business"/>
    <x v="1"/>
    <s v="Trail Boots"/>
    <n v="4"/>
    <n v="145.85"/>
    <n v="0.1"/>
    <n v="79.47"/>
    <n v="525.05999999999995"/>
    <n v="317.88"/>
    <n v="207.17999999999995"/>
    <n v="0.39458347617415146"/>
    <n v="2026"/>
    <s v="Q4"/>
    <n v="12"/>
    <x v="11"/>
  </r>
  <r>
    <n v="2639"/>
    <d v="2026-12-14T00:00:00"/>
    <n v="2026"/>
    <x v="3"/>
    <n v="12"/>
    <s v="Dec"/>
    <x v="3"/>
    <x v="13"/>
    <x v="0"/>
    <s v="Returning"/>
    <x v="3"/>
    <s v="Trail Tent 2P"/>
    <n v="1"/>
    <n v="197.18"/>
    <n v="0"/>
    <n v="105.28"/>
    <n v="197.18"/>
    <n v="105.28"/>
    <n v="91.9"/>
    <n v="0.46607160969672384"/>
    <n v="2026"/>
    <s v="Q4"/>
    <n v="12"/>
    <x v="11"/>
  </r>
  <r>
    <n v="2694"/>
    <d v="2026-12-14T00:00:00"/>
    <n v="2026"/>
    <x v="3"/>
    <n v="12"/>
    <s v="Dec"/>
    <x v="3"/>
    <x v="7"/>
    <x v="0"/>
    <s v="New"/>
    <x v="3"/>
    <s v="Compact Sleeping Bag"/>
    <n v="1"/>
    <n v="124.9"/>
    <n v="0"/>
    <n v="62.16"/>
    <n v="124.9"/>
    <n v="62.16"/>
    <n v="62.740000000000009"/>
    <n v="0.50232185748598879"/>
    <n v="2026"/>
    <s v="Q4"/>
    <n v="12"/>
    <x v="11"/>
  </r>
  <r>
    <n v="2797"/>
    <d v="2026-12-14T00:00:00"/>
    <n v="2026"/>
    <x v="3"/>
    <n v="12"/>
    <s v="Dec"/>
    <x v="2"/>
    <x v="16"/>
    <x v="2"/>
    <s v="New"/>
    <x v="1"/>
    <s v="Trekking Poles"/>
    <n v="2"/>
    <n v="70.239999999999995"/>
    <n v="0.1"/>
    <n v="32.130000000000003"/>
    <n v="126.43199999999999"/>
    <n v="64.260000000000005"/>
    <n v="62.171999999999983"/>
    <n v="0.49174259681093385"/>
    <n v="2026"/>
    <s v="Q4"/>
    <n v="12"/>
    <x v="11"/>
  </r>
  <r>
    <n v="2811"/>
    <d v="2026-12-14T00:00:00"/>
    <n v="2026"/>
    <x v="3"/>
    <n v="12"/>
    <s v="Dec"/>
    <x v="1"/>
    <x v="11"/>
    <x v="2"/>
    <s v="Business"/>
    <x v="1"/>
    <s v="Trail Boots"/>
    <n v="5"/>
    <n v="145.6"/>
    <n v="0.15"/>
    <n v="81.180000000000007"/>
    <n v="618.79999999999995"/>
    <n v="405.90000000000003"/>
    <n v="212.89999999999992"/>
    <n v="0.34405300581771159"/>
    <n v="2026"/>
    <s v="Q4"/>
    <n v="12"/>
    <x v="11"/>
  </r>
  <r>
    <n v="4037"/>
    <d v="2026-12-14T00:00:00"/>
    <n v="2026"/>
    <x v="3"/>
    <n v="12"/>
    <s v="Dec"/>
    <x v="3"/>
    <x v="8"/>
    <x v="2"/>
    <s v="Returning"/>
    <x v="1"/>
    <s v="Summit Backpack 45L"/>
    <n v="1"/>
    <n v="152.4"/>
    <n v="0.05"/>
    <n v="77.98"/>
    <n v="144.78"/>
    <n v="77.98"/>
    <n v="66.8"/>
    <n v="0.46138969470921398"/>
    <n v="2026"/>
    <s v="Q4"/>
    <n v="12"/>
    <x v="11"/>
  </r>
  <r>
    <n v="4629"/>
    <d v="2026-12-14T00:00:00"/>
    <n v="2026"/>
    <x v="3"/>
    <n v="12"/>
    <s v="Dec"/>
    <x v="2"/>
    <x v="2"/>
    <x v="0"/>
    <s v="New"/>
    <x v="2"/>
    <s v="Insulated Bottle"/>
    <n v="1"/>
    <n v="36.17"/>
    <n v="0.05"/>
    <n v="13.87"/>
    <n v="34.361499999999999"/>
    <n v="13.87"/>
    <n v="20.491500000000002"/>
    <n v="0.59635056676803988"/>
    <n v="2026"/>
    <s v="Q4"/>
    <n v="12"/>
    <x v="11"/>
  </r>
  <r>
    <n v="2455"/>
    <d v="2026-12-15T00:00:00"/>
    <n v="2026"/>
    <x v="3"/>
    <n v="12"/>
    <s v="Dec"/>
    <x v="1"/>
    <x v="12"/>
    <x v="0"/>
    <s v="Returning"/>
    <x v="3"/>
    <s v="Compact Sleeping Bag"/>
    <n v="3"/>
    <n v="126.21"/>
    <n v="0.1"/>
    <n v="60.65"/>
    <n v="340.767"/>
    <n v="181.95"/>
    <n v="158.81700000000001"/>
    <n v="0.46605745274630467"/>
    <n v="2026"/>
    <s v="Q4"/>
    <n v="12"/>
    <x v="11"/>
  </r>
  <r>
    <n v="3184"/>
    <d v="2026-12-15T00:00:00"/>
    <n v="2026"/>
    <x v="3"/>
    <n v="12"/>
    <s v="Dec"/>
    <x v="3"/>
    <x v="13"/>
    <x v="1"/>
    <s v="Returning"/>
    <x v="1"/>
    <s v="Trail Boots"/>
    <n v="6"/>
    <n v="143.72999999999999"/>
    <n v="0.15"/>
    <n v="77.27"/>
    <n v="733.02299999999991"/>
    <n v="463.62"/>
    <n v="269.40299999999991"/>
    <n v="0.36752325643260847"/>
    <n v="2026"/>
    <s v="Q4"/>
    <n v="12"/>
    <x v="11"/>
  </r>
  <r>
    <n v="3363"/>
    <d v="2026-12-15T00:00:00"/>
    <n v="2026"/>
    <x v="3"/>
    <n v="12"/>
    <s v="Dec"/>
    <x v="1"/>
    <x v="12"/>
    <x v="3"/>
    <s v="New"/>
    <x v="1"/>
    <s v="Trail Boots"/>
    <n v="4"/>
    <n v="146.38999999999999"/>
    <n v="0"/>
    <n v="78.95"/>
    <n v="585.55999999999995"/>
    <n v="315.8"/>
    <n v="269.75999999999993"/>
    <n v="0.46068720541020552"/>
    <n v="2026"/>
    <s v="Q4"/>
    <n v="12"/>
    <x v="11"/>
  </r>
  <r>
    <n v="3373"/>
    <d v="2026-12-15T00:00:00"/>
    <n v="2026"/>
    <x v="3"/>
    <n v="12"/>
    <s v="Dec"/>
    <x v="1"/>
    <x v="12"/>
    <x v="3"/>
    <s v="Returning"/>
    <x v="1"/>
    <s v="Hiking Daypack 20L"/>
    <n v="2"/>
    <n v="89.84"/>
    <n v="0.05"/>
    <n v="45.17"/>
    <n v="170.696"/>
    <n v="90.34"/>
    <n v="80.355999999999995"/>
    <n v="0.47075502647982376"/>
    <n v="2026"/>
    <s v="Q4"/>
    <n v="12"/>
    <x v="11"/>
  </r>
  <r>
    <n v="3799"/>
    <d v="2026-12-15T00:00:00"/>
    <n v="2026"/>
    <x v="3"/>
    <n v="12"/>
    <s v="Dec"/>
    <x v="2"/>
    <x v="10"/>
    <x v="2"/>
    <s v="New"/>
    <x v="4"/>
    <s v="Training Mat"/>
    <n v="3"/>
    <n v="49.67"/>
    <n v="0.05"/>
    <n v="21.5"/>
    <n v="141.55949999999999"/>
    <n v="64.5"/>
    <n v="77.059499999999986"/>
    <n v="0.54436120500566898"/>
    <n v="2026"/>
    <s v="Q4"/>
    <n v="12"/>
    <x v="11"/>
  </r>
  <r>
    <n v="5002"/>
    <d v="2026-12-15T00:00:00"/>
    <n v="2026"/>
    <x v="3"/>
    <n v="12"/>
    <s v="Dec"/>
    <x v="1"/>
    <x v="14"/>
    <x v="1"/>
    <s v="Business"/>
    <x v="1"/>
    <s v="Hiking Daypack 20L"/>
    <n v="4"/>
    <n v="94.3"/>
    <n v="0.1"/>
    <n v="44.36"/>
    <n v="339.48"/>
    <n v="177.44"/>
    <n v="162.04000000000002"/>
    <n v="0.47731825144338402"/>
    <n v="2026"/>
    <s v="Q4"/>
    <n v="12"/>
    <x v="11"/>
  </r>
  <r>
    <n v="2896"/>
    <d v="2026-12-16T00:00:00"/>
    <n v="2026"/>
    <x v="3"/>
    <n v="12"/>
    <s v="Dec"/>
    <x v="1"/>
    <x v="12"/>
    <x v="2"/>
    <s v="Business"/>
    <x v="4"/>
    <s v="Recovery Roller"/>
    <n v="2"/>
    <n v="36.020000000000003"/>
    <n v="0.1"/>
    <n v="13.59"/>
    <n v="64.836000000000013"/>
    <n v="27.18"/>
    <n v="37.656000000000013"/>
    <n v="0.58078845086063302"/>
    <n v="2026"/>
    <s v="Q4"/>
    <n v="12"/>
    <x v="11"/>
  </r>
  <r>
    <n v="3334"/>
    <d v="2026-12-16T00:00:00"/>
    <n v="2026"/>
    <x v="3"/>
    <n v="12"/>
    <s v="Dec"/>
    <x v="1"/>
    <x v="14"/>
    <x v="0"/>
    <s v="Returning"/>
    <x v="1"/>
    <s v="Summit Backpack 45L"/>
    <n v="1"/>
    <n v="154.12"/>
    <n v="0"/>
    <n v="77.45"/>
    <n v="154.12"/>
    <n v="77.45"/>
    <n v="76.67"/>
    <n v="0.49746950428237735"/>
    <n v="2026"/>
    <s v="Q4"/>
    <n v="12"/>
    <x v="11"/>
  </r>
  <r>
    <n v="3469"/>
    <d v="2026-12-16T00:00:00"/>
    <n v="2026"/>
    <x v="3"/>
    <n v="12"/>
    <s v="Dec"/>
    <x v="0"/>
    <x v="9"/>
    <x v="0"/>
    <s v="Returning"/>
    <x v="1"/>
    <s v="Summit Backpack 45L"/>
    <n v="1"/>
    <n v="150.88"/>
    <n v="0.05"/>
    <n v="81.02"/>
    <n v="143.33599999999998"/>
    <n v="81.02"/>
    <n v="62.315999999999988"/>
    <n v="0.43475470223809787"/>
    <n v="2026"/>
    <s v="Q4"/>
    <n v="12"/>
    <x v="11"/>
  </r>
  <r>
    <n v="569"/>
    <d v="2026-12-17T00:00:00"/>
    <n v="2026"/>
    <x v="3"/>
    <n v="12"/>
    <s v="Dec"/>
    <x v="2"/>
    <x v="2"/>
    <x v="3"/>
    <s v="New"/>
    <x v="0"/>
    <s v="Compact Repair Kit"/>
    <n v="2"/>
    <n v="40.479999999999997"/>
    <n v="0"/>
    <n v="16.23"/>
    <n v="80.959999999999994"/>
    <n v="32.46"/>
    <n v="48.499999999999993"/>
    <n v="0.5990612648221344"/>
    <n v="2026"/>
    <s v="Q4"/>
    <n v="12"/>
    <x v="11"/>
  </r>
  <r>
    <n v="2404"/>
    <d v="2026-12-17T00:00:00"/>
    <n v="2026"/>
    <x v="3"/>
    <n v="12"/>
    <s v="Dec"/>
    <x v="2"/>
    <x v="10"/>
    <x v="3"/>
    <s v="Business"/>
    <x v="2"/>
    <s v="Travel Backpack 35L"/>
    <n v="3"/>
    <n v="163.34"/>
    <n v="0.1"/>
    <n v="88.53"/>
    <n v="441.01799999999997"/>
    <n v="265.59000000000003"/>
    <n v="175.42799999999994"/>
    <n v="0.39777968246194023"/>
    <n v="2026"/>
    <s v="Q4"/>
    <n v="12"/>
    <x v="11"/>
  </r>
  <r>
    <n v="4682"/>
    <d v="2026-12-17T00:00:00"/>
    <n v="2026"/>
    <x v="3"/>
    <n v="12"/>
    <s v="Dec"/>
    <x v="3"/>
    <x v="4"/>
    <x v="2"/>
    <s v="New"/>
    <x v="4"/>
    <s v="Resistance Band Set"/>
    <n v="2"/>
    <n v="40.89"/>
    <n v="0"/>
    <n v="14.95"/>
    <n v="81.78"/>
    <n v="29.9"/>
    <n v="51.88"/>
    <n v="0.63438493519197847"/>
    <n v="2026"/>
    <s v="Q4"/>
    <n v="12"/>
    <x v="11"/>
  </r>
  <r>
    <n v="4888"/>
    <d v="2026-12-17T00:00:00"/>
    <n v="2026"/>
    <x v="3"/>
    <n v="12"/>
    <s v="Dec"/>
    <x v="2"/>
    <x v="2"/>
    <x v="3"/>
    <s v="New"/>
    <x v="4"/>
    <s v="Resistance Band Set"/>
    <n v="1"/>
    <n v="40.159999999999997"/>
    <n v="0.15"/>
    <n v="14.46"/>
    <n v="34.135999999999996"/>
    <n v="14.46"/>
    <n v="19.675999999999995"/>
    <n v="0.576400281228029"/>
    <n v="2026"/>
    <s v="Q4"/>
    <n v="12"/>
    <x v="11"/>
  </r>
  <r>
    <n v="4923"/>
    <d v="2026-12-17T00:00:00"/>
    <n v="2026"/>
    <x v="3"/>
    <n v="12"/>
    <s v="Dec"/>
    <x v="3"/>
    <x v="13"/>
    <x v="0"/>
    <s v="New"/>
    <x v="3"/>
    <s v="Portable Camp Stove"/>
    <n v="2"/>
    <n v="79.86"/>
    <n v="0"/>
    <n v="39.049999999999997"/>
    <n v="159.72"/>
    <n v="78.099999999999994"/>
    <n v="81.62"/>
    <n v="0.51101928374655647"/>
    <n v="2026"/>
    <s v="Q4"/>
    <n v="12"/>
    <x v="11"/>
  </r>
  <r>
    <n v="131"/>
    <d v="2026-12-18T00:00:00"/>
    <n v="2026"/>
    <x v="3"/>
    <n v="12"/>
    <s v="Dec"/>
    <x v="1"/>
    <x v="11"/>
    <x v="3"/>
    <s v="Returning"/>
    <x v="3"/>
    <s v="Compact Sleeping Bag"/>
    <n v="2"/>
    <n v="123.42"/>
    <n v="0.1"/>
    <n v="60.03"/>
    <n v="222.15600000000001"/>
    <n v="120.06"/>
    <n v="102.096"/>
    <n v="0.45956895154756117"/>
    <n v="2026"/>
    <s v="Q4"/>
    <n v="12"/>
    <x v="11"/>
  </r>
  <r>
    <n v="349"/>
    <d v="2026-12-18T00:00:00"/>
    <n v="2026"/>
    <x v="3"/>
    <n v="12"/>
    <s v="Dec"/>
    <x v="2"/>
    <x v="2"/>
    <x v="0"/>
    <s v="Returning"/>
    <x v="2"/>
    <s v="Packing Cube Set"/>
    <n v="1"/>
    <n v="47.61"/>
    <n v="0.05"/>
    <n v="18.18"/>
    <n v="45.229499999999994"/>
    <n v="18.18"/>
    <n v="27.049499999999995"/>
    <n v="0.59804994527907662"/>
    <n v="2026"/>
    <s v="Q4"/>
    <n v="12"/>
    <x v="11"/>
  </r>
  <r>
    <n v="1131"/>
    <d v="2026-12-18T00:00:00"/>
    <n v="2026"/>
    <x v="3"/>
    <n v="12"/>
    <s v="Dec"/>
    <x v="3"/>
    <x v="8"/>
    <x v="0"/>
    <s v="Returning"/>
    <x v="1"/>
    <s v="Hiking Daypack 20L"/>
    <n v="2"/>
    <n v="93.88"/>
    <n v="0.1"/>
    <n v="45.89"/>
    <n v="168.98400000000001"/>
    <n v="91.78"/>
    <n v="77.204000000000008"/>
    <n v="0.45687165648818823"/>
    <n v="2026"/>
    <s v="Q4"/>
    <n v="12"/>
    <x v="11"/>
  </r>
  <r>
    <n v="2738"/>
    <d v="2026-12-18T00:00:00"/>
    <n v="2026"/>
    <x v="3"/>
    <n v="12"/>
    <s v="Dec"/>
    <x v="1"/>
    <x v="11"/>
    <x v="0"/>
    <s v="New"/>
    <x v="1"/>
    <s v="Trail Boots"/>
    <n v="3"/>
    <n v="145.43"/>
    <n v="0.05"/>
    <n v="81.72"/>
    <n v="414.47550000000001"/>
    <n v="245.16"/>
    <n v="169.31550000000001"/>
    <n v="0.40850544845232106"/>
    <n v="2026"/>
    <s v="Q4"/>
    <n v="12"/>
    <x v="11"/>
  </r>
  <r>
    <n v="4400"/>
    <d v="2026-12-18T00:00:00"/>
    <n v="2026"/>
    <x v="3"/>
    <n v="12"/>
    <s v="Dec"/>
    <x v="3"/>
    <x v="4"/>
    <x v="0"/>
    <s v="Returning"/>
    <x v="2"/>
    <s v="Insulated Bottle"/>
    <n v="2"/>
    <n v="36.89"/>
    <n v="0.1"/>
    <n v="13.74"/>
    <n v="66.402000000000001"/>
    <n v="27.48"/>
    <n v="38.921999999999997"/>
    <n v="0.58615704346254627"/>
    <n v="2026"/>
    <s v="Q4"/>
    <n v="12"/>
    <x v="11"/>
  </r>
  <r>
    <n v="3122"/>
    <d v="2026-12-19T00:00:00"/>
    <n v="2026"/>
    <x v="3"/>
    <n v="12"/>
    <s v="Dec"/>
    <x v="0"/>
    <x v="0"/>
    <x v="3"/>
    <s v="Returning"/>
    <x v="1"/>
    <s v="Trail Boots"/>
    <n v="1"/>
    <n v="145.44"/>
    <n v="0.1"/>
    <n v="80.42"/>
    <n v="130.89600000000002"/>
    <n v="80.42"/>
    <n v="50.476000000000013"/>
    <n v="0.38561911746730232"/>
    <n v="2026"/>
    <s v="Q4"/>
    <n v="12"/>
    <x v="11"/>
  </r>
  <r>
    <n v="4572"/>
    <d v="2026-12-19T00:00:00"/>
    <n v="2026"/>
    <x v="3"/>
    <n v="12"/>
    <s v="Dec"/>
    <x v="0"/>
    <x v="15"/>
    <x v="0"/>
    <s v="New"/>
    <x v="4"/>
    <s v="Training Mat"/>
    <n v="2"/>
    <n v="51.56"/>
    <n v="0"/>
    <n v="21.9"/>
    <n v="103.12"/>
    <n v="43.8"/>
    <n v="59.320000000000007"/>
    <n v="0.57525213343677273"/>
    <n v="2026"/>
    <s v="Q4"/>
    <n v="12"/>
    <x v="11"/>
  </r>
  <r>
    <n v="4783"/>
    <d v="2026-12-19T00:00:00"/>
    <n v="2026"/>
    <x v="3"/>
    <n v="12"/>
    <s v="Dec"/>
    <x v="3"/>
    <x v="7"/>
    <x v="0"/>
    <s v="New"/>
    <x v="3"/>
    <s v="Compact Sleeping Bag"/>
    <n v="2"/>
    <n v="122"/>
    <n v="0.15"/>
    <n v="60.01"/>
    <n v="207.4"/>
    <n v="120.02"/>
    <n v="87.38000000000001"/>
    <n v="0.4213114754098361"/>
    <n v="2026"/>
    <s v="Q4"/>
    <n v="12"/>
    <x v="11"/>
  </r>
  <r>
    <n v="5055"/>
    <d v="2026-12-19T00:00:00"/>
    <n v="2026"/>
    <x v="3"/>
    <n v="12"/>
    <s v="Dec"/>
    <x v="2"/>
    <x v="3"/>
    <x v="3"/>
    <s v="New"/>
    <x v="1"/>
    <s v="Trekking Poles"/>
    <n v="1"/>
    <n v="71.89"/>
    <n v="0.15"/>
    <n v="32.409999999999997"/>
    <n v="61.106499999999997"/>
    <n v="32.409999999999997"/>
    <n v="28.6965"/>
    <n v="0.46961452545964832"/>
    <n v="2026"/>
    <s v="Q4"/>
    <n v="12"/>
    <x v="11"/>
  </r>
  <r>
    <n v="5100"/>
    <d v="2026-12-19T00:00:00"/>
    <n v="2026"/>
    <x v="3"/>
    <n v="12"/>
    <s v="Dec"/>
    <x v="2"/>
    <x v="5"/>
    <x v="0"/>
    <s v="Returning"/>
    <x v="1"/>
    <s v="Trekking Poles"/>
    <n v="2"/>
    <n v="70.59"/>
    <n v="0.15"/>
    <n v="31.56"/>
    <n v="120.003"/>
    <n v="63.12"/>
    <n v="56.883000000000003"/>
    <n v="0.47401314967125824"/>
    <n v="2026"/>
    <s v="Q4"/>
    <n v="12"/>
    <x v="11"/>
  </r>
  <r>
    <n v="488"/>
    <d v="2026-12-20T00:00:00"/>
    <n v="2026"/>
    <x v="3"/>
    <n v="12"/>
    <s v="Dec"/>
    <x v="3"/>
    <x v="7"/>
    <x v="0"/>
    <s v="Returning"/>
    <x v="1"/>
    <s v="Trail Boots"/>
    <n v="4"/>
    <n v="141.91"/>
    <n v="0.05"/>
    <n v="80.260000000000005"/>
    <n v="539.25799999999992"/>
    <n v="321.04000000000002"/>
    <n v="218.2179999999999"/>
    <n v="0.40466344495584661"/>
    <n v="2026"/>
    <s v="Q4"/>
    <n v="12"/>
    <x v="11"/>
  </r>
  <r>
    <n v="710"/>
    <d v="2026-12-20T00:00:00"/>
    <n v="2026"/>
    <x v="3"/>
    <n v="12"/>
    <s v="Dec"/>
    <x v="1"/>
    <x v="6"/>
    <x v="1"/>
    <s v="Business"/>
    <x v="1"/>
    <s v="Trail Boots"/>
    <n v="3"/>
    <n v="140.4"/>
    <n v="0.2"/>
    <n v="81.760000000000005"/>
    <n v="336.96000000000004"/>
    <n v="245.28000000000003"/>
    <n v="91.68"/>
    <n v="0.27207977207977208"/>
    <n v="2026"/>
    <s v="Q4"/>
    <n v="12"/>
    <x v="11"/>
  </r>
  <r>
    <n v="1009"/>
    <d v="2026-12-20T00:00:00"/>
    <n v="2026"/>
    <x v="3"/>
    <n v="12"/>
    <s v="Dec"/>
    <x v="3"/>
    <x v="13"/>
    <x v="3"/>
    <s v="Returning"/>
    <x v="1"/>
    <s v="Trekking Poles"/>
    <n v="2"/>
    <n v="72.349999999999994"/>
    <n v="0.15"/>
    <n v="32.44"/>
    <n v="122.99499999999999"/>
    <n v="64.88"/>
    <n v="58.114999999999995"/>
    <n v="0.47249888206837676"/>
    <n v="2026"/>
    <s v="Q4"/>
    <n v="12"/>
    <x v="11"/>
  </r>
  <r>
    <n v="1231"/>
    <d v="2026-12-20T00:00:00"/>
    <n v="2026"/>
    <x v="3"/>
    <n v="12"/>
    <s v="Dec"/>
    <x v="3"/>
    <x v="8"/>
    <x v="0"/>
    <s v="New"/>
    <x v="3"/>
    <s v="Compact Sleeping Bag"/>
    <n v="4"/>
    <n v="120.8"/>
    <n v="0.1"/>
    <n v="59.93"/>
    <n v="434.88"/>
    <n v="239.72"/>
    <n v="195.16"/>
    <n v="0.44876747608535689"/>
    <n v="2026"/>
    <s v="Q4"/>
    <n v="12"/>
    <x v="11"/>
  </r>
  <r>
    <n v="1445"/>
    <d v="2026-12-20T00:00:00"/>
    <n v="2026"/>
    <x v="3"/>
    <n v="12"/>
    <s v="Dec"/>
    <x v="3"/>
    <x v="7"/>
    <x v="0"/>
    <s v="New"/>
    <x v="1"/>
    <s v="Trekking Poles"/>
    <n v="1"/>
    <n v="71.23"/>
    <n v="0"/>
    <n v="31.63"/>
    <n v="71.23"/>
    <n v="31.63"/>
    <n v="39.600000000000009"/>
    <n v="0.55594552856942303"/>
    <n v="2026"/>
    <s v="Q4"/>
    <n v="12"/>
    <x v="11"/>
  </r>
  <r>
    <n v="2842"/>
    <d v="2026-12-20T00:00:00"/>
    <n v="2026"/>
    <x v="3"/>
    <n v="12"/>
    <s v="Dec"/>
    <x v="2"/>
    <x v="10"/>
    <x v="1"/>
    <s v="Business"/>
    <x v="0"/>
    <s v="Trail Bike Light"/>
    <n v="5"/>
    <n v="51.02"/>
    <n v="0.05"/>
    <n v="22.56"/>
    <n v="242.345"/>
    <n v="112.8"/>
    <n v="129.54500000000002"/>
    <n v="0.5345478553302111"/>
    <n v="2026"/>
    <s v="Q4"/>
    <n v="12"/>
    <x v="11"/>
  </r>
  <r>
    <n v="3783"/>
    <d v="2026-12-20T00:00:00"/>
    <n v="2026"/>
    <x v="3"/>
    <n v="12"/>
    <s v="Dec"/>
    <x v="2"/>
    <x v="2"/>
    <x v="3"/>
    <s v="New"/>
    <x v="2"/>
    <s v="Carry-On Duffel"/>
    <n v="1"/>
    <n v="130.52000000000001"/>
    <n v="0.1"/>
    <n v="66.09"/>
    <n v="117.46800000000002"/>
    <n v="66.09"/>
    <n v="51.378000000000014"/>
    <n v="0.43737869036673821"/>
    <n v="2026"/>
    <s v="Q4"/>
    <n v="12"/>
    <x v="11"/>
  </r>
  <r>
    <n v="4484"/>
    <d v="2026-12-20T00:00:00"/>
    <n v="2026"/>
    <x v="3"/>
    <n v="12"/>
    <s v="Dec"/>
    <x v="1"/>
    <x v="14"/>
    <x v="0"/>
    <s v="Returning"/>
    <x v="0"/>
    <s v="Commuter Helmet"/>
    <n v="2"/>
    <n v="79.87"/>
    <n v="0.15"/>
    <n v="41.9"/>
    <n v="135.779"/>
    <n v="83.8"/>
    <n v="51.978999999999999"/>
    <n v="0.38282061290773978"/>
    <n v="2026"/>
    <s v="Q4"/>
    <n v="12"/>
    <x v="11"/>
  </r>
  <r>
    <n v="4597"/>
    <d v="2026-12-20T00:00:00"/>
    <n v="2026"/>
    <x v="3"/>
    <n v="12"/>
    <s v="Dec"/>
    <x v="3"/>
    <x v="13"/>
    <x v="0"/>
    <s v="Returning"/>
    <x v="1"/>
    <s v="Trekking Poles"/>
    <n v="3"/>
    <n v="71.3"/>
    <n v="0.1"/>
    <n v="32.93"/>
    <n v="192.51"/>
    <n v="98.789999999999992"/>
    <n v="93.72"/>
    <n v="0.48683185289075892"/>
    <n v="2026"/>
    <s v="Q4"/>
    <n v="12"/>
    <x v="11"/>
  </r>
  <r>
    <n v="4917"/>
    <d v="2026-12-20T00:00:00"/>
    <n v="2026"/>
    <x v="3"/>
    <n v="12"/>
    <s v="Dec"/>
    <x v="0"/>
    <x v="9"/>
    <x v="0"/>
    <s v="Returning"/>
    <x v="3"/>
    <s v="Compact Sleeping Bag"/>
    <n v="2"/>
    <n v="122.95"/>
    <n v="0.1"/>
    <n v="59.79"/>
    <n v="221.31"/>
    <n v="119.58"/>
    <n v="101.73"/>
    <n v="0.45967195336857802"/>
    <n v="2026"/>
    <s v="Q4"/>
    <n v="12"/>
    <x v="11"/>
  </r>
  <r>
    <n v="629"/>
    <d v="2026-12-21T00:00:00"/>
    <n v="2026"/>
    <x v="3"/>
    <n v="12"/>
    <s v="Dec"/>
    <x v="3"/>
    <x v="13"/>
    <x v="0"/>
    <s v="Business"/>
    <x v="4"/>
    <s v="Training Mat"/>
    <n v="2"/>
    <n v="50.04"/>
    <n v="0.05"/>
    <n v="22.43"/>
    <n v="95.075999999999993"/>
    <n v="44.86"/>
    <n v="50.215999999999994"/>
    <n v="0.52816694013210486"/>
    <n v="2026"/>
    <s v="Q4"/>
    <n v="12"/>
    <x v="11"/>
  </r>
  <r>
    <n v="1373"/>
    <d v="2026-12-21T00:00:00"/>
    <n v="2026"/>
    <x v="3"/>
    <n v="12"/>
    <s v="Dec"/>
    <x v="1"/>
    <x v="1"/>
    <x v="3"/>
    <s v="Returning"/>
    <x v="3"/>
    <s v="Portable Camp Stove"/>
    <n v="1"/>
    <n v="80.92"/>
    <n v="0.05"/>
    <n v="40.14"/>
    <n v="76.873999999999995"/>
    <n v="40.14"/>
    <n v="36.733999999999995"/>
    <n v="0.47784686630069978"/>
    <n v="2026"/>
    <s v="Q4"/>
    <n v="12"/>
    <x v="11"/>
  </r>
  <r>
    <n v="1668"/>
    <d v="2026-12-21T00:00:00"/>
    <n v="2026"/>
    <x v="3"/>
    <n v="12"/>
    <s v="Dec"/>
    <x v="2"/>
    <x v="5"/>
    <x v="0"/>
    <s v="Business"/>
    <x v="0"/>
    <s v="Trail Bike Light"/>
    <n v="6"/>
    <n v="50.35"/>
    <n v="0.15"/>
    <n v="22.91"/>
    <n v="256.78500000000003"/>
    <n v="137.46"/>
    <n v="119.32500000000002"/>
    <n v="0.46468835796483443"/>
    <n v="2026"/>
    <s v="Q4"/>
    <n v="12"/>
    <x v="11"/>
  </r>
  <r>
    <n v="2646"/>
    <d v="2026-12-21T00:00:00"/>
    <n v="2026"/>
    <x v="3"/>
    <n v="12"/>
    <s v="Dec"/>
    <x v="1"/>
    <x v="1"/>
    <x v="0"/>
    <s v="Returning"/>
    <x v="4"/>
    <s v="Recovery Roller"/>
    <n v="1"/>
    <n v="35.799999999999997"/>
    <n v="0.05"/>
    <n v="14.12"/>
    <n v="34.01"/>
    <n v="14.12"/>
    <n v="19.89"/>
    <n v="0.58482799176712741"/>
    <n v="2026"/>
    <s v="Q4"/>
    <n v="12"/>
    <x v="11"/>
  </r>
  <r>
    <n v="3044"/>
    <d v="2026-12-21T00:00:00"/>
    <n v="2026"/>
    <x v="3"/>
    <n v="12"/>
    <s v="Dec"/>
    <x v="1"/>
    <x v="6"/>
    <x v="1"/>
    <s v="Business"/>
    <x v="0"/>
    <s v="Compact Repair Kit"/>
    <n v="4"/>
    <n v="40.64"/>
    <n v="0.1"/>
    <n v="16.260000000000002"/>
    <n v="146.304"/>
    <n v="65.040000000000006"/>
    <n v="81.263999999999996"/>
    <n v="0.55544619422572172"/>
    <n v="2026"/>
    <s v="Q4"/>
    <n v="12"/>
    <x v="11"/>
  </r>
  <r>
    <n v="3065"/>
    <d v="2026-12-21T00:00:00"/>
    <n v="2026"/>
    <x v="3"/>
    <n v="12"/>
    <s v="Dec"/>
    <x v="2"/>
    <x v="10"/>
    <x v="0"/>
    <s v="New"/>
    <x v="3"/>
    <s v="Portable Camp Stove"/>
    <n v="3"/>
    <n v="81.510000000000005"/>
    <n v="0.05"/>
    <n v="39.9"/>
    <n v="232.30350000000001"/>
    <n v="119.69999999999999"/>
    <n v="112.60350000000003"/>
    <n v="0.48472580051527425"/>
    <n v="2026"/>
    <s v="Q4"/>
    <n v="12"/>
    <x v="11"/>
  </r>
  <r>
    <n v="3365"/>
    <d v="2026-12-21T00:00:00"/>
    <n v="2026"/>
    <x v="3"/>
    <n v="12"/>
    <s v="Dec"/>
    <x v="3"/>
    <x v="7"/>
    <x v="2"/>
    <s v="New"/>
    <x v="4"/>
    <s v="Weighted Vest"/>
    <n v="2"/>
    <n v="122.4"/>
    <n v="0.1"/>
    <n v="71.09"/>
    <n v="220.32000000000002"/>
    <n v="142.18"/>
    <n v="78.140000000000015"/>
    <n v="0.35466594045025424"/>
    <n v="2026"/>
    <s v="Q4"/>
    <n v="12"/>
    <x v="11"/>
  </r>
  <r>
    <n v="4042"/>
    <d v="2026-12-21T00:00:00"/>
    <n v="2026"/>
    <x v="3"/>
    <n v="12"/>
    <s v="Dec"/>
    <x v="0"/>
    <x v="9"/>
    <x v="3"/>
    <s v="Returning"/>
    <x v="2"/>
    <s v="Packing Cube Set"/>
    <n v="1"/>
    <n v="45.94"/>
    <n v="0.05"/>
    <n v="18.100000000000001"/>
    <n v="43.642999999999994"/>
    <n v="18.100000000000001"/>
    <n v="25.542999999999992"/>
    <n v="0.58527140664024002"/>
    <n v="2026"/>
    <s v="Q4"/>
    <n v="12"/>
    <x v="11"/>
  </r>
  <r>
    <n v="4635"/>
    <d v="2026-12-21T00:00:00"/>
    <n v="2026"/>
    <x v="3"/>
    <n v="12"/>
    <s v="Dec"/>
    <x v="3"/>
    <x v="13"/>
    <x v="1"/>
    <s v="Returning"/>
    <x v="3"/>
    <s v="Trail Tent 2P"/>
    <n v="15"/>
    <n v="196.89"/>
    <n v="0.15"/>
    <n v="105.09"/>
    <n v="2510.3474999999999"/>
    <n v="1576.3500000000001"/>
    <n v="933.99749999999972"/>
    <n v="0.37205904760197533"/>
    <n v="2026"/>
    <s v="Q4"/>
    <n v="12"/>
    <x v="11"/>
  </r>
  <r>
    <n v="4748"/>
    <d v="2026-12-21T00:00:00"/>
    <n v="2026"/>
    <x v="3"/>
    <n v="12"/>
    <s v="Dec"/>
    <x v="3"/>
    <x v="13"/>
    <x v="2"/>
    <s v="Business"/>
    <x v="0"/>
    <s v="Trail Bike Light"/>
    <n v="1"/>
    <n v="51.18"/>
    <n v="0.05"/>
    <n v="22.98"/>
    <n v="48.620999999999995"/>
    <n v="22.98"/>
    <n v="25.640999999999995"/>
    <n v="0.52736471894860237"/>
    <n v="2026"/>
    <s v="Q4"/>
    <n v="12"/>
    <x v="11"/>
  </r>
  <r>
    <n v="342"/>
    <d v="2026-12-22T00:00:00"/>
    <n v="2026"/>
    <x v="3"/>
    <n v="12"/>
    <s v="Dec"/>
    <x v="1"/>
    <x v="6"/>
    <x v="2"/>
    <s v="New"/>
    <x v="0"/>
    <s v="Compact Repair Kit"/>
    <n v="3"/>
    <n v="40.78"/>
    <n v="0.15"/>
    <n v="16.73"/>
    <n v="103.989"/>
    <n v="50.19"/>
    <n v="53.799000000000007"/>
    <n v="0.51735279693044456"/>
    <n v="2026"/>
    <s v="Q4"/>
    <n v="12"/>
    <x v="11"/>
  </r>
  <r>
    <n v="676"/>
    <d v="2026-12-22T00:00:00"/>
    <n v="2026"/>
    <x v="3"/>
    <n v="12"/>
    <s v="Dec"/>
    <x v="2"/>
    <x v="3"/>
    <x v="3"/>
    <s v="Returning"/>
    <x v="3"/>
    <s v="Trail Tent 2P"/>
    <n v="1"/>
    <n v="195.63"/>
    <n v="0.05"/>
    <n v="102.13"/>
    <n v="185.84849999999997"/>
    <n v="102.13"/>
    <n v="83.718499999999977"/>
    <n v="0.45046637449320276"/>
    <n v="2026"/>
    <s v="Q4"/>
    <n v="12"/>
    <x v="11"/>
  </r>
  <r>
    <n v="1912"/>
    <d v="2026-12-22T00:00:00"/>
    <n v="2026"/>
    <x v="3"/>
    <n v="12"/>
    <s v="Dec"/>
    <x v="2"/>
    <x v="5"/>
    <x v="1"/>
    <s v="Returning"/>
    <x v="2"/>
    <s v="Carry-On Duffel"/>
    <n v="10"/>
    <n v="134.86000000000001"/>
    <n v="0.1"/>
    <n v="65.3"/>
    <n v="1213.7400000000002"/>
    <n v="653"/>
    <n v="560.74000000000024"/>
    <n v="0.46199350767050612"/>
    <n v="2026"/>
    <s v="Q4"/>
    <n v="12"/>
    <x v="11"/>
  </r>
  <r>
    <n v="2065"/>
    <d v="2026-12-22T00:00:00"/>
    <n v="2026"/>
    <x v="3"/>
    <n v="12"/>
    <s v="Dec"/>
    <x v="3"/>
    <x v="4"/>
    <x v="0"/>
    <s v="New"/>
    <x v="0"/>
    <s v="Commuter Helmet"/>
    <n v="1"/>
    <n v="83.15"/>
    <n v="0"/>
    <n v="42.3"/>
    <n v="83.15"/>
    <n v="42.3"/>
    <n v="40.850000000000009"/>
    <n v="0.49128081779915822"/>
    <n v="2026"/>
    <s v="Q4"/>
    <n v="12"/>
    <x v="11"/>
  </r>
  <r>
    <n v="3136"/>
    <d v="2026-12-22T00:00:00"/>
    <n v="2026"/>
    <x v="3"/>
    <n v="12"/>
    <s v="Dec"/>
    <x v="1"/>
    <x v="6"/>
    <x v="3"/>
    <s v="Business"/>
    <x v="0"/>
    <s v="Commuter Helmet"/>
    <n v="1"/>
    <n v="81.599999999999994"/>
    <n v="0.15"/>
    <n v="42"/>
    <n v="69.36"/>
    <n v="42"/>
    <n v="27.36"/>
    <n v="0.3944636678200692"/>
    <n v="2026"/>
    <s v="Q4"/>
    <n v="12"/>
    <x v="11"/>
  </r>
  <r>
    <n v="3423"/>
    <d v="2026-12-22T00:00:00"/>
    <n v="2026"/>
    <x v="3"/>
    <n v="12"/>
    <s v="Dec"/>
    <x v="3"/>
    <x v="7"/>
    <x v="2"/>
    <s v="Business"/>
    <x v="2"/>
    <s v="Packing Cube Set"/>
    <n v="5"/>
    <n v="47.67"/>
    <n v="0.1"/>
    <n v="17.84"/>
    <n v="214.51500000000001"/>
    <n v="89.2"/>
    <n v="125.31500000000001"/>
    <n v="0.5841782625923595"/>
    <n v="2026"/>
    <s v="Q4"/>
    <n v="12"/>
    <x v="11"/>
  </r>
  <r>
    <n v="3746"/>
    <d v="2026-12-22T00:00:00"/>
    <n v="2026"/>
    <x v="3"/>
    <n v="12"/>
    <s v="Dec"/>
    <x v="3"/>
    <x v="7"/>
    <x v="2"/>
    <s v="Business"/>
    <x v="0"/>
    <s v="Trail Bike Light"/>
    <n v="2"/>
    <n v="50.96"/>
    <n v="0.15"/>
    <n v="22.59"/>
    <n v="86.632000000000005"/>
    <n v="45.18"/>
    <n v="41.452000000000005"/>
    <n v="0.47848370117277683"/>
    <n v="2026"/>
    <s v="Q4"/>
    <n v="12"/>
    <x v="11"/>
  </r>
  <r>
    <n v="1198"/>
    <d v="2026-12-23T00:00:00"/>
    <n v="2026"/>
    <x v="3"/>
    <n v="12"/>
    <s v="Dec"/>
    <x v="3"/>
    <x v="7"/>
    <x v="2"/>
    <s v="New"/>
    <x v="2"/>
    <s v="Packing Cube Set"/>
    <n v="5"/>
    <n v="47.69"/>
    <n v="0.05"/>
    <n v="18.23"/>
    <n v="226.52749999999997"/>
    <n v="91.15"/>
    <n v="135.37749999999997"/>
    <n v="0.59762059794064726"/>
    <n v="2026"/>
    <s v="Q4"/>
    <n v="12"/>
    <x v="11"/>
  </r>
  <r>
    <n v="2123"/>
    <d v="2026-12-23T00:00:00"/>
    <n v="2026"/>
    <x v="3"/>
    <n v="12"/>
    <s v="Dec"/>
    <x v="3"/>
    <x v="8"/>
    <x v="0"/>
    <s v="Returning"/>
    <x v="1"/>
    <s v="Hiking Daypack 20L"/>
    <n v="1"/>
    <n v="91.08"/>
    <n v="0.2"/>
    <n v="46.14"/>
    <n v="72.864000000000004"/>
    <n v="46.14"/>
    <n v="26.724000000000004"/>
    <n v="0.36676548089591571"/>
    <n v="2026"/>
    <s v="Q4"/>
    <n v="12"/>
    <x v="11"/>
  </r>
  <r>
    <n v="2586"/>
    <d v="2026-12-23T00:00:00"/>
    <n v="2026"/>
    <x v="3"/>
    <n v="12"/>
    <s v="Dec"/>
    <x v="1"/>
    <x v="14"/>
    <x v="2"/>
    <s v="New"/>
    <x v="1"/>
    <s v="Trail Boots"/>
    <n v="1"/>
    <n v="143.84"/>
    <n v="0.15"/>
    <n v="78.17"/>
    <n v="122.264"/>
    <n v="78.17"/>
    <n v="44.093999999999994"/>
    <n v="0.360645815612118"/>
    <n v="2026"/>
    <s v="Q4"/>
    <n v="12"/>
    <x v="11"/>
  </r>
  <r>
    <n v="3048"/>
    <d v="2026-12-23T00:00:00"/>
    <n v="2026"/>
    <x v="3"/>
    <n v="12"/>
    <s v="Dec"/>
    <x v="1"/>
    <x v="6"/>
    <x v="0"/>
    <s v="New"/>
    <x v="0"/>
    <s v="Cycling Pack 12L"/>
    <n v="1"/>
    <n v="102.66"/>
    <n v="0.05"/>
    <n v="49.2"/>
    <n v="97.526999999999987"/>
    <n v="49.2"/>
    <n v="48.326999999999984"/>
    <n v="0.4955243163431664"/>
    <n v="2026"/>
    <s v="Q4"/>
    <n v="12"/>
    <x v="11"/>
  </r>
  <r>
    <n v="3838"/>
    <d v="2026-12-23T00:00:00"/>
    <n v="2026"/>
    <x v="3"/>
    <n v="12"/>
    <s v="Dec"/>
    <x v="1"/>
    <x v="11"/>
    <x v="2"/>
    <s v="New"/>
    <x v="4"/>
    <s v="Resistance Band Set"/>
    <n v="2"/>
    <n v="40.32"/>
    <n v="0"/>
    <n v="14.39"/>
    <n v="80.64"/>
    <n v="28.78"/>
    <n v="51.86"/>
    <n v="0.64310515873015872"/>
    <n v="2026"/>
    <s v="Q4"/>
    <n v="12"/>
    <x v="11"/>
  </r>
  <r>
    <n v="4718"/>
    <d v="2026-12-23T00:00:00"/>
    <n v="2026"/>
    <x v="3"/>
    <n v="12"/>
    <s v="Dec"/>
    <x v="0"/>
    <x v="0"/>
    <x v="2"/>
    <s v="Returning"/>
    <x v="1"/>
    <s v="Summit Backpack 45L"/>
    <n v="1"/>
    <n v="157.58000000000001"/>
    <n v="0.1"/>
    <n v="80.37"/>
    <n v="141.822"/>
    <n v="80.37"/>
    <n v="61.451999999999998"/>
    <n v="0.43330371874603374"/>
    <n v="2026"/>
    <s v="Q4"/>
    <n v="12"/>
    <x v="11"/>
  </r>
  <r>
    <n v="4844"/>
    <d v="2026-12-23T00:00:00"/>
    <n v="2026"/>
    <x v="3"/>
    <n v="12"/>
    <s v="Dec"/>
    <x v="1"/>
    <x v="14"/>
    <x v="0"/>
    <s v="New"/>
    <x v="4"/>
    <s v="Recovery Roller"/>
    <n v="1"/>
    <n v="36.4"/>
    <n v="0"/>
    <n v="14.22"/>
    <n v="36.4"/>
    <n v="14.22"/>
    <n v="22.18"/>
    <n v="0.6093406593406594"/>
    <n v="2026"/>
    <s v="Q4"/>
    <n v="12"/>
    <x v="11"/>
  </r>
  <r>
    <n v="678"/>
    <d v="2026-12-24T00:00:00"/>
    <n v="2026"/>
    <x v="3"/>
    <n v="12"/>
    <s v="Dec"/>
    <x v="1"/>
    <x v="11"/>
    <x v="0"/>
    <s v="Business"/>
    <x v="1"/>
    <s v="Trail Boots"/>
    <n v="1"/>
    <n v="142.15"/>
    <n v="0.05"/>
    <n v="80.5"/>
    <n v="135.04249999999999"/>
    <n v="80.5"/>
    <n v="54.54249999999999"/>
    <n v="0.40389136753244342"/>
    <n v="2026"/>
    <s v="Q4"/>
    <n v="12"/>
    <x v="11"/>
  </r>
  <r>
    <n v="1706"/>
    <d v="2026-12-24T00:00:00"/>
    <n v="2026"/>
    <x v="3"/>
    <n v="12"/>
    <s v="Dec"/>
    <x v="0"/>
    <x v="0"/>
    <x v="0"/>
    <s v="Returning"/>
    <x v="3"/>
    <s v="Alpine Tent 4P"/>
    <n v="2"/>
    <n v="332.38"/>
    <n v="0.05"/>
    <n v="192.16"/>
    <n v="631.52199999999993"/>
    <n v="384.32"/>
    <n v="247.20199999999994"/>
    <n v="0.39143846136793331"/>
    <n v="2026"/>
    <s v="Q4"/>
    <n v="12"/>
    <x v="11"/>
  </r>
  <r>
    <n v="3034"/>
    <d v="2026-12-24T00:00:00"/>
    <n v="2026"/>
    <x v="3"/>
    <n v="12"/>
    <s v="Dec"/>
    <x v="1"/>
    <x v="1"/>
    <x v="2"/>
    <s v="New"/>
    <x v="3"/>
    <s v="Compact Sleeping Bag"/>
    <n v="1"/>
    <n v="122.18"/>
    <n v="0.15"/>
    <n v="61.28"/>
    <n v="103.85300000000001"/>
    <n v="61.28"/>
    <n v="42.573000000000008"/>
    <n v="0.40993519686479934"/>
    <n v="2026"/>
    <s v="Q4"/>
    <n v="12"/>
    <x v="11"/>
  </r>
  <r>
    <n v="3883"/>
    <d v="2026-12-24T00:00:00"/>
    <n v="2026"/>
    <x v="3"/>
    <n v="12"/>
    <s v="Dec"/>
    <x v="0"/>
    <x v="0"/>
    <x v="0"/>
    <s v="New"/>
    <x v="3"/>
    <s v="Compact Sleeping Bag"/>
    <n v="1"/>
    <n v="125.66"/>
    <n v="0.15"/>
    <n v="60.6"/>
    <n v="106.81099999999999"/>
    <n v="60.6"/>
    <n v="46.210999999999991"/>
    <n v="0.43264270533933763"/>
    <n v="2026"/>
    <s v="Q4"/>
    <n v="12"/>
    <x v="11"/>
  </r>
  <r>
    <n v="4342"/>
    <d v="2026-12-24T00:00:00"/>
    <n v="2026"/>
    <x v="3"/>
    <n v="12"/>
    <s v="Dec"/>
    <x v="3"/>
    <x v="4"/>
    <x v="0"/>
    <s v="Returning"/>
    <x v="2"/>
    <s v="Packing Cube Set"/>
    <n v="2"/>
    <n v="47.38"/>
    <n v="0.05"/>
    <n v="18.850000000000001"/>
    <n v="90.022000000000006"/>
    <n v="37.700000000000003"/>
    <n v="52.322000000000003"/>
    <n v="0.58121348114905247"/>
    <n v="2026"/>
    <s v="Q4"/>
    <n v="12"/>
    <x v="11"/>
  </r>
  <r>
    <n v="4468"/>
    <d v="2026-12-24T00:00:00"/>
    <n v="2026"/>
    <x v="3"/>
    <n v="12"/>
    <s v="Dec"/>
    <x v="0"/>
    <x v="0"/>
    <x v="0"/>
    <s v="Business"/>
    <x v="3"/>
    <s v="Portable Camp Stove"/>
    <n v="1"/>
    <n v="80.8"/>
    <n v="0.05"/>
    <n v="38.33"/>
    <n v="76.759999999999991"/>
    <n v="38.33"/>
    <n v="38.429999999999993"/>
    <n v="0.50065138092756645"/>
    <n v="2026"/>
    <s v="Q4"/>
    <n v="12"/>
    <x v="11"/>
  </r>
  <r>
    <n v="7"/>
    <d v="2026-12-25T00:00:00"/>
    <n v="2026"/>
    <x v="3"/>
    <n v="12"/>
    <s v="Dec"/>
    <x v="3"/>
    <x v="8"/>
    <x v="0"/>
    <s v="Returning"/>
    <x v="0"/>
    <s v="Cycling Pack 12L"/>
    <n v="5"/>
    <n v="103.52"/>
    <n v="0.1"/>
    <n v="49.1"/>
    <n v="465.84000000000003"/>
    <n v="245.5"/>
    <n v="220.34000000000003"/>
    <n v="0.47299501974927016"/>
    <n v="2026"/>
    <s v="Q4"/>
    <n v="12"/>
    <x v="11"/>
  </r>
  <r>
    <n v="658"/>
    <d v="2026-12-25T00:00:00"/>
    <n v="2026"/>
    <x v="3"/>
    <n v="12"/>
    <s v="Dec"/>
    <x v="1"/>
    <x v="6"/>
    <x v="2"/>
    <s v="Business"/>
    <x v="1"/>
    <s v="Summit Backpack 45L"/>
    <n v="2"/>
    <n v="153.38999999999999"/>
    <n v="0.05"/>
    <n v="78.06"/>
    <n v="291.44099999999997"/>
    <n v="156.12"/>
    <n v="135.32099999999997"/>
    <n v="0.46431696295305047"/>
    <n v="2026"/>
    <s v="Q4"/>
    <n v="12"/>
    <x v="11"/>
  </r>
  <r>
    <n v="1192"/>
    <d v="2026-12-25T00:00:00"/>
    <n v="2026"/>
    <x v="3"/>
    <n v="12"/>
    <s v="Dec"/>
    <x v="3"/>
    <x v="13"/>
    <x v="1"/>
    <s v="Business"/>
    <x v="4"/>
    <s v="Resistance Band Set"/>
    <n v="6"/>
    <n v="39.49"/>
    <n v="0.05"/>
    <n v="14.49"/>
    <n v="225.09299999999999"/>
    <n v="86.94"/>
    <n v="138.15299999999999"/>
    <n v="0.61375964601298127"/>
    <n v="2026"/>
    <s v="Q4"/>
    <n v="12"/>
    <x v="11"/>
  </r>
  <r>
    <n v="3852"/>
    <d v="2026-12-25T00:00:00"/>
    <n v="2026"/>
    <x v="3"/>
    <n v="12"/>
    <s v="Dec"/>
    <x v="2"/>
    <x v="2"/>
    <x v="2"/>
    <s v="Business"/>
    <x v="4"/>
    <s v="Recovery Roller"/>
    <n v="1"/>
    <n v="35.54"/>
    <n v="0.1"/>
    <n v="13.63"/>
    <n v="31.986000000000001"/>
    <n v="13.63"/>
    <n v="18.356000000000002"/>
    <n v="0.5738760707809667"/>
    <n v="2026"/>
    <s v="Q4"/>
    <n v="12"/>
    <x v="11"/>
  </r>
  <r>
    <n v="4507"/>
    <d v="2026-12-25T00:00:00"/>
    <n v="2026"/>
    <x v="3"/>
    <n v="12"/>
    <s v="Dec"/>
    <x v="1"/>
    <x v="12"/>
    <x v="3"/>
    <s v="Returning"/>
    <x v="2"/>
    <s v="Travel Backpack 35L"/>
    <n v="2"/>
    <n v="167.21"/>
    <n v="0.05"/>
    <n v="88.23"/>
    <n v="317.69900000000001"/>
    <n v="176.46"/>
    <n v="141.239"/>
    <n v="0.44456860109726504"/>
    <n v="2026"/>
    <s v="Q4"/>
    <n v="12"/>
    <x v="11"/>
  </r>
  <r>
    <n v="260"/>
    <d v="2026-12-26T00:00:00"/>
    <n v="2026"/>
    <x v="3"/>
    <n v="12"/>
    <s v="Dec"/>
    <x v="2"/>
    <x v="2"/>
    <x v="0"/>
    <s v="Business"/>
    <x v="1"/>
    <s v="Trekking Poles"/>
    <n v="1"/>
    <n v="71.89"/>
    <n v="0.1"/>
    <n v="31.88"/>
    <n v="64.701000000000008"/>
    <n v="31.88"/>
    <n v="32.821000000000012"/>
    <n v="0.50727191233520363"/>
    <n v="2026"/>
    <s v="Q4"/>
    <n v="12"/>
    <x v="11"/>
  </r>
  <r>
    <n v="1659"/>
    <d v="2026-12-26T00:00:00"/>
    <n v="2026"/>
    <x v="3"/>
    <n v="12"/>
    <s v="Dec"/>
    <x v="0"/>
    <x v="15"/>
    <x v="2"/>
    <s v="New"/>
    <x v="2"/>
    <s v="Carry-On Duffel"/>
    <n v="1"/>
    <n v="133.56"/>
    <n v="0.05"/>
    <n v="68.739999999999995"/>
    <n v="126.88199999999999"/>
    <n v="68.739999999999995"/>
    <n v="58.141999999999996"/>
    <n v="0.4582367869358932"/>
    <n v="2026"/>
    <s v="Q4"/>
    <n v="12"/>
    <x v="11"/>
  </r>
  <r>
    <n v="3188"/>
    <d v="2026-12-26T00:00:00"/>
    <n v="2026"/>
    <x v="3"/>
    <n v="12"/>
    <s v="Dec"/>
    <x v="3"/>
    <x v="7"/>
    <x v="3"/>
    <s v="New"/>
    <x v="3"/>
    <s v="Compact Sleeping Bag"/>
    <n v="2"/>
    <n v="122.28"/>
    <n v="0.1"/>
    <n v="61.64"/>
    <n v="220.10400000000001"/>
    <n v="123.28"/>
    <n v="96.824000000000012"/>
    <n v="0.43990113764402283"/>
    <n v="2026"/>
    <s v="Q4"/>
    <n v="12"/>
    <x v="11"/>
  </r>
  <r>
    <n v="3673"/>
    <d v="2026-12-26T00:00:00"/>
    <n v="2026"/>
    <x v="3"/>
    <n v="12"/>
    <s v="Dec"/>
    <x v="0"/>
    <x v="15"/>
    <x v="0"/>
    <s v="Business"/>
    <x v="4"/>
    <s v="Resistance Band Set"/>
    <n v="1"/>
    <n v="40.619999999999997"/>
    <n v="0"/>
    <n v="14.62"/>
    <n v="40.619999999999997"/>
    <n v="14.62"/>
    <n v="26"/>
    <n v="0.64007877892663712"/>
    <n v="2026"/>
    <s v="Q4"/>
    <n v="12"/>
    <x v="11"/>
  </r>
  <r>
    <n v="3805"/>
    <d v="2026-12-26T00:00:00"/>
    <n v="2026"/>
    <x v="3"/>
    <n v="12"/>
    <s v="Dec"/>
    <x v="3"/>
    <x v="4"/>
    <x v="1"/>
    <s v="Business"/>
    <x v="2"/>
    <s v="Packing Cube Set"/>
    <n v="8"/>
    <n v="45.54"/>
    <n v="0.15"/>
    <n v="18.54"/>
    <n v="309.67199999999997"/>
    <n v="148.32"/>
    <n v="161.35199999999998"/>
    <n v="0.52104161822831896"/>
    <n v="2026"/>
    <s v="Q4"/>
    <n v="12"/>
    <x v="11"/>
  </r>
  <r>
    <n v="3945"/>
    <d v="2026-12-26T00:00:00"/>
    <n v="2026"/>
    <x v="3"/>
    <n v="12"/>
    <s v="Dec"/>
    <x v="3"/>
    <x v="13"/>
    <x v="1"/>
    <s v="Business"/>
    <x v="0"/>
    <s v="Trail Bike Light"/>
    <n v="4"/>
    <n v="50.96"/>
    <n v="0.1"/>
    <n v="22.14"/>
    <n v="183.45600000000002"/>
    <n v="88.56"/>
    <n v="94.896000000000015"/>
    <n v="0.51726844583987441"/>
    <n v="2026"/>
    <s v="Q4"/>
    <n v="12"/>
    <x v="11"/>
  </r>
  <r>
    <n v="4266"/>
    <d v="2026-12-26T00:00:00"/>
    <n v="2026"/>
    <x v="3"/>
    <n v="12"/>
    <s v="Dec"/>
    <x v="1"/>
    <x v="1"/>
    <x v="0"/>
    <s v="New"/>
    <x v="0"/>
    <s v="Compact Repair Kit"/>
    <n v="4"/>
    <n v="40.19"/>
    <n v="0.15"/>
    <n v="16.55"/>
    <n v="136.64599999999999"/>
    <n v="66.2"/>
    <n v="70.445999999999984"/>
    <n v="0.51553649576277383"/>
    <n v="2026"/>
    <s v="Q4"/>
    <n v="12"/>
    <x v="11"/>
  </r>
  <r>
    <n v="606"/>
    <d v="2026-12-27T00:00:00"/>
    <n v="2026"/>
    <x v="3"/>
    <n v="12"/>
    <s v="Dec"/>
    <x v="1"/>
    <x v="12"/>
    <x v="0"/>
    <s v="New"/>
    <x v="3"/>
    <s v="Alpine Tent 4P"/>
    <n v="3"/>
    <n v="333.84"/>
    <n v="0"/>
    <n v="193.05"/>
    <n v="1001.52"/>
    <n v="579.15000000000009"/>
    <n v="422.36999999999989"/>
    <n v="0.42172897196261672"/>
    <n v="2026"/>
    <s v="Q4"/>
    <n v="12"/>
    <x v="11"/>
  </r>
  <r>
    <n v="1166"/>
    <d v="2026-12-27T00:00:00"/>
    <n v="2026"/>
    <x v="3"/>
    <n v="12"/>
    <s v="Dec"/>
    <x v="2"/>
    <x v="16"/>
    <x v="3"/>
    <s v="Returning"/>
    <x v="3"/>
    <s v="Trail Tent 2P"/>
    <n v="2"/>
    <n v="198.94"/>
    <n v="0.15"/>
    <n v="102.32"/>
    <n v="338.19799999999998"/>
    <n v="204.64"/>
    <n v="133.55799999999999"/>
    <n v="0.39491067362905752"/>
    <n v="2026"/>
    <s v="Q4"/>
    <n v="12"/>
    <x v="11"/>
  </r>
  <r>
    <n v="1913"/>
    <d v="2026-12-27T00:00:00"/>
    <n v="2026"/>
    <x v="3"/>
    <n v="12"/>
    <s v="Dec"/>
    <x v="2"/>
    <x v="5"/>
    <x v="3"/>
    <s v="New"/>
    <x v="4"/>
    <s v="Recovery Roller"/>
    <n v="3"/>
    <n v="35.979999999999997"/>
    <n v="0"/>
    <n v="13.6"/>
    <n v="107.94"/>
    <n v="40.799999999999997"/>
    <n v="67.14"/>
    <n v="0.62201222901612008"/>
    <n v="2026"/>
    <s v="Q4"/>
    <n v="12"/>
    <x v="11"/>
  </r>
  <r>
    <n v="2402"/>
    <d v="2026-12-27T00:00:00"/>
    <n v="2026"/>
    <x v="3"/>
    <n v="12"/>
    <s v="Dec"/>
    <x v="1"/>
    <x v="14"/>
    <x v="3"/>
    <s v="New"/>
    <x v="2"/>
    <s v="Carry-On Duffel"/>
    <n v="6"/>
    <n v="133.4"/>
    <n v="0.1"/>
    <n v="66.3"/>
    <n v="720.36000000000013"/>
    <n v="397.79999999999995"/>
    <n v="322.56000000000017"/>
    <n v="0.44777611194402817"/>
    <n v="2026"/>
    <s v="Q4"/>
    <n v="12"/>
    <x v="11"/>
  </r>
  <r>
    <n v="3192"/>
    <d v="2026-12-27T00:00:00"/>
    <n v="2026"/>
    <x v="3"/>
    <n v="12"/>
    <s v="Dec"/>
    <x v="3"/>
    <x v="7"/>
    <x v="0"/>
    <s v="Returning"/>
    <x v="1"/>
    <s v="Hiking Daypack 20L"/>
    <n v="2"/>
    <n v="93.45"/>
    <n v="0"/>
    <n v="45.75"/>
    <n v="186.9"/>
    <n v="91.5"/>
    <n v="95.4"/>
    <n v="0.5104333868378812"/>
    <n v="2026"/>
    <s v="Q4"/>
    <n v="12"/>
    <x v="11"/>
  </r>
  <r>
    <n v="3721"/>
    <d v="2026-12-27T00:00:00"/>
    <n v="2026"/>
    <x v="3"/>
    <n v="12"/>
    <s v="Dec"/>
    <x v="2"/>
    <x v="5"/>
    <x v="3"/>
    <s v="New"/>
    <x v="4"/>
    <s v="Training Mat"/>
    <n v="1"/>
    <n v="49.79"/>
    <n v="0.2"/>
    <n v="21.87"/>
    <n v="39.832000000000001"/>
    <n v="21.87"/>
    <n v="17.962"/>
    <n v="0.45094396465153641"/>
    <n v="2026"/>
    <s v="Q4"/>
    <n v="12"/>
    <x v="11"/>
  </r>
  <r>
    <n v="3882"/>
    <d v="2026-12-27T00:00:00"/>
    <n v="2026"/>
    <x v="3"/>
    <n v="12"/>
    <s v="Dec"/>
    <x v="3"/>
    <x v="8"/>
    <x v="3"/>
    <s v="Returning"/>
    <x v="1"/>
    <s v="Trekking Poles"/>
    <n v="3"/>
    <n v="70.430000000000007"/>
    <n v="0.1"/>
    <n v="32.869999999999997"/>
    <n v="190.16100000000003"/>
    <n v="98.609999999999985"/>
    <n v="91.551000000000045"/>
    <n v="0.48143941186678674"/>
    <n v="2026"/>
    <s v="Q4"/>
    <n v="12"/>
    <x v="11"/>
  </r>
  <r>
    <n v="4945"/>
    <d v="2026-12-27T00:00:00"/>
    <n v="2026"/>
    <x v="3"/>
    <n v="12"/>
    <s v="Dec"/>
    <x v="2"/>
    <x v="2"/>
    <x v="0"/>
    <s v="Business"/>
    <x v="3"/>
    <s v="Portable Camp Stove"/>
    <n v="2"/>
    <n v="82.04"/>
    <n v="0.1"/>
    <n v="38.880000000000003"/>
    <n v="147.67200000000003"/>
    <n v="77.760000000000005"/>
    <n v="69.91200000000002"/>
    <n v="0.47342759629449055"/>
    <n v="2026"/>
    <s v="Q4"/>
    <n v="12"/>
    <x v="11"/>
  </r>
  <r>
    <n v="5084"/>
    <d v="2026-12-27T00:00:00"/>
    <n v="2026"/>
    <x v="3"/>
    <n v="12"/>
    <s v="Dec"/>
    <x v="1"/>
    <x v="11"/>
    <x v="3"/>
    <s v="Returning"/>
    <x v="2"/>
    <s v="Insulated Bottle"/>
    <n v="1"/>
    <n v="35.409999999999997"/>
    <n v="0.2"/>
    <n v="13.54"/>
    <n v="28.327999999999999"/>
    <n v="13.54"/>
    <n v="14.788"/>
    <n v="0.5220276757977973"/>
    <n v="2026"/>
    <s v="Q4"/>
    <n v="12"/>
    <x v="11"/>
  </r>
  <r>
    <n v="246"/>
    <d v="2026-12-28T00:00:00"/>
    <n v="2026"/>
    <x v="3"/>
    <n v="12"/>
    <s v="Dec"/>
    <x v="3"/>
    <x v="7"/>
    <x v="3"/>
    <s v="Business"/>
    <x v="0"/>
    <s v="Compact Repair Kit"/>
    <n v="1"/>
    <n v="41.06"/>
    <n v="0.1"/>
    <n v="16.23"/>
    <n v="36.954000000000001"/>
    <n v="16.23"/>
    <n v="20.724"/>
    <n v="0.5608053255398604"/>
    <n v="2026"/>
    <s v="Q4"/>
    <n v="12"/>
    <x v="11"/>
  </r>
  <r>
    <n v="537"/>
    <d v="2026-12-28T00:00:00"/>
    <n v="2026"/>
    <x v="3"/>
    <n v="12"/>
    <s v="Dec"/>
    <x v="3"/>
    <x v="8"/>
    <x v="1"/>
    <s v="Business"/>
    <x v="1"/>
    <s v="Hiking Daypack 20L"/>
    <n v="12"/>
    <n v="90.29"/>
    <n v="0.1"/>
    <n v="45.76"/>
    <n v="975.13200000000006"/>
    <n v="549.12"/>
    <n v="426.01200000000006"/>
    <n v="0.43687623829389255"/>
    <n v="2026"/>
    <s v="Q4"/>
    <n v="12"/>
    <x v="11"/>
  </r>
  <r>
    <n v="968"/>
    <d v="2026-12-28T00:00:00"/>
    <n v="2026"/>
    <x v="3"/>
    <n v="12"/>
    <s v="Dec"/>
    <x v="1"/>
    <x v="12"/>
    <x v="2"/>
    <s v="New"/>
    <x v="0"/>
    <s v="Cycling Pack 12L"/>
    <n v="1"/>
    <n v="103.13"/>
    <n v="0.15"/>
    <n v="50.06"/>
    <n v="87.660499999999999"/>
    <n v="50.06"/>
    <n v="37.600499999999997"/>
    <n v="0.42893321393329947"/>
    <n v="2026"/>
    <s v="Q4"/>
    <n v="12"/>
    <x v="11"/>
  </r>
  <r>
    <n v="1234"/>
    <d v="2026-12-28T00:00:00"/>
    <n v="2026"/>
    <x v="3"/>
    <n v="12"/>
    <s v="Dec"/>
    <x v="3"/>
    <x v="13"/>
    <x v="0"/>
    <s v="Returning"/>
    <x v="0"/>
    <s v="Commuter Helmet"/>
    <n v="1"/>
    <n v="81.39"/>
    <n v="0.05"/>
    <n v="43.54"/>
    <n v="77.320499999999996"/>
    <n v="43.54"/>
    <n v="33.780499999999996"/>
    <n v="0.43688931137279247"/>
    <n v="2026"/>
    <s v="Q4"/>
    <n v="12"/>
    <x v="11"/>
  </r>
  <r>
    <n v="2061"/>
    <d v="2026-12-28T00:00:00"/>
    <n v="2026"/>
    <x v="3"/>
    <n v="12"/>
    <s v="Dec"/>
    <x v="0"/>
    <x v="15"/>
    <x v="3"/>
    <s v="Returning"/>
    <x v="3"/>
    <s v="Alpine Tent 4P"/>
    <n v="2"/>
    <n v="342.78"/>
    <n v="0"/>
    <n v="197.89"/>
    <n v="685.56"/>
    <n v="395.78"/>
    <n v="289.77999999999997"/>
    <n v="0.4226909387945621"/>
    <n v="2026"/>
    <s v="Q4"/>
    <n v="12"/>
    <x v="11"/>
  </r>
  <r>
    <n v="2219"/>
    <d v="2026-12-28T00:00:00"/>
    <n v="2026"/>
    <x v="3"/>
    <n v="12"/>
    <s v="Dec"/>
    <x v="1"/>
    <x v="14"/>
    <x v="0"/>
    <s v="Returning"/>
    <x v="1"/>
    <s v="Trail Boots"/>
    <n v="1"/>
    <n v="147"/>
    <n v="0.15"/>
    <n v="79.58"/>
    <n v="124.95"/>
    <n v="79.58"/>
    <n v="45.370000000000005"/>
    <n v="0.36310524209683875"/>
    <n v="2026"/>
    <s v="Q4"/>
    <n v="12"/>
    <x v="11"/>
  </r>
  <r>
    <n v="2651"/>
    <d v="2026-12-28T00:00:00"/>
    <n v="2026"/>
    <x v="3"/>
    <n v="12"/>
    <s v="Dec"/>
    <x v="0"/>
    <x v="15"/>
    <x v="0"/>
    <s v="New"/>
    <x v="2"/>
    <s v="Packing Cube Set"/>
    <n v="1"/>
    <n v="45.69"/>
    <n v="0.2"/>
    <n v="18.829999999999998"/>
    <n v="36.552"/>
    <n v="18.829999999999998"/>
    <n v="17.722000000000001"/>
    <n v="0.48484351061501429"/>
    <n v="2026"/>
    <s v="Q4"/>
    <n v="12"/>
    <x v="11"/>
  </r>
  <r>
    <n v="3173"/>
    <d v="2026-12-28T00:00:00"/>
    <n v="2026"/>
    <x v="3"/>
    <n v="12"/>
    <s v="Dec"/>
    <x v="1"/>
    <x v="12"/>
    <x v="3"/>
    <s v="Returning"/>
    <x v="0"/>
    <s v="Compact Repair Kit"/>
    <n v="1"/>
    <n v="39.69"/>
    <n v="0"/>
    <n v="17.09"/>
    <n v="39.69"/>
    <n v="17.09"/>
    <n v="22.599999999999998"/>
    <n v="0.56941295036533135"/>
    <n v="2026"/>
    <s v="Q4"/>
    <n v="12"/>
    <x v="11"/>
  </r>
  <r>
    <n v="3409"/>
    <d v="2026-12-28T00:00:00"/>
    <n v="2026"/>
    <x v="3"/>
    <n v="12"/>
    <s v="Dec"/>
    <x v="3"/>
    <x v="4"/>
    <x v="0"/>
    <s v="New"/>
    <x v="3"/>
    <s v="Compact Sleeping Bag"/>
    <n v="5"/>
    <n v="122.42"/>
    <n v="0"/>
    <n v="60.8"/>
    <n v="612.1"/>
    <n v="304"/>
    <n v="308.10000000000002"/>
    <n v="0.50334912595981052"/>
    <n v="2026"/>
    <s v="Q4"/>
    <n v="12"/>
    <x v="11"/>
  </r>
  <r>
    <n v="3535"/>
    <d v="2026-12-28T00:00:00"/>
    <n v="2026"/>
    <x v="3"/>
    <n v="12"/>
    <s v="Dec"/>
    <x v="1"/>
    <x v="6"/>
    <x v="2"/>
    <s v="New"/>
    <x v="2"/>
    <s v="Insulated Bottle"/>
    <n v="1"/>
    <n v="37.03"/>
    <n v="0.15"/>
    <n v="13.53"/>
    <n v="31.4755"/>
    <n v="13.53"/>
    <n v="17.945500000000003"/>
    <n v="0.57014185636447401"/>
    <n v="2026"/>
    <s v="Q4"/>
    <n v="12"/>
    <x v="11"/>
  </r>
  <r>
    <n v="5134"/>
    <d v="2026-12-28T00:00:00"/>
    <n v="2026"/>
    <x v="3"/>
    <n v="12"/>
    <s v="Dec"/>
    <x v="1"/>
    <x v="14"/>
    <x v="2"/>
    <s v="Returning"/>
    <x v="1"/>
    <s v="Hiking Daypack 20L"/>
    <n v="1"/>
    <n v="90.99"/>
    <n v="0.05"/>
    <n v="44.78"/>
    <n v="86.440499999999986"/>
    <n v="44.78"/>
    <n v="41.660499999999985"/>
    <n v="0.48195579618350187"/>
    <n v="2026"/>
    <s v="Q4"/>
    <n v="12"/>
    <x v="11"/>
  </r>
  <r>
    <n v="2011"/>
    <d v="2026-12-29T00:00:00"/>
    <n v="2026"/>
    <x v="3"/>
    <n v="12"/>
    <s v="Dec"/>
    <x v="1"/>
    <x v="11"/>
    <x v="0"/>
    <s v="Returning"/>
    <x v="1"/>
    <s v="Hiking Daypack 20L"/>
    <n v="1"/>
    <n v="90.81"/>
    <n v="0.1"/>
    <n v="46.53"/>
    <n v="81.728999999999999"/>
    <n v="46.53"/>
    <n v="35.198999999999998"/>
    <n v="0.43067944059024332"/>
    <n v="2026"/>
    <s v="Q4"/>
    <n v="12"/>
    <x v="11"/>
  </r>
  <r>
    <n v="2477"/>
    <d v="2026-12-29T00:00:00"/>
    <n v="2026"/>
    <x v="3"/>
    <n v="12"/>
    <s v="Dec"/>
    <x v="0"/>
    <x v="15"/>
    <x v="2"/>
    <s v="New"/>
    <x v="0"/>
    <s v="Compact Repair Kit"/>
    <n v="1"/>
    <n v="41.28"/>
    <n v="0.15"/>
    <n v="16.41"/>
    <n v="35.088000000000001"/>
    <n v="16.41"/>
    <n v="18.678000000000001"/>
    <n v="0.53231874145006841"/>
    <n v="2026"/>
    <s v="Q4"/>
    <n v="12"/>
    <x v="11"/>
  </r>
  <r>
    <n v="2745"/>
    <d v="2026-12-29T00:00:00"/>
    <n v="2026"/>
    <x v="3"/>
    <n v="12"/>
    <s v="Dec"/>
    <x v="3"/>
    <x v="13"/>
    <x v="3"/>
    <s v="Business"/>
    <x v="2"/>
    <s v="Packing Cube Set"/>
    <n v="1"/>
    <n v="46.07"/>
    <n v="0"/>
    <n v="18.420000000000002"/>
    <n v="46.07"/>
    <n v="18.420000000000002"/>
    <n v="27.65"/>
    <n v="0.60017364879531143"/>
    <n v="2026"/>
    <s v="Q4"/>
    <n v="12"/>
    <x v="11"/>
  </r>
  <r>
    <n v="4427"/>
    <d v="2026-12-29T00:00:00"/>
    <n v="2026"/>
    <x v="3"/>
    <n v="12"/>
    <s v="Dec"/>
    <x v="1"/>
    <x v="12"/>
    <x v="2"/>
    <s v="Business"/>
    <x v="1"/>
    <s v="Trail Boots"/>
    <n v="1"/>
    <n v="147.29"/>
    <n v="0.1"/>
    <n v="78.2"/>
    <n v="132.56100000000001"/>
    <n v="78.2"/>
    <n v="54.361000000000004"/>
    <n v="0.4100829052285363"/>
    <n v="2026"/>
    <s v="Q4"/>
    <n v="12"/>
    <x v="11"/>
  </r>
  <r>
    <n v="377"/>
    <d v="2026-12-30T00:00:00"/>
    <n v="2026"/>
    <x v="3"/>
    <n v="12"/>
    <s v="Dec"/>
    <x v="3"/>
    <x v="13"/>
    <x v="0"/>
    <s v="New"/>
    <x v="0"/>
    <s v="Compact Repair Kit"/>
    <n v="1"/>
    <n v="40.82"/>
    <n v="0.1"/>
    <n v="17.2"/>
    <n v="36.738"/>
    <n v="17.2"/>
    <n v="19.538"/>
    <n v="0.53181991398551909"/>
    <n v="2026"/>
    <s v="Q4"/>
    <n v="12"/>
    <x v="11"/>
  </r>
  <r>
    <n v="1530"/>
    <d v="2026-12-30T00:00:00"/>
    <n v="2026"/>
    <x v="3"/>
    <n v="12"/>
    <s v="Dec"/>
    <x v="3"/>
    <x v="7"/>
    <x v="0"/>
    <s v="New"/>
    <x v="4"/>
    <s v="Training Mat"/>
    <n v="3"/>
    <n v="50.72"/>
    <n v="0"/>
    <n v="22.3"/>
    <n v="152.16"/>
    <n v="66.900000000000006"/>
    <n v="85.259999999999991"/>
    <n v="0.56033123028391163"/>
    <n v="2026"/>
    <s v="Q4"/>
    <n v="12"/>
    <x v="11"/>
  </r>
  <r>
    <n v="2135"/>
    <d v="2026-12-30T00:00:00"/>
    <n v="2026"/>
    <x v="3"/>
    <n v="12"/>
    <s v="Dec"/>
    <x v="1"/>
    <x v="12"/>
    <x v="3"/>
    <s v="Business"/>
    <x v="3"/>
    <s v="Trail Tent 2P"/>
    <n v="3"/>
    <n v="194.7"/>
    <n v="0.1"/>
    <n v="102.62"/>
    <n v="525.68999999999994"/>
    <n v="307.86"/>
    <n v="217.82999999999993"/>
    <n v="0.41436968555612613"/>
    <n v="2026"/>
    <s v="Q4"/>
    <n v="12"/>
    <x v="11"/>
  </r>
  <r>
    <n v="2916"/>
    <d v="2026-12-30T00:00:00"/>
    <n v="2026"/>
    <x v="3"/>
    <n v="12"/>
    <s v="Dec"/>
    <x v="1"/>
    <x v="6"/>
    <x v="2"/>
    <s v="New"/>
    <x v="2"/>
    <s v="Insulated Bottle"/>
    <n v="1"/>
    <n v="36.64"/>
    <n v="0.05"/>
    <n v="13.59"/>
    <n v="34.808"/>
    <n v="13.59"/>
    <n v="21.218"/>
    <n v="0.60957251206619167"/>
    <n v="2026"/>
    <s v="Q4"/>
    <n v="12"/>
    <x v="11"/>
  </r>
  <r>
    <n v="3449"/>
    <d v="2026-12-30T00:00:00"/>
    <n v="2026"/>
    <x v="3"/>
    <n v="12"/>
    <s v="Dec"/>
    <x v="2"/>
    <x v="10"/>
    <x v="3"/>
    <s v="Returning"/>
    <x v="3"/>
    <s v="Trail Tent 2P"/>
    <n v="6"/>
    <n v="192.9"/>
    <n v="0.2"/>
    <n v="106.89"/>
    <n v="925.92000000000007"/>
    <n v="641.34"/>
    <n v="284.58000000000004"/>
    <n v="0.30734836702954899"/>
    <n v="2026"/>
    <s v="Q4"/>
    <n v="12"/>
    <x v="11"/>
  </r>
  <r>
    <n v="3498"/>
    <d v="2026-12-30T00:00:00"/>
    <n v="2026"/>
    <x v="3"/>
    <n v="12"/>
    <s v="Dec"/>
    <x v="3"/>
    <x v="7"/>
    <x v="3"/>
    <s v="Returning"/>
    <x v="1"/>
    <s v="Trekking Poles"/>
    <n v="2"/>
    <n v="71.56"/>
    <n v="0.1"/>
    <n v="32.99"/>
    <n v="128.80800000000002"/>
    <n v="65.98"/>
    <n v="62.828000000000017"/>
    <n v="0.4877647351096206"/>
    <n v="2026"/>
    <s v="Q4"/>
    <n v="12"/>
    <x v="11"/>
  </r>
  <r>
    <n v="4851"/>
    <d v="2026-12-30T00:00:00"/>
    <n v="2026"/>
    <x v="3"/>
    <n v="12"/>
    <s v="Dec"/>
    <x v="3"/>
    <x v="13"/>
    <x v="3"/>
    <s v="New"/>
    <x v="0"/>
    <s v="Compact Repair Kit"/>
    <n v="1"/>
    <n v="40.270000000000003"/>
    <n v="0.1"/>
    <n v="16.63"/>
    <n v="36.243000000000002"/>
    <n v="16.63"/>
    <n v="19.613000000000003"/>
    <n v="0.54115277432883602"/>
    <n v="2026"/>
    <s v="Q4"/>
    <n v="12"/>
    <x v="11"/>
  </r>
  <r>
    <n v="4926"/>
    <d v="2026-12-30T00:00:00"/>
    <n v="2026"/>
    <x v="3"/>
    <n v="12"/>
    <s v="Dec"/>
    <x v="3"/>
    <x v="7"/>
    <x v="2"/>
    <s v="Business"/>
    <x v="0"/>
    <s v="Commuter Helmet"/>
    <n v="6"/>
    <n v="81.180000000000007"/>
    <n v="0.05"/>
    <n v="43.3"/>
    <n v="462.726"/>
    <n v="259.79999999999995"/>
    <n v="202.92600000000004"/>
    <n v="0.43854462468069666"/>
    <n v="2026"/>
    <s v="Q4"/>
    <n v="12"/>
    <x v="11"/>
  </r>
  <r>
    <n v="5035"/>
    <d v="2026-12-30T00:00:00"/>
    <n v="2026"/>
    <x v="3"/>
    <n v="12"/>
    <s v="Dec"/>
    <x v="1"/>
    <x v="12"/>
    <x v="0"/>
    <s v="New"/>
    <x v="0"/>
    <s v="Cycling Pack 12L"/>
    <n v="2"/>
    <n v="101.73"/>
    <n v="0.1"/>
    <n v="49.3"/>
    <n v="183.114"/>
    <n v="98.6"/>
    <n v="84.51400000000001"/>
    <n v="0.46153762137247839"/>
    <n v="2026"/>
    <s v="Q4"/>
    <n v="12"/>
    <x v="11"/>
  </r>
  <r>
    <n v="5135"/>
    <d v="2026-12-30T00:00:00"/>
    <n v="2026"/>
    <x v="3"/>
    <n v="12"/>
    <s v="Dec"/>
    <x v="2"/>
    <x v="10"/>
    <x v="0"/>
    <s v="New"/>
    <x v="0"/>
    <s v="Trail Bike Light"/>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513676-E639-4BB9-BAE3-D022F4AC0623}" name="country_wis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N20:O38"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 Total Revenue" fld="16" baseField="23" baseItem="0" numFmtId="167"/>
  </dataFields>
  <formats count="1">
    <format dxfId="7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A53ABD-621B-4CB3-8DEB-9DDC9887E646}" name="REgoin_wis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O10:P15"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6"/>
  </rowFields>
  <rowItems count="5">
    <i>
      <x/>
    </i>
    <i>
      <x v="1"/>
    </i>
    <i>
      <x v="2"/>
    </i>
    <i>
      <x v="3"/>
    </i>
    <i t="grand">
      <x/>
    </i>
  </rowItems>
  <colItems count="1">
    <i/>
  </colItems>
  <dataFields count="1">
    <dataField name=" Total Revenue" fld="16" baseField="23" baseItem="0" numFmtId="169"/>
  </dataFields>
  <formats count="2">
    <format dxfId="74">
      <pivotArea outline="0" collapsedLevelsAreSubtotals="1" fieldPosition="0"/>
    </format>
    <format dxfId="75">
      <pivotArea dataOnly="0" labelOnly="1" outline="0" axis="axisValues" fieldPosition="0"/>
    </format>
  </formats>
  <chartFormats count="2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1" format="16" series="1">
      <pivotArea type="data" outline="0" fieldPosition="0">
        <references count="1">
          <reference field="4294967294" count="1" selected="0">
            <x v="0"/>
          </reference>
        </references>
      </pivotArea>
    </chartFormat>
    <chartFormat chart="22" format="16" series="1">
      <pivotArea type="data" outline="0" fieldPosition="0">
        <references count="1">
          <reference field="4294967294" count="1" selected="0">
            <x v="0"/>
          </reference>
        </references>
      </pivotArea>
    </chartFormat>
    <chartFormat chart="25" format="11" series="1">
      <pivotArea type="data" outline="0" fieldPosition="0">
        <references count="1">
          <reference field="4294967294" count="1" selected="0">
            <x v="0"/>
          </reference>
        </references>
      </pivotArea>
    </chartFormat>
    <chartFormat chart="26" format="16" series="1">
      <pivotArea type="data" outline="0" fieldPosition="0">
        <references count="1">
          <reference field="4294967294" count="1" selected="0">
            <x v="0"/>
          </reference>
        </references>
      </pivotArea>
    </chartFormat>
    <chartFormat chart="27" format="16" series="1">
      <pivotArea type="data" outline="0" fieldPosition="0">
        <references count="1">
          <reference field="4294967294" count="1" selected="0">
            <x v="0"/>
          </reference>
        </references>
      </pivotArea>
    </chartFormat>
    <chartFormat chart="29" format="16" series="1">
      <pivotArea type="data" outline="0" fieldPosition="0">
        <references count="1">
          <reference field="4294967294" count="1" selected="0">
            <x v="0"/>
          </reference>
        </references>
      </pivotArea>
    </chartFormat>
    <chartFormat chart="30" format="11" series="1">
      <pivotArea type="data" outline="0" fieldPosition="0">
        <references count="1">
          <reference field="4294967294" count="1" selected="0">
            <x v="0"/>
          </reference>
        </references>
      </pivotArea>
    </chartFormat>
    <chartFormat chart="31" format="16" series="1">
      <pivotArea type="data" outline="0" fieldPosition="0">
        <references count="1">
          <reference field="4294967294" count="1" selected="0">
            <x v="0"/>
          </reference>
        </references>
      </pivotArea>
    </chartFormat>
    <chartFormat chart="32" format="16" series="1">
      <pivotArea type="data" outline="0" fieldPosition="0">
        <references count="1">
          <reference field="4294967294" count="1" selected="0">
            <x v="0"/>
          </reference>
        </references>
      </pivotArea>
    </chartFormat>
    <chartFormat chart="35" format="16" series="1">
      <pivotArea type="data" outline="0" fieldPosition="0">
        <references count="1">
          <reference field="4294967294" count="1" selected="0">
            <x v="0"/>
          </reference>
        </references>
      </pivotArea>
    </chartFormat>
    <chartFormat chart="43" format="6"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0" format="6" series="1">
      <pivotArea type="data" outline="0" fieldPosition="0">
        <references count="1">
          <reference field="4294967294" count="1" selected="0">
            <x v="0"/>
          </reference>
        </references>
      </pivotArea>
    </chartFormat>
    <chartFormat chart="55" format="6" series="1">
      <pivotArea type="data" outline="0" fieldPosition="0">
        <references count="1">
          <reference field="4294967294" count="1" selected="0">
            <x v="0"/>
          </reference>
        </references>
      </pivotArea>
    </chartFormat>
    <chartFormat chart="55" format="7">
      <pivotArea type="data" outline="0" fieldPosition="0">
        <references count="2">
          <reference field="4294967294" count="1" selected="0">
            <x v="0"/>
          </reference>
          <reference field="6" count="1" selected="0">
            <x v="0"/>
          </reference>
        </references>
      </pivotArea>
    </chartFormat>
    <chartFormat chart="55" format="8">
      <pivotArea type="data" outline="0" fieldPosition="0">
        <references count="2">
          <reference field="4294967294" count="1" selected="0">
            <x v="0"/>
          </reference>
          <reference field="6" count="1" selected="0">
            <x v="1"/>
          </reference>
        </references>
      </pivotArea>
    </chartFormat>
    <chartFormat chart="55" format="9">
      <pivotArea type="data" outline="0" fieldPosition="0">
        <references count="2">
          <reference field="4294967294" count="1" selected="0">
            <x v="0"/>
          </reference>
          <reference field="6" count="1" selected="0">
            <x v="2"/>
          </reference>
        </references>
      </pivotArea>
    </chartFormat>
    <chartFormat chart="5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9BAB43-C87A-408E-A382-B27C87DA1127}" name="Gross_Profi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AE3286-9CA6-48F9-8CBE-9F7B0814AAB9}" name="Sales_channel"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J12:K17"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8"/>
  </rowFields>
  <rowItems count="5">
    <i>
      <x/>
    </i>
    <i>
      <x v="1"/>
    </i>
    <i>
      <x v="2"/>
    </i>
    <i>
      <x v="3"/>
    </i>
    <i t="grand">
      <x/>
    </i>
  </rowItems>
  <colItems count="1">
    <i/>
  </colItems>
  <dataFields count="1">
    <dataField name=" Total Revenue" fld="16" baseField="23" baseItem="0" numFmtId="169"/>
  </dataFields>
  <formats count="2">
    <format dxfId="72">
      <pivotArea outline="0" collapsedLevelsAreSubtotals="1" fieldPosition="0"/>
    </format>
    <format dxfId="73">
      <pivotArea dataOnly="0" labelOnly="1" outline="0" axis="axisValues" fieldPosition="0"/>
    </format>
  </formats>
  <chartFormats count="1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1" format="16" series="1">
      <pivotArea type="data" outline="0" fieldPosition="0">
        <references count="1">
          <reference field="4294967294" count="1" selected="0">
            <x v="0"/>
          </reference>
        </references>
      </pivotArea>
    </chartFormat>
    <chartFormat chart="22" format="16" series="1">
      <pivotArea type="data" outline="0" fieldPosition="0">
        <references count="1">
          <reference field="4294967294" count="1" selected="0">
            <x v="0"/>
          </reference>
        </references>
      </pivotArea>
    </chartFormat>
    <chartFormat chart="25" format="11" series="1">
      <pivotArea type="data" outline="0" fieldPosition="0">
        <references count="1">
          <reference field="4294967294" count="1" selected="0">
            <x v="0"/>
          </reference>
        </references>
      </pivotArea>
    </chartFormat>
    <chartFormat chart="26" format="16" series="1">
      <pivotArea type="data" outline="0" fieldPosition="0">
        <references count="1">
          <reference field="4294967294" count="1" selected="0">
            <x v="0"/>
          </reference>
        </references>
      </pivotArea>
    </chartFormat>
    <chartFormat chart="27" format="16" series="1">
      <pivotArea type="data" outline="0" fieldPosition="0">
        <references count="1">
          <reference field="4294967294" count="1" selected="0">
            <x v="0"/>
          </reference>
        </references>
      </pivotArea>
    </chartFormat>
    <chartFormat chart="29" format="16" series="1">
      <pivotArea type="data" outline="0" fieldPosition="0">
        <references count="1">
          <reference field="4294967294" count="1" selected="0">
            <x v="0"/>
          </reference>
        </references>
      </pivotArea>
    </chartFormat>
    <chartFormat chart="30" format="11" series="1">
      <pivotArea type="data" outline="0" fieldPosition="0">
        <references count="1">
          <reference field="4294967294" count="1" selected="0">
            <x v="0"/>
          </reference>
        </references>
      </pivotArea>
    </chartFormat>
    <chartFormat chart="31" format="16" series="1">
      <pivotArea type="data" outline="0" fieldPosition="0">
        <references count="1">
          <reference field="4294967294" count="1" selected="0">
            <x v="0"/>
          </reference>
        </references>
      </pivotArea>
    </chartFormat>
    <chartFormat chart="32" format="16"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8" count="1" selected="0">
            <x v="1"/>
          </reference>
        </references>
      </pivotArea>
    </chartFormat>
    <chartFormat chart="18" format="12">
      <pivotArea type="data" outline="0" fieldPosition="0">
        <references count="2">
          <reference field="4294967294" count="1" selected="0">
            <x v="0"/>
          </reference>
          <reference field="8" count="1" selected="0">
            <x v="0"/>
          </reference>
        </references>
      </pivotArea>
    </chartFormat>
    <chartFormat chart="18" format="13">
      <pivotArea type="data" outline="0" fieldPosition="0">
        <references count="2">
          <reference field="4294967294" count="1" selected="0">
            <x v="0"/>
          </reference>
          <reference field="8" count="1" selected="0">
            <x v="3"/>
          </reference>
        </references>
      </pivotArea>
    </chartFormat>
    <chartFormat chart="18" format="1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D3A16A-701E-49C7-9276-68E983613536}" name="Top_5_countr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8:H14" firstHeaderRow="1"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nonAutoSortDefault="1">
      <items count="13">
        <item x="0"/>
        <item x="1"/>
        <item x="2"/>
        <item x="3"/>
        <item x="4"/>
        <item x="5"/>
        <item x="6"/>
        <item x="7"/>
        <item x="8"/>
        <item x="9"/>
        <item x="10"/>
        <item x="11"/>
        <item t="default"/>
      </items>
    </pivotField>
  </pivotFields>
  <rowFields count="1">
    <field x="7"/>
  </rowFields>
  <rowItems count="6">
    <i>
      <x v="5"/>
    </i>
    <i>
      <x v="6"/>
    </i>
    <i>
      <x v="8"/>
    </i>
    <i>
      <x v="13"/>
    </i>
    <i>
      <x v="16"/>
    </i>
    <i t="grand">
      <x/>
    </i>
  </rowItems>
  <colItems count="1">
    <i/>
  </colItems>
  <dataFields count="1">
    <dataField name=" Total Revenue" fld="16" baseField="23" baseItem="0" numFmtId="167"/>
  </dataFields>
  <formats count="3">
    <format dxfId="69">
      <pivotArea outline="0" collapsedLevelsAreSubtotals="1" fieldPosition="0"/>
    </format>
    <format dxfId="70">
      <pivotArea collapsedLevelsAreSubtotals="1" fieldPosition="0">
        <references count="1">
          <reference field="7" count="1">
            <x v="5"/>
          </reference>
        </references>
      </pivotArea>
    </format>
    <format dxfId="71">
      <pivotArea collapsedLevelsAreSubtotals="1" fieldPosition="0">
        <references count="1">
          <reference field="7" count="4">
            <x v="6"/>
            <x v="8"/>
            <x v="13"/>
            <x v="16"/>
          </reference>
        </references>
      </pivotArea>
    </format>
  </formats>
  <chartFormats count="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E9AD77-2476-4AE3-B71A-B27246832C6C}" name="Total_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D7561C-34AC-4CDD-8DD0-C29D3537AA6E}" name="Monthly_profit_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C21" firstHeaderRow="0" firstDataRow="1" firstDataCol="1"/>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nonAutoSortDefault="1">
      <items count="13">
        <item x="0"/>
        <item x="1"/>
        <item x="2"/>
        <item x="3"/>
        <item x="4"/>
        <item x="5"/>
        <item x="6"/>
        <item x="7"/>
        <item x="8"/>
        <item x="9"/>
        <item x="10"/>
        <item x="11"/>
        <item t="default"/>
      </items>
    </pivotField>
  </pivotFields>
  <rowFields count="1">
    <field x="23"/>
  </rowFields>
  <rowItems count="13">
    <i>
      <x/>
    </i>
    <i>
      <x v="1"/>
    </i>
    <i>
      <x v="2"/>
    </i>
    <i>
      <x v="3"/>
    </i>
    <i>
      <x v="4"/>
    </i>
    <i>
      <x v="5"/>
    </i>
    <i>
      <x v="6"/>
    </i>
    <i>
      <x v="7"/>
    </i>
    <i>
      <x v="8"/>
    </i>
    <i>
      <x v="9"/>
    </i>
    <i>
      <x v="10"/>
    </i>
    <i>
      <x v="11"/>
    </i>
    <i t="grand">
      <x/>
    </i>
  </rowItems>
  <colFields count="1">
    <field x="-2"/>
  </colFields>
  <colItems count="2">
    <i>
      <x/>
    </i>
    <i i="1">
      <x v="1"/>
    </i>
  </colItems>
  <dataFields count="2">
    <dataField name=" Total Revenue" fld="16" baseField="23" baseItem="0" numFmtId="167"/>
    <dataField name=" Total Gross Profit" fld="18" baseField="23" baseItem="0" numFmtId="165"/>
  </dataFields>
  <formats count="3">
    <format dxfId="65">
      <pivotArea outline="0" collapsedLevelsAreSubtotals="1" fieldPosition="0"/>
    </format>
    <format dxfId="66">
      <pivotArea collapsedLevelsAreSubtotals="1" fieldPosition="0">
        <references count="2">
          <reference field="4294967294" count="1" selected="0">
            <x v="0"/>
          </reference>
          <reference field="23" count="0"/>
        </references>
      </pivotArea>
    </format>
    <format dxfId="67">
      <pivotArea collapsedLevelsAreSubtotals="1" fieldPosition="0">
        <references count="2">
          <reference field="4294967294" count="1" selected="0">
            <x v="1"/>
          </reference>
          <reference field="23" count="0"/>
        </references>
      </pivotArea>
    </format>
  </format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2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75F443-3F4F-46F9-9CAB-6C026C320D8E}" name="Total_orde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0F8FD6-2054-4547-ACFD-6E841167BFB1}" name="COG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K7"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4536B0-6C5E-4AAD-8042-2F5B77D0CB53}" name="Total_Unit_slod"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1B837DA-4A7F-4541-BA4E-33A2BBF69A3A}" sourceName="Product Category">
  <pivotTables>
    <pivotTable tabId="2" name="Top_5_country"/>
    <pivotTable tabId="2" name="COGS"/>
    <pivotTable tabId="2" name="country_wise"/>
    <pivotTable tabId="2" name="Gross_Profit"/>
    <pivotTable tabId="2" name="Monthly_profit_revenue"/>
    <pivotTable tabId="2" name="REgoin_wise"/>
    <pivotTable tabId="2" name="Sales_channel"/>
    <pivotTable tabId="2" name="Total_order"/>
    <pivotTable tabId="2" name="Total_Revenue"/>
    <pivotTable tabId="2" name="Total_Unit_slod"/>
  </pivotTables>
  <data>
    <tabular pivotCacheId="1340306533">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403A164-2AB3-472A-A91D-F1AFAFD5E80F}" sourceName="Country">
  <pivotTables>
    <pivotTable tabId="2" name="Monthly_profit_revenue"/>
  </pivotTables>
  <data>
    <tabular pivotCacheId="1340306533">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6BF8EDF-B0B6-44B6-B932-DD0B90DA4EE6}" sourceName="Quarter">
  <pivotTables>
    <pivotTable tabId="2" name="Top_5_country"/>
    <pivotTable tabId="2" name="COGS"/>
    <pivotTable tabId="2" name="country_wise"/>
    <pivotTable tabId="2" name="Gross_Profit"/>
    <pivotTable tabId="2" name="Monthly_profit_revenue"/>
    <pivotTable tabId="2" name="REgoin_wise"/>
    <pivotTable tabId="2" name="Sales_channel"/>
    <pivotTable tabId="2" name="Total_order"/>
    <pivotTable tabId="2" name="Total_Revenue"/>
    <pivotTable tabId="2" name="Total_Unit_slod"/>
  </pivotTables>
  <data>
    <tabular pivotCacheId="134030653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29CAA7C2-C1B9-4AF5-A9AB-758130793C3B}" cache="Slicer_Product_Category" caption="Product Category" rowHeight="396000"/>
  <slicer name="Country" xr10:uid="{19EAA629-106E-4712-871B-B5BFF60F810E}" cache="Slicer_Country" caption="Country" startItem="9" rowHeight="247650"/>
  <slicer name="Quarter" xr10:uid="{7BEE4AEA-F4D4-45C0-96DB-A43699D14757}" cache="Slicer_Quarter" caption="Quarter"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E688D8-E121-4523-8DE8-35E14AF53920}" name="Table2" displayName="Table2" ref="A3:X153" totalsRowShown="0">
  <autoFilter ref="A3:X153" xr:uid="{ECE688D8-E121-4523-8DE8-35E14AF53920}"/>
  <tableColumns count="24">
    <tableColumn id="1" xr3:uid="{0A270F28-F1E2-4A61-8D46-5C9A8F1085B4}" name="ID"/>
    <tableColumn id="2" xr3:uid="{E323B25D-5F0F-4B19-BB14-0F86DF1E0A76}" name="Order Date" dataDxfId="293"/>
    <tableColumn id="3" xr3:uid="{D3110F19-E6E2-408A-A456-45B1970509CF}" name="Years"/>
    <tableColumn id="4" xr3:uid="{B6BC8ED8-1A61-4C15-9C9E-947E462185B8}" name="Quarter"/>
    <tableColumn id="5" xr3:uid="{B9A9FC0C-4E05-4409-A76E-E45CA6F54B17}" name="Month No.."/>
    <tableColumn id="6" xr3:uid="{B55F6BAD-FA04-4A18-99B9-4287764E6739}" name="Month Name"/>
    <tableColumn id="7" xr3:uid="{77D81E22-A3F5-4020-9E6D-6EEA0661C3AC}" name="Region"/>
    <tableColumn id="8" xr3:uid="{0C0FAEBA-A52F-44BD-91A0-9D25AA729FE7}" name="Country"/>
    <tableColumn id="9" xr3:uid="{3817F1EA-6EEA-49FA-89C0-1C748DD6E3CE}" name="Sales Channel"/>
    <tableColumn id="10" xr3:uid="{4448CA5A-8666-4740-9F0A-02AD73174D8B}" name="Customer Type"/>
    <tableColumn id="11" xr3:uid="{3A2E0BE0-E339-4D1C-80D0-F3BBABFBF459}" name="Product Category"/>
    <tableColumn id="12" xr3:uid="{C91A799E-59E0-4D93-9F61-FF2DC29B0135}" name="Product"/>
    <tableColumn id="13" xr3:uid="{8C5545C2-721F-4422-ABAC-9544915E6FFF}" name="Units Sold"/>
    <tableColumn id="14" xr3:uid="{3CDBAC28-4932-45DC-BE4E-5D9C2274690C}" name="Unit Price"/>
    <tableColumn id="15" xr3:uid="{F12AD47D-A9C2-4513-8F9B-4248AB62BBC7}" name="Discount %"/>
    <tableColumn id="16" xr3:uid="{C808B579-77BD-488B-A185-F97C4555D1F7}" name="Unit Cost"/>
    <tableColumn id="17" xr3:uid="{9451B5DA-933B-4A14-A95F-F9C7EF38AEF7}" name="Revenue"/>
    <tableColumn id="18" xr3:uid="{F237DF8E-2B83-4AAE-8E7E-D6693B61DA9E}" name="COGS"/>
    <tableColumn id="19" xr3:uid="{C1FEEFB0-CCF7-46C9-94A7-C5614CB977B0}" name="Gross Profit"/>
    <tableColumn id="20" xr3:uid="{EE0DEB8F-C3EE-445E-8840-256EE957DDC1}" name="Gross Margin %"/>
    <tableColumn id="21" xr3:uid="{43AACDEE-9E2B-471E-9A3C-8494736F3D64}" name="Year"/>
    <tableColumn id="22" xr3:uid="{4B33ED72-B799-455D-A9CC-3F564209C761}" name="Quarter2"/>
    <tableColumn id="23" xr3:uid="{B95F8BB5-B4B0-4AAE-B2B5-B5CA949686D8}" name="MonthNo"/>
    <tableColumn id="24" xr3:uid="{D7808340-D89D-4347-8708-BEBEDDABEFEA}"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3250B5-6DAF-46B3-B76C-BBB80F7D243B}" name="Table3" displayName="Table3" ref="A3:X153" totalsRowShown="0">
  <autoFilter ref="A3:X153" xr:uid="{B43250B5-6DAF-46B3-B76C-BBB80F7D243B}"/>
  <tableColumns count="24">
    <tableColumn id="1" xr3:uid="{A4A0544B-F969-4ADD-958E-B781C5151D2E}" name="ID"/>
    <tableColumn id="2" xr3:uid="{A1FAFD0C-8871-46A3-8322-AA8789D347E0}" name="Order Date" dataDxfId="292"/>
    <tableColumn id="3" xr3:uid="{0C71386E-7444-4249-B38F-AFE69E74247B}" name="Years"/>
    <tableColumn id="4" xr3:uid="{CBC5038F-E7FF-4445-8287-2510F04382C3}" name="Quarter"/>
    <tableColumn id="5" xr3:uid="{D06C537D-72D7-4407-950D-5BE5A9090A4A}" name="Month No.."/>
    <tableColumn id="6" xr3:uid="{6AA2D3EA-6418-4636-A166-E8F6314BC4F6}" name="Month Name"/>
    <tableColumn id="7" xr3:uid="{8EB4C97E-D36A-4CE2-8601-7BF880A393BB}" name="Region"/>
    <tableColumn id="8" xr3:uid="{C66B1FE1-35A8-409F-BB37-C750F24061AC}" name="Country"/>
    <tableColumn id="9" xr3:uid="{E16C1919-11B3-4066-9BFD-63F32EAAF97B}" name="Sales Channel"/>
    <tableColumn id="10" xr3:uid="{498DE5A5-879E-4DE9-963C-A0349C37A379}" name="Customer Type"/>
    <tableColumn id="11" xr3:uid="{FCF628CE-C548-4A3D-86AF-4697BF52A4DE}" name="Product Category"/>
    <tableColumn id="12" xr3:uid="{621CDD59-3433-4535-95C9-A1A3737803D6}" name="Product"/>
    <tableColumn id="13" xr3:uid="{CB600970-0DD2-45BD-86A3-7413DA59069B}" name="Units Sold"/>
    <tableColumn id="14" xr3:uid="{DAB6D6D4-DA6E-4259-83DE-EBC0A1FA2375}" name="Unit Price"/>
    <tableColumn id="15" xr3:uid="{0E2E677F-BA3B-46C1-BFB1-9169D5BD1E38}" name="Discount %"/>
    <tableColumn id="16" xr3:uid="{6799FC33-984F-4C0A-8BB1-677D99A60DAE}" name="Unit Cost"/>
    <tableColumn id="17" xr3:uid="{AB36281D-466A-4EE8-98B2-C86F6F9B8F4F}" name="Revenue"/>
    <tableColumn id="18" xr3:uid="{8976EC6D-8007-4B5F-9F3D-3CBB1E749883}" name="COGS"/>
    <tableColumn id="19" xr3:uid="{AEA43210-54F6-4579-8912-6D6E1E69646E}" name="Gross Profit"/>
    <tableColumn id="20" xr3:uid="{B0E69629-37A4-4650-B6B3-D51B5E1FDFAD}" name="Gross Margin %"/>
    <tableColumn id="21" xr3:uid="{C90FAE86-6DAB-408A-A9D1-54DCA8EFE5A8}" name="Year"/>
    <tableColumn id="22" xr3:uid="{2C5D92C6-829A-4BE5-A3BE-75D2F929980A}" name="Quarter2"/>
    <tableColumn id="23" xr3:uid="{E9931065-7E7F-4F72-A915-65931EE92845}" name="MonthNo"/>
    <tableColumn id="24" xr3:uid="{AA082C51-C927-4514-9FEC-E8EA768C18DC}" name="Mon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44F55A-37AD-422D-A7AE-CFAC09712220}" name="Table4" displayName="Table4" ref="A3:X237" totalsRowShown="0">
  <autoFilter ref="A3:X237" xr:uid="{7344F55A-37AD-422D-A7AE-CFAC09712220}"/>
  <tableColumns count="24">
    <tableColumn id="1" xr3:uid="{076B597E-AA7F-43A9-9585-178D68738B21}" name="ID"/>
    <tableColumn id="2" xr3:uid="{83C10741-43CB-4BCA-9B4C-5259078B18B2}" name="Order Date" dataDxfId="291"/>
    <tableColumn id="3" xr3:uid="{3723C52D-BC41-4548-B7AC-2C5DCDFD9ACE}" name="Years"/>
    <tableColumn id="4" xr3:uid="{261DD5AC-8C5D-4AB1-AA95-7701B9B818B3}" name="Quarter"/>
    <tableColumn id="5" xr3:uid="{07CB6DC1-8583-497F-BA4A-81116DE0AF22}" name="Month No.."/>
    <tableColumn id="6" xr3:uid="{C8E7B8B6-F67E-43AF-8491-7392DA102048}" name="Month Name"/>
    <tableColumn id="7" xr3:uid="{4B18B3B9-56CE-439F-911F-440216C70E3F}" name="Region"/>
    <tableColumn id="8" xr3:uid="{89AFA880-5451-4D06-9E0F-4F607888760A}" name="Country"/>
    <tableColumn id="9" xr3:uid="{D1E2407B-3304-4F0B-959D-10DD12563C7D}" name="Sales Channel"/>
    <tableColumn id="10" xr3:uid="{2B3C3D58-1AF9-4292-88FB-01757421EEDE}" name="Customer Type"/>
    <tableColumn id="11" xr3:uid="{BE4D5E6C-83B1-44AC-B2AA-926D142C2E8D}" name="Product Category"/>
    <tableColumn id="12" xr3:uid="{7B86F33A-F740-4D2B-8A67-23056FD16F9E}" name="Product"/>
    <tableColumn id="13" xr3:uid="{8145E470-D482-49B1-B89A-356089FAC676}" name="Units Sold"/>
    <tableColumn id="14" xr3:uid="{EF12EE29-2090-483C-9B42-DD74C58EB5B5}" name="Unit Price"/>
    <tableColumn id="15" xr3:uid="{5081CFF0-2A61-414E-B52A-C930AE49026C}" name="Discount %"/>
    <tableColumn id="16" xr3:uid="{BB9F5AD6-9FAB-4BD5-9909-F8C7E4DA832E}" name="Unit Cost"/>
    <tableColumn id="17" xr3:uid="{15C52EE1-C12A-43BE-995E-742252835F9F}" name="Revenue"/>
    <tableColumn id="18" xr3:uid="{0744FF93-BABA-4C90-A7C3-5BFAB6315168}" name="COGS"/>
    <tableColumn id="19" xr3:uid="{533BA8EA-BAAA-40D2-A928-16DE58A86783}" name="Gross Profit"/>
    <tableColumn id="20" xr3:uid="{B32F2099-4F93-408C-98E9-CE2F4A9AE1F0}" name="Gross Margin %"/>
    <tableColumn id="21" xr3:uid="{3404D567-7907-450E-80DE-1E54203FD84E}" name="Year"/>
    <tableColumn id="22" xr3:uid="{E912D1AF-FDF7-4ED5-8635-1E537FCAD511}" name="Quarter2"/>
    <tableColumn id="23" xr3:uid="{6CD91304-B7A5-47B9-A15D-EE4CAF6C922B}" name="MonthNo"/>
    <tableColumn id="24" xr3:uid="{57299A83-61F4-45E5-B8D3-69C436E1BC83}" name="Mont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35B7DA-2BDB-4AC1-BF88-6F65B856987F}" name="Table5" displayName="Table5" ref="A3:X127" totalsRowShown="0">
  <autoFilter ref="A3:X127" xr:uid="{CD35B7DA-2BDB-4AC1-BF88-6F65B856987F}"/>
  <tableColumns count="24">
    <tableColumn id="1" xr3:uid="{DBF931FC-256D-438D-9E88-D28C3685391A}" name="ID"/>
    <tableColumn id="2" xr3:uid="{132B0A54-084A-48A4-A337-168C0D3A76F5}" name="Order Date" dataDxfId="290"/>
    <tableColumn id="3" xr3:uid="{BFC3C9BE-DE55-4A8C-A14F-48D71B1DB2D1}" name="Years"/>
    <tableColumn id="4" xr3:uid="{27751148-4D17-4FB0-A99C-1DE0BD9E8FA3}" name="Quarter"/>
    <tableColumn id="5" xr3:uid="{0D5A6318-C91F-4A23-AEB5-F014BEDEB37F}" name="Month No.."/>
    <tableColumn id="6" xr3:uid="{53AF945F-F9A1-4192-ACD6-9DD851A7EE64}" name="Month Name"/>
    <tableColumn id="7" xr3:uid="{215723A8-1B98-4B46-9BC0-3640901C3E0D}" name="Region"/>
    <tableColumn id="8" xr3:uid="{7B71CA15-8A9E-41ED-B998-B2CFC2ACD60B}" name="Country"/>
    <tableColumn id="9" xr3:uid="{BFA58E24-07A0-403E-AF39-28459CA2A356}" name="Sales Channel"/>
    <tableColumn id="10" xr3:uid="{D80EC7BE-4D97-4B28-912E-79D35386ACB5}" name="Customer Type"/>
    <tableColumn id="11" xr3:uid="{1F6E822A-3D46-4038-841D-A00A9D018C95}" name="Product Category"/>
    <tableColumn id="12" xr3:uid="{23AE3B45-E69E-4326-8446-5EA45FD1C344}" name="Product"/>
    <tableColumn id="13" xr3:uid="{0BE4ADF5-1C02-4005-87BD-A6A8CA1596B8}" name="Units Sold"/>
    <tableColumn id="14" xr3:uid="{FE84B671-6645-453A-9DD3-E6E37D45BC77}" name="Unit Price"/>
    <tableColumn id="15" xr3:uid="{200DA8A6-0D0B-4845-A545-22D837A330AE}" name="Discount %"/>
    <tableColumn id="16" xr3:uid="{22256ADA-8CB5-4C95-BFB8-4BA99927AAFA}" name="Unit Cost"/>
    <tableColumn id="17" xr3:uid="{7975B80C-8FD5-426A-BB99-1C0B613B4046}" name="Revenue"/>
    <tableColumn id="18" xr3:uid="{695578B3-6CF1-4F56-96CB-D7F067FFAF36}" name="COGS"/>
    <tableColumn id="19" xr3:uid="{3E0F2059-76F4-4D59-88A0-2935440D5632}" name="Gross Profit"/>
    <tableColumn id="20" xr3:uid="{6F6B4152-5E9C-4397-A6C5-F39A61B81168}" name="Gross Margin %"/>
    <tableColumn id="21" xr3:uid="{4C48AC6C-61F9-4354-A0AE-45FD593469ED}" name="Year"/>
    <tableColumn id="22" xr3:uid="{8A5E48DA-B596-4352-927F-2321334A4425}" name="Quarter2"/>
    <tableColumn id="23" xr3:uid="{5FA51041-4998-4BA6-A2C9-20471EFCF945}" name="MonthNo"/>
    <tableColumn id="24" xr3:uid="{9F272674-821A-4DE6-8CB7-6DB7883AA6D0}" name="Month"/>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89" dataDxfId="288">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87"/>
    <tableColumn id="2" xr3:uid="{99F5FD81-8F5C-4B7A-810D-BB7E4869701E}" name="Order Date" dataDxfId="286"/>
    <tableColumn id="1" xr3:uid="{7424AA44-03C0-4B4C-ABB9-62CD69698F09}" name="Years" dataDxfId="285">
      <calculatedColumnFormula>YEAR(SalesDataTable[[#This Row],[Order Date]])</calculatedColumnFormula>
    </tableColumn>
    <tableColumn id="24" xr3:uid="{BE1524BA-8823-4464-8DDE-736EBA42EC6E}" name="Quarter" dataDxfId="284">
      <calculatedColumnFormula>"Q"&amp;ROUNDUP(MONTH(SalesDataTable[[#This Row],[Order Date]])/3,0)</calculatedColumnFormula>
    </tableColumn>
    <tableColumn id="22" xr3:uid="{A19A2D91-3FA6-4766-9B79-D94D474B3D60}" name="Month No.." dataDxfId="283">
      <calculatedColumnFormula>MONTH(SalesDataTable[[#This Row],[Order Date]])</calculatedColumnFormula>
    </tableColumn>
    <tableColumn id="23" xr3:uid="{0C42E362-BABD-42FB-810E-9075E235B4A5}" name="Month Name" dataDxfId="282">
      <calculatedColumnFormula>TEXT(SalesDataTable[[#This Row],[Order Date]],"MMM")</calculatedColumnFormula>
    </tableColumn>
    <tableColumn id="3" xr3:uid="{BABD2837-4996-49F4-B8FC-F980EA4C9534}" name="Region" dataDxfId="281"/>
    <tableColumn id="4" xr3:uid="{ED840ADB-B6D0-4386-8CC3-66DEA65BED3E}" name="Country" dataDxfId="280"/>
    <tableColumn id="5" xr3:uid="{C21A7B37-6F6C-4361-82C1-4670F9FDBEC2}" name="Sales Channel" dataDxfId="279"/>
    <tableColumn id="6" xr3:uid="{84080584-6B54-4896-A4DE-A87DFF0731C6}" name="Customer Type" dataDxfId="278"/>
    <tableColumn id="7" xr3:uid="{0B005238-5F14-4C46-B503-7F3DFF36170E}" name="Product Category" dataDxfId="277"/>
    <tableColumn id="8" xr3:uid="{B930794A-6484-4BE3-BBD2-E8771691DFAD}" name="Product" dataDxfId="276"/>
    <tableColumn id="9" xr3:uid="{5CA4DF7A-9AF5-4D9D-9D5A-DDED3D0A7E80}" name="Units Sold" dataDxfId="275"/>
    <tableColumn id="10" xr3:uid="{6756035F-A4CB-4AFF-BFF3-3610B142F0EE}" name="Unit Price" dataDxfId="274"/>
    <tableColumn id="11" xr3:uid="{B694F18E-F9BD-40E2-A356-3F67136CB960}" name="Discount %" dataDxfId="273"/>
    <tableColumn id="12" xr3:uid="{15D4CF49-FA19-4C44-A023-7C629B44C0DB}" name="Unit Cost" dataDxfId="272"/>
    <tableColumn id="13" xr3:uid="{3D8A84CF-5674-491F-8F81-BB5FC7A74D30}" name="Revenue" dataDxfId="271">
      <calculatedColumnFormula>M2*N2*(1-O2)</calculatedColumnFormula>
    </tableColumn>
    <tableColumn id="14" xr3:uid="{455060E3-F1BA-493D-AC17-8D56984B9F5C}" name="COGS" dataDxfId="270">
      <calculatedColumnFormula>M2*P2</calculatedColumnFormula>
    </tableColumn>
    <tableColumn id="15" xr3:uid="{89F4A687-84DC-4069-9C8B-9548E670D916}" name="Gross Profit" dataDxfId="269">
      <calculatedColumnFormula>Q2-R2</calculatedColumnFormula>
    </tableColumn>
    <tableColumn id="16" xr3:uid="{F7B6CDDB-7E56-4D6C-91A8-8CE6DC05EA92}" name="Gross Margin %" dataDxfId="268">
      <calculatedColumnFormula>IFERROR(S2/Q2,0)</calculatedColumnFormula>
    </tableColumn>
    <tableColumn id="17" xr3:uid="{08206B5F-132F-48A2-8A7D-C8ED29DE854B}" name="Year" dataDxfId="267">
      <calculatedColumnFormula>YEAR(SalesDataTable[[#This Row],[Order Date]])</calculatedColumnFormula>
    </tableColumn>
    <tableColumn id="18" xr3:uid="{530C4447-0E80-44A0-80E4-83BFF5397AA3}" name="Quarter2" dataDxfId="266">
      <calculatedColumnFormula>"Q"&amp;ROUNDUP(MONTH(SalesDataTable[[#This Row],[Order Date]])/3,0)</calculatedColumnFormula>
    </tableColumn>
    <tableColumn id="19" xr3:uid="{64306A9E-3E61-4C1D-8A04-5C3C05269760}" name="MonthNo" dataDxfId="265">
      <calculatedColumnFormula>MONTH(SalesDataTable[[#This Row],[Order Date]])</calculatedColumnFormula>
    </tableColumn>
    <tableColumn id="20" xr3:uid="{053C1C3B-A83C-4691-96F2-805F5CEED276}" name="Month" dataDxfId="264">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5280A-C6AF-48DF-8075-83B4F3A9DB27}">
  <dimension ref="A1:X153"/>
  <sheetViews>
    <sheetView workbookViewId="0">
      <selection activeCell="C9" sqref="C9"/>
    </sheetView>
  </sheetViews>
  <sheetFormatPr defaultRowHeight="14.4"/>
  <cols>
    <col min="1" max="1" width="9" bestFit="1" customWidth="1"/>
    <col min="2" max="2" width="12.21875" bestFit="1" customWidth="1"/>
    <col min="3" max="3" width="9" bestFit="1" customWidth="1"/>
    <col min="4" max="4" width="9.5546875" bestFit="1" customWidth="1"/>
    <col min="5" max="5" width="12.109375" bestFit="1" customWidth="1"/>
    <col min="6" max="6" width="13.6640625"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10.5546875" bestFit="1" customWidth="1"/>
    <col min="23" max="23" width="10.6640625" bestFit="1" customWidth="1"/>
    <col min="24" max="24" width="9" bestFit="1" customWidth="1"/>
  </cols>
  <sheetData>
    <row r="1" spans="1:24">
      <c r="A1" s="16" t="s">
        <v>100</v>
      </c>
    </row>
    <row r="3" spans="1:24">
      <c r="A3" t="s">
        <v>53</v>
      </c>
      <c r="B3" t="s">
        <v>54</v>
      </c>
      <c r="C3" t="s">
        <v>73</v>
      </c>
      <c r="D3" t="s">
        <v>70</v>
      </c>
      <c r="E3" t="s">
        <v>74</v>
      </c>
      <c r="F3" t="s">
        <v>75</v>
      </c>
      <c r="G3" t="s">
        <v>55</v>
      </c>
      <c r="H3" t="s">
        <v>56</v>
      </c>
      <c r="I3" t="s">
        <v>57</v>
      </c>
      <c r="J3" t="s">
        <v>58</v>
      </c>
      <c r="K3" t="s">
        <v>59</v>
      </c>
      <c r="L3" t="s">
        <v>60</v>
      </c>
      <c r="M3" t="s">
        <v>61</v>
      </c>
      <c r="N3" t="s">
        <v>62</v>
      </c>
      <c r="O3" t="s">
        <v>63</v>
      </c>
      <c r="P3" t="s">
        <v>64</v>
      </c>
      <c r="Q3" t="s">
        <v>65</v>
      </c>
      <c r="R3" t="s">
        <v>66</v>
      </c>
      <c r="S3" t="s">
        <v>67</v>
      </c>
      <c r="T3" t="s">
        <v>68</v>
      </c>
      <c r="U3" t="s">
        <v>69</v>
      </c>
      <c r="V3" t="s">
        <v>76</v>
      </c>
      <c r="W3" t="s">
        <v>71</v>
      </c>
      <c r="X3" t="s">
        <v>72</v>
      </c>
    </row>
    <row r="4" spans="1:24">
      <c r="A4">
        <v>3392</v>
      </c>
      <c r="B4" s="19">
        <v>46023</v>
      </c>
      <c r="C4">
        <v>2026</v>
      </c>
      <c r="D4" t="s">
        <v>99</v>
      </c>
      <c r="E4">
        <v>1</v>
      </c>
      <c r="F4" t="s">
        <v>84</v>
      </c>
      <c r="G4" t="s">
        <v>0</v>
      </c>
      <c r="H4" t="s">
        <v>1</v>
      </c>
      <c r="I4" t="s">
        <v>2</v>
      </c>
      <c r="J4" t="s">
        <v>3</v>
      </c>
      <c r="K4" t="s">
        <v>4</v>
      </c>
      <c r="L4" t="s">
        <v>5</v>
      </c>
      <c r="M4">
        <v>2</v>
      </c>
      <c r="N4">
        <v>82.06</v>
      </c>
      <c r="O4">
        <v>0</v>
      </c>
      <c r="P4">
        <v>42.94</v>
      </c>
      <c r="Q4">
        <v>164.12</v>
      </c>
      <c r="R4">
        <v>85.88</v>
      </c>
      <c r="S4">
        <v>78.240000000000009</v>
      </c>
      <c r="T4">
        <v>0.476724348038021</v>
      </c>
      <c r="U4">
        <v>2026</v>
      </c>
      <c r="V4" t="s">
        <v>99</v>
      </c>
      <c r="W4">
        <v>1</v>
      </c>
      <c r="X4" t="s">
        <v>84</v>
      </c>
    </row>
    <row r="5" spans="1:24">
      <c r="A5">
        <v>4836</v>
      </c>
      <c r="B5" s="19">
        <v>46024</v>
      </c>
      <c r="C5">
        <v>2026</v>
      </c>
      <c r="D5" t="s">
        <v>99</v>
      </c>
      <c r="E5">
        <v>1</v>
      </c>
      <c r="F5" t="s">
        <v>84</v>
      </c>
      <c r="G5" t="s">
        <v>6</v>
      </c>
      <c r="H5" t="s">
        <v>7</v>
      </c>
      <c r="I5" t="s">
        <v>8</v>
      </c>
      <c r="J5" t="s">
        <v>3</v>
      </c>
      <c r="K5" t="s">
        <v>9</v>
      </c>
      <c r="L5" t="s">
        <v>10</v>
      </c>
      <c r="M5">
        <v>4</v>
      </c>
      <c r="N5">
        <v>94.18</v>
      </c>
      <c r="O5">
        <v>0.15</v>
      </c>
      <c r="P5">
        <v>45.03</v>
      </c>
      <c r="Q5">
        <v>320.21199999999999</v>
      </c>
      <c r="R5">
        <v>180.12</v>
      </c>
      <c r="S5">
        <v>140.09199999999998</v>
      </c>
      <c r="T5">
        <v>0.43749765780170635</v>
      </c>
      <c r="U5">
        <v>2026</v>
      </c>
      <c r="V5" t="s">
        <v>99</v>
      </c>
      <c r="W5">
        <v>1</v>
      </c>
      <c r="X5" t="s">
        <v>84</v>
      </c>
    </row>
    <row r="6" spans="1:24">
      <c r="A6">
        <v>163</v>
      </c>
      <c r="B6" s="19">
        <v>46025</v>
      </c>
      <c r="C6">
        <v>2026</v>
      </c>
      <c r="D6" t="s">
        <v>99</v>
      </c>
      <c r="E6">
        <v>1</v>
      </c>
      <c r="F6" t="s">
        <v>84</v>
      </c>
      <c r="G6" t="s">
        <v>11</v>
      </c>
      <c r="H6" t="s">
        <v>12</v>
      </c>
      <c r="I6" t="s">
        <v>2</v>
      </c>
      <c r="J6" t="s">
        <v>13</v>
      </c>
      <c r="K6" t="s">
        <v>14</v>
      </c>
      <c r="L6" t="s">
        <v>15</v>
      </c>
      <c r="M6">
        <v>2</v>
      </c>
      <c r="N6">
        <v>36.72</v>
      </c>
      <c r="O6">
        <v>0.05</v>
      </c>
      <c r="P6">
        <v>13.76</v>
      </c>
      <c r="Q6">
        <v>69.768000000000001</v>
      </c>
      <c r="R6">
        <v>27.52</v>
      </c>
      <c r="S6">
        <v>42.248000000000005</v>
      </c>
      <c r="T6">
        <v>0.60554982226808862</v>
      </c>
      <c r="U6">
        <v>2026</v>
      </c>
      <c r="V6" t="s">
        <v>99</v>
      </c>
      <c r="W6">
        <v>1</v>
      </c>
      <c r="X6" t="s">
        <v>84</v>
      </c>
    </row>
    <row r="7" spans="1:24">
      <c r="A7">
        <v>542</v>
      </c>
      <c r="B7" s="19">
        <v>46025</v>
      </c>
      <c r="C7">
        <v>2026</v>
      </c>
      <c r="D7" t="s">
        <v>99</v>
      </c>
      <c r="E7">
        <v>1</v>
      </c>
      <c r="F7" t="s">
        <v>84</v>
      </c>
      <c r="G7" t="s">
        <v>0</v>
      </c>
      <c r="H7" t="s">
        <v>1</v>
      </c>
      <c r="I7" t="s">
        <v>8</v>
      </c>
      <c r="J7" t="s">
        <v>16</v>
      </c>
      <c r="K7" t="s">
        <v>9</v>
      </c>
      <c r="L7" t="s">
        <v>17</v>
      </c>
      <c r="M7">
        <v>4</v>
      </c>
      <c r="N7">
        <v>143.66999999999999</v>
      </c>
      <c r="O7">
        <v>0.1</v>
      </c>
      <c r="P7">
        <v>81.22</v>
      </c>
      <c r="Q7">
        <v>517.21199999999999</v>
      </c>
      <c r="R7">
        <v>324.88</v>
      </c>
      <c r="S7">
        <v>192.33199999999999</v>
      </c>
      <c r="T7">
        <v>0.37186298848441257</v>
      </c>
      <c r="U7">
        <v>2026</v>
      </c>
      <c r="V7" t="s">
        <v>99</v>
      </c>
      <c r="W7">
        <v>1</v>
      </c>
      <c r="X7" t="s">
        <v>84</v>
      </c>
    </row>
    <row r="8" spans="1:24">
      <c r="A8">
        <v>2002</v>
      </c>
      <c r="B8" s="19">
        <v>46025</v>
      </c>
      <c r="C8">
        <v>2026</v>
      </c>
      <c r="D8" t="s">
        <v>99</v>
      </c>
      <c r="E8">
        <v>1</v>
      </c>
      <c r="F8" t="s">
        <v>84</v>
      </c>
      <c r="G8" t="s">
        <v>0</v>
      </c>
      <c r="H8" t="s">
        <v>1</v>
      </c>
      <c r="I8" t="s">
        <v>8</v>
      </c>
      <c r="J8" t="s">
        <v>16</v>
      </c>
      <c r="K8" t="s">
        <v>14</v>
      </c>
      <c r="L8" t="s">
        <v>15</v>
      </c>
      <c r="M8">
        <v>3</v>
      </c>
      <c r="N8">
        <v>36.53</v>
      </c>
      <c r="O8">
        <v>0.15</v>
      </c>
      <c r="P8">
        <v>13.67</v>
      </c>
      <c r="Q8">
        <v>93.151499999999999</v>
      </c>
      <c r="R8">
        <v>41.01</v>
      </c>
      <c r="S8">
        <v>52.141500000000001</v>
      </c>
      <c r="T8">
        <v>0.55974944042769037</v>
      </c>
      <c r="U8">
        <v>2026</v>
      </c>
      <c r="V8" t="s">
        <v>99</v>
      </c>
      <c r="W8">
        <v>1</v>
      </c>
      <c r="X8" t="s">
        <v>84</v>
      </c>
    </row>
    <row r="9" spans="1:24">
      <c r="A9">
        <v>2005</v>
      </c>
      <c r="B9" s="19">
        <v>46025</v>
      </c>
      <c r="C9">
        <v>2026</v>
      </c>
      <c r="D9" t="s">
        <v>99</v>
      </c>
      <c r="E9">
        <v>1</v>
      </c>
      <c r="F9" t="s">
        <v>84</v>
      </c>
      <c r="G9" t="s">
        <v>11</v>
      </c>
      <c r="H9" t="s">
        <v>18</v>
      </c>
      <c r="I9" t="s">
        <v>19</v>
      </c>
      <c r="J9" t="s">
        <v>13</v>
      </c>
      <c r="K9" t="s">
        <v>14</v>
      </c>
      <c r="L9" t="s">
        <v>15</v>
      </c>
      <c r="M9">
        <v>1</v>
      </c>
      <c r="N9">
        <v>35.340000000000003</v>
      </c>
      <c r="O9">
        <v>0</v>
      </c>
      <c r="P9">
        <v>13.37</v>
      </c>
      <c r="Q9">
        <v>35.340000000000003</v>
      </c>
      <c r="R9">
        <v>13.37</v>
      </c>
      <c r="S9">
        <v>21.970000000000006</v>
      </c>
      <c r="T9">
        <v>0.62167515563101317</v>
      </c>
      <c r="U9">
        <v>2026</v>
      </c>
      <c r="V9" t="s">
        <v>99</v>
      </c>
      <c r="W9">
        <v>1</v>
      </c>
      <c r="X9" t="s">
        <v>84</v>
      </c>
    </row>
    <row r="10" spans="1:24">
      <c r="A10">
        <v>2937</v>
      </c>
      <c r="B10" s="19">
        <v>46025</v>
      </c>
      <c r="C10">
        <v>2026</v>
      </c>
      <c r="D10" t="s">
        <v>99</v>
      </c>
      <c r="E10">
        <v>1</v>
      </c>
      <c r="F10" t="s">
        <v>84</v>
      </c>
      <c r="G10" t="s">
        <v>20</v>
      </c>
      <c r="H10" t="s">
        <v>21</v>
      </c>
      <c r="I10" t="s">
        <v>8</v>
      </c>
      <c r="J10" t="s">
        <v>3</v>
      </c>
      <c r="K10" t="s">
        <v>4</v>
      </c>
      <c r="L10" t="s">
        <v>22</v>
      </c>
      <c r="M10">
        <v>8</v>
      </c>
      <c r="N10">
        <v>49.6</v>
      </c>
      <c r="O10">
        <v>0.1</v>
      </c>
      <c r="P10">
        <v>23.05</v>
      </c>
      <c r="Q10">
        <v>357.12</v>
      </c>
      <c r="R10">
        <v>184.4</v>
      </c>
      <c r="S10">
        <v>172.72</v>
      </c>
      <c r="T10">
        <v>0.4836469534050179</v>
      </c>
      <c r="U10">
        <v>2026</v>
      </c>
      <c r="V10" t="s">
        <v>99</v>
      </c>
      <c r="W10">
        <v>1</v>
      </c>
      <c r="X10" t="s">
        <v>84</v>
      </c>
    </row>
    <row r="11" spans="1:24">
      <c r="A11">
        <v>3326</v>
      </c>
      <c r="B11" s="19">
        <v>46025</v>
      </c>
      <c r="C11">
        <v>2026</v>
      </c>
      <c r="D11" t="s">
        <v>99</v>
      </c>
      <c r="E11">
        <v>1</v>
      </c>
      <c r="F11" t="s">
        <v>84</v>
      </c>
      <c r="G11" t="s">
        <v>0</v>
      </c>
      <c r="H11" t="s">
        <v>1</v>
      </c>
      <c r="I11" t="s">
        <v>19</v>
      </c>
      <c r="J11" t="s">
        <v>13</v>
      </c>
      <c r="K11" t="s">
        <v>23</v>
      </c>
      <c r="L11" t="s">
        <v>24</v>
      </c>
      <c r="M11">
        <v>2</v>
      </c>
      <c r="N11">
        <v>347.51</v>
      </c>
      <c r="O11">
        <v>0</v>
      </c>
      <c r="P11">
        <v>190.16</v>
      </c>
      <c r="Q11">
        <v>695.02</v>
      </c>
      <c r="R11">
        <v>380.32</v>
      </c>
      <c r="S11">
        <v>314.7</v>
      </c>
      <c r="T11">
        <v>0.4527927253891974</v>
      </c>
      <c r="U11">
        <v>2026</v>
      </c>
      <c r="V11" t="s">
        <v>99</v>
      </c>
      <c r="W11">
        <v>1</v>
      </c>
      <c r="X11" t="s">
        <v>84</v>
      </c>
    </row>
    <row r="12" spans="1:24">
      <c r="A12">
        <v>3863</v>
      </c>
      <c r="B12" s="19">
        <v>46025</v>
      </c>
      <c r="C12">
        <v>2026</v>
      </c>
      <c r="D12" t="s">
        <v>99</v>
      </c>
      <c r="E12">
        <v>1</v>
      </c>
      <c r="F12" t="s">
        <v>84</v>
      </c>
      <c r="G12" t="s">
        <v>11</v>
      </c>
      <c r="H12" t="s">
        <v>25</v>
      </c>
      <c r="I12" t="s">
        <v>8</v>
      </c>
      <c r="J12" t="s">
        <v>3</v>
      </c>
      <c r="K12" t="s">
        <v>4</v>
      </c>
      <c r="L12" t="s">
        <v>26</v>
      </c>
      <c r="M12">
        <v>12</v>
      </c>
      <c r="N12">
        <v>41.22</v>
      </c>
      <c r="O12">
        <v>0.1</v>
      </c>
      <c r="P12">
        <v>16.64</v>
      </c>
      <c r="Q12">
        <v>445.17599999999999</v>
      </c>
      <c r="R12">
        <v>199.68</v>
      </c>
      <c r="S12">
        <v>245.49599999999998</v>
      </c>
      <c r="T12">
        <v>0.55145829963879456</v>
      </c>
      <c r="U12">
        <v>2026</v>
      </c>
      <c r="V12" t="s">
        <v>99</v>
      </c>
      <c r="W12">
        <v>1</v>
      </c>
      <c r="X12" t="s">
        <v>84</v>
      </c>
    </row>
    <row r="13" spans="1:24">
      <c r="A13">
        <v>4910</v>
      </c>
      <c r="B13" s="19">
        <v>46025</v>
      </c>
      <c r="C13">
        <v>2026</v>
      </c>
      <c r="D13" t="s">
        <v>99</v>
      </c>
      <c r="E13">
        <v>1</v>
      </c>
      <c r="F13" t="s">
        <v>84</v>
      </c>
      <c r="G13" t="s">
        <v>11</v>
      </c>
      <c r="H13" t="s">
        <v>18</v>
      </c>
      <c r="I13" t="s">
        <v>19</v>
      </c>
      <c r="J13" t="s">
        <v>16</v>
      </c>
      <c r="K13" t="s">
        <v>23</v>
      </c>
      <c r="L13" t="s">
        <v>24</v>
      </c>
      <c r="M13">
        <v>1</v>
      </c>
      <c r="N13">
        <v>332.18</v>
      </c>
      <c r="O13">
        <v>0</v>
      </c>
      <c r="P13">
        <v>195.33</v>
      </c>
      <c r="Q13">
        <v>332.18</v>
      </c>
      <c r="R13">
        <v>195.33</v>
      </c>
      <c r="S13">
        <v>136.85</v>
      </c>
      <c r="T13">
        <v>0.41197543500511768</v>
      </c>
      <c r="U13">
        <v>2026</v>
      </c>
      <c r="V13" t="s">
        <v>99</v>
      </c>
      <c r="W13">
        <v>1</v>
      </c>
      <c r="X13" t="s">
        <v>84</v>
      </c>
    </row>
    <row r="14" spans="1:24">
      <c r="A14">
        <v>5188</v>
      </c>
      <c r="B14" s="19">
        <v>46025</v>
      </c>
      <c r="C14">
        <v>2026</v>
      </c>
      <c r="D14" t="s">
        <v>99</v>
      </c>
      <c r="E14">
        <v>1</v>
      </c>
      <c r="F14" t="s">
        <v>84</v>
      </c>
      <c r="G14" t="s">
        <v>6</v>
      </c>
      <c r="H14" t="s">
        <v>27</v>
      </c>
      <c r="I14" t="s">
        <v>28</v>
      </c>
      <c r="J14" t="s">
        <v>3</v>
      </c>
      <c r="K14" t="s">
        <v>4</v>
      </c>
      <c r="L14" t="s">
        <v>22</v>
      </c>
      <c r="M14">
        <v>1</v>
      </c>
      <c r="N14">
        <v>49.71</v>
      </c>
      <c r="O14">
        <v>0</v>
      </c>
      <c r="P14">
        <v>23.15</v>
      </c>
      <c r="Q14">
        <v>49.71</v>
      </c>
      <c r="R14">
        <v>23.15</v>
      </c>
      <c r="S14">
        <v>26.560000000000002</v>
      </c>
      <c r="T14">
        <v>0.53429893381613358</v>
      </c>
      <c r="U14">
        <v>2026</v>
      </c>
      <c r="V14" t="s">
        <v>99</v>
      </c>
      <c r="W14">
        <v>1</v>
      </c>
      <c r="X14" t="s">
        <v>84</v>
      </c>
    </row>
    <row r="15" spans="1:24">
      <c r="A15">
        <v>845</v>
      </c>
      <c r="B15" s="19">
        <v>46026</v>
      </c>
      <c r="C15">
        <v>2026</v>
      </c>
      <c r="D15" t="s">
        <v>99</v>
      </c>
      <c r="E15">
        <v>1</v>
      </c>
      <c r="F15" t="s">
        <v>84</v>
      </c>
      <c r="G15" t="s">
        <v>11</v>
      </c>
      <c r="H15" t="s">
        <v>18</v>
      </c>
      <c r="I15" t="s">
        <v>2</v>
      </c>
      <c r="J15" t="s">
        <v>13</v>
      </c>
      <c r="K15" t="s">
        <v>23</v>
      </c>
      <c r="L15" t="s">
        <v>29</v>
      </c>
      <c r="M15">
        <v>2</v>
      </c>
      <c r="N15">
        <v>194.35</v>
      </c>
      <c r="O15">
        <v>0</v>
      </c>
      <c r="P15">
        <v>104.22</v>
      </c>
      <c r="Q15">
        <v>388.7</v>
      </c>
      <c r="R15">
        <v>208.44</v>
      </c>
      <c r="S15">
        <v>180.26</v>
      </c>
      <c r="T15">
        <v>0.46375096475430921</v>
      </c>
      <c r="U15">
        <v>2026</v>
      </c>
      <c r="V15" t="s">
        <v>99</v>
      </c>
      <c r="W15">
        <v>1</v>
      </c>
      <c r="X15" t="s">
        <v>84</v>
      </c>
    </row>
    <row r="16" spans="1:24">
      <c r="A16">
        <v>1077</v>
      </c>
      <c r="B16" s="19">
        <v>46026</v>
      </c>
      <c r="C16">
        <v>2026</v>
      </c>
      <c r="D16" t="s">
        <v>99</v>
      </c>
      <c r="E16">
        <v>1</v>
      </c>
      <c r="F16" t="s">
        <v>84</v>
      </c>
      <c r="G16" t="s">
        <v>6</v>
      </c>
      <c r="H16" t="s">
        <v>27</v>
      </c>
      <c r="I16" t="s">
        <v>2</v>
      </c>
      <c r="J16" t="s">
        <v>13</v>
      </c>
      <c r="K16" t="s">
        <v>4</v>
      </c>
      <c r="L16" t="s">
        <v>30</v>
      </c>
      <c r="M16">
        <v>3</v>
      </c>
      <c r="N16">
        <v>102.12</v>
      </c>
      <c r="O16">
        <v>0.1</v>
      </c>
      <c r="P16">
        <v>51.28</v>
      </c>
      <c r="Q16">
        <v>275.72400000000005</v>
      </c>
      <c r="R16">
        <v>153.84</v>
      </c>
      <c r="S16">
        <v>121.88400000000004</v>
      </c>
      <c r="T16">
        <v>0.44205074639857256</v>
      </c>
      <c r="U16">
        <v>2026</v>
      </c>
      <c r="V16" t="s">
        <v>99</v>
      </c>
      <c r="W16">
        <v>1</v>
      </c>
      <c r="X16" t="s">
        <v>84</v>
      </c>
    </row>
    <row r="17" spans="1:24">
      <c r="A17">
        <v>1237</v>
      </c>
      <c r="B17" s="19">
        <v>46026</v>
      </c>
      <c r="C17">
        <v>2026</v>
      </c>
      <c r="D17" t="s">
        <v>99</v>
      </c>
      <c r="E17">
        <v>1</v>
      </c>
      <c r="F17" t="s">
        <v>84</v>
      </c>
      <c r="G17" t="s">
        <v>20</v>
      </c>
      <c r="H17" t="s">
        <v>31</v>
      </c>
      <c r="I17" t="s">
        <v>19</v>
      </c>
      <c r="J17" t="s">
        <v>16</v>
      </c>
      <c r="K17" t="s">
        <v>14</v>
      </c>
      <c r="L17" t="s">
        <v>32</v>
      </c>
      <c r="M17">
        <v>1</v>
      </c>
      <c r="N17">
        <v>46.99</v>
      </c>
      <c r="O17">
        <v>0.05</v>
      </c>
      <c r="P17">
        <v>18.11</v>
      </c>
      <c r="Q17">
        <v>44.640500000000003</v>
      </c>
      <c r="R17">
        <v>18.11</v>
      </c>
      <c r="S17">
        <v>26.530500000000004</v>
      </c>
      <c r="T17">
        <v>0.59431457980981395</v>
      </c>
      <c r="U17">
        <v>2026</v>
      </c>
      <c r="V17" t="s">
        <v>99</v>
      </c>
      <c r="W17">
        <v>1</v>
      </c>
      <c r="X17" t="s">
        <v>84</v>
      </c>
    </row>
    <row r="18" spans="1:24">
      <c r="A18">
        <v>1908</v>
      </c>
      <c r="B18" s="19">
        <v>46026</v>
      </c>
      <c r="C18">
        <v>2026</v>
      </c>
      <c r="D18" t="s">
        <v>99</v>
      </c>
      <c r="E18">
        <v>1</v>
      </c>
      <c r="F18" t="s">
        <v>84</v>
      </c>
      <c r="G18" t="s">
        <v>20</v>
      </c>
      <c r="H18" t="s">
        <v>33</v>
      </c>
      <c r="I18" t="s">
        <v>2</v>
      </c>
      <c r="J18" t="s">
        <v>13</v>
      </c>
      <c r="K18" t="s">
        <v>34</v>
      </c>
      <c r="L18" t="s">
        <v>35</v>
      </c>
      <c r="M18">
        <v>1</v>
      </c>
      <c r="N18">
        <v>40</v>
      </c>
      <c r="O18">
        <v>0</v>
      </c>
      <c r="P18">
        <v>15.04</v>
      </c>
      <c r="Q18">
        <v>40</v>
      </c>
      <c r="R18">
        <v>15.04</v>
      </c>
      <c r="S18">
        <v>24.96</v>
      </c>
      <c r="T18">
        <v>0.624</v>
      </c>
      <c r="U18">
        <v>2026</v>
      </c>
      <c r="V18" t="s">
        <v>99</v>
      </c>
      <c r="W18">
        <v>1</v>
      </c>
      <c r="X18" t="s">
        <v>84</v>
      </c>
    </row>
    <row r="19" spans="1:24">
      <c r="A19">
        <v>2245</v>
      </c>
      <c r="B19" s="19">
        <v>46026</v>
      </c>
      <c r="C19">
        <v>2026</v>
      </c>
      <c r="D19" t="s">
        <v>99</v>
      </c>
      <c r="E19">
        <v>1</v>
      </c>
      <c r="F19" t="s">
        <v>84</v>
      </c>
      <c r="G19" t="s">
        <v>0</v>
      </c>
      <c r="H19" t="s">
        <v>36</v>
      </c>
      <c r="I19" t="s">
        <v>2</v>
      </c>
      <c r="J19" t="s">
        <v>13</v>
      </c>
      <c r="K19" t="s">
        <v>9</v>
      </c>
      <c r="L19" t="s">
        <v>37</v>
      </c>
      <c r="M19">
        <v>1</v>
      </c>
      <c r="N19">
        <v>153.38999999999999</v>
      </c>
      <c r="O19">
        <v>0</v>
      </c>
      <c r="P19">
        <v>78.59</v>
      </c>
      <c r="Q19">
        <v>153.38999999999999</v>
      </c>
      <c r="R19">
        <v>78.59</v>
      </c>
      <c r="S19">
        <v>74.799999999999983</v>
      </c>
      <c r="T19">
        <v>0.48764587000456344</v>
      </c>
      <c r="U19">
        <v>2026</v>
      </c>
      <c r="V19" t="s">
        <v>99</v>
      </c>
      <c r="W19">
        <v>1</v>
      </c>
      <c r="X19" t="s">
        <v>84</v>
      </c>
    </row>
    <row r="20" spans="1:24">
      <c r="A20">
        <v>2928</v>
      </c>
      <c r="B20" s="19">
        <v>46026</v>
      </c>
      <c r="C20">
        <v>2026</v>
      </c>
      <c r="D20" t="s">
        <v>99</v>
      </c>
      <c r="E20">
        <v>1</v>
      </c>
      <c r="F20" t="s">
        <v>84</v>
      </c>
      <c r="G20" t="s">
        <v>6</v>
      </c>
      <c r="H20" t="s">
        <v>27</v>
      </c>
      <c r="I20" t="s">
        <v>2</v>
      </c>
      <c r="J20" t="s">
        <v>3</v>
      </c>
      <c r="K20" t="s">
        <v>34</v>
      </c>
      <c r="L20" t="s">
        <v>38</v>
      </c>
      <c r="M20">
        <v>2</v>
      </c>
      <c r="N20">
        <v>124.97</v>
      </c>
      <c r="O20">
        <v>0.1</v>
      </c>
      <c r="P20">
        <v>67.36</v>
      </c>
      <c r="Q20">
        <v>224.946</v>
      </c>
      <c r="R20">
        <v>134.72</v>
      </c>
      <c r="S20">
        <v>90.225999999999999</v>
      </c>
      <c r="T20">
        <v>0.40110070861451191</v>
      </c>
      <c r="U20">
        <v>2026</v>
      </c>
      <c r="V20" t="s">
        <v>99</v>
      </c>
      <c r="W20">
        <v>1</v>
      </c>
      <c r="X20" t="s">
        <v>84</v>
      </c>
    </row>
    <row r="21" spans="1:24">
      <c r="A21">
        <v>4249</v>
      </c>
      <c r="B21" s="19">
        <v>46026</v>
      </c>
      <c r="C21">
        <v>2026</v>
      </c>
      <c r="D21" t="s">
        <v>99</v>
      </c>
      <c r="E21">
        <v>1</v>
      </c>
      <c r="F21" t="s">
        <v>84</v>
      </c>
      <c r="G21" t="s">
        <v>20</v>
      </c>
      <c r="H21" t="s">
        <v>21</v>
      </c>
      <c r="I21" t="s">
        <v>28</v>
      </c>
      <c r="J21" t="s">
        <v>13</v>
      </c>
      <c r="K21" t="s">
        <v>4</v>
      </c>
      <c r="L21" t="s">
        <v>30</v>
      </c>
      <c r="M21">
        <v>2</v>
      </c>
      <c r="N21">
        <v>100.12</v>
      </c>
      <c r="O21">
        <v>0.1</v>
      </c>
      <c r="P21">
        <v>49.67</v>
      </c>
      <c r="Q21">
        <v>180.21600000000001</v>
      </c>
      <c r="R21">
        <v>99.34</v>
      </c>
      <c r="S21">
        <v>80.876000000000005</v>
      </c>
      <c r="T21">
        <v>0.44877258401029874</v>
      </c>
      <c r="U21">
        <v>2026</v>
      </c>
      <c r="V21" t="s">
        <v>99</v>
      </c>
      <c r="W21">
        <v>1</v>
      </c>
      <c r="X21" t="s">
        <v>84</v>
      </c>
    </row>
    <row r="22" spans="1:24">
      <c r="A22">
        <v>1734</v>
      </c>
      <c r="B22" s="19">
        <v>46027</v>
      </c>
      <c r="C22">
        <v>2026</v>
      </c>
      <c r="D22" t="s">
        <v>99</v>
      </c>
      <c r="E22">
        <v>1</v>
      </c>
      <c r="F22" t="s">
        <v>84</v>
      </c>
      <c r="G22" t="s">
        <v>20</v>
      </c>
      <c r="H22" t="s">
        <v>33</v>
      </c>
      <c r="I22" t="s">
        <v>28</v>
      </c>
      <c r="J22" t="s">
        <v>3</v>
      </c>
      <c r="K22" t="s">
        <v>34</v>
      </c>
      <c r="L22" t="s">
        <v>35</v>
      </c>
      <c r="M22">
        <v>1</v>
      </c>
      <c r="N22">
        <v>40.6</v>
      </c>
      <c r="O22">
        <v>0.15</v>
      </c>
      <c r="P22">
        <v>14.61</v>
      </c>
      <c r="Q22">
        <v>34.51</v>
      </c>
      <c r="R22">
        <v>14.61</v>
      </c>
      <c r="S22">
        <v>19.899999999999999</v>
      </c>
      <c r="T22">
        <v>0.57664445088380178</v>
      </c>
      <c r="U22">
        <v>2026</v>
      </c>
      <c r="V22" t="s">
        <v>99</v>
      </c>
      <c r="W22">
        <v>1</v>
      </c>
      <c r="X22" t="s">
        <v>84</v>
      </c>
    </row>
    <row r="23" spans="1:24">
      <c r="A23">
        <v>2331</v>
      </c>
      <c r="B23" s="19">
        <v>46027</v>
      </c>
      <c r="C23">
        <v>2026</v>
      </c>
      <c r="D23" t="s">
        <v>99</v>
      </c>
      <c r="E23">
        <v>1</v>
      </c>
      <c r="F23" t="s">
        <v>84</v>
      </c>
      <c r="G23" t="s">
        <v>20</v>
      </c>
      <c r="H23" t="s">
        <v>33</v>
      </c>
      <c r="I23" t="s">
        <v>2</v>
      </c>
      <c r="J23" t="s">
        <v>13</v>
      </c>
      <c r="K23" t="s">
        <v>4</v>
      </c>
      <c r="L23" t="s">
        <v>30</v>
      </c>
      <c r="M23">
        <v>1</v>
      </c>
      <c r="N23">
        <v>104.23</v>
      </c>
      <c r="O23">
        <v>0.1</v>
      </c>
      <c r="P23">
        <v>51.6</v>
      </c>
      <c r="Q23">
        <v>93.807000000000002</v>
      </c>
      <c r="R23">
        <v>51.6</v>
      </c>
      <c r="S23">
        <v>42.207000000000001</v>
      </c>
      <c r="T23">
        <v>0.44993443986056475</v>
      </c>
      <c r="U23">
        <v>2026</v>
      </c>
      <c r="V23" t="s">
        <v>99</v>
      </c>
      <c r="W23">
        <v>1</v>
      </c>
      <c r="X23" t="s">
        <v>84</v>
      </c>
    </row>
    <row r="24" spans="1:24">
      <c r="A24">
        <v>2475</v>
      </c>
      <c r="B24" s="19">
        <v>46027</v>
      </c>
      <c r="C24">
        <v>2026</v>
      </c>
      <c r="D24" t="s">
        <v>99</v>
      </c>
      <c r="E24">
        <v>1</v>
      </c>
      <c r="F24" t="s">
        <v>84</v>
      </c>
      <c r="G24" t="s">
        <v>6</v>
      </c>
      <c r="H24" t="s">
        <v>7</v>
      </c>
      <c r="I24" t="s">
        <v>19</v>
      </c>
      <c r="J24" t="s">
        <v>3</v>
      </c>
      <c r="K24" t="s">
        <v>34</v>
      </c>
      <c r="L24" t="s">
        <v>38</v>
      </c>
      <c r="M24">
        <v>5</v>
      </c>
      <c r="N24">
        <v>122.87</v>
      </c>
      <c r="O24">
        <v>0.05</v>
      </c>
      <c r="P24">
        <v>69.67</v>
      </c>
      <c r="Q24">
        <v>583.63250000000005</v>
      </c>
      <c r="R24">
        <v>348.35</v>
      </c>
      <c r="S24">
        <v>235.28250000000003</v>
      </c>
      <c r="T24">
        <v>0.40313467807224584</v>
      </c>
      <c r="U24">
        <v>2026</v>
      </c>
      <c r="V24" t="s">
        <v>99</v>
      </c>
      <c r="W24">
        <v>1</v>
      </c>
      <c r="X24" t="s">
        <v>84</v>
      </c>
    </row>
    <row r="25" spans="1:24">
      <c r="A25">
        <v>1433</v>
      </c>
      <c r="B25" s="19">
        <v>46028</v>
      </c>
      <c r="C25">
        <v>2026</v>
      </c>
      <c r="D25" t="s">
        <v>99</v>
      </c>
      <c r="E25">
        <v>1</v>
      </c>
      <c r="F25" t="s">
        <v>84</v>
      </c>
      <c r="G25" t="s">
        <v>11</v>
      </c>
      <c r="H25" t="s">
        <v>39</v>
      </c>
      <c r="I25" t="s">
        <v>2</v>
      </c>
      <c r="J25" t="s">
        <v>13</v>
      </c>
      <c r="K25" t="s">
        <v>14</v>
      </c>
      <c r="L25" t="s">
        <v>15</v>
      </c>
      <c r="M25">
        <v>2</v>
      </c>
      <c r="N25">
        <v>36.619999999999997</v>
      </c>
      <c r="O25">
        <v>0.05</v>
      </c>
      <c r="P25">
        <v>13.87</v>
      </c>
      <c r="Q25">
        <v>69.577999999999989</v>
      </c>
      <c r="R25">
        <v>27.74</v>
      </c>
      <c r="S25">
        <v>41.837999999999994</v>
      </c>
      <c r="T25">
        <v>0.60131075914800658</v>
      </c>
      <c r="U25">
        <v>2026</v>
      </c>
      <c r="V25" t="s">
        <v>99</v>
      </c>
      <c r="W25">
        <v>1</v>
      </c>
      <c r="X25" t="s">
        <v>84</v>
      </c>
    </row>
    <row r="26" spans="1:24">
      <c r="A26">
        <v>3624</v>
      </c>
      <c r="B26" s="19">
        <v>46028</v>
      </c>
      <c r="C26">
        <v>2026</v>
      </c>
      <c r="D26" t="s">
        <v>99</v>
      </c>
      <c r="E26">
        <v>1</v>
      </c>
      <c r="F26" t="s">
        <v>84</v>
      </c>
      <c r="G26" t="s">
        <v>20</v>
      </c>
      <c r="H26" t="s">
        <v>31</v>
      </c>
      <c r="I26" t="s">
        <v>2</v>
      </c>
      <c r="J26" t="s">
        <v>13</v>
      </c>
      <c r="K26" t="s">
        <v>9</v>
      </c>
      <c r="L26" t="s">
        <v>10</v>
      </c>
      <c r="M26">
        <v>1</v>
      </c>
      <c r="N26">
        <v>93.4</v>
      </c>
      <c r="O26">
        <v>0</v>
      </c>
      <c r="P26">
        <v>46.11</v>
      </c>
      <c r="Q26">
        <v>93.4</v>
      </c>
      <c r="R26">
        <v>46.11</v>
      </c>
      <c r="S26">
        <v>47.290000000000006</v>
      </c>
      <c r="T26">
        <v>0.50631691648822275</v>
      </c>
      <c r="U26">
        <v>2026</v>
      </c>
      <c r="V26" t="s">
        <v>99</v>
      </c>
      <c r="W26">
        <v>1</v>
      </c>
      <c r="X26" t="s">
        <v>84</v>
      </c>
    </row>
    <row r="27" spans="1:24">
      <c r="A27">
        <v>4680</v>
      </c>
      <c r="B27" s="19">
        <v>46028</v>
      </c>
      <c r="C27">
        <v>2026</v>
      </c>
      <c r="D27" t="s">
        <v>99</v>
      </c>
      <c r="E27">
        <v>1</v>
      </c>
      <c r="F27" t="s">
        <v>84</v>
      </c>
      <c r="G27" t="s">
        <v>6</v>
      </c>
      <c r="H27" t="s">
        <v>7</v>
      </c>
      <c r="I27" t="s">
        <v>28</v>
      </c>
      <c r="J27" t="s">
        <v>13</v>
      </c>
      <c r="K27" t="s">
        <v>23</v>
      </c>
      <c r="L27" t="s">
        <v>40</v>
      </c>
      <c r="M27">
        <v>2</v>
      </c>
      <c r="N27">
        <v>81.260000000000005</v>
      </c>
      <c r="O27">
        <v>0</v>
      </c>
      <c r="P27">
        <v>39.119999999999997</v>
      </c>
      <c r="Q27">
        <v>162.52000000000001</v>
      </c>
      <c r="R27">
        <v>78.239999999999995</v>
      </c>
      <c r="S27">
        <v>84.280000000000015</v>
      </c>
      <c r="T27">
        <v>0.51858232832882112</v>
      </c>
      <c r="U27">
        <v>2026</v>
      </c>
      <c r="V27" t="s">
        <v>99</v>
      </c>
      <c r="W27">
        <v>1</v>
      </c>
      <c r="X27" t="s">
        <v>84</v>
      </c>
    </row>
    <row r="28" spans="1:24">
      <c r="A28">
        <v>4803</v>
      </c>
      <c r="B28" s="19">
        <v>46028</v>
      </c>
      <c r="C28">
        <v>2026</v>
      </c>
      <c r="D28" t="s">
        <v>99</v>
      </c>
      <c r="E28">
        <v>1</v>
      </c>
      <c r="F28" t="s">
        <v>84</v>
      </c>
      <c r="G28" t="s">
        <v>6</v>
      </c>
      <c r="H28" t="s">
        <v>41</v>
      </c>
      <c r="I28" t="s">
        <v>28</v>
      </c>
      <c r="J28" t="s">
        <v>13</v>
      </c>
      <c r="K28" t="s">
        <v>34</v>
      </c>
      <c r="L28" t="s">
        <v>42</v>
      </c>
      <c r="M28">
        <v>2</v>
      </c>
      <c r="N28">
        <v>35.78</v>
      </c>
      <c r="O28">
        <v>0</v>
      </c>
      <c r="P28">
        <v>13.84</v>
      </c>
      <c r="Q28">
        <v>71.56</v>
      </c>
      <c r="R28">
        <v>27.68</v>
      </c>
      <c r="S28">
        <v>43.88</v>
      </c>
      <c r="T28">
        <v>0.61319172722191173</v>
      </c>
      <c r="U28">
        <v>2026</v>
      </c>
      <c r="V28" t="s">
        <v>99</v>
      </c>
      <c r="W28">
        <v>1</v>
      </c>
      <c r="X28" t="s">
        <v>84</v>
      </c>
    </row>
    <row r="29" spans="1:24">
      <c r="A29">
        <v>248</v>
      </c>
      <c r="B29" s="19">
        <v>46029</v>
      </c>
      <c r="C29">
        <v>2026</v>
      </c>
      <c r="D29" t="s">
        <v>99</v>
      </c>
      <c r="E29">
        <v>1</v>
      </c>
      <c r="F29" t="s">
        <v>84</v>
      </c>
      <c r="G29" t="s">
        <v>6</v>
      </c>
      <c r="H29" t="s">
        <v>43</v>
      </c>
      <c r="I29" t="s">
        <v>28</v>
      </c>
      <c r="J29" t="s">
        <v>13</v>
      </c>
      <c r="K29" t="s">
        <v>4</v>
      </c>
      <c r="L29" t="s">
        <v>5</v>
      </c>
      <c r="M29">
        <v>3</v>
      </c>
      <c r="N29">
        <v>81.64</v>
      </c>
      <c r="O29">
        <v>0</v>
      </c>
      <c r="P29">
        <v>43.84</v>
      </c>
      <c r="Q29">
        <v>244.92000000000002</v>
      </c>
      <c r="R29">
        <v>131.52000000000001</v>
      </c>
      <c r="S29">
        <v>113.4</v>
      </c>
      <c r="T29">
        <v>0.46300832925036745</v>
      </c>
      <c r="U29">
        <v>2026</v>
      </c>
      <c r="V29" t="s">
        <v>99</v>
      </c>
      <c r="W29">
        <v>1</v>
      </c>
      <c r="X29" t="s">
        <v>84</v>
      </c>
    </row>
    <row r="30" spans="1:24">
      <c r="A30">
        <v>1118</v>
      </c>
      <c r="B30" s="19">
        <v>46029</v>
      </c>
      <c r="C30">
        <v>2026</v>
      </c>
      <c r="D30" t="s">
        <v>99</v>
      </c>
      <c r="E30">
        <v>1</v>
      </c>
      <c r="F30" t="s">
        <v>84</v>
      </c>
      <c r="G30" t="s">
        <v>6</v>
      </c>
      <c r="H30" t="s">
        <v>43</v>
      </c>
      <c r="I30" t="s">
        <v>2</v>
      </c>
      <c r="J30" t="s">
        <v>3</v>
      </c>
      <c r="K30" t="s">
        <v>14</v>
      </c>
      <c r="L30" t="s">
        <v>44</v>
      </c>
      <c r="M30">
        <v>2</v>
      </c>
      <c r="N30">
        <v>131.63999999999999</v>
      </c>
      <c r="O30">
        <v>0.05</v>
      </c>
      <c r="P30">
        <v>69.02</v>
      </c>
      <c r="Q30">
        <v>250.11599999999996</v>
      </c>
      <c r="R30">
        <v>138.04</v>
      </c>
      <c r="S30">
        <v>112.07599999999996</v>
      </c>
      <c r="T30">
        <v>0.44809608341729429</v>
      </c>
      <c r="U30">
        <v>2026</v>
      </c>
      <c r="V30" t="s">
        <v>99</v>
      </c>
      <c r="W30">
        <v>1</v>
      </c>
      <c r="X30" t="s">
        <v>84</v>
      </c>
    </row>
    <row r="31" spans="1:24">
      <c r="A31">
        <v>3023</v>
      </c>
      <c r="B31" s="19">
        <v>46029</v>
      </c>
      <c r="C31">
        <v>2026</v>
      </c>
      <c r="D31" t="s">
        <v>99</v>
      </c>
      <c r="E31">
        <v>1</v>
      </c>
      <c r="F31" t="s">
        <v>84</v>
      </c>
      <c r="G31" t="s">
        <v>11</v>
      </c>
      <c r="H31" t="s">
        <v>18</v>
      </c>
      <c r="I31" t="s">
        <v>28</v>
      </c>
      <c r="J31" t="s">
        <v>13</v>
      </c>
      <c r="K31" t="s">
        <v>9</v>
      </c>
      <c r="L31" t="s">
        <v>37</v>
      </c>
      <c r="M31">
        <v>2</v>
      </c>
      <c r="N31">
        <v>155.35</v>
      </c>
      <c r="O31">
        <v>0</v>
      </c>
      <c r="P31">
        <v>80.790000000000006</v>
      </c>
      <c r="Q31">
        <v>310.7</v>
      </c>
      <c r="R31">
        <v>161.58000000000001</v>
      </c>
      <c r="S31">
        <v>149.11999999999998</v>
      </c>
      <c r="T31">
        <v>0.47994850337946565</v>
      </c>
      <c r="U31">
        <v>2026</v>
      </c>
      <c r="V31" t="s">
        <v>99</v>
      </c>
      <c r="W31">
        <v>1</v>
      </c>
      <c r="X31" t="s">
        <v>84</v>
      </c>
    </row>
    <row r="32" spans="1:24">
      <c r="A32">
        <v>3903</v>
      </c>
      <c r="B32" s="19">
        <v>46029</v>
      </c>
      <c r="C32">
        <v>2026</v>
      </c>
      <c r="D32" t="s">
        <v>99</v>
      </c>
      <c r="E32">
        <v>1</v>
      </c>
      <c r="F32" t="s">
        <v>84</v>
      </c>
      <c r="G32" t="s">
        <v>20</v>
      </c>
      <c r="H32" t="s">
        <v>33</v>
      </c>
      <c r="I32" t="s">
        <v>2</v>
      </c>
      <c r="J32" t="s">
        <v>3</v>
      </c>
      <c r="K32" t="s">
        <v>34</v>
      </c>
      <c r="L32" t="s">
        <v>45</v>
      </c>
      <c r="M32">
        <v>2</v>
      </c>
      <c r="N32">
        <v>51.56</v>
      </c>
      <c r="O32">
        <v>0.05</v>
      </c>
      <c r="P32">
        <v>22.26</v>
      </c>
      <c r="Q32">
        <v>97.963999999999999</v>
      </c>
      <c r="R32">
        <v>44.52</v>
      </c>
      <c r="S32">
        <v>53.443999999999996</v>
      </c>
      <c r="T32">
        <v>0.54554734392225712</v>
      </c>
      <c r="U32">
        <v>2026</v>
      </c>
      <c r="V32" t="s">
        <v>99</v>
      </c>
      <c r="W32">
        <v>1</v>
      </c>
      <c r="X32" t="s">
        <v>84</v>
      </c>
    </row>
    <row r="33" spans="1:24">
      <c r="A33">
        <v>62</v>
      </c>
      <c r="B33" s="19">
        <v>46030</v>
      </c>
      <c r="C33">
        <v>2026</v>
      </c>
      <c r="D33" t="s">
        <v>99</v>
      </c>
      <c r="E33">
        <v>1</v>
      </c>
      <c r="F33" t="s">
        <v>84</v>
      </c>
      <c r="G33" t="s">
        <v>6</v>
      </c>
      <c r="H33" t="s">
        <v>43</v>
      </c>
      <c r="I33" t="s">
        <v>2</v>
      </c>
      <c r="J33" t="s">
        <v>13</v>
      </c>
      <c r="K33" t="s">
        <v>4</v>
      </c>
      <c r="L33" t="s">
        <v>22</v>
      </c>
      <c r="M33">
        <v>2</v>
      </c>
      <c r="N33">
        <v>51.63</v>
      </c>
      <c r="O33">
        <v>0</v>
      </c>
      <c r="P33">
        <v>22.54</v>
      </c>
      <c r="Q33">
        <v>103.26</v>
      </c>
      <c r="R33">
        <v>45.08</v>
      </c>
      <c r="S33">
        <v>58.180000000000007</v>
      </c>
      <c r="T33">
        <v>0.5634321131125315</v>
      </c>
      <c r="U33">
        <v>2026</v>
      </c>
      <c r="V33" t="s">
        <v>99</v>
      </c>
      <c r="W33">
        <v>1</v>
      </c>
      <c r="X33" t="s">
        <v>84</v>
      </c>
    </row>
    <row r="34" spans="1:24">
      <c r="A34">
        <v>142</v>
      </c>
      <c r="B34" s="19">
        <v>46030</v>
      </c>
      <c r="C34">
        <v>2026</v>
      </c>
      <c r="D34" t="s">
        <v>99</v>
      </c>
      <c r="E34">
        <v>1</v>
      </c>
      <c r="F34" t="s">
        <v>84</v>
      </c>
      <c r="G34" t="s">
        <v>0</v>
      </c>
      <c r="H34" t="s">
        <v>36</v>
      </c>
      <c r="I34" t="s">
        <v>8</v>
      </c>
      <c r="J34" t="s">
        <v>16</v>
      </c>
      <c r="K34" t="s">
        <v>23</v>
      </c>
      <c r="L34" t="s">
        <v>24</v>
      </c>
      <c r="M34">
        <v>5</v>
      </c>
      <c r="N34">
        <v>344.88</v>
      </c>
      <c r="O34">
        <v>0.15</v>
      </c>
      <c r="P34">
        <v>190.66</v>
      </c>
      <c r="Q34">
        <v>1465.74</v>
      </c>
      <c r="R34">
        <v>953.3</v>
      </c>
      <c r="S34">
        <v>512.44000000000005</v>
      </c>
      <c r="T34">
        <v>0.34961180018284282</v>
      </c>
      <c r="U34">
        <v>2026</v>
      </c>
      <c r="V34" t="s">
        <v>99</v>
      </c>
      <c r="W34">
        <v>1</v>
      </c>
      <c r="X34" t="s">
        <v>84</v>
      </c>
    </row>
    <row r="35" spans="1:24">
      <c r="A35">
        <v>450</v>
      </c>
      <c r="B35" s="19">
        <v>46030</v>
      </c>
      <c r="C35">
        <v>2026</v>
      </c>
      <c r="D35" t="s">
        <v>99</v>
      </c>
      <c r="E35">
        <v>1</v>
      </c>
      <c r="F35" t="s">
        <v>84</v>
      </c>
      <c r="G35" t="s">
        <v>11</v>
      </c>
      <c r="H35" t="s">
        <v>18</v>
      </c>
      <c r="I35" t="s">
        <v>19</v>
      </c>
      <c r="J35" t="s">
        <v>13</v>
      </c>
      <c r="K35" t="s">
        <v>9</v>
      </c>
      <c r="L35" t="s">
        <v>10</v>
      </c>
      <c r="M35">
        <v>2</v>
      </c>
      <c r="N35">
        <v>94.06</v>
      </c>
      <c r="O35">
        <v>0.15</v>
      </c>
      <c r="P35">
        <v>46.33</v>
      </c>
      <c r="Q35">
        <v>159.90199999999999</v>
      </c>
      <c r="R35">
        <v>92.66</v>
      </c>
      <c r="S35">
        <v>67.24199999999999</v>
      </c>
      <c r="T35">
        <v>0.42052006854198193</v>
      </c>
      <c r="U35">
        <v>2026</v>
      </c>
      <c r="V35" t="s">
        <v>99</v>
      </c>
      <c r="W35">
        <v>1</v>
      </c>
      <c r="X35" t="s">
        <v>84</v>
      </c>
    </row>
    <row r="36" spans="1:24">
      <c r="A36">
        <v>4397</v>
      </c>
      <c r="B36" s="19">
        <v>46030</v>
      </c>
      <c r="C36">
        <v>2026</v>
      </c>
      <c r="D36" t="s">
        <v>99</v>
      </c>
      <c r="E36">
        <v>1</v>
      </c>
      <c r="F36" t="s">
        <v>84</v>
      </c>
      <c r="G36" t="s">
        <v>0</v>
      </c>
      <c r="H36" t="s">
        <v>1</v>
      </c>
      <c r="I36" t="s">
        <v>2</v>
      </c>
      <c r="J36" t="s">
        <v>16</v>
      </c>
      <c r="K36" t="s">
        <v>9</v>
      </c>
      <c r="L36" t="s">
        <v>46</v>
      </c>
      <c r="M36">
        <v>1</v>
      </c>
      <c r="N36">
        <v>72.38</v>
      </c>
      <c r="O36">
        <v>0</v>
      </c>
      <c r="P36">
        <v>31.65</v>
      </c>
      <c r="Q36">
        <v>72.38</v>
      </c>
      <c r="R36">
        <v>31.65</v>
      </c>
      <c r="S36">
        <v>40.729999999999997</v>
      </c>
      <c r="T36">
        <v>0.56272450953302011</v>
      </c>
      <c r="U36">
        <v>2026</v>
      </c>
      <c r="V36" t="s">
        <v>99</v>
      </c>
      <c r="W36">
        <v>1</v>
      </c>
      <c r="X36" t="s">
        <v>84</v>
      </c>
    </row>
    <row r="37" spans="1:24">
      <c r="A37">
        <v>4798</v>
      </c>
      <c r="B37" s="19">
        <v>46030</v>
      </c>
      <c r="C37">
        <v>2026</v>
      </c>
      <c r="D37" t="s">
        <v>99</v>
      </c>
      <c r="E37">
        <v>1</v>
      </c>
      <c r="F37" t="s">
        <v>84</v>
      </c>
      <c r="G37" t="s">
        <v>6</v>
      </c>
      <c r="H37" t="s">
        <v>27</v>
      </c>
      <c r="I37" t="s">
        <v>2</v>
      </c>
      <c r="J37" t="s">
        <v>13</v>
      </c>
      <c r="K37" t="s">
        <v>9</v>
      </c>
      <c r="L37" t="s">
        <v>37</v>
      </c>
      <c r="M37">
        <v>1</v>
      </c>
      <c r="N37">
        <v>153.69</v>
      </c>
      <c r="O37">
        <v>0</v>
      </c>
      <c r="P37">
        <v>77.47</v>
      </c>
      <c r="Q37">
        <v>153.69</v>
      </c>
      <c r="R37">
        <v>77.47</v>
      </c>
      <c r="S37">
        <v>76.22</v>
      </c>
      <c r="T37">
        <v>0.49593337237295854</v>
      </c>
      <c r="U37">
        <v>2026</v>
      </c>
      <c r="V37" t="s">
        <v>99</v>
      </c>
      <c r="W37">
        <v>1</v>
      </c>
      <c r="X37" t="s">
        <v>84</v>
      </c>
    </row>
    <row r="38" spans="1:24">
      <c r="A38">
        <v>136</v>
      </c>
      <c r="B38" s="19">
        <v>46031</v>
      </c>
      <c r="C38">
        <v>2026</v>
      </c>
      <c r="D38" t="s">
        <v>99</v>
      </c>
      <c r="E38">
        <v>1</v>
      </c>
      <c r="F38" t="s">
        <v>84</v>
      </c>
      <c r="G38" t="s">
        <v>20</v>
      </c>
      <c r="H38" t="s">
        <v>47</v>
      </c>
      <c r="I38" t="s">
        <v>8</v>
      </c>
      <c r="J38" t="s">
        <v>16</v>
      </c>
      <c r="K38" t="s">
        <v>14</v>
      </c>
      <c r="L38" t="s">
        <v>48</v>
      </c>
      <c r="M38">
        <v>15</v>
      </c>
      <c r="N38">
        <v>168.62</v>
      </c>
      <c r="O38">
        <v>0.05</v>
      </c>
      <c r="P38">
        <v>86.09</v>
      </c>
      <c r="Q38">
        <v>2402.835</v>
      </c>
      <c r="R38">
        <v>1291.3500000000001</v>
      </c>
      <c r="S38">
        <v>1111.4849999999999</v>
      </c>
      <c r="T38">
        <v>0.46257233642759488</v>
      </c>
      <c r="U38">
        <v>2026</v>
      </c>
      <c r="V38" t="s">
        <v>99</v>
      </c>
      <c r="W38">
        <v>1</v>
      </c>
      <c r="X38" t="s">
        <v>84</v>
      </c>
    </row>
    <row r="39" spans="1:24">
      <c r="A39">
        <v>2782</v>
      </c>
      <c r="B39" s="19">
        <v>46031</v>
      </c>
      <c r="C39">
        <v>2026</v>
      </c>
      <c r="D39" t="s">
        <v>99</v>
      </c>
      <c r="E39">
        <v>1</v>
      </c>
      <c r="F39" t="s">
        <v>84</v>
      </c>
      <c r="G39" t="s">
        <v>20</v>
      </c>
      <c r="H39" t="s">
        <v>21</v>
      </c>
      <c r="I39" t="s">
        <v>2</v>
      </c>
      <c r="J39" t="s">
        <v>13</v>
      </c>
      <c r="K39" t="s">
        <v>9</v>
      </c>
      <c r="L39" t="s">
        <v>37</v>
      </c>
      <c r="M39">
        <v>1</v>
      </c>
      <c r="N39">
        <v>152.75</v>
      </c>
      <c r="O39">
        <v>0.05</v>
      </c>
      <c r="P39">
        <v>79.88</v>
      </c>
      <c r="Q39">
        <v>145.11249999999998</v>
      </c>
      <c r="R39">
        <v>79.88</v>
      </c>
      <c r="S39">
        <v>65.232499999999987</v>
      </c>
      <c r="T39">
        <v>0.44953053665259707</v>
      </c>
      <c r="U39">
        <v>2026</v>
      </c>
      <c r="V39" t="s">
        <v>99</v>
      </c>
      <c r="W39">
        <v>1</v>
      </c>
      <c r="X39" t="s">
        <v>84</v>
      </c>
    </row>
    <row r="40" spans="1:24">
      <c r="A40">
        <v>4704</v>
      </c>
      <c r="B40" s="19">
        <v>46031</v>
      </c>
      <c r="C40">
        <v>2026</v>
      </c>
      <c r="D40" t="s">
        <v>99</v>
      </c>
      <c r="E40">
        <v>1</v>
      </c>
      <c r="F40" t="s">
        <v>84</v>
      </c>
      <c r="G40" t="s">
        <v>6</v>
      </c>
      <c r="H40" t="s">
        <v>49</v>
      </c>
      <c r="I40" t="s">
        <v>28</v>
      </c>
      <c r="J40" t="s">
        <v>13</v>
      </c>
      <c r="K40" t="s">
        <v>34</v>
      </c>
      <c r="L40" t="s">
        <v>42</v>
      </c>
      <c r="M40">
        <v>2</v>
      </c>
      <c r="N40">
        <v>36.72</v>
      </c>
      <c r="O40">
        <v>0.05</v>
      </c>
      <c r="P40">
        <v>14.15</v>
      </c>
      <c r="Q40">
        <v>69.768000000000001</v>
      </c>
      <c r="R40">
        <v>28.3</v>
      </c>
      <c r="S40">
        <v>41.468000000000004</v>
      </c>
      <c r="T40">
        <v>0.59436991170737308</v>
      </c>
      <c r="U40">
        <v>2026</v>
      </c>
      <c r="V40" t="s">
        <v>99</v>
      </c>
      <c r="W40">
        <v>1</v>
      </c>
      <c r="X40" t="s">
        <v>84</v>
      </c>
    </row>
    <row r="41" spans="1:24">
      <c r="A41">
        <v>69</v>
      </c>
      <c r="B41" s="19">
        <v>46032</v>
      </c>
      <c r="C41">
        <v>2026</v>
      </c>
      <c r="D41" t="s">
        <v>99</v>
      </c>
      <c r="E41">
        <v>1</v>
      </c>
      <c r="F41" t="s">
        <v>84</v>
      </c>
      <c r="G41" t="s">
        <v>0</v>
      </c>
      <c r="H41" t="s">
        <v>50</v>
      </c>
      <c r="I41" t="s">
        <v>2</v>
      </c>
      <c r="J41" t="s">
        <v>3</v>
      </c>
      <c r="K41" t="s">
        <v>9</v>
      </c>
      <c r="L41" t="s">
        <v>17</v>
      </c>
      <c r="M41">
        <v>6</v>
      </c>
      <c r="N41">
        <v>141.31</v>
      </c>
      <c r="O41">
        <v>0.05</v>
      </c>
      <c r="P41">
        <v>79.349999999999994</v>
      </c>
      <c r="Q41">
        <v>805.46699999999998</v>
      </c>
      <c r="R41">
        <v>476.09999999999997</v>
      </c>
      <c r="S41">
        <v>329.36700000000002</v>
      </c>
      <c r="T41">
        <v>0.4089143316858419</v>
      </c>
      <c r="U41">
        <v>2026</v>
      </c>
      <c r="V41" t="s">
        <v>99</v>
      </c>
      <c r="W41">
        <v>1</v>
      </c>
      <c r="X41" t="s">
        <v>84</v>
      </c>
    </row>
    <row r="42" spans="1:24">
      <c r="A42">
        <v>490</v>
      </c>
      <c r="B42" s="19">
        <v>46032</v>
      </c>
      <c r="C42">
        <v>2026</v>
      </c>
      <c r="D42" t="s">
        <v>99</v>
      </c>
      <c r="E42">
        <v>1</v>
      </c>
      <c r="F42" t="s">
        <v>84</v>
      </c>
      <c r="G42" t="s">
        <v>11</v>
      </c>
      <c r="H42" t="s">
        <v>39</v>
      </c>
      <c r="I42" t="s">
        <v>2</v>
      </c>
      <c r="J42" t="s">
        <v>16</v>
      </c>
      <c r="K42" t="s">
        <v>23</v>
      </c>
      <c r="L42" t="s">
        <v>51</v>
      </c>
      <c r="M42">
        <v>2</v>
      </c>
      <c r="N42">
        <v>121.23</v>
      </c>
      <c r="O42">
        <v>0</v>
      </c>
      <c r="P42">
        <v>59.66</v>
      </c>
      <c r="Q42">
        <v>242.46</v>
      </c>
      <c r="R42">
        <v>119.32</v>
      </c>
      <c r="S42">
        <v>123.14000000000001</v>
      </c>
      <c r="T42">
        <v>0.50787758805576178</v>
      </c>
      <c r="U42">
        <v>2026</v>
      </c>
      <c r="V42" t="s">
        <v>99</v>
      </c>
      <c r="W42">
        <v>1</v>
      </c>
      <c r="X42" t="s">
        <v>84</v>
      </c>
    </row>
    <row r="43" spans="1:24">
      <c r="A43">
        <v>3685</v>
      </c>
      <c r="B43" s="19">
        <v>46032</v>
      </c>
      <c r="C43">
        <v>2026</v>
      </c>
      <c r="D43" t="s">
        <v>99</v>
      </c>
      <c r="E43">
        <v>1</v>
      </c>
      <c r="F43" t="s">
        <v>84</v>
      </c>
      <c r="G43" t="s">
        <v>20</v>
      </c>
      <c r="H43" t="s">
        <v>33</v>
      </c>
      <c r="I43" t="s">
        <v>2</v>
      </c>
      <c r="J43" t="s">
        <v>13</v>
      </c>
      <c r="K43" t="s">
        <v>14</v>
      </c>
      <c r="L43" t="s">
        <v>48</v>
      </c>
      <c r="M43">
        <v>3</v>
      </c>
      <c r="N43">
        <v>161.58000000000001</v>
      </c>
      <c r="O43">
        <v>0</v>
      </c>
      <c r="P43">
        <v>85.58</v>
      </c>
      <c r="Q43">
        <v>484.74</v>
      </c>
      <c r="R43">
        <v>256.74</v>
      </c>
      <c r="S43">
        <v>228</v>
      </c>
      <c r="T43">
        <v>0.47035524198539425</v>
      </c>
      <c r="U43">
        <v>2026</v>
      </c>
      <c r="V43" t="s">
        <v>99</v>
      </c>
      <c r="W43">
        <v>1</v>
      </c>
      <c r="X43" t="s">
        <v>84</v>
      </c>
    </row>
    <row r="44" spans="1:24">
      <c r="A44">
        <v>3796</v>
      </c>
      <c r="B44" s="19">
        <v>46032</v>
      </c>
      <c r="C44">
        <v>2026</v>
      </c>
      <c r="D44" t="s">
        <v>99</v>
      </c>
      <c r="E44">
        <v>1</v>
      </c>
      <c r="F44" t="s">
        <v>84</v>
      </c>
      <c r="G44" t="s">
        <v>20</v>
      </c>
      <c r="H44" t="s">
        <v>33</v>
      </c>
      <c r="I44" t="s">
        <v>19</v>
      </c>
      <c r="J44" t="s">
        <v>3</v>
      </c>
      <c r="K44" t="s">
        <v>14</v>
      </c>
      <c r="L44" t="s">
        <v>48</v>
      </c>
      <c r="M44">
        <v>2</v>
      </c>
      <c r="N44">
        <v>166.84</v>
      </c>
      <c r="O44">
        <v>0</v>
      </c>
      <c r="P44">
        <v>88.67</v>
      </c>
      <c r="Q44">
        <v>333.68</v>
      </c>
      <c r="R44">
        <v>177.34</v>
      </c>
      <c r="S44">
        <v>156.34</v>
      </c>
      <c r="T44">
        <v>0.4685327259649964</v>
      </c>
      <c r="U44">
        <v>2026</v>
      </c>
      <c r="V44" t="s">
        <v>99</v>
      </c>
      <c r="W44">
        <v>1</v>
      </c>
      <c r="X44" t="s">
        <v>84</v>
      </c>
    </row>
    <row r="45" spans="1:24">
      <c r="A45">
        <v>387</v>
      </c>
      <c r="B45" s="19">
        <v>46033</v>
      </c>
      <c r="C45">
        <v>2026</v>
      </c>
      <c r="D45" t="s">
        <v>99</v>
      </c>
      <c r="E45">
        <v>1</v>
      </c>
      <c r="F45" t="s">
        <v>84</v>
      </c>
      <c r="G45" t="s">
        <v>11</v>
      </c>
      <c r="H45" t="s">
        <v>25</v>
      </c>
      <c r="I45" t="s">
        <v>2</v>
      </c>
      <c r="J45" t="s">
        <v>3</v>
      </c>
      <c r="K45" t="s">
        <v>9</v>
      </c>
      <c r="L45" t="s">
        <v>37</v>
      </c>
      <c r="M45">
        <v>1</v>
      </c>
      <c r="N45">
        <v>150.96</v>
      </c>
      <c r="O45">
        <v>0</v>
      </c>
      <c r="P45">
        <v>77.5</v>
      </c>
      <c r="Q45">
        <v>150.96</v>
      </c>
      <c r="R45">
        <v>77.5</v>
      </c>
      <c r="S45">
        <v>73.460000000000008</v>
      </c>
      <c r="T45">
        <v>0.48661897191308956</v>
      </c>
      <c r="U45">
        <v>2026</v>
      </c>
      <c r="V45" t="s">
        <v>99</v>
      </c>
      <c r="W45">
        <v>1</v>
      </c>
      <c r="X45" t="s">
        <v>84</v>
      </c>
    </row>
    <row r="46" spans="1:24">
      <c r="A46">
        <v>2796</v>
      </c>
      <c r="B46" s="19">
        <v>46033</v>
      </c>
      <c r="C46">
        <v>2026</v>
      </c>
      <c r="D46" t="s">
        <v>99</v>
      </c>
      <c r="E46">
        <v>1</v>
      </c>
      <c r="F46" t="s">
        <v>84</v>
      </c>
      <c r="G46" t="s">
        <v>20</v>
      </c>
      <c r="H46" t="s">
        <v>31</v>
      </c>
      <c r="I46" t="s">
        <v>19</v>
      </c>
      <c r="J46" t="s">
        <v>3</v>
      </c>
      <c r="K46" t="s">
        <v>14</v>
      </c>
      <c r="L46" t="s">
        <v>15</v>
      </c>
      <c r="M46">
        <v>3</v>
      </c>
      <c r="N46">
        <v>36.33</v>
      </c>
      <c r="O46">
        <v>0.05</v>
      </c>
      <c r="P46">
        <v>13.27</v>
      </c>
      <c r="Q46">
        <v>103.54049999999999</v>
      </c>
      <c r="R46">
        <v>39.81</v>
      </c>
      <c r="S46">
        <v>63.730499999999992</v>
      </c>
      <c r="T46">
        <v>0.61551277036521934</v>
      </c>
      <c r="U46">
        <v>2026</v>
      </c>
      <c r="V46" t="s">
        <v>99</v>
      </c>
      <c r="W46">
        <v>1</v>
      </c>
      <c r="X46" t="s">
        <v>84</v>
      </c>
    </row>
    <row r="47" spans="1:24">
      <c r="A47">
        <v>3703</v>
      </c>
      <c r="B47" s="19">
        <v>46033</v>
      </c>
      <c r="C47">
        <v>2026</v>
      </c>
      <c r="D47" t="s">
        <v>99</v>
      </c>
      <c r="E47">
        <v>1</v>
      </c>
      <c r="F47" t="s">
        <v>84</v>
      </c>
      <c r="G47" t="s">
        <v>20</v>
      </c>
      <c r="H47" t="s">
        <v>33</v>
      </c>
      <c r="I47" t="s">
        <v>2</v>
      </c>
      <c r="J47" t="s">
        <v>3</v>
      </c>
      <c r="K47" t="s">
        <v>14</v>
      </c>
      <c r="L47" t="s">
        <v>15</v>
      </c>
      <c r="M47">
        <v>1</v>
      </c>
      <c r="N47">
        <v>35.340000000000003</v>
      </c>
      <c r="O47">
        <v>0.1</v>
      </c>
      <c r="P47">
        <v>13.36</v>
      </c>
      <c r="Q47">
        <v>31.806000000000004</v>
      </c>
      <c r="R47">
        <v>13.36</v>
      </c>
      <c r="S47">
        <v>18.446000000000005</v>
      </c>
      <c r="T47">
        <v>0.5799534678991386</v>
      </c>
      <c r="U47">
        <v>2026</v>
      </c>
      <c r="V47" t="s">
        <v>99</v>
      </c>
      <c r="W47">
        <v>1</v>
      </c>
      <c r="X47" t="s">
        <v>84</v>
      </c>
    </row>
    <row r="48" spans="1:24">
      <c r="A48">
        <v>4674</v>
      </c>
      <c r="B48" s="19">
        <v>46033</v>
      </c>
      <c r="C48">
        <v>2026</v>
      </c>
      <c r="D48" t="s">
        <v>99</v>
      </c>
      <c r="E48">
        <v>1</v>
      </c>
      <c r="F48" t="s">
        <v>84</v>
      </c>
      <c r="G48" t="s">
        <v>20</v>
      </c>
      <c r="H48" t="s">
        <v>33</v>
      </c>
      <c r="I48" t="s">
        <v>2</v>
      </c>
      <c r="J48" t="s">
        <v>3</v>
      </c>
      <c r="K48" t="s">
        <v>14</v>
      </c>
      <c r="L48" t="s">
        <v>32</v>
      </c>
      <c r="M48">
        <v>2</v>
      </c>
      <c r="N48">
        <v>46.27</v>
      </c>
      <c r="O48">
        <v>0</v>
      </c>
      <c r="P48">
        <v>18.23</v>
      </c>
      <c r="Q48">
        <v>92.54</v>
      </c>
      <c r="R48">
        <v>36.46</v>
      </c>
      <c r="S48">
        <v>56.080000000000005</v>
      </c>
      <c r="T48">
        <v>0.60600821266479366</v>
      </c>
      <c r="U48">
        <v>2026</v>
      </c>
      <c r="V48" t="s">
        <v>99</v>
      </c>
      <c r="W48">
        <v>1</v>
      </c>
      <c r="X48" t="s">
        <v>84</v>
      </c>
    </row>
    <row r="49" spans="1:24">
      <c r="A49">
        <v>4789</v>
      </c>
      <c r="B49" s="19">
        <v>46033</v>
      </c>
      <c r="C49">
        <v>2026</v>
      </c>
      <c r="D49" t="s">
        <v>99</v>
      </c>
      <c r="E49">
        <v>1</v>
      </c>
      <c r="F49" t="s">
        <v>84</v>
      </c>
      <c r="G49" t="s">
        <v>20</v>
      </c>
      <c r="H49" t="s">
        <v>31</v>
      </c>
      <c r="I49" t="s">
        <v>2</v>
      </c>
      <c r="J49" t="s">
        <v>3</v>
      </c>
      <c r="K49" t="s">
        <v>4</v>
      </c>
      <c r="L49" t="s">
        <v>5</v>
      </c>
      <c r="M49">
        <v>1</v>
      </c>
      <c r="N49">
        <v>79.930000000000007</v>
      </c>
      <c r="O49">
        <v>0.05</v>
      </c>
      <c r="P49">
        <v>43.73</v>
      </c>
      <c r="Q49">
        <v>75.933500000000009</v>
      </c>
      <c r="R49">
        <v>43.73</v>
      </c>
      <c r="S49">
        <v>32.203500000000012</v>
      </c>
      <c r="T49">
        <v>0.42410135184075554</v>
      </c>
      <c r="U49">
        <v>2026</v>
      </c>
      <c r="V49" t="s">
        <v>99</v>
      </c>
      <c r="W49">
        <v>1</v>
      </c>
      <c r="X49" t="s">
        <v>84</v>
      </c>
    </row>
    <row r="50" spans="1:24">
      <c r="A50">
        <v>804</v>
      </c>
      <c r="B50" s="19">
        <v>46034</v>
      </c>
      <c r="C50">
        <v>2026</v>
      </c>
      <c r="D50" t="s">
        <v>99</v>
      </c>
      <c r="E50">
        <v>1</v>
      </c>
      <c r="F50" t="s">
        <v>84</v>
      </c>
      <c r="G50" t="s">
        <v>6</v>
      </c>
      <c r="H50" t="s">
        <v>43</v>
      </c>
      <c r="I50" t="s">
        <v>19</v>
      </c>
      <c r="J50" t="s">
        <v>13</v>
      </c>
      <c r="K50" t="s">
        <v>9</v>
      </c>
      <c r="L50" t="s">
        <v>17</v>
      </c>
      <c r="M50">
        <v>1</v>
      </c>
      <c r="N50">
        <v>141.25</v>
      </c>
      <c r="O50">
        <v>0</v>
      </c>
      <c r="P50">
        <v>78.72</v>
      </c>
      <c r="Q50">
        <v>141.25</v>
      </c>
      <c r="R50">
        <v>78.72</v>
      </c>
      <c r="S50">
        <v>62.53</v>
      </c>
      <c r="T50">
        <v>0.44269026548672569</v>
      </c>
      <c r="U50">
        <v>2026</v>
      </c>
      <c r="V50" t="s">
        <v>99</v>
      </c>
      <c r="W50">
        <v>1</v>
      </c>
      <c r="X50" t="s">
        <v>84</v>
      </c>
    </row>
    <row r="51" spans="1:24">
      <c r="A51">
        <v>1780</v>
      </c>
      <c r="B51" s="19">
        <v>46034</v>
      </c>
      <c r="C51">
        <v>2026</v>
      </c>
      <c r="D51" t="s">
        <v>99</v>
      </c>
      <c r="E51">
        <v>1</v>
      </c>
      <c r="F51" t="s">
        <v>84</v>
      </c>
      <c r="G51" t="s">
        <v>20</v>
      </c>
      <c r="H51" t="s">
        <v>33</v>
      </c>
      <c r="I51" t="s">
        <v>2</v>
      </c>
      <c r="J51" t="s">
        <v>3</v>
      </c>
      <c r="K51" t="s">
        <v>4</v>
      </c>
      <c r="L51" t="s">
        <v>30</v>
      </c>
      <c r="M51">
        <v>2</v>
      </c>
      <c r="N51">
        <v>103.64</v>
      </c>
      <c r="O51">
        <v>0.1</v>
      </c>
      <c r="P51">
        <v>50.96</v>
      </c>
      <c r="Q51">
        <v>186.55199999999999</v>
      </c>
      <c r="R51">
        <v>101.92</v>
      </c>
      <c r="S51">
        <v>84.631999999999991</v>
      </c>
      <c r="T51">
        <v>0.45366439384193147</v>
      </c>
      <c r="U51">
        <v>2026</v>
      </c>
      <c r="V51" t="s">
        <v>99</v>
      </c>
      <c r="W51">
        <v>1</v>
      </c>
      <c r="X51" t="s">
        <v>84</v>
      </c>
    </row>
    <row r="52" spans="1:24">
      <c r="A52">
        <v>2844</v>
      </c>
      <c r="B52" s="19">
        <v>46034</v>
      </c>
      <c r="C52">
        <v>2026</v>
      </c>
      <c r="D52" t="s">
        <v>99</v>
      </c>
      <c r="E52">
        <v>1</v>
      </c>
      <c r="F52" t="s">
        <v>84</v>
      </c>
      <c r="G52" t="s">
        <v>0</v>
      </c>
      <c r="H52" t="s">
        <v>1</v>
      </c>
      <c r="I52" t="s">
        <v>2</v>
      </c>
      <c r="J52" t="s">
        <v>13</v>
      </c>
      <c r="K52" t="s">
        <v>14</v>
      </c>
      <c r="L52" t="s">
        <v>44</v>
      </c>
      <c r="M52">
        <v>1</v>
      </c>
      <c r="N52">
        <v>136.18</v>
      </c>
      <c r="O52">
        <v>0</v>
      </c>
      <c r="P52">
        <v>68.34</v>
      </c>
      <c r="Q52">
        <v>136.18</v>
      </c>
      <c r="R52">
        <v>68.34</v>
      </c>
      <c r="S52">
        <v>67.84</v>
      </c>
      <c r="T52">
        <v>0.498164194448524</v>
      </c>
      <c r="U52">
        <v>2026</v>
      </c>
      <c r="V52" t="s">
        <v>99</v>
      </c>
      <c r="W52">
        <v>1</v>
      </c>
      <c r="X52" t="s">
        <v>84</v>
      </c>
    </row>
    <row r="53" spans="1:24">
      <c r="A53">
        <v>3068</v>
      </c>
      <c r="B53" s="19">
        <v>46034</v>
      </c>
      <c r="C53">
        <v>2026</v>
      </c>
      <c r="D53" t="s">
        <v>99</v>
      </c>
      <c r="E53">
        <v>1</v>
      </c>
      <c r="F53" t="s">
        <v>84</v>
      </c>
      <c r="G53" t="s">
        <v>11</v>
      </c>
      <c r="H53" t="s">
        <v>12</v>
      </c>
      <c r="I53" t="s">
        <v>28</v>
      </c>
      <c r="J53" t="s">
        <v>13</v>
      </c>
      <c r="K53" t="s">
        <v>34</v>
      </c>
      <c r="L53" t="s">
        <v>42</v>
      </c>
      <c r="M53">
        <v>1</v>
      </c>
      <c r="N53">
        <v>36.43</v>
      </c>
      <c r="O53">
        <v>0</v>
      </c>
      <c r="P53">
        <v>14.33</v>
      </c>
      <c r="Q53">
        <v>36.43</v>
      </c>
      <c r="R53">
        <v>14.33</v>
      </c>
      <c r="S53">
        <v>22.1</v>
      </c>
      <c r="T53">
        <v>0.60664287674993145</v>
      </c>
      <c r="U53">
        <v>2026</v>
      </c>
      <c r="V53" t="s">
        <v>99</v>
      </c>
      <c r="W53">
        <v>1</v>
      </c>
      <c r="X53" t="s">
        <v>84</v>
      </c>
    </row>
    <row r="54" spans="1:24">
      <c r="A54">
        <v>3096</v>
      </c>
      <c r="B54" s="19">
        <v>46034</v>
      </c>
      <c r="C54">
        <v>2026</v>
      </c>
      <c r="D54" t="s">
        <v>99</v>
      </c>
      <c r="E54">
        <v>1</v>
      </c>
      <c r="F54" t="s">
        <v>84</v>
      </c>
      <c r="G54" t="s">
        <v>20</v>
      </c>
      <c r="H54" t="s">
        <v>31</v>
      </c>
      <c r="I54" t="s">
        <v>2</v>
      </c>
      <c r="J54" t="s">
        <v>13</v>
      </c>
      <c r="K54" t="s">
        <v>34</v>
      </c>
      <c r="L54" t="s">
        <v>45</v>
      </c>
      <c r="M54">
        <v>2</v>
      </c>
      <c r="N54">
        <v>50.51</v>
      </c>
      <c r="O54">
        <v>0.1</v>
      </c>
      <c r="P54">
        <v>21.84</v>
      </c>
      <c r="Q54">
        <v>90.917999999999992</v>
      </c>
      <c r="R54">
        <v>43.68</v>
      </c>
      <c r="S54">
        <v>47.237999999999992</v>
      </c>
      <c r="T54">
        <v>0.5195670824259222</v>
      </c>
      <c r="U54">
        <v>2026</v>
      </c>
      <c r="V54" t="s">
        <v>99</v>
      </c>
      <c r="W54">
        <v>1</v>
      </c>
      <c r="X54" t="s">
        <v>84</v>
      </c>
    </row>
    <row r="55" spans="1:24">
      <c r="A55">
        <v>3129</v>
      </c>
      <c r="B55" s="19">
        <v>46034</v>
      </c>
      <c r="C55">
        <v>2026</v>
      </c>
      <c r="D55" t="s">
        <v>99</v>
      </c>
      <c r="E55">
        <v>1</v>
      </c>
      <c r="F55" t="s">
        <v>84</v>
      </c>
      <c r="G55" t="s">
        <v>20</v>
      </c>
      <c r="H55" t="s">
        <v>47</v>
      </c>
      <c r="I55" t="s">
        <v>19</v>
      </c>
      <c r="J55" t="s">
        <v>3</v>
      </c>
      <c r="K55" t="s">
        <v>34</v>
      </c>
      <c r="L55" t="s">
        <v>38</v>
      </c>
      <c r="M55">
        <v>1</v>
      </c>
      <c r="N55">
        <v>123</v>
      </c>
      <c r="O55">
        <v>0</v>
      </c>
      <c r="P55">
        <v>67.3</v>
      </c>
      <c r="Q55">
        <v>123</v>
      </c>
      <c r="R55">
        <v>67.3</v>
      </c>
      <c r="S55">
        <v>55.7</v>
      </c>
      <c r="T55">
        <v>0.45284552845528458</v>
      </c>
      <c r="U55">
        <v>2026</v>
      </c>
      <c r="V55" t="s">
        <v>99</v>
      </c>
      <c r="W55">
        <v>1</v>
      </c>
      <c r="X55" t="s">
        <v>84</v>
      </c>
    </row>
    <row r="56" spans="1:24">
      <c r="A56">
        <v>3948</v>
      </c>
      <c r="B56" s="19">
        <v>46034</v>
      </c>
      <c r="C56">
        <v>2026</v>
      </c>
      <c r="D56" t="s">
        <v>99</v>
      </c>
      <c r="E56">
        <v>1</v>
      </c>
      <c r="F56" t="s">
        <v>84</v>
      </c>
      <c r="G56" t="s">
        <v>6</v>
      </c>
      <c r="H56" t="s">
        <v>49</v>
      </c>
      <c r="I56" t="s">
        <v>2</v>
      </c>
      <c r="J56" t="s">
        <v>13</v>
      </c>
      <c r="K56" t="s">
        <v>9</v>
      </c>
      <c r="L56" t="s">
        <v>46</v>
      </c>
      <c r="M56">
        <v>2</v>
      </c>
      <c r="N56">
        <v>72.239999999999995</v>
      </c>
      <c r="O56">
        <v>0</v>
      </c>
      <c r="P56">
        <v>32.94</v>
      </c>
      <c r="Q56">
        <v>144.47999999999999</v>
      </c>
      <c r="R56">
        <v>65.88</v>
      </c>
      <c r="S56">
        <v>78.599999999999994</v>
      </c>
      <c r="T56">
        <v>0.54401993355481726</v>
      </c>
      <c r="U56">
        <v>2026</v>
      </c>
      <c r="V56" t="s">
        <v>99</v>
      </c>
      <c r="W56">
        <v>1</v>
      </c>
      <c r="X56" t="s">
        <v>84</v>
      </c>
    </row>
    <row r="57" spans="1:24">
      <c r="A57">
        <v>5036</v>
      </c>
      <c r="B57" s="19">
        <v>46034</v>
      </c>
      <c r="C57">
        <v>2026</v>
      </c>
      <c r="D57" t="s">
        <v>99</v>
      </c>
      <c r="E57">
        <v>1</v>
      </c>
      <c r="F57" t="s">
        <v>84</v>
      </c>
      <c r="G57" t="s">
        <v>11</v>
      </c>
      <c r="H57" t="s">
        <v>18</v>
      </c>
      <c r="I57" t="s">
        <v>19</v>
      </c>
      <c r="J57" t="s">
        <v>3</v>
      </c>
      <c r="K57" t="s">
        <v>9</v>
      </c>
      <c r="L57" t="s">
        <v>37</v>
      </c>
      <c r="M57">
        <v>1</v>
      </c>
      <c r="N57">
        <v>151.11000000000001</v>
      </c>
      <c r="O57">
        <v>0.15</v>
      </c>
      <c r="P57">
        <v>79.650000000000006</v>
      </c>
      <c r="Q57">
        <v>128.4435</v>
      </c>
      <c r="R57">
        <v>79.650000000000006</v>
      </c>
      <c r="S57">
        <v>48.793499999999995</v>
      </c>
      <c r="T57">
        <v>0.37988298356865075</v>
      </c>
      <c r="U57">
        <v>2026</v>
      </c>
      <c r="V57" t="s">
        <v>99</v>
      </c>
      <c r="W57">
        <v>1</v>
      </c>
      <c r="X57" t="s">
        <v>84</v>
      </c>
    </row>
    <row r="58" spans="1:24">
      <c r="A58">
        <v>2681</v>
      </c>
      <c r="B58" s="19">
        <v>46035</v>
      </c>
      <c r="C58">
        <v>2026</v>
      </c>
      <c r="D58" t="s">
        <v>99</v>
      </c>
      <c r="E58">
        <v>1</v>
      </c>
      <c r="F58" t="s">
        <v>84</v>
      </c>
      <c r="G58" t="s">
        <v>20</v>
      </c>
      <c r="H58" t="s">
        <v>21</v>
      </c>
      <c r="I58" t="s">
        <v>2</v>
      </c>
      <c r="J58" t="s">
        <v>13</v>
      </c>
      <c r="K58" t="s">
        <v>9</v>
      </c>
      <c r="L58" t="s">
        <v>10</v>
      </c>
      <c r="M58">
        <v>1</v>
      </c>
      <c r="N58">
        <v>94.32</v>
      </c>
      <c r="O58">
        <v>0</v>
      </c>
      <c r="P58">
        <v>45.93</v>
      </c>
      <c r="Q58">
        <v>94.32</v>
      </c>
      <c r="R58">
        <v>45.93</v>
      </c>
      <c r="S58">
        <v>48.389999999999993</v>
      </c>
      <c r="T58">
        <v>0.51304071246819338</v>
      </c>
      <c r="U58">
        <v>2026</v>
      </c>
      <c r="V58" t="s">
        <v>99</v>
      </c>
      <c r="W58">
        <v>1</v>
      </c>
      <c r="X58" t="s">
        <v>84</v>
      </c>
    </row>
    <row r="59" spans="1:24">
      <c r="A59">
        <v>5101</v>
      </c>
      <c r="B59" s="19">
        <v>46035</v>
      </c>
      <c r="C59">
        <v>2026</v>
      </c>
      <c r="D59" t="s">
        <v>99</v>
      </c>
      <c r="E59">
        <v>1</v>
      </c>
      <c r="F59" t="s">
        <v>84</v>
      </c>
      <c r="G59" t="s">
        <v>6</v>
      </c>
      <c r="H59" t="s">
        <v>43</v>
      </c>
      <c r="I59" t="s">
        <v>2</v>
      </c>
      <c r="J59" t="s">
        <v>3</v>
      </c>
      <c r="K59" t="s">
        <v>4</v>
      </c>
      <c r="L59" t="s">
        <v>22</v>
      </c>
      <c r="M59">
        <v>3</v>
      </c>
      <c r="N59">
        <v>51.52</v>
      </c>
      <c r="O59">
        <v>0</v>
      </c>
      <c r="P59">
        <v>21.92</v>
      </c>
      <c r="Q59">
        <v>154.56</v>
      </c>
      <c r="R59">
        <v>65.760000000000005</v>
      </c>
      <c r="S59">
        <v>88.8</v>
      </c>
      <c r="T59">
        <v>0.57453416149068315</v>
      </c>
      <c r="U59">
        <v>2026</v>
      </c>
      <c r="V59" t="s">
        <v>99</v>
      </c>
      <c r="W59">
        <v>1</v>
      </c>
      <c r="X59" t="s">
        <v>84</v>
      </c>
    </row>
    <row r="60" spans="1:24">
      <c r="A60">
        <v>3871</v>
      </c>
      <c r="B60" s="19">
        <v>46036</v>
      </c>
      <c r="C60">
        <v>2026</v>
      </c>
      <c r="D60" t="s">
        <v>99</v>
      </c>
      <c r="E60">
        <v>1</v>
      </c>
      <c r="F60" t="s">
        <v>84</v>
      </c>
      <c r="G60" t="s">
        <v>0</v>
      </c>
      <c r="H60" t="s">
        <v>50</v>
      </c>
      <c r="I60" t="s">
        <v>2</v>
      </c>
      <c r="J60" t="s">
        <v>13</v>
      </c>
      <c r="K60" t="s">
        <v>9</v>
      </c>
      <c r="L60" t="s">
        <v>17</v>
      </c>
      <c r="M60">
        <v>2</v>
      </c>
      <c r="N60">
        <v>146.4</v>
      </c>
      <c r="O60">
        <v>0.05</v>
      </c>
      <c r="P60">
        <v>81.72</v>
      </c>
      <c r="Q60">
        <v>278.16000000000003</v>
      </c>
      <c r="R60">
        <v>163.44</v>
      </c>
      <c r="S60">
        <v>114.72000000000003</v>
      </c>
      <c r="T60">
        <v>0.4124245038826575</v>
      </c>
      <c r="U60">
        <v>2026</v>
      </c>
      <c r="V60" t="s">
        <v>99</v>
      </c>
      <c r="W60">
        <v>1</v>
      </c>
      <c r="X60" t="s">
        <v>84</v>
      </c>
    </row>
    <row r="61" spans="1:24">
      <c r="A61">
        <v>4643</v>
      </c>
      <c r="B61" s="19">
        <v>46036</v>
      </c>
      <c r="C61">
        <v>2026</v>
      </c>
      <c r="D61" t="s">
        <v>99</v>
      </c>
      <c r="E61">
        <v>1</v>
      </c>
      <c r="F61" t="s">
        <v>84</v>
      </c>
      <c r="G61" t="s">
        <v>0</v>
      </c>
      <c r="H61" t="s">
        <v>1</v>
      </c>
      <c r="I61" t="s">
        <v>8</v>
      </c>
      <c r="J61" t="s">
        <v>16</v>
      </c>
      <c r="K61" t="s">
        <v>14</v>
      </c>
      <c r="L61" t="s">
        <v>32</v>
      </c>
      <c r="M61">
        <v>3</v>
      </c>
      <c r="N61">
        <v>47.32</v>
      </c>
      <c r="O61">
        <v>0.1</v>
      </c>
      <c r="P61">
        <v>18.420000000000002</v>
      </c>
      <c r="Q61">
        <v>127.76400000000001</v>
      </c>
      <c r="R61">
        <v>55.260000000000005</v>
      </c>
      <c r="S61">
        <v>72.504000000000005</v>
      </c>
      <c r="T61">
        <v>0.56748379825302897</v>
      </c>
      <c r="U61">
        <v>2026</v>
      </c>
      <c r="V61" t="s">
        <v>99</v>
      </c>
      <c r="W61">
        <v>1</v>
      </c>
      <c r="X61" t="s">
        <v>84</v>
      </c>
    </row>
    <row r="62" spans="1:24">
      <c r="A62">
        <v>4703</v>
      </c>
      <c r="B62" s="19">
        <v>46036</v>
      </c>
      <c r="C62">
        <v>2026</v>
      </c>
      <c r="D62" t="s">
        <v>99</v>
      </c>
      <c r="E62">
        <v>1</v>
      </c>
      <c r="F62" t="s">
        <v>84</v>
      </c>
      <c r="G62" t="s">
        <v>20</v>
      </c>
      <c r="H62" t="s">
        <v>47</v>
      </c>
      <c r="I62" t="s">
        <v>19</v>
      </c>
      <c r="J62" t="s">
        <v>16</v>
      </c>
      <c r="K62" t="s">
        <v>34</v>
      </c>
      <c r="L62" t="s">
        <v>35</v>
      </c>
      <c r="M62">
        <v>2</v>
      </c>
      <c r="N62">
        <v>40.450000000000003</v>
      </c>
      <c r="O62">
        <v>0.05</v>
      </c>
      <c r="P62">
        <v>15.14</v>
      </c>
      <c r="Q62">
        <v>76.855000000000004</v>
      </c>
      <c r="R62">
        <v>30.28</v>
      </c>
      <c r="S62">
        <v>46.575000000000003</v>
      </c>
      <c r="T62">
        <v>0.60601132001821612</v>
      </c>
      <c r="U62">
        <v>2026</v>
      </c>
      <c r="V62" t="s">
        <v>99</v>
      </c>
      <c r="W62">
        <v>1</v>
      </c>
      <c r="X62" t="s">
        <v>84</v>
      </c>
    </row>
    <row r="63" spans="1:24">
      <c r="A63">
        <v>5068</v>
      </c>
      <c r="B63" s="19">
        <v>46036</v>
      </c>
      <c r="C63">
        <v>2026</v>
      </c>
      <c r="D63" t="s">
        <v>99</v>
      </c>
      <c r="E63">
        <v>1</v>
      </c>
      <c r="F63" t="s">
        <v>84</v>
      </c>
      <c r="G63" t="s">
        <v>0</v>
      </c>
      <c r="H63" t="s">
        <v>1</v>
      </c>
      <c r="I63" t="s">
        <v>2</v>
      </c>
      <c r="J63" t="s">
        <v>3</v>
      </c>
      <c r="K63" t="s">
        <v>14</v>
      </c>
      <c r="L63" t="s">
        <v>32</v>
      </c>
      <c r="M63">
        <v>2</v>
      </c>
      <c r="N63">
        <v>47.05</v>
      </c>
      <c r="O63">
        <v>0.1</v>
      </c>
      <c r="P63">
        <v>18.8</v>
      </c>
      <c r="Q63">
        <v>84.69</v>
      </c>
      <c r="R63">
        <v>37.6</v>
      </c>
      <c r="S63">
        <v>47.089999999999996</v>
      </c>
      <c r="T63">
        <v>0.55602786633604906</v>
      </c>
      <c r="U63">
        <v>2026</v>
      </c>
      <c r="V63" t="s">
        <v>99</v>
      </c>
      <c r="W63">
        <v>1</v>
      </c>
      <c r="X63" t="s">
        <v>84</v>
      </c>
    </row>
    <row r="64" spans="1:24">
      <c r="A64">
        <v>1539</v>
      </c>
      <c r="B64" s="19">
        <v>46037</v>
      </c>
      <c r="C64">
        <v>2026</v>
      </c>
      <c r="D64" t="s">
        <v>99</v>
      </c>
      <c r="E64">
        <v>1</v>
      </c>
      <c r="F64" t="s">
        <v>84</v>
      </c>
      <c r="G64" t="s">
        <v>20</v>
      </c>
      <c r="H64" t="s">
        <v>33</v>
      </c>
      <c r="I64" t="s">
        <v>19</v>
      </c>
      <c r="J64" t="s">
        <v>16</v>
      </c>
      <c r="K64" t="s">
        <v>34</v>
      </c>
      <c r="L64" t="s">
        <v>38</v>
      </c>
      <c r="M64">
        <v>3</v>
      </c>
      <c r="N64">
        <v>123.14</v>
      </c>
      <c r="O64">
        <v>0.05</v>
      </c>
      <c r="P64">
        <v>70.67</v>
      </c>
      <c r="Q64">
        <v>350.94900000000001</v>
      </c>
      <c r="R64">
        <v>212.01</v>
      </c>
      <c r="S64">
        <v>138.93900000000002</v>
      </c>
      <c r="T64">
        <v>0.39589513006163296</v>
      </c>
      <c r="U64">
        <v>2026</v>
      </c>
      <c r="V64" t="s">
        <v>99</v>
      </c>
      <c r="W64">
        <v>1</v>
      </c>
      <c r="X64" t="s">
        <v>84</v>
      </c>
    </row>
    <row r="65" spans="1:24">
      <c r="A65">
        <v>1709</v>
      </c>
      <c r="B65" s="19">
        <v>46037</v>
      </c>
      <c r="C65">
        <v>2026</v>
      </c>
      <c r="D65" t="s">
        <v>99</v>
      </c>
      <c r="E65">
        <v>1</v>
      </c>
      <c r="F65" t="s">
        <v>84</v>
      </c>
      <c r="G65" t="s">
        <v>20</v>
      </c>
      <c r="H65" t="s">
        <v>47</v>
      </c>
      <c r="I65" t="s">
        <v>2</v>
      </c>
      <c r="J65" t="s">
        <v>3</v>
      </c>
      <c r="K65" t="s">
        <v>9</v>
      </c>
      <c r="L65" t="s">
        <v>37</v>
      </c>
      <c r="M65">
        <v>2</v>
      </c>
      <c r="N65">
        <v>151.33000000000001</v>
      </c>
      <c r="O65">
        <v>0.1</v>
      </c>
      <c r="P65">
        <v>78.44</v>
      </c>
      <c r="Q65">
        <v>272.39400000000001</v>
      </c>
      <c r="R65">
        <v>156.88</v>
      </c>
      <c r="S65">
        <v>115.51400000000001</v>
      </c>
      <c r="T65">
        <v>0.42406954631893512</v>
      </c>
      <c r="U65">
        <v>2026</v>
      </c>
      <c r="V65" t="s">
        <v>99</v>
      </c>
      <c r="W65">
        <v>1</v>
      </c>
      <c r="X65" t="s">
        <v>84</v>
      </c>
    </row>
    <row r="66" spans="1:24">
      <c r="A66">
        <v>2702</v>
      </c>
      <c r="B66" s="19">
        <v>46037</v>
      </c>
      <c r="C66">
        <v>2026</v>
      </c>
      <c r="D66" t="s">
        <v>99</v>
      </c>
      <c r="E66">
        <v>1</v>
      </c>
      <c r="F66" t="s">
        <v>84</v>
      </c>
      <c r="G66" t="s">
        <v>6</v>
      </c>
      <c r="H66" t="s">
        <v>49</v>
      </c>
      <c r="I66" t="s">
        <v>2</v>
      </c>
      <c r="J66" t="s">
        <v>3</v>
      </c>
      <c r="K66" t="s">
        <v>9</v>
      </c>
      <c r="L66" t="s">
        <v>17</v>
      </c>
      <c r="M66">
        <v>5</v>
      </c>
      <c r="N66">
        <v>144.01</v>
      </c>
      <c r="O66">
        <v>0.05</v>
      </c>
      <c r="P66">
        <v>79.64</v>
      </c>
      <c r="Q66">
        <v>684.0474999999999</v>
      </c>
      <c r="R66">
        <v>398.2</v>
      </c>
      <c r="S66">
        <v>285.84749999999991</v>
      </c>
      <c r="T66">
        <v>0.41787668254032062</v>
      </c>
      <c r="U66">
        <v>2026</v>
      </c>
      <c r="V66" t="s">
        <v>99</v>
      </c>
      <c r="W66">
        <v>1</v>
      </c>
      <c r="X66" t="s">
        <v>84</v>
      </c>
    </row>
    <row r="67" spans="1:24">
      <c r="A67">
        <v>3176</v>
      </c>
      <c r="B67" s="19">
        <v>46037</v>
      </c>
      <c r="C67">
        <v>2026</v>
      </c>
      <c r="D67" t="s">
        <v>99</v>
      </c>
      <c r="E67">
        <v>1</v>
      </c>
      <c r="F67" t="s">
        <v>84</v>
      </c>
      <c r="G67" t="s">
        <v>20</v>
      </c>
      <c r="H67" t="s">
        <v>33</v>
      </c>
      <c r="I67" t="s">
        <v>2</v>
      </c>
      <c r="J67" t="s">
        <v>3</v>
      </c>
      <c r="K67" t="s">
        <v>9</v>
      </c>
      <c r="L67" t="s">
        <v>10</v>
      </c>
      <c r="M67">
        <v>3</v>
      </c>
      <c r="N67">
        <v>91.19</v>
      </c>
      <c r="O67">
        <v>0</v>
      </c>
      <c r="P67">
        <v>44.47</v>
      </c>
      <c r="Q67">
        <v>273.57</v>
      </c>
      <c r="R67">
        <v>133.41</v>
      </c>
      <c r="S67">
        <v>140.16</v>
      </c>
      <c r="T67">
        <v>0.5123368790437548</v>
      </c>
      <c r="U67">
        <v>2026</v>
      </c>
      <c r="V67" t="s">
        <v>99</v>
      </c>
      <c r="W67">
        <v>1</v>
      </c>
      <c r="X67" t="s">
        <v>84</v>
      </c>
    </row>
    <row r="68" spans="1:24">
      <c r="A68">
        <v>3705</v>
      </c>
      <c r="B68" s="19">
        <v>46037</v>
      </c>
      <c r="C68">
        <v>2026</v>
      </c>
      <c r="D68" t="s">
        <v>99</v>
      </c>
      <c r="E68">
        <v>1</v>
      </c>
      <c r="F68" t="s">
        <v>84</v>
      </c>
      <c r="G68" t="s">
        <v>20</v>
      </c>
      <c r="H68" t="s">
        <v>31</v>
      </c>
      <c r="I68" t="s">
        <v>19</v>
      </c>
      <c r="J68" t="s">
        <v>13</v>
      </c>
      <c r="K68" t="s">
        <v>14</v>
      </c>
      <c r="L68" t="s">
        <v>32</v>
      </c>
      <c r="M68">
        <v>2</v>
      </c>
      <c r="N68">
        <v>45.45</v>
      </c>
      <c r="O68">
        <v>0</v>
      </c>
      <c r="P68">
        <v>18.190000000000001</v>
      </c>
      <c r="Q68">
        <v>90.9</v>
      </c>
      <c r="R68">
        <v>36.380000000000003</v>
      </c>
      <c r="S68">
        <v>54.52</v>
      </c>
      <c r="T68">
        <v>0.59977997799779981</v>
      </c>
      <c r="U68">
        <v>2026</v>
      </c>
      <c r="V68" t="s">
        <v>99</v>
      </c>
      <c r="W68">
        <v>1</v>
      </c>
      <c r="X68" t="s">
        <v>84</v>
      </c>
    </row>
    <row r="69" spans="1:24">
      <c r="A69">
        <v>3736</v>
      </c>
      <c r="B69" s="19">
        <v>46037</v>
      </c>
      <c r="C69">
        <v>2026</v>
      </c>
      <c r="D69" t="s">
        <v>99</v>
      </c>
      <c r="E69">
        <v>1</v>
      </c>
      <c r="F69" t="s">
        <v>84</v>
      </c>
      <c r="G69" t="s">
        <v>6</v>
      </c>
      <c r="H69" t="s">
        <v>7</v>
      </c>
      <c r="I69" t="s">
        <v>28</v>
      </c>
      <c r="J69" t="s">
        <v>13</v>
      </c>
      <c r="K69" t="s">
        <v>34</v>
      </c>
      <c r="L69" t="s">
        <v>35</v>
      </c>
      <c r="M69">
        <v>1</v>
      </c>
      <c r="N69">
        <v>40.72</v>
      </c>
      <c r="O69">
        <v>0</v>
      </c>
      <c r="P69">
        <v>14.94</v>
      </c>
      <c r="Q69">
        <v>40.72</v>
      </c>
      <c r="R69">
        <v>14.94</v>
      </c>
      <c r="S69">
        <v>25.78</v>
      </c>
      <c r="T69">
        <v>0.6331041257367388</v>
      </c>
      <c r="U69">
        <v>2026</v>
      </c>
      <c r="V69" t="s">
        <v>99</v>
      </c>
      <c r="W69">
        <v>1</v>
      </c>
      <c r="X69" t="s">
        <v>84</v>
      </c>
    </row>
    <row r="70" spans="1:24">
      <c r="A70">
        <v>3967</v>
      </c>
      <c r="B70" s="19">
        <v>46037</v>
      </c>
      <c r="C70">
        <v>2026</v>
      </c>
      <c r="D70" t="s">
        <v>99</v>
      </c>
      <c r="E70">
        <v>1</v>
      </c>
      <c r="F70" t="s">
        <v>84</v>
      </c>
      <c r="G70" t="s">
        <v>6</v>
      </c>
      <c r="H70" t="s">
        <v>43</v>
      </c>
      <c r="I70" t="s">
        <v>2</v>
      </c>
      <c r="J70" t="s">
        <v>16</v>
      </c>
      <c r="K70" t="s">
        <v>14</v>
      </c>
      <c r="L70" t="s">
        <v>15</v>
      </c>
      <c r="M70">
        <v>2</v>
      </c>
      <c r="N70">
        <v>37.090000000000003</v>
      </c>
      <c r="O70">
        <v>0</v>
      </c>
      <c r="P70">
        <v>13.29</v>
      </c>
      <c r="Q70">
        <v>74.180000000000007</v>
      </c>
      <c r="R70">
        <v>26.58</v>
      </c>
      <c r="S70">
        <v>47.600000000000009</v>
      </c>
      <c r="T70">
        <v>0.64168239417632789</v>
      </c>
      <c r="U70">
        <v>2026</v>
      </c>
      <c r="V70" t="s">
        <v>99</v>
      </c>
      <c r="W70">
        <v>1</v>
      </c>
      <c r="X70" t="s">
        <v>84</v>
      </c>
    </row>
    <row r="71" spans="1:24">
      <c r="A71">
        <v>170</v>
      </c>
      <c r="B71" s="19">
        <v>46038</v>
      </c>
      <c r="C71">
        <v>2026</v>
      </c>
      <c r="D71" t="s">
        <v>99</v>
      </c>
      <c r="E71">
        <v>1</v>
      </c>
      <c r="F71" t="s">
        <v>84</v>
      </c>
      <c r="G71" t="s">
        <v>11</v>
      </c>
      <c r="H71" t="s">
        <v>39</v>
      </c>
      <c r="I71" t="s">
        <v>2</v>
      </c>
      <c r="J71" t="s">
        <v>13</v>
      </c>
      <c r="K71" t="s">
        <v>23</v>
      </c>
      <c r="L71" t="s">
        <v>51</v>
      </c>
      <c r="M71">
        <v>1</v>
      </c>
      <c r="N71">
        <v>124.45</v>
      </c>
      <c r="O71">
        <v>0.15</v>
      </c>
      <c r="P71">
        <v>59.77</v>
      </c>
      <c r="Q71">
        <v>105.7825</v>
      </c>
      <c r="R71">
        <v>59.77</v>
      </c>
      <c r="S71">
        <v>46.012499999999996</v>
      </c>
      <c r="T71">
        <v>0.43497270342447941</v>
      </c>
      <c r="U71">
        <v>2026</v>
      </c>
      <c r="V71" t="s">
        <v>99</v>
      </c>
      <c r="W71">
        <v>1</v>
      </c>
      <c r="X71" t="s">
        <v>84</v>
      </c>
    </row>
    <row r="72" spans="1:24">
      <c r="A72">
        <v>1040</v>
      </c>
      <c r="B72" s="19">
        <v>46038</v>
      </c>
      <c r="C72">
        <v>2026</v>
      </c>
      <c r="D72" t="s">
        <v>99</v>
      </c>
      <c r="E72">
        <v>1</v>
      </c>
      <c r="F72" t="s">
        <v>84</v>
      </c>
      <c r="G72" t="s">
        <v>0</v>
      </c>
      <c r="H72" t="s">
        <v>1</v>
      </c>
      <c r="I72" t="s">
        <v>19</v>
      </c>
      <c r="J72" t="s">
        <v>13</v>
      </c>
      <c r="K72" t="s">
        <v>14</v>
      </c>
      <c r="L72" t="s">
        <v>15</v>
      </c>
      <c r="M72">
        <v>1</v>
      </c>
      <c r="N72">
        <v>35.93</v>
      </c>
      <c r="O72">
        <v>0.05</v>
      </c>
      <c r="P72">
        <v>13.33</v>
      </c>
      <c r="Q72">
        <v>34.133499999999998</v>
      </c>
      <c r="R72">
        <v>13.33</v>
      </c>
      <c r="S72">
        <v>20.8035</v>
      </c>
      <c r="T72">
        <v>0.60947456311248482</v>
      </c>
      <c r="U72">
        <v>2026</v>
      </c>
      <c r="V72" t="s">
        <v>99</v>
      </c>
      <c r="W72">
        <v>1</v>
      </c>
      <c r="X72" t="s">
        <v>84</v>
      </c>
    </row>
    <row r="73" spans="1:24">
      <c r="A73">
        <v>2380</v>
      </c>
      <c r="B73" s="19">
        <v>46038</v>
      </c>
      <c r="C73">
        <v>2026</v>
      </c>
      <c r="D73" t="s">
        <v>99</v>
      </c>
      <c r="E73">
        <v>1</v>
      </c>
      <c r="F73" t="s">
        <v>84</v>
      </c>
      <c r="G73" t="s">
        <v>20</v>
      </c>
      <c r="H73" t="s">
        <v>47</v>
      </c>
      <c r="I73" t="s">
        <v>2</v>
      </c>
      <c r="J73" t="s">
        <v>3</v>
      </c>
      <c r="K73" t="s">
        <v>23</v>
      </c>
      <c r="L73" t="s">
        <v>51</v>
      </c>
      <c r="M73">
        <v>4</v>
      </c>
      <c r="N73">
        <v>121.8</v>
      </c>
      <c r="O73">
        <v>0.05</v>
      </c>
      <c r="P73">
        <v>59.57</v>
      </c>
      <c r="Q73">
        <v>462.84</v>
      </c>
      <c r="R73">
        <v>238.28</v>
      </c>
      <c r="S73">
        <v>224.55999999999997</v>
      </c>
      <c r="T73">
        <v>0.48517846339987897</v>
      </c>
      <c r="U73">
        <v>2026</v>
      </c>
      <c r="V73" t="s">
        <v>99</v>
      </c>
      <c r="W73">
        <v>1</v>
      </c>
      <c r="X73" t="s">
        <v>84</v>
      </c>
    </row>
    <row r="74" spans="1:24">
      <c r="A74">
        <v>3219</v>
      </c>
      <c r="B74" s="19">
        <v>46038</v>
      </c>
      <c r="C74">
        <v>2026</v>
      </c>
      <c r="D74" t="s">
        <v>99</v>
      </c>
      <c r="E74">
        <v>1</v>
      </c>
      <c r="F74" t="s">
        <v>84</v>
      </c>
      <c r="G74" t="s">
        <v>6</v>
      </c>
      <c r="H74" t="s">
        <v>41</v>
      </c>
      <c r="I74" t="s">
        <v>19</v>
      </c>
      <c r="J74" t="s">
        <v>3</v>
      </c>
      <c r="K74" t="s">
        <v>9</v>
      </c>
      <c r="L74" t="s">
        <v>10</v>
      </c>
      <c r="M74">
        <v>1</v>
      </c>
      <c r="N74">
        <v>92.6</v>
      </c>
      <c r="O74">
        <v>0.05</v>
      </c>
      <c r="P74">
        <v>44.15</v>
      </c>
      <c r="Q74">
        <v>87.969999999999985</v>
      </c>
      <c r="R74">
        <v>44.15</v>
      </c>
      <c r="S74">
        <v>43.819999999999986</v>
      </c>
      <c r="T74">
        <v>0.4981243605774695</v>
      </c>
      <c r="U74">
        <v>2026</v>
      </c>
      <c r="V74" t="s">
        <v>99</v>
      </c>
      <c r="W74">
        <v>1</v>
      </c>
      <c r="X74" t="s">
        <v>84</v>
      </c>
    </row>
    <row r="75" spans="1:24">
      <c r="A75">
        <v>4425</v>
      </c>
      <c r="B75" s="19">
        <v>46038</v>
      </c>
      <c r="C75">
        <v>2026</v>
      </c>
      <c r="D75" t="s">
        <v>99</v>
      </c>
      <c r="E75">
        <v>1</v>
      </c>
      <c r="F75" t="s">
        <v>84</v>
      </c>
      <c r="G75" t="s">
        <v>6</v>
      </c>
      <c r="H75" t="s">
        <v>43</v>
      </c>
      <c r="I75" t="s">
        <v>8</v>
      </c>
      <c r="J75" t="s">
        <v>16</v>
      </c>
      <c r="K75" t="s">
        <v>4</v>
      </c>
      <c r="L75" t="s">
        <v>30</v>
      </c>
      <c r="M75">
        <v>10</v>
      </c>
      <c r="N75">
        <v>102.68</v>
      </c>
      <c r="O75">
        <v>0.15</v>
      </c>
      <c r="P75">
        <v>51.07</v>
      </c>
      <c r="Q75">
        <v>872.78000000000009</v>
      </c>
      <c r="R75">
        <v>510.7</v>
      </c>
      <c r="S75">
        <v>362.0800000000001</v>
      </c>
      <c r="T75">
        <v>0.41485826897958256</v>
      </c>
      <c r="U75">
        <v>2026</v>
      </c>
      <c r="V75" t="s">
        <v>99</v>
      </c>
      <c r="W75">
        <v>1</v>
      </c>
      <c r="X75" t="s">
        <v>84</v>
      </c>
    </row>
    <row r="76" spans="1:24">
      <c r="A76">
        <v>4508</v>
      </c>
      <c r="B76" s="19">
        <v>46038</v>
      </c>
      <c r="C76">
        <v>2026</v>
      </c>
      <c r="D76" t="s">
        <v>99</v>
      </c>
      <c r="E76">
        <v>1</v>
      </c>
      <c r="F76" t="s">
        <v>84</v>
      </c>
      <c r="G76" t="s">
        <v>20</v>
      </c>
      <c r="H76" t="s">
        <v>47</v>
      </c>
      <c r="I76" t="s">
        <v>28</v>
      </c>
      <c r="J76" t="s">
        <v>13</v>
      </c>
      <c r="K76" t="s">
        <v>4</v>
      </c>
      <c r="L76" t="s">
        <v>26</v>
      </c>
      <c r="M76">
        <v>3</v>
      </c>
      <c r="N76">
        <v>40.92</v>
      </c>
      <c r="O76">
        <v>0.15</v>
      </c>
      <c r="P76">
        <v>16.71</v>
      </c>
      <c r="Q76">
        <v>104.346</v>
      </c>
      <c r="R76">
        <v>50.13</v>
      </c>
      <c r="S76">
        <v>54.216000000000001</v>
      </c>
      <c r="T76">
        <v>0.51957909263412105</v>
      </c>
      <c r="U76">
        <v>2026</v>
      </c>
      <c r="V76" t="s">
        <v>99</v>
      </c>
      <c r="W76">
        <v>1</v>
      </c>
      <c r="X76" t="s">
        <v>84</v>
      </c>
    </row>
    <row r="77" spans="1:24">
      <c r="A77">
        <v>4806</v>
      </c>
      <c r="B77" s="19">
        <v>46038</v>
      </c>
      <c r="C77">
        <v>2026</v>
      </c>
      <c r="D77" t="s">
        <v>99</v>
      </c>
      <c r="E77">
        <v>1</v>
      </c>
      <c r="F77" t="s">
        <v>84</v>
      </c>
      <c r="G77" t="s">
        <v>11</v>
      </c>
      <c r="H77" t="s">
        <v>52</v>
      </c>
      <c r="I77" t="s">
        <v>19</v>
      </c>
      <c r="J77" t="s">
        <v>13</v>
      </c>
      <c r="K77" t="s">
        <v>4</v>
      </c>
      <c r="L77" t="s">
        <v>30</v>
      </c>
      <c r="M77">
        <v>4</v>
      </c>
      <c r="N77">
        <v>102.68</v>
      </c>
      <c r="O77">
        <v>0</v>
      </c>
      <c r="P77">
        <v>50.83</v>
      </c>
      <c r="Q77">
        <v>410.72</v>
      </c>
      <c r="R77">
        <v>203.32</v>
      </c>
      <c r="S77">
        <v>207.40000000000003</v>
      </c>
      <c r="T77">
        <v>0.50496688741721862</v>
      </c>
      <c r="U77">
        <v>2026</v>
      </c>
      <c r="V77" t="s">
        <v>99</v>
      </c>
      <c r="W77">
        <v>1</v>
      </c>
      <c r="X77" t="s">
        <v>84</v>
      </c>
    </row>
    <row r="78" spans="1:24">
      <c r="A78">
        <v>755</v>
      </c>
      <c r="B78" s="19">
        <v>46039</v>
      </c>
      <c r="C78">
        <v>2026</v>
      </c>
      <c r="D78" t="s">
        <v>99</v>
      </c>
      <c r="E78">
        <v>1</v>
      </c>
      <c r="F78" t="s">
        <v>84</v>
      </c>
      <c r="G78" t="s">
        <v>0</v>
      </c>
      <c r="H78" t="s">
        <v>36</v>
      </c>
      <c r="I78" t="s">
        <v>28</v>
      </c>
      <c r="J78" t="s">
        <v>13</v>
      </c>
      <c r="K78" t="s">
        <v>14</v>
      </c>
      <c r="L78" t="s">
        <v>48</v>
      </c>
      <c r="M78">
        <v>2</v>
      </c>
      <c r="N78">
        <v>164.38</v>
      </c>
      <c r="O78">
        <v>0.05</v>
      </c>
      <c r="P78">
        <v>85.93</v>
      </c>
      <c r="Q78">
        <v>312.322</v>
      </c>
      <c r="R78">
        <v>171.86</v>
      </c>
      <c r="S78">
        <v>140.46199999999999</v>
      </c>
      <c r="T78">
        <v>0.44973456881039436</v>
      </c>
      <c r="U78">
        <v>2026</v>
      </c>
      <c r="V78" t="s">
        <v>99</v>
      </c>
      <c r="W78">
        <v>1</v>
      </c>
      <c r="X78" t="s">
        <v>84</v>
      </c>
    </row>
    <row r="79" spans="1:24">
      <c r="A79">
        <v>3171</v>
      </c>
      <c r="B79" s="19">
        <v>46039</v>
      </c>
      <c r="C79">
        <v>2026</v>
      </c>
      <c r="D79" t="s">
        <v>99</v>
      </c>
      <c r="E79">
        <v>1</v>
      </c>
      <c r="F79" t="s">
        <v>84</v>
      </c>
      <c r="G79" t="s">
        <v>0</v>
      </c>
      <c r="H79" t="s">
        <v>50</v>
      </c>
      <c r="I79" t="s">
        <v>19</v>
      </c>
      <c r="J79" t="s">
        <v>3</v>
      </c>
      <c r="K79" t="s">
        <v>4</v>
      </c>
      <c r="L79" t="s">
        <v>22</v>
      </c>
      <c r="M79">
        <v>1</v>
      </c>
      <c r="N79">
        <v>51.78</v>
      </c>
      <c r="O79">
        <v>0</v>
      </c>
      <c r="P79">
        <v>22.64</v>
      </c>
      <c r="Q79">
        <v>51.78</v>
      </c>
      <c r="R79">
        <v>22.64</v>
      </c>
      <c r="S79">
        <v>29.14</v>
      </c>
      <c r="T79">
        <v>0.56276554654306687</v>
      </c>
      <c r="U79">
        <v>2026</v>
      </c>
      <c r="V79" t="s">
        <v>99</v>
      </c>
      <c r="W79">
        <v>1</v>
      </c>
      <c r="X79" t="s">
        <v>84</v>
      </c>
    </row>
    <row r="80" spans="1:24">
      <c r="A80">
        <v>4277</v>
      </c>
      <c r="B80" s="19">
        <v>46039</v>
      </c>
      <c r="C80">
        <v>2026</v>
      </c>
      <c r="D80" t="s">
        <v>99</v>
      </c>
      <c r="E80">
        <v>1</v>
      </c>
      <c r="F80" t="s">
        <v>84</v>
      </c>
      <c r="G80" t="s">
        <v>6</v>
      </c>
      <c r="H80" t="s">
        <v>41</v>
      </c>
      <c r="I80" t="s">
        <v>19</v>
      </c>
      <c r="J80" t="s">
        <v>3</v>
      </c>
      <c r="K80" t="s">
        <v>34</v>
      </c>
      <c r="L80" t="s">
        <v>45</v>
      </c>
      <c r="M80">
        <v>1</v>
      </c>
      <c r="N80">
        <v>50.52</v>
      </c>
      <c r="O80">
        <v>0.05</v>
      </c>
      <c r="P80">
        <v>22.37</v>
      </c>
      <c r="Q80">
        <v>47.994</v>
      </c>
      <c r="R80">
        <v>22.37</v>
      </c>
      <c r="S80">
        <v>25.623999999999999</v>
      </c>
      <c r="T80">
        <v>0.5339000708421886</v>
      </c>
      <c r="U80">
        <v>2026</v>
      </c>
      <c r="V80" t="s">
        <v>99</v>
      </c>
      <c r="W80">
        <v>1</v>
      </c>
      <c r="X80" t="s">
        <v>84</v>
      </c>
    </row>
    <row r="81" spans="1:24">
      <c r="A81">
        <v>4648</v>
      </c>
      <c r="B81" s="19">
        <v>46039</v>
      </c>
      <c r="C81">
        <v>2026</v>
      </c>
      <c r="D81" t="s">
        <v>99</v>
      </c>
      <c r="E81">
        <v>1</v>
      </c>
      <c r="F81" t="s">
        <v>84</v>
      </c>
      <c r="G81" t="s">
        <v>6</v>
      </c>
      <c r="H81" t="s">
        <v>49</v>
      </c>
      <c r="I81" t="s">
        <v>28</v>
      </c>
      <c r="J81" t="s">
        <v>13</v>
      </c>
      <c r="K81" t="s">
        <v>23</v>
      </c>
      <c r="L81" t="s">
        <v>29</v>
      </c>
      <c r="M81">
        <v>1</v>
      </c>
      <c r="N81">
        <v>199.02</v>
      </c>
      <c r="O81">
        <v>0</v>
      </c>
      <c r="P81">
        <v>106.49</v>
      </c>
      <c r="Q81">
        <v>199.02</v>
      </c>
      <c r="R81">
        <v>106.49</v>
      </c>
      <c r="S81">
        <v>92.530000000000015</v>
      </c>
      <c r="T81">
        <v>0.46492814792483173</v>
      </c>
      <c r="U81">
        <v>2026</v>
      </c>
      <c r="V81" t="s">
        <v>99</v>
      </c>
      <c r="W81">
        <v>1</v>
      </c>
      <c r="X81" t="s">
        <v>84</v>
      </c>
    </row>
    <row r="82" spans="1:24">
      <c r="A82">
        <v>157</v>
      </c>
      <c r="B82" s="19">
        <v>46040</v>
      </c>
      <c r="C82">
        <v>2026</v>
      </c>
      <c r="D82" t="s">
        <v>99</v>
      </c>
      <c r="E82">
        <v>1</v>
      </c>
      <c r="F82" t="s">
        <v>84</v>
      </c>
      <c r="G82" t="s">
        <v>20</v>
      </c>
      <c r="H82" t="s">
        <v>33</v>
      </c>
      <c r="I82" t="s">
        <v>19</v>
      </c>
      <c r="J82" t="s">
        <v>3</v>
      </c>
      <c r="K82" t="s">
        <v>23</v>
      </c>
      <c r="L82" t="s">
        <v>40</v>
      </c>
      <c r="M82">
        <v>3</v>
      </c>
      <c r="N82">
        <v>80.27</v>
      </c>
      <c r="O82">
        <v>0.1</v>
      </c>
      <c r="P82">
        <v>39.26</v>
      </c>
      <c r="Q82">
        <v>216.72900000000001</v>
      </c>
      <c r="R82">
        <v>117.78</v>
      </c>
      <c r="S82">
        <v>98.949000000000012</v>
      </c>
      <c r="T82">
        <v>0.45655634455933447</v>
      </c>
      <c r="U82">
        <v>2026</v>
      </c>
      <c r="V82" t="s">
        <v>99</v>
      </c>
      <c r="W82">
        <v>1</v>
      </c>
      <c r="X82" t="s">
        <v>84</v>
      </c>
    </row>
    <row r="83" spans="1:24">
      <c r="A83">
        <v>2271</v>
      </c>
      <c r="B83" s="19">
        <v>46040</v>
      </c>
      <c r="C83">
        <v>2026</v>
      </c>
      <c r="D83" t="s">
        <v>99</v>
      </c>
      <c r="E83">
        <v>1</v>
      </c>
      <c r="F83" t="s">
        <v>84</v>
      </c>
      <c r="G83" t="s">
        <v>6</v>
      </c>
      <c r="H83" t="s">
        <v>7</v>
      </c>
      <c r="I83" t="s">
        <v>19</v>
      </c>
      <c r="J83" t="s">
        <v>13</v>
      </c>
      <c r="K83" t="s">
        <v>23</v>
      </c>
      <c r="L83" t="s">
        <v>24</v>
      </c>
      <c r="M83">
        <v>4</v>
      </c>
      <c r="N83">
        <v>333.28</v>
      </c>
      <c r="O83">
        <v>0</v>
      </c>
      <c r="P83">
        <v>195.76</v>
      </c>
      <c r="Q83">
        <v>1333.12</v>
      </c>
      <c r="R83">
        <v>783.04</v>
      </c>
      <c r="S83">
        <v>550.07999999999993</v>
      </c>
      <c r="T83">
        <v>0.41262602016322608</v>
      </c>
      <c r="U83">
        <v>2026</v>
      </c>
      <c r="V83" t="s">
        <v>99</v>
      </c>
      <c r="W83">
        <v>1</v>
      </c>
      <c r="X83" t="s">
        <v>84</v>
      </c>
    </row>
    <row r="84" spans="1:24">
      <c r="A84">
        <v>3330</v>
      </c>
      <c r="B84" s="19">
        <v>46040</v>
      </c>
      <c r="C84">
        <v>2026</v>
      </c>
      <c r="D84" t="s">
        <v>99</v>
      </c>
      <c r="E84">
        <v>1</v>
      </c>
      <c r="F84" t="s">
        <v>84</v>
      </c>
      <c r="G84" t="s">
        <v>20</v>
      </c>
      <c r="H84" t="s">
        <v>47</v>
      </c>
      <c r="I84" t="s">
        <v>28</v>
      </c>
      <c r="J84" t="s">
        <v>13</v>
      </c>
      <c r="K84" t="s">
        <v>4</v>
      </c>
      <c r="L84" t="s">
        <v>30</v>
      </c>
      <c r="M84">
        <v>1</v>
      </c>
      <c r="N84">
        <v>104.36</v>
      </c>
      <c r="O84">
        <v>0</v>
      </c>
      <c r="P84">
        <v>51.63</v>
      </c>
      <c r="Q84">
        <v>104.36</v>
      </c>
      <c r="R84">
        <v>51.63</v>
      </c>
      <c r="S84">
        <v>52.73</v>
      </c>
      <c r="T84">
        <v>0.50527021847451126</v>
      </c>
      <c r="U84">
        <v>2026</v>
      </c>
      <c r="V84" t="s">
        <v>99</v>
      </c>
      <c r="W84">
        <v>1</v>
      </c>
      <c r="X84" t="s">
        <v>84</v>
      </c>
    </row>
    <row r="85" spans="1:24">
      <c r="A85">
        <v>4547</v>
      </c>
      <c r="B85" s="19">
        <v>46040</v>
      </c>
      <c r="C85">
        <v>2026</v>
      </c>
      <c r="D85" t="s">
        <v>99</v>
      </c>
      <c r="E85">
        <v>1</v>
      </c>
      <c r="F85" t="s">
        <v>84</v>
      </c>
      <c r="G85" t="s">
        <v>11</v>
      </c>
      <c r="H85" t="s">
        <v>25</v>
      </c>
      <c r="I85" t="s">
        <v>28</v>
      </c>
      <c r="J85" t="s">
        <v>13</v>
      </c>
      <c r="K85" t="s">
        <v>4</v>
      </c>
      <c r="L85" t="s">
        <v>5</v>
      </c>
      <c r="M85">
        <v>1</v>
      </c>
      <c r="N85">
        <v>83.52</v>
      </c>
      <c r="O85">
        <v>0.05</v>
      </c>
      <c r="P85">
        <v>42.97</v>
      </c>
      <c r="Q85">
        <v>79.343999999999994</v>
      </c>
      <c r="R85">
        <v>42.97</v>
      </c>
      <c r="S85">
        <v>36.373999999999995</v>
      </c>
      <c r="T85">
        <v>0.45843416011292598</v>
      </c>
      <c r="U85">
        <v>2026</v>
      </c>
      <c r="V85" t="s">
        <v>99</v>
      </c>
      <c r="W85">
        <v>1</v>
      </c>
      <c r="X85" t="s">
        <v>84</v>
      </c>
    </row>
    <row r="86" spans="1:24">
      <c r="A86">
        <v>1840</v>
      </c>
      <c r="B86" s="19">
        <v>46041</v>
      </c>
      <c r="C86">
        <v>2026</v>
      </c>
      <c r="D86" t="s">
        <v>99</v>
      </c>
      <c r="E86">
        <v>1</v>
      </c>
      <c r="F86" t="s">
        <v>84</v>
      </c>
      <c r="G86" t="s">
        <v>11</v>
      </c>
      <c r="H86" t="s">
        <v>39</v>
      </c>
      <c r="I86" t="s">
        <v>2</v>
      </c>
      <c r="J86" t="s">
        <v>13</v>
      </c>
      <c r="K86" t="s">
        <v>34</v>
      </c>
      <c r="L86" t="s">
        <v>38</v>
      </c>
      <c r="M86">
        <v>2</v>
      </c>
      <c r="N86">
        <v>125.93</v>
      </c>
      <c r="O86">
        <v>0</v>
      </c>
      <c r="P86">
        <v>69.150000000000006</v>
      </c>
      <c r="Q86">
        <v>251.86</v>
      </c>
      <c r="R86">
        <v>138.30000000000001</v>
      </c>
      <c r="S86">
        <v>113.56</v>
      </c>
      <c r="T86">
        <v>0.45088541253077102</v>
      </c>
      <c r="U86">
        <v>2026</v>
      </c>
      <c r="V86" t="s">
        <v>99</v>
      </c>
      <c r="W86">
        <v>1</v>
      </c>
      <c r="X86" t="s">
        <v>84</v>
      </c>
    </row>
    <row r="87" spans="1:24">
      <c r="A87">
        <v>1850</v>
      </c>
      <c r="B87" s="19">
        <v>46041</v>
      </c>
      <c r="C87">
        <v>2026</v>
      </c>
      <c r="D87" t="s">
        <v>99</v>
      </c>
      <c r="E87">
        <v>1</v>
      </c>
      <c r="F87" t="s">
        <v>84</v>
      </c>
      <c r="G87" t="s">
        <v>6</v>
      </c>
      <c r="H87" t="s">
        <v>27</v>
      </c>
      <c r="I87" t="s">
        <v>2</v>
      </c>
      <c r="J87" t="s">
        <v>16</v>
      </c>
      <c r="K87" t="s">
        <v>4</v>
      </c>
      <c r="L87" t="s">
        <v>22</v>
      </c>
      <c r="M87">
        <v>1</v>
      </c>
      <c r="N87">
        <v>49.85</v>
      </c>
      <c r="O87">
        <v>0</v>
      </c>
      <c r="P87">
        <v>23.07</v>
      </c>
      <c r="Q87">
        <v>49.85</v>
      </c>
      <c r="R87">
        <v>23.07</v>
      </c>
      <c r="S87">
        <v>26.78</v>
      </c>
      <c r="T87">
        <v>0.53721163490471413</v>
      </c>
      <c r="U87">
        <v>2026</v>
      </c>
      <c r="V87" t="s">
        <v>99</v>
      </c>
      <c r="W87">
        <v>1</v>
      </c>
      <c r="X87" t="s">
        <v>84</v>
      </c>
    </row>
    <row r="88" spans="1:24">
      <c r="A88">
        <v>1858</v>
      </c>
      <c r="B88" s="19">
        <v>46041</v>
      </c>
      <c r="C88">
        <v>2026</v>
      </c>
      <c r="D88" t="s">
        <v>99</v>
      </c>
      <c r="E88">
        <v>1</v>
      </c>
      <c r="F88" t="s">
        <v>84</v>
      </c>
      <c r="G88" t="s">
        <v>6</v>
      </c>
      <c r="H88" t="s">
        <v>7</v>
      </c>
      <c r="I88" t="s">
        <v>2</v>
      </c>
      <c r="J88" t="s">
        <v>3</v>
      </c>
      <c r="K88" t="s">
        <v>14</v>
      </c>
      <c r="L88" t="s">
        <v>15</v>
      </c>
      <c r="M88">
        <v>1</v>
      </c>
      <c r="N88">
        <v>36.130000000000003</v>
      </c>
      <c r="O88">
        <v>0</v>
      </c>
      <c r="P88">
        <v>13.39</v>
      </c>
      <c r="Q88">
        <v>36.130000000000003</v>
      </c>
      <c r="R88">
        <v>13.39</v>
      </c>
      <c r="S88">
        <v>22.740000000000002</v>
      </c>
      <c r="T88">
        <v>0.62939385552172711</v>
      </c>
      <c r="U88">
        <v>2026</v>
      </c>
      <c r="V88" t="s">
        <v>99</v>
      </c>
      <c r="W88">
        <v>1</v>
      </c>
      <c r="X88" t="s">
        <v>84</v>
      </c>
    </row>
    <row r="89" spans="1:24">
      <c r="A89">
        <v>2910</v>
      </c>
      <c r="B89" s="19">
        <v>46041</v>
      </c>
      <c r="C89">
        <v>2026</v>
      </c>
      <c r="D89" t="s">
        <v>99</v>
      </c>
      <c r="E89">
        <v>1</v>
      </c>
      <c r="F89" t="s">
        <v>84</v>
      </c>
      <c r="G89" t="s">
        <v>20</v>
      </c>
      <c r="H89" t="s">
        <v>47</v>
      </c>
      <c r="I89" t="s">
        <v>19</v>
      </c>
      <c r="J89" t="s">
        <v>3</v>
      </c>
      <c r="K89" t="s">
        <v>4</v>
      </c>
      <c r="L89" t="s">
        <v>30</v>
      </c>
      <c r="M89">
        <v>1</v>
      </c>
      <c r="N89">
        <v>104.83</v>
      </c>
      <c r="O89">
        <v>0.05</v>
      </c>
      <c r="P89">
        <v>51.06</v>
      </c>
      <c r="Q89">
        <v>99.588499999999996</v>
      </c>
      <c r="R89">
        <v>51.06</v>
      </c>
      <c r="S89">
        <v>48.528499999999994</v>
      </c>
      <c r="T89">
        <v>0.48729019916958277</v>
      </c>
      <c r="U89">
        <v>2026</v>
      </c>
      <c r="V89" t="s">
        <v>99</v>
      </c>
      <c r="W89">
        <v>1</v>
      </c>
      <c r="X89" t="s">
        <v>84</v>
      </c>
    </row>
    <row r="90" spans="1:24">
      <c r="A90">
        <v>3694</v>
      </c>
      <c r="B90" s="19">
        <v>46041</v>
      </c>
      <c r="C90">
        <v>2026</v>
      </c>
      <c r="D90" t="s">
        <v>99</v>
      </c>
      <c r="E90">
        <v>1</v>
      </c>
      <c r="F90" t="s">
        <v>84</v>
      </c>
      <c r="G90" t="s">
        <v>0</v>
      </c>
      <c r="H90" t="s">
        <v>1</v>
      </c>
      <c r="I90" t="s">
        <v>19</v>
      </c>
      <c r="J90" t="s">
        <v>3</v>
      </c>
      <c r="K90" t="s">
        <v>14</v>
      </c>
      <c r="L90" t="s">
        <v>15</v>
      </c>
      <c r="M90">
        <v>1</v>
      </c>
      <c r="N90">
        <v>35.46</v>
      </c>
      <c r="O90">
        <v>0.05</v>
      </c>
      <c r="P90">
        <v>13.81</v>
      </c>
      <c r="Q90">
        <v>33.686999999999998</v>
      </c>
      <c r="R90">
        <v>13.81</v>
      </c>
      <c r="S90">
        <v>19.876999999999995</v>
      </c>
      <c r="T90">
        <v>0.59004957401965141</v>
      </c>
      <c r="U90">
        <v>2026</v>
      </c>
      <c r="V90" t="s">
        <v>99</v>
      </c>
      <c r="W90">
        <v>1</v>
      </c>
      <c r="X90" t="s">
        <v>84</v>
      </c>
    </row>
    <row r="91" spans="1:24">
      <c r="A91">
        <v>631</v>
      </c>
      <c r="B91" s="19">
        <v>46042</v>
      </c>
      <c r="C91">
        <v>2026</v>
      </c>
      <c r="D91" t="s">
        <v>99</v>
      </c>
      <c r="E91">
        <v>1</v>
      </c>
      <c r="F91" t="s">
        <v>84</v>
      </c>
      <c r="G91" t="s">
        <v>20</v>
      </c>
      <c r="H91" t="s">
        <v>33</v>
      </c>
      <c r="I91" t="s">
        <v>28</v>
      </c>
      <c r="J91" t="s">
        <v>3</v>
      </c>
      <c r="K91" t="s">
        <v>14</v>
      </c>
      <c r="L91" t="s">
        <v>48</v>
      </c>
      <c r="M91">
        <v>1</v>
      </c>
      <c r="N91">
        <v>165.42</v>
      </c>
      <c r="O91">
        <v>0</v>
      </c>
      <c r="P91">
        <v>85.69</v>
      </c>
      <c r="Q91">
        <v>165.42</v>
      </c>
      <c r="R91">
        <v>85.69</v>
      </c>
      <c r="S91">
        <v>79.72999999999999</v>
      </c>
      <c r="T91">
        <v>0.48198524966751299</v>
      </c>
      <c r="U91">
        <v>2026</v>
      </c>
      <c r="V91" t="s">
        <v>99</v>
      </c>
      <c r="W91">
        <v>1</v>
      </c>
      <c r="X91" t="s">
        <v>84</v>
      </c>
    </row>
    <row r="92" spans="1:24">
      <c r="A92">
        <v>1113</v>
      </c>
      <c r="B92" s="19">
        <v>46042</v>
      </c>
      <c r="C92">
        <v>2026</v>
      </c>
      <c r="D92" t="s">
        <v>99</v>
      </c>
      <c r="E92">
        <v>1</v>
      </c>
      <c r="F92" t="s">
        <v>84</v>
      </c>
      <c r="G92" t="s">
        <v>11</v>
      </c>
      <c r="H92" t="s">
        <v>25</v>
      </c>
      <c r="I92" t="s">
        <v>2</v>
      </c>
      <c r="J92" t="s">
        <v>3</v>
      </c>
      <c r="K92" t="s">
        <v>23</v>
      </c>
      <c r="L92" t="s">
        <v>51</v>
      </c>
      <c r="M92">
        <v>1</v>
      </c>
      <c r="N92">
        <v>122.86</v>
      </c>
      <c r="O92">
        <v>0.05</v>
      </c>
      <c r="P92">
        <v>60.36</v>
      </c>
      <c r="Q92">
        <v>116.717</v>
      </c>
      <c r="R92">
        <v>60.36</v>
      </c>
      <c r="S92">
        <v>56.356999999999999</v>
      </c>
      <c r="T92">
        <v>0.48285168398776529</v>
      </c>
      <c r="U92">
        <v>2026</v>
      </c>
      <c r="V92" t="s">
        <v>99</v>
      </c>
      <c r="W92">
        <v>1</v>
      </c>
      <c r="X92" t="s">
        <v>84</v>
      </c>
    </row>
    <row r="93" spans="1:24">
      <c r="A93">
        <v>1525</v>
      </c>
      <c r="B93" s="19">
        <v>46042</v>
      </c>
      <c r="C93">
        <v>2026</v>
      </c>
      <c r="D93" t="s">
        <v>99</v>
      </c>
      <c r="E93">
        <v>1</v>
      </c>
      <c r="F93" t="s">
        <v>84</v>
      </c>
      <c r="G93" t="s">
        <v>0</v>
      </c>
      <c r="H93" t="s">
        <v>1</v>
      </c>
      <c r="I93" t="s">
        <v>19</v>
      </c>
      <c r="J93" t="s">
        <v>3</v>
      </c>
      <c r="K93" t="s">
        <v>34</v>
      </c>
      <c r="L93" t="s">
        <v>42</v>
      </c>
      <c r="M93">
        <v>2</v>
      </c>
      <c r="N93">
        <v>35.82</v>
      </c>
      <c r="O93">
        <v>0</v>
      </c>
      <c r="P93">
        <v>14.09</v>
      </c>
      <c r="Q93">
        <v>71.64</v>
      </c>
      <c r="R93">
        <v>28.18</v>
      </c>
      <c r="S93">
        <v>43.46</v>
      </c>
      <c r="T93">
        <v>0.60664433277498608</v>
      </c>
      <c r="U93">
        <v>2026</v>
      </c>
      <c r="V93" t="s">
        <v>99</v>
      </c>
      <c r="W93">
        <v>1</v>
      </c>
      <c r="X93" t="s">
        <v>84</v>
      </c>
    </row>
    <row r="94" spans="1:24">
      <c r="A94">
        <v>3233</v>
      </c>
      <c r="B94" s="19">
        <v>46042</v>
      </c>
      <c r="C94">
        <v>2026</v>
      </c>
      <c r="D94" t="s">
        <v>99</v>
      </c>
      <c r="E94">
        <v>1</v>
      </c>
      <c r="F94" t="s">
        <v>84</v>
      </c>
      <c r="G94" t="s">
        <v>0</v>
      </c>
      <c r="H94" t="s">
        <v>1</v>
      </c>
      <c r="I94" t="s">
        <v>2</v>
      </c>
      <c r="J94" t="s">
        <v>13</v>
      </c>
      <c r="K94" t="s">
        <v>23</v>
      </c>
      <c r="L94" t="s">
        <v>51</v>
      </c>
      <c r="M94">
        <v>3</v>
      </c>
      <c r="N94">
        <v>120.29</v>
      </c>
      <c r="O94">
        <v>0.1</v>
      </c>
      <c r="P94">
        <v>62.41</v>
      </c>
      <c r="Q94">
        <v>324.78300000000002</v>
      </c>
      <c r="R94">
        <v>187.23</v>
      </c>
      <c r="S94">
        <v>137.55300000000003</v>
      </c>
      <c r="T94">
        <v>0.42352278290427769</v>
      </c>
      <c r="U94">
        <v>2026</v>
      </c>
      <c r="V94" t="s">
        <v>99</v>
      </c>
      <c r="W94">
        <v>1</v>
      </c>
      <c r="X94" t="s">
        <v>84</v>
      </c>
    </row>
    <row r="95" spans="1:24">
      <c r="A95">
        <v>4455</v>
      </c>
      <c r="B95" s="19">
        <v>46042</v>
      </c>
      <c r="C95">
        <v>2026</v>
      </c>
      <c r="D95" t="s">
        <v>99</v>
      </c>
      <c r="E95">
        <v>1</v>
      </c>
      <c r="F95" t="s">
        <v>84</v>
      </c>
      <c r="G95" t="s">
        <v>6</v>
      </c>
      <c r="H95" t="s">
        <v>41</v>
      </c>
      <c r="I95" t="s">
        <v>28</v>
      </c>
      <c r="J95" t="s">
        <v>3</v>
      </c>
      <c r="K95" t="s">
        <v>23</v>
      </c>
      <c r="L95" t="s">
        <v>40</v>
      </c>
      <c r="M95">
        <v>1</v>
      </c>
      <c r="N95">
        <v>80.239999999999995</v>
      </c>
      <c r="O95">
        <v>0.1</v>
      </c>
      <c r="P95">
        <v>39.950000000000003</v>
      </c>
      <c r="Q95">
        <v>72.215999999999994</v>
      </c>
      <c r="R95">
        <v>39.950000000000003</v>
      </c>
      <c r="S95">
        <v>32.265999999999991</v>
      </c>
      <c r="T95">
        <v>0.44679849340866279</v>
      </c>
      <c r="U95">
        <v>2026</v>
      </c>
      <c r="V95" t="s">
        <v>99</v>
      </c>
      <c r="W95">
        <v>1</v>
      </c>
      <c r="X95" t="s">
        <v>84</v>
      </c>
    </row>
    <row r="96" spans="1:24">
      <c r="A96">
        <v>1769</v>
      </c>
      <c r="B96" s="19">
        <v>46043</v>
      </c>
      <c r="C96">
        <v>2026</v>
      </c>
      <c r="D96" t="s">
        <v>99</v>
      </c>
      <c r="E96">
        <v>1</v>
      </c>
      <c r="F96" t="s">
        <v>84</v>
      </c>
      <c r="G96" t="s">
        <v>0</v>
      </c>
      <c r="H96" t="s">
        <v>50</v>
      </c>
      <c r="I96" t="s">
        <v>19</v>
      </c>
      <c r="J96" t="s">
        <v>13</v>
      </c>
      <c r="K96" t="s">
        <v>34</v>
      </c>
      <c r="L96" t="s">
        <v>42</v>
      </c>
      <c r="M96">
        <v>2</v>
      </c>
      <c r="N96">
        <v>35.97</v>
      </c>
      <c r="O96">
        <v>0</v>
      </c>
      <c r="P96">
        <v>13.55</v>
      </c>
      <c r="Q96">
        <v>71.94</v>
      </c>
      <c r="R96">
        <v>27.1</v>
      </c>
      <c r="S96">
        <v>44.839999999999996</v>
      </c>
      <c r="T96">
        <v>0.62329719210453149</v>
      </c>
      <c r="U96">
        <v>2026</v>
      </c>
      <c r="V96" t="s">
        <v>99</v>
      </c>
      <c r="W96">
        <v>1</v>
      </c>
      <c r="X96" t="s">
        <v>84</v>
      </c>
    </row>
    <row r="97" spans="1:24">
      <c r="A97">
        <v>3467</v>
      </c>
      <c r="B97" s="19">
        <v>46043</v>
      </c>
      <c r="C97">
        <v>2026</v>
      </c>
      <c r="D97" t="s">
        <v>99</v>
      </c>
      <c r="E97">
        <v>1</v>
      </c>
      <c r="F97" t="s">
        <v>84</v>
      </c>
      <c r="G97" t="s">
        <v>6</v>
      </c>
      <c r="H97" t="s">
        <v>41</v>
      </c>
      <c r="I97" t="s">
        <v>2</v>
      </c>
      <c r="J97" t="s">
        <v>13</v>
      </c>
      <c r="K97" t="s">
        <v>9</v>
      </c>
      <c r="L97" t="s">
        <v>46</v>
      </c>
      <c r="M97">
        <v>1</v>
      </c>
      <c r="N97">
        <v>72.239999999999995</v>
      </c>
      <c r="O97">
        <v>0</v>
      </c>
      <c r="P97">
        <v>33.26</v>
      </c>
      <c r="Q97">
        <v>72.239999999999995</v>
      </c>
      <c r="R97">
        <v>33.26</v>
      </c>
      <c r="S97">
        <v>38.979999999999997</v>
      </c>
      <c r="T97">
        <v>0.53959025470653377</v>
      </c>
      <c r="U97">
        <v>2026</v>
      </c>
      <c r="V97" t="s">
        <v>99</v>
      </c>
      <c r="W97">
        <v>1</v>
      </c>
      <c r="X97" t="s">
        <v>84</v>
      </c>
    </row>
    <row r="98" spans="1:24">
      <c r="A98">
        <v>3911</v>
      </c>
      <c r="B98" s="19">
        <v>46043</v>
      </c>
      <c r="C98">
        <v>2026</v>
      </c>
      <c r="D98" t="s">
        <v>99</v>
      </c>
      <c r="E98">
        <v>1</v>
      </c>
      <c r="F98" t="s">
        <v>84</v>
      </c>
      <c r="G98" t="s">
        <v>0</v>
      </c>
      <c r="H98" t="s">
        <v>50</v>
      </c>
      <c r="I98" t="s">
        <v>2</v>
      </c>
      <c r="J98" t="s">
        <v>3</v>
      </c>
      <c r="K98" t="s">
        <v>9</v>
      </c>
      <c r="L98" t="s">
        <v>37</v>
      </c>
      <c r="M98">
        <v>5</v>
      </c>
      <c r="N98">
        <v>152.81</v>
      </c>
      <c r="O98">
        <v>0</v>
      </c>
      <c r="P98">
        <v>78.989999999999995</v>
      </c>
      <c r="Q98">
        <v>764.05</v>
      </c>
      <c r="R98">
        <v>394.95</v>
      </c>
      <c r="S98">
        <v>369.09999999999997</v>
      </c>
      <c r="T98">
        <v>0.48308356782933054</v>
      </c>
      <c r="U98">
        <v>2026</v>
      </c>
      <c r="V98" t="s">
        <v>99</v>
      </c>
      <c r="W98">
        <v>1</v>
      </c>
      <c r="X98" t="s">
        <v>84</v>
      </c>
    </row>
    <row r="99" spans="1:24">
      <c r="A99">
        <v>4401</v>
      </c>
      <c r="B99" s="19">
        <v>46043</v>
      </c>
      <c r="C99">
        <v>2026</v>
      </c>
      <c r="D99" t="s">
        <v>99</v>
      </c>
      <c r="E99">
        <v>1</v>
      </c>
      <c r="F99" t="s">
        <v>84</v>
      </c>
      <c r="G99" t="s">
        <v>0</v>
      </c>
      <c r="H99" t="s">
        <v>50</v>
      </c>
      <c r="I99" t="s">
        <v>2</v>
      </c>
      <c r="J99" t="s">
        <v>13</v>
      </c>
      <c r="K99" t="s">
        <v>4</v>
      </c>
      <c r="L99" t="s">
        <v>5</v>
      </c>
      <c r="M99">
        <v>3</v>
      </c>
      <c r="N99">
        <v>83.34</v>
      </c>
      <c r="O99">
        <v>0</v>
      </c>
      <c r="P99">
        <v>41.44</v>
      </c>
      <c r="Q99">
        <v>250.02</v>
      </c>
      <c r="R99">
        <v>124.32</v>
      </c>
      <c r="S99">
        <v>125.70000000000002</v>
      </c>
      <c r="T99">
        <v>0.50275977921766268</v>
      </c>
      <c r="U99">
        <v>2026</v>
      </c>
      <c r="V99" t="s">
        <v>99</v>
      </c>
      <c r="W99">
        <v>1</v>
      </c>
      <c r="X99" t="s">
        <v>84</v>
      </c>
    </row>
    <row r="100" spans="1:24">
      <c r="A100">
        <v>4864</v>
      </c>
      <c r="B100" s="19">
        <v>46043</v>
      </c>
      <c r="C100">
        <v>2026</v>
      </c>
      <c r="D100" t="s">
        <v>99</v>
      </c>
      <c r="E100">
        <v>1</v>
      </c>
      <c r="F100" t="s">
        <v>84</v>
      </c>
      <c r="G100" t="s">
        <v>20</v>
      </c>
      <c r="H100" t="s">
        <v>47</v>
      </c>
      <c r="I100" t="s">
        <v>2</v>
      </c>
      <c r="J100" t="s">
        <v>3</v>
      </c>
      <c r="K100" t="s">
        <v>34</v>
      </c>
      <c r="L100" t="s">
        <v>42</v>
      </c>
      <c r="M100">
        <v>1</v>
      </c>
      <c r="N100">
        <v>35.869999999999997</v>
      </c>
      <c r="O100">
        <v>0</v>
      </c>
      <c r="P100">
        <v>13.64</v>
      </c>
      <c r="Q100">
        <v>35.869999999999997</v>
      </c>
      <c r="R100">
        <v>13.64</v>
      </c>
      <c r="S100">
        <v>22.229999999999997</v>
      </c>
      <c r="T100">
        <v>0.61973794257039305</v>
      </c>
      <c r="U100">
        <v>2026</v>
      </c>
      <c r="V100" t="s">
        <v>99</v>
      </c>
      <c r="W100">
        <v>1</v>
      </c>
      <c r="X100" t="s">
        <v>84</v>
      </c>
    </row>
    <row r="101" spans="1:24">
      <c r="A101">
        <v>347</v>
      </c>
      <c r="B101" s="19">
        <v>46044</v>
      </c>
      <c r="C101">
        <v>2026</v>
      </c>
      <c r="D101" t="s">
        <v>99</v>
      </c>
      <c r="E101">
        <v>1</v>
      </c>
      <c r="F101" t="s">
        <v>84</v>
      </c>
      <c r="G101" t="s">
        <v>20</v>
      </c>
      <c r="H101" t="s">
        <v>21</v>
      </c>
      <c r="I101" t="s">
        <v>28</v>
      </c>
      <c r="J101" t="s">
        <v>13</v>
      </c>
      <c r="K101" t="s">
        <v>23</v>
      </c>
      <c r="L101" t="s">
        <v>29</v>
      </c>
      <c r="M101">
        <v>1</v>
      </c>
      <c r="N101">
        <v>199.42</v>
      </c>
      <c r="O101">
        <v>0.05</v>
      </c>
      <c r="P101">
        <v>101.82</v>
      </c>
      <c r="Q101">
        <v>189.44899999999998</v>
      </c>
      <c r="R101">
        <v>101.82</v>
      </c>
      <c r="S101">
        <v>87.628999999999991</v>
      </c>
      <c r="T101">
        <v>0.46254664843836601</v>
      </c>
      <c r="U101">
        <v>2026</v>
      </c>
      <c r="V101" t="s">
        <v>99</v>
      </c>
      <c r="W101">
        <v>1</v>
      </c>
      <c r="X101" t="s">
        <v>84</v>
      </c>
    </row>
    <row r="102" spans="1:24">
      <c r="A102">
        <v>2051</v>
      </c>
      <c r="B102" s="19">
        <v>46044</v>
      </c>
      <c r="C102">
        <v>2026</v>
      </c>
      <c r="D102" t="s">
        <v>99</v>
      </c>
      <c r="E102">
        <v>1</v>
      </c>
      <c r="F102" t="s">
        <v>84</v>
      </c>
      <c r="G102" t="s">
        <v>11</v>
      </c>
      <c r="H102" t="s">
        <v>25</v>
      </c>
      <c r="I102" t="s">
        <v>2</v>
      </c>
      <c r="J102" t="s">
        <v>13</v>
      </c>
      <c r="K102" t="s">
        <v>23</v>
      </c>
      <c r="L102" t="s">
        <v>24</v>
      </c>
      <c r="M102">
        <v>3</v>
      </c>
      <c r="N102">
        <v>347.41</v>
      </c>
      <c r="O102">
        <v>0.1</v>
      </c>
      <c r="P102">
        <v>192.13</v>
      </c>
      <c r="Q102">
        <v>938.00700000000006</v>
      </c>
      <c r="R102">
        <v>576.39</v>
      </c>
      <c r="S102">
        <v>361.61700000000008</v>
      </c>
      <c r="T102">
        <v>0.38551631277804971</v>
      </c>
      <c r="U102">
        <v>2026</v>
      </c>
      <c r="V102" t="s">
        <v>99</v>
      </c>
      <c r="W102">
        <v>1</v>
      </c>
      <c r="X102" t="s">
        <v>84</v>
      </c>
    </row>
    <row r="103" spans="1:24">
      <c r="A103">
        <v>2314</v>
      </c>
      <c r="B103" s="19">
        <v>46044</v>
      </c>
      <c r="C103">
        <v>2026</v>
      </c>
      <c r="D103" t="s">
        <v>99</v>
      </c>
      <c r="E103">
        <v>1</v>
      </c>
      <c r="F103" t="s">
        <v>84</v>
      </c>
      <c r="G103" t="s">
        <v>0</v>
      </c>
      <c r="H103" t="s">
        <v>36</v>
      </c>
      <c r="I103" t="s">
        <v>2</v>
      </c>
      <c r="J103" t="s">
        <v>13</v>
      </c>
      <c r="K103" t="s">
        <v>4</v>
      </c>
      <c r="L103" t="s">
        <v>26</v>
      </c>
      <c r="M103">
        <v>1</v>
      </c>
      <c r="N103">
        <v>40.28</v>
      </c>
      <c r="O103">
        <v>0</v>
      </c>
      <c r="P103">
        <v>16.79</v>
      </c>
      <c r="Q103">
        <v>40.28</v>
      </c>
      <c r="R103">
        <v>16.79</v>
      </c>
      <c r="S103">
        <v>23.490000000000002</v>
      </c>
      <c r="T103">
        <v>0.58316782522343602</v>
      </c>
      <c r="U103">
        <v>2026</v>
      </c>
      <c r="V103" t="s">
        <v>99</v>
      </c>
      <c r="W103">
        <v>1</v>
      </c>
      <c r="X103" t="s">
        <v>84</v>
      </c>
    </row>
    <row r="104" spans="1:24">
      <c r="A104">
        <v>3861</v>
      </c>
      <c r="B104" s="19">
        <v>46044</v>
      </c>
      <c r="C104">
        <v>2026</v>
      </c>
      <c r="D104" t="s">
        <v>99</v>
      </c>
      <c r="E104">
        <v>1</v>
      </c>
      <c r="F104" t="s">
        <v>84</v>
      </c>
      <c r="G104" t="s">
        <v>20</v>
      </c>
      <c r="H104" t="s">
        <v>47</v>
      </c>
      <c r="I104" t="s">
        <v>2</v>
      </c>
      <c r="J104" t="s">
        <v>3</v>
      </c>
      <c r="K104" t="s">
        <v>23</v>
      </c>
      <c r="L104" t="s">
        <v>29</v>
      </c>
      <c r="M104">
        <v>3</v>
      </c>
      <c r="N104">
        <v>195.49</v>
      </c>
      <c r="O104">
        <v>0.05</v>
      </c>
      <c r="P104">
        <v>106.38</v>
      </c>
      <c r="Q104">
        <v>557.14649999999995</v>
      </c>
      <c r="R104">
        <v>319.14</v>
      </c>
      <c r="S104">
        <v>238.00649999999996</v>
      </c>
      <c r="T104">
        <v>0.42718836069148775</v>
      </c>
      <c r="U104">
        <v>2026</v>
      </c>
      <c r="V104" t="s">
        <v>99</v>
      </c>
      <c r="W104">
        <v>1</v>
      </c>
      <c r="X104" t="s">
        <v>84</v>
      </c>
    </row>
    <row r="105" spans="1:24">
      <c r="A105">
        <v>843</v>
      </c>
      <c r="B105" s="19">
        <v>46045</v>
      </c>
      <c r="C105">
        <v>2026</v>
      </c>
      <c r="D105" t="s">
        <v>99</v>
      </c>
      <c r="E105">
        <v>1</v>
      </c>
      <c r="F105" t="s">
        <v>84</v>
      </c>
      <c r="G105" t="s">
        <v>6</v>
      </c>
      <c r="H105" t="s">
        <v>41</v>
      </c>
      <c r="I105" t="s">
        <v>2</v>
      </c>
      <c r="J105" t="s">
        <v>3</v>
      </c>
      <c r="K105" t="s">
        <v>34</v>
      </c>
      <c r="L105" t="s">
        <v>42</v>
      </c>
      <c r="M105">
        <v>2</v>
      </c>
      <c r="N105">
        <v>35.75</v>
      </c>
      <c r="O105">
        <v>0</v>
      </c>
      <c r="P105">
        <v>13.94</v>
      </c>
      <c r="Q105">
        <v>71.5</v>
      </c>
      <c r="R105">
        <v>27.88</v>
      </c>
      <c r="S105">
        <v>43.620000000000005</v>
      </c>
      <c r="T105">
        <v>0.61006993006993016</v>
      </c>
      <c r="U105">
        <v>2026</v>
      </c>
      <c r="V105" t="s">
        <v>99</v>
      </c>
      <c r="W105">
        <v>1</v>
      </c>
      <c r="X105" t="s">
        <v>84</v>
      </c>
    </row>
    <row r="106" spans="1:24">
      <c r="A106">
        <v>868</v>
      </c>
      <c r="B106" s="19">
        <v>46045</v>
      </c>
      <c r="C106">
        <v>2026</v>
      </c>
      <c r="D106" t="s">
        <v>99</v>
      </c>
      <c r="E106">
        <v>1</v>
      </c>
      <c r="F106" t="s">
        <v>84</v>
      </c>
      <c r="G106" t="s">
        <v>0</v>
      </c>
      <c r="H106" t="s">
        <v>50</v>
      </c>
      <c r="I106" t="s">
        <v>2</v>
      </c>
      <c r="J106" t="s">
        <v>3</v>
      </c>
      <c r="K106" t="s">
        <v>4</v>
      </c>
      <c r="L106" t="s">
        <v>30</v>
      </c>
      <c r="M106">
        <v>1</v>
      </c>
      <c r="N106">
        <v>103.39</v>
      </c>
      <c r="O106">
        <v>0</v>
      </c>
      <c r="P106">
        <v>51.32</v>
      </c>
      <c r="Q106">
        <v>103.39</v>
      </c>
      <c r="R106">
        <v>51.32</v>
      </c>
      <c r="S106">
        <v>52.07</v>
      </c>
      <c r="T106">
        <v>0.50362704323435536</v>
      </c>
      <c r="U106">
        <v>2026</v>
      </c>
      <c r="V106" t="s">
        <v>99</v>
      </c>
      <c r="W106">
        <v>1</v>
      </c>
      <c r="X106" t="s">
        <v>84</v>
      </c>
    </row>
    <row r="107" spans="1:24">
      <c r="A107">
        <v>890</v>
      </c>
      <c r="B107" s="19">
        <v>46045</v>
      </c>
      <c r="C107">
        <v>2026</v>
      </c>
      <c r="D107" t="s">
        <v>99</v>
      </c>
      <c r="E107">
        <v>1</v>
      </c>
      <c r="F107" t="s">
        <v>84</v>
      </c>
      <c r="G107" t="s">
        <v>0</v>
      </c>
      <c r="H107" t="s">
        <v>50</v>
      </c>
      <c r="I107" t="s">
        <v>2</v>
      </c>
      <c r="J107" t="s">
        <v>13</v>
      </c>
      <c r="K107" t="s">
        <v>23</v>
      </c>
      <c r="L107" t="s">
        <v>40</v>
      </c>
      <c r="M107">
        <v>3</v>
      </c>
      <c r="N107">
        <v>81.98</v>
      </c>
      <c r="O107">
        <v>0.1</v>
      </c>
      <c r="P107">
        <v>40.229999999999997</v>
      </c>
      <c r="Q107">
        <v>221.346</v>
      </c>
      <c r="R107">
        <v>120.69</v>
      </c>
      <c r="S107">
        <v>100.65600000000001</v>
      </c>
      <c r="T107">
        <v>0.45474505977067581</v>
      </c>
      <c r="U107">
        <v>2026</v>
      </c>
      <c r="V107" t="s">
        <v>99</v>
      </c>
      <c r="W107">
        <v>1</v>
      </c>
      <c r="X107" t="s">
        <v>84</v>
      </c>
    </row>
    <row r="108" spans="1:24">
      <c r="A108">
        <v>2185</v>
      </c>
      <c r="B108" s="19">
        <v>46045</v>
      </c>
      <c r="C108">
        <v>2026</v>
      </c>
      <c r="D108" t="s">
        <v>99</v>
      </c>
      <c r="E108">
        <v>1</v>
      </c>
      <c r="F108" t="s">
        <v>84</v>
      </c>
      <c r="G108" t="s">
        <v>11</v>
      </c>
      <c r="H108" t="s">
        <v>12</v>
      </c>
      <c r="I108" t="s">
        <v>8</v>
      </c>
      <c r="J108" t="s">
        <v>16</v>
      </c>
      <c r="K108" t="s">
        <v>23</v>
      </c>
      <c r="L108" t="s">
        <v>24</v>
      </c>
      <c r="M108">
        <v>10</v>
      </c>
      <c r="N108">
        <v>337.69</v>
      </c>
      <c r="O108">
        <v>0.1</v>
      </c>
      <c r="P108">
        <v>200.27</v>
      </c>
      <c r="Q108">
        <v>3039.21</v>
      </c>
      <c r="R108">
        <v>2002.7</v>
      </c>
      <c r="S108">
        <v>1036.51</v>
      </c>
      <c r="T108">
        <v>0.34104586389226149</v>
      </c>
      <c r="U108">
        <v>2026</v>
      </c>
      <c r="V108" t="s">
        <v>99</v>
      </c>
      <c r="W108">
        <v>1</v>
      </c>
      <c r="X108" t="s">
        <v>84</v>
      </c>
    </row>
    <row r="109" spans="1:24">
      <c r="A109">
        <v>2335</v>
      </c>
      <c r="B109" s="19">
        <v>46045</v>
      </c>
      <c r="C109">
        <v>2026</v>
      </c>
      <c r="D109" t="s">
        <v>99</v>
      </c>
      <c r="E109">
        <v>1</v>
      </c>
      <c r="F109" t="s">
        <v>84</v>
      </c>
      <c r="G109" t="s">
        <v>20</v>
      </c>
      <c r="H109" t="s">
        <v>33</v>
      </c>
      <c r="I109" t="s">
        <v>2</v>
      </c>
      <c r="J109" t="s">
        <v>13</v>
      </c>
      <c r="K109" t="s">
        <v>23</v>
      </c>
      <c r="L109" t="s">
        <v>24</v>
      </c>
      <c r="M109">
        <v>2</v>
      </c>
      <c r="N109">
        <v>333.29</v>
      </c>
      <c r="O109">
        <v>0</v>
      </c>
      <c r="P109">
        <v>197.18</v>
      </c>
      <c r="Q109">
        <v>666.58</v>
      </c>
      <c r="R109">
        <v>394.36</v>
      </c>
      <c r="S109">
        <v>272.22000000000003</v>
      </c>
      <c r="T109">
        <v>0.40838308980167426</v>
      </c>
      <c r="U109">
        <v>2026</v>
      </c>
      <c r="V109" t="s">
        <v>99</v>
      </c>
      <c r="W109">
        <v>1</v>
      </c>
      <c r="X109" t="s">
        <v>84</v>
      </c>
    </row>
    <row r="110" spans="1:24">
      <c r="A110">
        <v>2784</v>
      </c>
      <c r="B110" s="19">
        <v>46045</v>
      </c>
      <c r="C110">
        <v>2026</v>
      </c>
      <c r="D110" t="s">
        <v>99</v>
      </c>
      <c r="E110">
        <v>1</v>
      </c>
      <c r="F110" t="s">
        <v>84</v>
      </c>
      <c r="G110" t="s">
        <v>0</v>
      </c>
      <c r="H110" t="s">
        <v>50</v>
      </c>
      <c r="I110" t="s">
        <v>19</v>
      </c>
      <c r="J110" t="s">
        <v>13</v>
      </c>
      <c r="K110" t="s">
        <v>4</v>
      </c>
      <c r="L110" t="s">
        <v>5</v>
      </c>
      <c r="M110">
        <v>1</v>
      </c>
      <c r="N110">
        <v>80.11</v>
      </c>
      <c r="O110">
        <v>0.05</v>
      </c>
      <c r="P110">
        <v>43.54</v>
      </c>
      <c r="Q110">
        <v>76.104500000000002</v>
      </c>
      <c r="R110">
        <v>43.54</v>
      </c>
      <c r="S110">
        <v>32.564500000000002</v>
      </c>
      <c r="T110">
        <v>0.42789191177919839</v>
      </c>
      <c r="U110">
        <v>2026</v>
      </c>
      <c r="V110" t="s">
        <v>99</v>
      </c>
      <c r="W110">
        <v>1</v>
      </c>
      <c r="X110" t="s">
        <v>84</v>
      </c>
    </row>
    <row r="111" spans="1:24">
      <c r="A111">
        <v>3820</v>
      </c>
      <c r="B111" s="19">
        <v>46045</v>
      </c>
      <c r="C111">
        <v>2026</v>
      </c>
      <c r="D111" t="s">
        <v>99</v>
      </c>
      <c r="E111">
        <v>1</v>
      </c>
      <c r="F111" t="s">
        <v>84</v>
      </c>
      <c r="G111" t="s">
        <v>20</v>
      </c>
      <c r="H111" t="s">
        <v>47</v>
      </c>
      <c r="I111" t="s">
        <v>19</v>
      </c>
      <c r="J111" t="s">
        <v>13</v>
      </c>
      <c r="K111" t="s">
        <v>23</v>
      </c>
      <c r="L111" t="s">
        <v>40</v>
      </c>
      <c r="M111">
        <v>1</v>
      </c>
      <c r="N111">
        <v>82.6</v>
      </c>
      <c r="O111">
        <v>0.05</v>
      </c>
      <c r="P111">
        <v>38.299999999999997</v>
      </c>
      <c r="Q111">
        <v>78.469999999999985</v>
      </c>
      <c r="R111">
        <v>38.299999999999997</v>
      </c>
      <c r="S111">
        <v>40.169999999999987</v>
      </c>
      <c r="T111">
        <v>0.51191538167452522</v>
      </c>
      <c r="U111">
        <v>2026</v>
      </c>
      <c r="V111" t="s">
        <v>99</v>
      </c>
      <c r="W111">
        <v>1</v>
      </c>
      <c r="X111" t="s">
        <v>84</v>
      </c>
    </row>
    <row r="112" spans="1:24">
      <c r="A112">
        <v>994</v>
      </c>
      <c r="B112" s="19">
        <v>46046</v>
      </c>
      <c r="C112">
        <v>2026</v>
      </c>
      <c r="D112" t="s">
        <v>99</v>
      </c>
      <c r="E112">
        <v>1</v>
      </c>
      <c r="F112" t="s">
        <v>84</v>
      </c>
      <c r="G112" t="s">
        <v>0</v>
      </c>
      <c r="H112" t="s">
        <v>50</v>
      </c>
      <c r="I112" t="s">
        <v>2</v>
      </c>
      <c r="J112" t="s">
        <v>3</v>
      </c>
      <c r="K112" t="s">
        <v>9</v>
      </c>
      <c r="L112" t="s">
        <v>10</v>
      </c>
      <c r="M112">
        <v>1</v>
      </c>
      <c r="N112">
        <v>94.07</v>
      </c>
      <c r="O112">
        <v>0</v>
      </c>
      <c r="P112">
        <v>46.28</v>
      </c>
      <c r="Q112">
        <v>94.07</v>
      </c>
      <c r="R112">
        <v>46.28</v>
      </c>
      <c r="S112">
        <v>47.789999999999992</v>
      </c>
      <c r="T112">
        <v>0.50802593813117891</v>
      </c>
      <c r="U112">
        <v>2026</v>
      </c>
      <c r="V112" t="s">
        <v>99</v>
      </c>
      <c r="W112">
        <v>1</v>
      </c>
      <c r="X112" t="s">
        <v>84</v>
      </c>
    </row>
    <row r="113" spans="1:24">
      <c r="A113">
        <v>1643</v>
      </c>
      <c r="B113" s="19">
        <v>46046</v>
      </c>
      <c r="C113">
        <v>2026</v>
      </c>
      <c r="D113" t="s">
        <v>99</v>
      </c>
      <c r="E113">
        <v>1</v>
      </c>
      <c r="F113" t="s">
        <v>84</v>
      </c>
      <c r="G113" t="s">
        <v>0</v>
      </c>
      <c r="H113" t="s">
        <v>50</v>
      </c>
      <c r="I113" t="s">
        <v>2</v>
      </c>
      <c r="J113" t="s">
        <v>3</v>
      </c>
      <c r="K113" t="s">
        <v>14</v>
      </c>
      <c r="L113" t="s">
        <v>48</v>
      </c>
      <c r="M113">
        <v>1</v>
      </c>
      <c r="N113">
        <v>163.71</v>
      </c>
      <c r="O113">
        <v>0</v>
      </c>
      <c r="P113">
        <v>90.06</v>
      </c>
      <c r="Q113">
        <v>163.71</v>
      </c>
      <c r="R113">
        <v>90.06</v>
      </c>
      <c r="S113">
        <v>73.650000000000006</v>
      </c>
      <c r="T113">
        <v>0.44988088693421296</v>
      </c>
      <c r="U113">
        <v>2026</v>
      </c>
      <c r="V113" t="s">
        <v>99</v>
      </c>
      <c r="W113">
        <v>1</v>
      </c>
      <c r="X113" t="s">
        <v>84</v>
      </c>
    </row>
    <row r="114" spans="1:24">
      <c r="A114">
        <v>1971</v>
      </c>
      <c r="B114" s="19">
        <v>46046</v>
      </c>
      <c r="C114">
        <v>2026</v>
      </c>
      <c r="D114" t="s">
        <v>99</v>
      </c>
      <c r="E114">
        <v>1</v>
      </c>
      <c r="F114" t="s">
        <v>84</v>
      </c>
      <c r="G114" t="s">
        <v>20</v>
      </c>
      <c r="H114" t="s">
        <v>33</v>
      </c>
      <c r="I114" t="s">
        <v>19</v>
      </c>
      <c r="J114" t="s">
        <v>3</v>
      </c>
      <c r="K114" t="s">
        <v>23</v>
      </c>
      <c r="L114" t="s">
        <v>29</v>
      </c>
      <c r="M114">
        <v>4</v>
      </c>
      <c r="N114">
        <v>191.43</v>
      </c>
      <c r="O114">
        <v>0</v>
      </c>
      <c r="P114">
        <v>106.82</v>
      </c>
      <c r="Q114">
        <v>765.72</v>
      </c>
      <c r="R114">
        <v>427.28</v>
      </c>
      <c r="S114">
        <v>338.44000000000005</v>
      </c>
      <c r="T114">
        <v>0.441989238886277</v>
      </c>
      <c r="U114">
        <v>2026</v>
      </c>
      <c r="V114" t="s">
        <v>99</v>
      </c>
      <c r="W114">
        <v>1</v>
      </c>
      <c r="X114" t="s">
        <v>84</v>
      </c>
    </row>
    <row r="115" spans="1:24">
      <c r="A115">
        <v>2828</v>
      </c>
      <c r="B115" s="19">
        <v>46046</v>
      </c>
      <c r="C115">
        <v>2026</v>
      </c>
      <c r="D115" t="s">
        <v>99</v>
      </c>
      <c r="E115">
        <v>1</v>
      </c>
      <c r="F115" t="s">
        <v>84</v>
      </c>
      <c r="G115" t="s">
        <v>6</v>
      </c>
      <c r="H115" t="s">
        <v>41</v>
      </c>
      <c r="I115" t="s">
        <v>8</v>
      </c>
      <c r="J115" t="s">
        <v>16</v>
      </c>
      <c r="K115" t="s">
        <v>14</v>
      </c>
      <c r="L115" t="s">
        <v>32</v>
      </c>
      <c r="M115">
        <v>3</v>
      </c>
      <c r="N115">
        <v>46.94</v>
      </c>
      <c r="O115">
        <v>0.05</v>
      </c>
      <c r="P115">
        <v>18.18</v>
      </c>
      <c r="Q115">
        <v>133.779</v>
      </c>
      <c r="R115">
        <v>54.54</v>
      </c>
      <c r="S115">
        <v>79.239000000000004</v>
      </c>
      <c r="T115">
        <v>0.59231269481757232</v>
      </c>
      <c r="U115">
        <v>2026</v>
      </c>
      <c r="V115" t="s">
        <v>99</v>
      </c>
      <c r="W115">
        <v>1</v>
      </c>
      <c r="X115" t="s">
        <v>84</v>
      </c>
    </row>
    <row r="116" spans="1:24">
      <c r="A116">
        <v>5175</v>
      </c>
      <c r="B116" s="19">
        <v>46046</v>
      </c>
      <c r="C116">
        <v>2026</v>
      </c>
      <c r="D116" t="s">
        <v>99</v>
      </c>
      <c r="E116">
        <v>1</v>
      </c>
      <c r="F116" t="s">
        <v>84</v>
      </c>
      <c r="G116" t="s">
        <v>20</v>
      </c>
      <c r="H116" t="s">
        <v>31</v>
      </c>
      <c r="I116" t="s">
        <v>2</v>
      </c>
      <c r="J116" t="s">
        <v>3</v>
      </c>
      <c r="K116" t="s">
        <v>9</v>
      </c>
      <c r="L116" t="s">
        <v>17</v>
      </c>
      <c r="M116">
        <v>1</v>
      </c>
      <c r="N116">
        <v>147.21</v>
      </c>
      <c r="O116">
        <v>0</v>
      </c>
      <c r="P116">
        <v>79.510000000000005</v>
      </c>
      <c r="Q116">
        <v>147.21</v>
      </c>
      <c r="R116">
        <v>79.510000000000005</v>
      </c>
      <c r="S116">
        <v>67.7</v>
      </c>
      <c r="T116">
        <v>0.45988723592147274</v>
      </c>
      <c r="U116">
        <v>2026</v>
      </c>
      <c r="V116" t="s">
        <v>99</v>
      </c>
      <c r="W116">
        <v>1</v>
      </c>
      <c r="X116" t="s">
        <v>84</v>
      </c>
    </row>
    <row r="117" spans="1:24">
      <c r="A117">
        <v>1874</v>
      </c>
      <c r="B117" s="19">
        <v>46047</v>
      </c>
      <c r="C117">
        <v>2026</v>
      </c>
      <c r="D117" t="s">
        <v>99</v>
      </c>
      <c r="E117">
        <v>1</v>
      </c>
      <c r="F117" t="s">
        <v>84</v>
      </c>
      <c r="G117" t="s">
        <v>0</v>
      </c>
      <c r="H117" t="s">
        <v>1</v>
      </c>
      <c r="I117" t="s">
        <v>2</v>
      </c>
      <c r="J117" t="s">
        <v>16</v>
      </c>
      <c r="K117" t="s">
        <v>14</v>
      </c>
      <c r="L117" t="s">
        <v>15</v>
      </c>
      <c r="M117">
        <v>1</v>
      </c>
      <c r="N117">
        <v>35.729999999999997</v>
      </c>
      <c r="O117">
        <v>0</v>
      </c>
      <c r="P117">
        <v>13.57</v>
      </c>
      <c r="Q117">
        <v>35.729999999999997</v>
      </c>
      <c r="R117">
        <v>13.57</v>
      </c>
      <c r="S117">
        <v>22.159999999999997</v>
      </c>
      <c r="T117">
        <v>0.62020710887209629</v>
      </c>
      <c r="U117">
        <v>2026</v>
      </c>
      <c r="V117" t="s">
        <v>99</v>
      </c>
      <c r="W117">
        <v>1</v>
      </c>
      <c r="X117" t="s">
        <v>84</v>
      </c>
    </row>
    <row r="118" spans="1:24">
      <c r="A118">
        <v>2490</v>
      </c>
      <c r="B118" s="19">
        <v>46047</v>
      </c>
      <c r="C118">
        <v>2026</v>
      </c>
      <c r="D118" t="s">
        <v>99</v>
      </c>
      <c r="E118">
        <v>1</v>
      </c>
      <c r="F118" t="s">
        <v>84</v>
      </c>
      <c r="G118" t="s">
        <v>6</v>
      </c>
      <c r="H118" t="s">
        <v>49</v>
      </c>
      <c r="I118" t="s">
        <v>2</v>
      </c>
      <c r="J118" t="s">
        <v>13</v>
      </c>
      <c r="K118" t="s">
        <v>4</v>
      </c>
      <c r="L118" t="s">
        <v>30</v>
      </c>
      <c r="M118">
        <v>2</v>
      </c>
      <c r="N118">
        <v>103.99</v>
      </c>
      <c r="O118">
        <v>0.15</v>
      </c>
      <c r="P118">
        <v>51.94</v>
      </c>
      <c r="Q118">
        <v>176.78299999999999</v>
      </c>
      <c r="R118">
        <v>103.88</v>
      </c>
      <c r="S118">
        <v>72.902999999999992</v>
      </c>
      <c r="T118">
        <v>0.41238693765803269</v>
      </c>
      <c r="U118">
        <v>2026</v>
      </c>
      <c r="V118" t="s">
        <v>99</v>
      </c>
      <c r="W118">
        <v>1</v>
      </c>
      <c r="X118" t="s">
        <v>84</v>
      </c>
    </row>
    <row r="119" spans="1:24">
      <c r="A119">
        <v>5078</v>
      </c>
      <c r="B119" s="19">
        <v>46047</v>
      </c>
      <c r="C119">
        <v>2026</v>
      </c>
      <c r="D119" t="s">
        <v>99</v>
      </c>
      <c r="E119">
        <v>1</v>
      </c>
      <c r="F119" t="s">
        <v>84</v>
      </c>
      <c r="G119" t="s">
        <v>6</v>
      </c>
      <c r="H119" t="s">
        <v>43</v>
      </c>
      <c r="I119" t="s">
        <v>2</v>
      </c>
      <c r="J119" t="s">
        <v>3</v>
      </c>
      <c r="K119" t="s">
        <v>9</v>
      </c>
      <c r="L119" t="s">
        <v>46</v>
      </c>
      <c r="M119">
        <v>2</v>
      </c>
      <c r="N119">
        <v>72.739999999999995</v>
      </c>
      <c r="O119">
        <v>0</v>
      </c>
      <c r="P119">
        <v>31.96</v>
      </c>
      <c r="Q119">
        <v>145.47999999999999</v>
      </c>
      <c r="R119">
        <v>63.92</v>
      </c>
      <c r="S119">
        <v>81.559999999999988</v>
      </c>
      <c r="T119">
        <v>0.56062689029419843</v>
      </c>
      <c r="U119">
        <v>2026</v>
      </c>
      <c r="V119" t="s">
        <v>99</v>
      </c>
      <c r="W119">
        <v>1</v>
      </c>
      <c r="X119" t="s">
        <v>84</v>
      </c>
    </row>
    <row r="120" spans="1:24">
      <c r="A120">
        <v>230</v>
      </c>
      <c r="B120" s="19">
        <v>46048</v>
      </c>
      <c r="C120">
        <v>2026</v>
      </c>
      <c r="D120" t="s">
        <v>99</v>
      </c>
      <c r="E120">
        <v>1</v>
      </c>
      <c r="F120" t="s">
        <v>84</v>
      </c>
      <c r="G120" t="s">
        <v>11</v>
      </c>
      <c r="H120" t="s">
        <v>39</v>
      </c>
      <c r="I120" t="s">
        <v>19</v>
      </c>
      <c r="J120" t="s">
        <v>3</v>
      </c>
      <c r="K120" t="s">
        <v>4</v>
      </c>
      <c r="L120" t="s">
        <v>30</v>
      </c>
      <c r="M120">
        <v>1</v>
      </c>
      <c r="N120">
        <v>100.01</v>
      </c>
      <c r="O120">
        <v>0.05</v>
      </c>
      <c r="P120">
        <v>49.41</v>
      </c>
      <c r="Q120">
        <v>95.009500000000003</v>
      </c>
      <c r="R120">
        <v>49.41</v>
      </c>
      <c r="S120">
        <v>45.599500000000006</v>
      </c>
      <c r="T120">
        <v>0.47994674216788852</v>
      </c>
      <c r="U120">
        <v>2026</v>
      </c>
      <c r="V120" t="s">
        <v>99</v>
      </c>
      <c r="W120">
        <v>1</v>
      </c>
      <c r="X120" t="s">
        <v>84</v>
      </c>
    </row>
    <row r="121" spans="1:24">
      <c r="A121">
        <v>1757</v>
      </c>
      <c r="B121" s="19">
        <v>46048</v>
      </c>
      <c r="C121">
        <v>2026</v>
      </c>
      <c r="D121" t="s">
        <v>99</v>
      </c>
      <c r="E121">
        <v>1</v>
      </c>
      <c r="F121" t="s">
        <v>84</v>
      </c>
      <c r="G121" t="s">
        <v>20</v>
      </c>
      <c r="H121" t="s">
        <v>31</v>
      </c>
      <c r="I121" t="s">
        <v>2</v>
      </c>
      <c r="J121" t="s">
        <v>16</v>
      </c>
      <c r="K121" t="s">
        <v>14</v>
      </c>
      <c r="L121" t="s">
        <v>32</v>
      </c>
      <c r="M121">
        <v>2</v>
      </c>
      <c r="N121">
        <v>45.73</v>
      </c>
      <c r="O121">
        <v>0</v>
      </c>
      <c r="P121">
        <v>18.11</v>
      </c>
      <c r="Q121">
        <v>91.46</v>
      </c>
      <c r="R121">
        <v>36.22</v>
      </c>
      <c r="S121">
        <v>55.239999999999995</v>
      </c>
      <c r="T121">
        <v>0.60397988191559149</v>
      </c>
      <c r="U121">
        <v>2026</v>
      </c>
      <c r="V121" t="s">
        <v>99</v>
      </c>
      <c r="W121">
        <v>1</v>
      </c>
      <c r="X121" t="s">
        <v>84</v>
      </c>
    </row>
    <row r="122" spans="1:24">
      <c r="A122">
        <v>1944</v>
      </c>
      <c r="B122" s="19">
        <v>46048</v>
      </c>
      <c r="C122">
        <v>2026</v>
      </c>
      <c r="D122" t="s">
        <v>99</v>
      </c>
      <c r="E122">
        <v>1</v>
      </c>
      <c r="F122" t="s">
        <v>84</v>
      </c>
      <c r="G122" t="s">
        <v>11</v>
      </c>
      <c r="H122" t="s">
        <v>52</v>
      </c>
      <c r="I122" t="s">
        <v>2</v>
      </c>
      <c r="J122" t="s">
        <v>3</v>
      </c>
      <c r="K122" t="s">
        <v>9</v>
      </c>
      <c r="L122" t="s">
        <v>17</v>
      </c>
      <c r="M122">
        <v>2</v>
      </c>
      <c r="N122">
        <v>143.66</v>
      </c>
      <c r="O122">
        <v>0.15</v>
      </c>
      <c r="P122">
        <v>78.14</v>
      </c>
      <c r="Q122">
        <v>244.22199999999998</v>
      </c>
      <c r="R122">
        <v>156.28</v>
      </c>
      <c r="S122">
        <v>87.941999999999979</v>
      </c>
      <c r="T122">
        <v>0.36009040954541355</v>
      </c>
      <c r="U122">
        <v>2026</v>
      </c>
      <c r="V122" t="s">
        <v>99</v>
      </c>
      <c r="W122">
        <v>1</v>
      </c>
      <c r="X122" t="s">
        <v>84</v>
      </c>
    </row>
    <row r="123" spans="1:24">
      <c r="A123">
        <v>3485</v>
      </c>
      <c r="B123" s="19">
        <v>46048</v>
      </c>
      <c r="C123">
        <v>2026</v>
      </c>
      <c r="D123" t="s">
        <v>99</v>
      </c>
      <c r="E123">
        <v>1</v>
      </c>
      <c r="F123" t="s">
        <v>84</v>
      </c>
      <c r="G123" t="s">
        <v>11</v>
      </c>
      <c r="H123" t="s">
        <v>39</v>
      </c>
      <c r="I123" t="s">
        <v>2</v>
      </c>
      <c r="J123" t="s">
        <v>16</v>
      </c>
      <c r="K123" t="s">
        <v>23</v>
      </c>
      <c r="L123" t="s">
        <v>51</v>
      </c>
      <c r="M123">
        <v>2</v>
      </c>
      <c r="N123">
        <v>121.88</v>
      </c>
      <c r="O123">
        <v>0.05</v>
      </c>
      <c r="P123">
        <v>62.17</v>
      </c>
      <c r="Q123">
        <v>231.57199999999997</v>
      </c>
      <c r="R123">
        <v>124.34</v>
      </c>
      <c r="S123">
        <v>107.23199999999997</v>
      </c>
      <c r="T123">
        <v>0.46306116456220953</v>
      </c>
      <c r="U123">
        <v>2026</v>
      </c>
      <c r="V123" t="s">
        <v>99</v>
      </c>
      <c r="W123">
        <v>1</v>
      </c>
      <c r="X123" t="s">
        <v>84</v>
      </c>
    </row>
    <row r="124" spans="1:24">
      <c r="A124">
        <v>4002</v>
      </c>
      <c r="B124" s="19">
        <v>46048</v>
      </c>
      <c r="C124">
        <v>2026</v>
      </c>
      <c r="D124" t="s">
        <v>99</v>
      </c>
      <c r="E124">
        <v>1</v>
      </c>
      <c r="F124" t="s">
        <v>84</v>
      </c>
      <c r="G124" t="s">
        <v>0</v>
      </c>
      <c r="H124" t="s">
        <v>50</v>
      </c>
      <c r="I124" t="s">
        <v>2</v>
      </c>
      <c r="J124" t="s">
        <v>3</v>
      </c>
      <c r="K124" t="s">
        <v>34</v>
      </c>
      <c r="L124" t="s">
        <v>45</v>
      </c>
      <c r="M124">
        <v>3</v>
      </c>
      <c r="N124">
        <v>50.92</v>
      </c>
      <c r="O124">
        <v>0.05</v>
      </c>
      <c r="P124">
        <v>21.87</v>
      </c>
      <c r="Q124">
        <v>145.12199999999999</v>
      </c>
      <c r="R124">
        <v>65.61</v>
      </c>
      <c r="S124">
        <v>79.511999999999986</v>
      </c>
      <c r="T124">
        <v>0.54789763095877941</v>
      </c>
      <c r="U124">
        <v>2026</v>
      </c>
      <c r="V124" t="s">
        <v>99</v>
      </c>
      <c r="W124">
        <v>1</v>
      </c>
      <c r="X124" t="s">
        <v>84</v>
      </c>
    </row>
    <row r="125" spans="1:24">
      <c r="A125">
        <v>818</v>
      </c>
      <c r="B125" s="19">
        <v>46049</v>
      </c>
      <c r="C125">
        <v>2026</v>
      </c>
      <c r="D125" t="s">
        <v>99</v>
      </c>
      <c r="E125">
        <v>1</v>
      </c>
      <c r="F125" t="s">
        <v>84</v>
      </c>
      <c r="G125" t="s">
        <v>0</v>
      </c>
      <c r="H125" t="s">
        <v>1</v>
      </c>
      <c r="I125" t="s">
        <v>2</v>
      </c>
      <c r="J125" t="s">
        <v>3</v>
      </c>
      <c r="K125" t="s">
        <v>4</v>
      </c>
      <c r="L125" t="s">
        <v>30</v>
      </c>
      <c r="M125">
        <v>1</v>
      </c>
      <c r="N125">
        <v>103.78</v>
      </c>
      <c r="O125">
        <v>0</v>
      </c>
      <c r="P125">
        <v>49.36</v>
      </c>
      <c r="Q125">
        <v>103.78</v>
      </c>
      <c r="R125">
        <v>49.36</v>
      </c>
      <c r="S125">
        <v>54.42</v>
      </c>
      <c r="T125">
        <v>0.52437849296588934</v>
      </c>
      <c r="U125">
        <v>2026</v>
      </c>
      <c r="V125" t="s">
        <v>99</v>
      </c>
      <c r="W125">
        <v>1</v>
      </c>
      <c r="X125" t="s">
        <v>84</v>
      </c>
    </row>
    <row r="126" spans="1:24">
      <c r="A126">
        <v>1439</v>
      </c>
      <c r="B126" s="19">
        <v>46049</v>
      </c>
      <c r="C126">
        <v>2026</v>
      </c>
      <c r="D126" t="s">
        <v>99</v>
      </c>
      <c r="E126">
        <v>1</v>
      </c>
      <c r="F126" t="s">
        <v>84</v>
      </c>
      <c r="G126" t="s">
        <v>6</v>
      </c>
      <c r="H126" t="s">
        <v>27</v>
      </c>
      <c r="I126" t="s">
        <v>28</v>
      </c>
      <c r="J126" t="s">
        <v>13</v>
      </c>
      <c r="K126" t="s">
        <v>9</v>
      </c>
      <c r="L126" t="s">
        <v>37</v>
      </c>
      <c r="M126">
        <v>2</v>
      </c>
      <c r="N126">
        <v>157.16999999999999</v>
      </c>
      <c r="O126">
        <v>0</v>
      </c>
      <c r="P126">
        <v>81.260000000000005</v>
      </c>
      <c r="Q126">
        <v>314.33999999999997</v>
      </c>
      <c r="R126">
        <v>162.52000000000001</v>
      </c>
      <c r="S126">
        <v>151.81999999999996</v>
      </c>
      <c r="T126">
        <v>0.4829802125087484</v>
      </c>
      <c r="U126">
        <v>2026</v>
      </c>
      <c r="V126" t="s">
        <v>99</v>
      </c>
      <c r="W126">
        <v>1</v>
      </c>
      <c r="X126" t="s">
        <v>84</v>
      </c>
    </row>
    <row r="127" spans="1:24">
      <c r="A127">
        <v>1616</v>
      </c>
      <c r="B127" s="19">
        <v>46049</v>
      </c>
      <c r="C127">
        <v>2026</v>
      </c>
      <c r="D127" t="s">
        <v>99</v>
      </c>
      <c r="E127">
        <v>1</v>
      </c>
      <c r="F127" t="s">
        <v>84</v>
      </c>
      <c r="G127" t="s">
        <v>6</v>
      </c>
      <c r="H127" t="s">
        <v>43</v>
      </c>
      <c r="I127" t="s">
        <v>2</v>
      </c>
      <c r="J127" t="s">
        <v>16</v>
      </c>
      <c r="K127" t="s">
        <v>14</v>
      </c>
      <c r="L127" t="s">
        <v>44</v>
      </c>
      <c r="M127">
        <v>2</v>
      </c>
      <c r="N127">
        <v>132.91999999999999</v>
      </c>
      <c r="O127">
        <v>0</v>
      </c>
      <c r="P127">
        <v>69.02</v>
      </c>
      <c r="Q127">
        <v>265.83999999999997</v>
      </c>
      <c r="R127">
        <v>138.04</v>
      </c>
      <c r="S127">
        <v>127.79999999999998</v>
      </c>
      <c r="T127">
        <v>0.48074029491423409</v>
      </c>
      <c r="U127">
        <v>2026</v>
      </c>
      <c r="V127" t="s">
        <v>99</v>
      </c>
      <c r="W127">
        <v>1</v>
      </c>
      <c r="X127" t="s">
        <v>84</v>
      </c>
    </row>
    <row r="128" spans="1:24">
      <c r="A128">
        <v>1798</v>
      </c>
      <c r="B128" s="19">
        <v>46049</v>
      </c>
      <c r="C128">
        <v>2026</v>
      </c>
      <c r="D128" t="s">
        <v>99</v>
      </c>
      <c r="E128">
        <v>1</v>
      </c>
      <c r="F128" t="s">
        <v>84</v>
      </c>
      <c r="G128" t="s">
        <v>20</v>
      </c>
      <c r="H128" t="s">
        <v>33</v>
      </c>
      <c r="I128" t="s">
        <v>19</v>
      </c>
      <c r="J128" t="s">
        <v>3</v>
      </c>
      <c r="K128" t="s">
        <v>9</v>
      </c>
      <c r="L128" t="s">
        <v>46</v>
      </c>
      <c r="M128">
        <v>1</v>
      </c>
      <c r="N128">
        <v>71.41</v>
      </c>
      <c r="O128">
        <v>0.05</v>
      </c>
      <c r="P128">
        <v>32.28</v>
      </c>
      <c r="Q128">
        <v>67.839499999999987</v>
      </c>
      <c r="R128">
        <v>32.28</v>
      </c>
      <c r="S128">
        <v>35.559499999999986</v>
      </c>
      <c r="T128">
        <v>0.52417102130764515</v>
      </c>
      <c r="U128">
        <v>2026</v>
      </c>
      <c r="V128" t="s">
        <v>99</v>
      </c>
      <c r="W128">
        <v>1</v>
      </c>
      <c r="X128" t="s">
        <v>84</v>
      </c>
    </row>
    <row r="129" spans="1:24">
      <c r="A129">
        <v>4449</v>
      </c>
      <c r="B129" s="19">
        <v>46049</v>
      </c>
      <c r="C129">
        <v>2026</v>
      </c>
      <c r="D129" t="s">
        <v>99</v>
      </c>
      <c r="E129">
        <v>1</v>
      </c>
      <c r="F129" t="s">
        <v>84</v>
      </c>
      <c r="G129" t="s">
        <v>20</v>
      </c>
      <c r="H129" t="s">
        <v>33</v>
      </c>
      <c r="I129" t="s">
        <v>2</v>
      </c>
      <c r="J129" t="s">
        <v>13</v>
      </c>
      <c r="K129" t="s">
        <v>23</v>
      </c>
      <c r="L129" t="s">
        <v>29</v>
      </c>
      <c r="M129">
        <v>1</v>
      </c>
      <c r="N129">
        <v>199.67</v>
      </c>
      <c r="O129">
        <v>0</v>
      </c>
      <c r="P129">
        <v>103.81</v>
      </c>
      <c r="Q129">
        <v>199.67</v>
      </c>
      <c r="R129">
        <v>103.81</v>
      </c>
      <c r="S129">
        <v>95.859999999999985</v>
      </c>
      <c r="T129">
        <v>0.4800921520508839</v>
      </c>
      <c r="U129">
        <v>2026</v>
      </c>
      <c r="V129" t="s">
        <v>99</v>
      </c>
      <c r="W129">
        <v>1</v>
      </c>
      <c r="X129" t="s">
        <v>84</v>
      </c>
    </row>
    <row r="130" spans="1:24">
      <c r="A130">
        <v>4473</v>
      </c>
      <c r="B130" s="19">
        <v>46049</v>
      </c>
      <c r="C130">
        <v>2026</v>
      </c>
      <c r="D130" t="s">
        <v>99</v>
      </c>
      <c r="E130">
        <v>1</v>
      </c>
      <c r="F130" t="s">
        <v>84</v>
      </c>
      <c r="G130" t="s">
        <v>0</v>
      </c>
      <c r="H130" t="s">
        <v>1</v>
      </c>
      <c r="I130" t="s">
        <v>19</v>
      </c>
      <c r="J130" t="s">
        <v>3</v>
      </c>
      <c r="K130" t="s">
        <v>23</v>
      </c>
      <c r="L130" t="s">
        <v>29</v>
      </c>
      <c r="M130">
        <v>1</v>
      </c>
      <c r="N130">
        <v>196.88</v>
      </c>
      <c r="O130">
        <v>0</v>
      </c>
      <c r="P130">
        <v>102.76</v>
      </c>
      <c r="Q130">
        <v>196.88</v>
      </c>
      <c r="R130">
        <v>102.76</v>
      </c>
      <c r="S130">
        <v>94.11999999999999</v>
      </c>
      <c r="T130">
        <v>0.47805770012190163</v>
      </c>
      <c r="U130">
        <v>2026</v>
      </c>
      <c r="V130" t="s">
        <v>99</v>
      </c>
      <c r="W130">
        <v>1</v>
      </c>
      <c r="X130" t="s">
        <v>84</v>
      </c>
    </row>
    <row r="131" spans="1:24">
      <c r="A131">
        <v>203</v>
      </c>
      <c r="B131" s="19">
        <v>46050</v>
      </c>
      <c r="C131">
        <v>2026</v>
      </c>
      <c r="D131" t="s">
        <v>99</v>
      </c>
      <c r="E131">
        <v>1</v>
      </c>
      <c r="F131" t="s">
        <v>84</v>
      </c>
      <c r="G131" t="s">
        <v>20</v>
      </c>
      <c r="H131" t="s">
        <v>31</v>
      </c>
      <c r="I131" t="s">
        <v>2</v>
      </c>
      <c r="J131" t="s">
        <v>3</v>
      </c>
      <c r="K131" t="s">
        <v>4</v>
      </c>
      <c r="L131" t="s">
        <v>22</v>
      </c>
      <c r="M131">
        <v>3</v>
      </c>
      <c r="N131">
        <v>49.95</v>
      </c>
      <c r="O131">
        <v>0</v>
      </c>
      <c r="P131">
        <v>22.55</v>
      </c>
      <c r="Q131">
        <v>149.85000000000002</v>
      </c>
      <c r="R131">
        <v>67.650000000000006</v>
      </c>
      <c r="S131">
        <v>82.200000000000017</v>
      </c>
      <c r="T131">
        <v>0.54854854854854862</v>
      </c>
      <c r="U131">
        <v>2026</v>
      </c>
      <c r="V131" t="s">
        <v>99</v>
      </c>
      <c r="W131">
        <v>1</v>
      </c>
      <c r="X131" t="s">
        <v>84</v>
      </c>
    </row>
    <row r="132" spans="1:24">
      <c r="A132">
        <v>1654</v>
      </c>
      <c r="B132" s="19">
        <v>46050</v>
      </c>
      <c r="C132">
        <v>2026</v>
      </c>
      <c r="D132" t="s">
        <v>99</v>
      </c>
      <c r="E132">
        <v>1</v>
      </c>
      <c r="F132" t="s">
        <v>84</v>
      </c>
      <c r="G132" t="s">
        <v>6</v>
      </c>
      <c r="H132" t="s">
        <v>27</v>
      </c>
      <c r="I132" t="s">
        <v>28</v>
      </c>
      <c r="J132" t="s">
        <v>16</v>
      </c>
      <c r="K132" t="s">
        <v>9</v>
      </c>
      <c r="L132" t="s">
        <v>46</v>
      </c>
      <c r="M132">
        <v>1</v>
      </c>
      <c r="N132">
        <v>70.41</v>
      </c>
      <c r="O132">
        <v>0</v>
      </c>
      <c r="P132">
        <v>32.74</v>
      </c>
      <c r="Q132">
        <v>70.41</v>
      </c>
      <c r="R132">
        <v>32.74</v>
      </c>
      <c r="S132">
        <v>37.669999999999995</v>
      </c>
      <c r="T132">
        <v>0.53500923164323244</v>
      </c>
      <c r="U132">
        <v>2026</v>
      </c>
      <c r="V132" t="s">
        <v>99</v>
      </c>
      <c r="W132">
        <v>1</v>
      </c>
      <c r="X132" t="s">
        <v>84</v>
      </c>
    </row>
    <row r="133" spans="1:24">
      <c r="A133">
        <v>2203</v>
      </c>
      <c r="B133" s="19">
        <v>46050</v>
      </c>
      <c r="C133">
        <v>2026</v>
      </c>
      <c r="D133" t="s">
        <v>99</v>
      </c>
      <c r="E133">
        <v>1</v>
      </c>
      <c r="F133" t="s">
        <v>84</v>
      </c>
      <c r="G133" t="s">
        <v>11</v>
      </c>
      <c r="H133" t="s">
        <v>52</v>
      </c>
      <c r="I133" t="s">
        <v>28</v>
      </c>
      <c r="J133" t="s">
        <v>3</v>
      </c>
      <c r="K133" t="s">
        <v>9</v>
      </c>
      <c r="L133" t="s">
        <v>46</v>
      </c>
      <c r="M133">
        <v>2</v>
      </c>
      <c r="N133">
        <v>70.290000000000006</v>
      </c>
      <c r="O133">
        <v>0.15</v>
      </c>
      <c r="P133">
        <v>31.84</v>
      </c>
      <c r="Q133">
        <v>119.49300000000001</v>
      </c>
      <c r="R133">
        <v>63.68</v>
      </c>
      <c r="S133">
        <v>55.813000000000009</v>
      </c>
      <c r="T133">
        <v>0.46708175374289712</v>
      </c>
      <c r="U133">
        <v>2026</v>
      </c>
      <c r="V133" t="s">
        <v>99</v>
      </c>
      <c r="W133">
        <v>1</v>
      </c>
      <c r="X133" t="s">
        <v>84</v>
      </c>
    </row>
    <row r="134" spans="1:24">
      <c r="A134">
        <v>3352</v>
      </c>
      <c r="B134" s="19">
        <v>46050</v>
      </c>
      <c r="C134">
        <v>2026</v>
      </c>
      <c r="D134" t="s">
        <v>99</v>
      </c>
      <c r="E134">
        <v>1</v>
      </c>
      <c r="F134" t="s">
        <v>84</v>
      </c>
      <c r="G134" t="s">
        <v>11</v>
      </c>
      <c r="H134" t="s">
        <v>52</v>
      </c>
      <c r="I134" t="s">
        <v>2</v>
      </c>
      <c r="J134" t="s">
        <v>16</v>
      </c>
      <c r="K134" t="s">
        <v>9</v>
      </c>
      <c r="L134" t="s">
        <v>10</v>
      </c>
      <c r="M134">
        <v>4</v>
      </c>
      <c r="N134">
        <v>91.46</v>
      </c>
      <c r="O134">
        <v>0</v>
      </c>
      <c r="P134">
        <v>44.04</v>
      </c>
      <c r="Q134">
        <v>365.84</v>
      </c>
      <c r="R134">
        <v>176.16</v>
      </c>
      <c r="S134">
        <v>189.67999999999998</v>
      </c>
      <c r="T134">
        <v>0.51847802317953207</v>
      </c>
      <c r="U134">
        <v>2026</v>
      </c>
      <c r="V134" t="s">
        <v>99</v>
      </c>
      <c r="W134">
        <v>1</v>
      </c>
      <c r="X134" t="s">
        <v>84</v>
      </c>
    </row>
    <row r="135" spans="1:24">
      <c r="A135">
        <v>183</v>
      </c>
      <c r="B135" s="19">
        <v>46051</v>
      </c>
      <c r="C135">
        <v>2026</v>
      </c>
      <c r="D135" t="s">
        <v>99</v>
      </c>
      <c r="E135">
        <v>1</v>
      </c>
      <c r="F135" t="s">
        <v>84</v>
      </c>
      <c r="G135" t="s">
        <v>6</v>
      </c>
      <c r="H135" t="s">
        <v>43</v>
      </c>
      <c r="I135" t="s">
        <v>2</v>
      </c>
      <c r="J135" t="s">
        <v>13</v>
      </c>
      <c r="K135" t="s">
        <v>23</v>
      </c>
      <c r="L135" t="s">
        <v>51</v>
      </c>
      <c r="M135">
        <v>2</v>
      </c>
      <c r="N135">
        <v>123.27</v>
      </c>
      <c r="O135">
        <v>0</v>
      </c>
      <c r="P135">
        <v>60.26</v>
      </c>
      <c r="Q135">
        <v>246.54</v>
      </c>
      <c r="R135">
        <v>120.52</v>
      </c>
      <c r="S135">
        <v>126.02</v>
      </c>
      <c r="T135">
        <v>0.51115437657175311</v>
      </c>
      <c r="U135">
        <v>2026</v>
      </c>
      <c r="V135" t="s">
        <v>99</v>
      </c>
      <c r="W135">
        <v>1</v>
      </c>
      <c r="X135" t="s">
        <v>84</v>
      </c>
    </row>
    <row r="136" spans="1:24">
      <c r="A136">
        <v>3525</v>
      </c>
      <c r="B136" s="19">
        <v>46051</v>
      </c>
      <c r="C136">
        <v>2026</v>
      </c>
      <c r="D136" t="s">
        <v>99</v>
      </c>
      <c r="E136">
        <v>1</v>
      </c>
      <c r="F136" t="s">
        <v>84</v>
      </c>
      <c r="G136" t="s">
        <v>11</v>
      </c>
      <c r="H136" t="s">
        <v>25</v>
      </c>
      <c r="I136" t="s">
        <v>8</v>
      </c>
      <c r="J136" t="s">
        <v>16</v>
      </c>
      <c r="K136" t="s">
        <v>34</v>
      </c>
      <c r="L136" t="s">
        <v>45</v>
      </c>
      <c r="M136">
        <v>3</v>
      </c>
      <c r="N136">
        <v>49.63</v>
      </c>
      <c r="O136">
        <v>0.1</v>
      </c>
      <c r="P136">
        <v>22.06</v>
      </c>
      <c r="Q136">
        <v>134.001</v>
      </c>
      <c r="R136">
        <v>66.179999999999993</v>
      </c>
      <c r="S136">
        <v>67.821000000000012</v>
      </c>
      <c r="T136">
        <v>0.50612308863366695</v>
      </c>
      <c r="U136">
        <v>2026</v>
      </c>
      <c r="V136" t="s">
        <v>99</v>
      </c>
      <c r="W136">
        <v>1</v>
      </c>
      <c r="X136" t="s">
        <v>84</v>
      </c>
    </row>
    <row r="137" spans="1:24">
      <c r="A137">
        <v>4299</v>
      </c>
      <c r="B137" s="19">
        <v>46051</v>
      </c>
      <c r="C137">
        <v>2026</v>
      </c>
      <c r="D137" t="s">
        <v>99</v>
      </c>
      <c r="E137">
        <v>1</v>
      </c>
      <c r="F137" t="s">
        <v>84</v>
      </c>
      <c r="G137" t="s">
        <v>0</v>
      </c>
      <c r="H137" t="s">
        <v>36</v>
      </c>
      <c r="I137" t="s">
        <v>8</v>
      </c>
      <c r="J137" t="s">
        <v>16</v>
      </c>
      <c r="K137" t="s">
        <v>14</v>
      </c>
      <c r="L137" t="s">
        <v>44</v>
      </c>
      <c r="M137">
        <v>12</v>
      </c>
      <c r="N137">
        <v>132.21</v>
      </c>
      <c r="O137">
        <v>0.1</v>
      </c>
      <c r="P137">
        <v>68.95</v>
      </c>
      <c r="Q137">
        <v>1427.8679999999999</v>
      </c>
      <c r="R137">
        <v>827.40000000000009</v>
      </c>
      <c r="S137">
        <v>600.46799999999985</v>
      </c>
      <c r="T137">
        <v>0.42053467127213429</v>
      </c>
      <c r="U137">
        <v>2026</v>
      </c>
      <c r="V137" t="s">
        <v>99</v>
      </c>
      <c r="W137">
        <v>1</v>
      </c>
      <c r="X137" t="s">
        <v>84</v>
      </c>
    </row>
    <row r="138" spans="1:24">
      <c r="A138">
        <v>748</v>
      </c>
      <c r="B138" s="19">
        <v>46052</v>
      </c>
      <c r="C138">
        <v>2026</v>
      </c>
      <c r="D138" t="s">
        <v>99</v>
      </c>
      <c r="E138">
        <v>1</v>
      </c>
      <c r="F138" t="s">
        <v>84</v>
      </c>
      <c r="G138" t="s">
        <v>6</v>
      </c>
      <c r="H138" t="s">
        <v>7</v>
      </c>
      <c r="I138" t="s">
        <v>19</v>
      </c>
      <c r="J138" t="s">
        <v>16</v>
      </c>
      <c r="K138" t="s">
        <v>4</v>
      </c>
      <c r="L138" t="s">
        <v>26</v>
      </c>
      <c r="M138">
        <v>1</v>
      </c>
      <c r="N138">
        <v>39.549999999999997</v>
      </c>
      <c r="O138">
        <v>0</v>
      </c>
      <c r="P138">
        <v>17.059999999999999</v>
      </c>
      <c r="Q138">
        <v>39.549999999999997</v>
      </c>
      <c r="R138">
        <v>17.059999999999999</v>
      </c>
      <c r="S138">
        <v>22.49</v>
      </c>
      <c r="T138">
        <v>0.56864728192161818</v>
      </c>
      <c r="U138">
        <v>2026</v>
      </c>
      <c r="V138" t="s">
        <v>99</v>
      </c>
      <c r="W138">
        <v>1</v>
      </c>
      <c r="X138" t="s">
        <v>84</v>
      </c>
    </row>
    <row r="139" spans="1:24">
      <c r="A139">
        <v>3117</v>
      </c>
      <c r="B139" s="19">
        <v>46052</v>
      </c>
      <c r="C139">
        <v>2026</v>
      </c>
      <c r="D139" t="s">
        <v>99</v>
      </c>
      <c r="E139">
        <v>1</v>
      </c>
      <c r="F139" t="s">
        <v>84</v>
      </c>
      <c r="G139" t="s">
        <v>6</v>
      </c>
      <c r="H139" t="s">
        <v>43</v>
      </c>
      <c r="I139" t="s">
        <v>2</v>
      </c>
      <c r="J139" t="s">
        <v>13</v>
      </c>
      <c r="K139" t="s">
        <v>23</v>
      </c>
      <c r="L139" t="s">
        <v>40</v>
      </c>
      <c r="M139">
        <v>3</v>
      </c>
      <c r="N139">
        <v>80.08</v>
      </c>
      <c r="O139">
        <v>0</v>
      </c>
      <c r="P139">
        <v>39.450000000000003</v>
      </c>
      <c r="Q139">
        <v>240.24</v>
      </c>
      <c r="R139">
        <v>118.35000000000001</v>
      </c>
      <c r="S139">
        <v>121.89</v>
      </c>
      <c r="T139">
        <v>0.50736763236763238</v>
      </c>
      <c r="U139">
        <v>2026</v>
      </c>
      <c r="V139" t="s">
        <v>99</v>
      </c>
      <c r="W139">
        <v>1</v>
      </c>
      <c r="X139" t="s">
        <v>84</v>
      </c>
    </row>
    <row r="140" spans="1:24">
      <c r="A140">
        <v>3328</v>
      </c>
      <c r="B140" s="19">
        <v>46052</v>
      </c>
      <c r="C140">
        <v>2026</v>
      </c>
      <c r="D140" t="s">
        <v>99</v>
      </c>
      <c r="E140">
        <v>1</v>
      </c>
      <c r="F140" t="s">
        <v>84</v>
      </c>
      <c r="G140" t="s">
        <v>11</v>
      </c>
      <c r="H140" t="s">
        <v>25</v>
      </c>
      <c r="I140" t="s">
        <v>19</v>
      </c>
      <c r="J140" t="s">
        <v>3</v>
      </c>
      <c r="K140" t="s">
        <v>34</v>
      </c>
      <c r="L140" t="s">
        <v>38</v>
      </c>
      <c r="M140">
        <v>1</v>
      </c>
      <c r="N140">
        <v>120.48</v>
      </c>
      <c r="O140">
        <v>0</v>
      </c>
      <c r="P140">
        <v>69.55</v>
      </c>
      <c r="Q140">
        <v>120.48</v>
      </c>
      <c r="R140">
        <v>69.55</v>
      </c>
      <c r="S140">
        <v>50.930000000000007</v>
      </c>
      <c r="T140">
        <v>0.42272576361221786</v>
      </c>
      <c r="U140">
        <v>2026</v>
      </c>
      <c r="V140" t="s">
        <v>99</v>
      </c>
      <c r="W140">
        <v>1</v>
      </c>
      <c r="X140" t="s">
        <v>84</v>
      </c>
    </row>
    <row r="141" spans="1:24">
      <c r="A141">
        <v>3822</v>
      </c>
      <c r="B141" s="19">
        <v>46052</v>
      </c>
      <c r="C141">
        <v>2026</v>
      </c>
      <c r="D141" t="s">
        <v>99</v>
      </c>
      <c r="E141">
        <v>1</v>
      </c>
      <c r="F141" t="s">
        <v>84</v>
      </c>
      <c r="G141" t="s">
        <v>20</v>
      </c>
      <c r="H141" t="s">
        <v>31</v>
      </c>
      <c r="I141" t="s">
        <v>2</v>
      </c>
      <c r="J141" t="s">
        <v>3</v>
      </c>
      <c r="K141" t="s">
        <v>34</v>
      </c>
      <c r="L141" t="s">
        <v>35</v>
      </c>
      <c r="M141">
        <v>1</v>
      </c>
      <c r="N141">
        <v>39.369999999999997</v>
      </c>
      <c r="O141">
        <v>0.05</v>
      </c>
      <c r="P141">
        <v>14.66</v>
      </c>
      <c r="Q141">
        <v>37.401499999999999</v>
      </c>
      <c r="R141">
        <v>14.66</v>
      </c>
      <c r="S141">
        <v>22.741499999999998</v>
      </c>
      <c r="T141">
        <v>0.60803711081106371</v>
      </c>
      <c r="U141">
        <v>2026</v>
      </c>
      <c r="V141" t="s">
        <v>99</v>
      </c>
      <c r="W141">
        <v>1</v>
      </c>
      <c r="X141" t="s">
        <v>84</v>
      </c>
    </row>
    <row r="142" spans="1:24">
      <c r="A142">
        <v>4125</v>
      </c>
      <c r="B142" s="19">
        <v>46052</v>
      </c>
      <c r="C142">
        <v>2026</v>
      </c>
      <c r="D142" t="s">
        <v>99</v>
      </c>
      <c r="E142">
        <v>1</v>
      </c>
      <c r="F142" t="s">
        <v>84</v>
      </c>
      <c r="G142" t="s">
        <v>6</v>
      </c>
      <c r="H142" t="s">
        <v>43</v>
      </c>
      <c r="I142" t="s">
        <v>8</v>
      </c>
      <c r="J142" t="s">
        <v>16</v>
      </c>
      <c r="K142" t="s">
        <v>23</v>
      </c>
      <c r="L142" t="s">
        <v>40</v>
      </c>
      <c r="M142">
        <v>8</v>
      </c>
      <c r="N142">
        <v>81.06</v>
      </c>
      <c r="O142">
        <v>0.15</v>
      </c>
      <c r="P142">
        <v>39.549999999999997</v>
      </c>
      <c r="Q142">
        <v>551.20799999999997</v>
      </c>
      <c r="R142">
        <v>316.39999999999998</v>
      </c>
      <c r="S142">
        <v>234.80799999999999</v>
      </c>
      <c r="T142">
        <v>0.42598801178502488</v>
      </c>
      <c r="U142">
        <v>2026</v>
      </c>
      <c r="V142" t="s">
        <v>99</v>
      </c>
      <c r="W142">
        <v>1</v>
      </c>
      <c r="X142" t="s">
        <v>84</v>
      </c>
    </row>
    <row r="143" spans="1:24">
      <c r="A143">
        <v>4592</v>
      </c>
      <c r="B143" s="19">
        <v>46052</v>
      </c>
      <c r="C143">
        <v>2026</v>
      </c>
      <c r="D143" t="s">
        <v>99</v>
      </c>
      <c r="E143">
        <v>1</v>
      </c>
      <c r="F143" t="s">
        <v>84</v>
      </c>
      <c r="G143" t="s">
        <v>6</v>
      </c>
      <c r="H143" t="s">
        <v>43</v>
      </c>
      <c r="I143" t="s">
        <v>28</v>
      </c>
      <c r="J143" t="s">
        <v>3</v>
      </c>
      <c r="K143" t="s">
        <v>34</v>
      </c>
      <c r="L143" t="s">
        <v>38</v>
      </c>
      <c r="M143">
        <v>5</v>
      </c>
      <c r="N143">
        <v>120.4</v>
      </c>
      <c r="O143">
        <v>0</v>
      </c>
      <c r="P143">
        <v>69.510000000000005</v>
      </c>
      <c r="Q143">
        <v>602</v>
      </c>
      <c r="R143">
        <v>347.55</v>
      </c>
      <c r="S143">
        <v>254.45</v>
      </c>
      <c r="T143">
        <v>0.42267441860465116</v>
      </c>
      <c r="U143">
        <v>2026</v>
      </c>
      <c r="V143" t="s">
        <v>99</v>
      </c>
      <c r="W143">
        <v>1</v>
      </c>
      <c r="X143" t="s">
        <v>84</v>
      </c>
    </row>
    <row r="144" spans="1:24">
      <c r="A144">
        <v>373</v>
      </c>
      <c r="B144" s="19">
        <v>46053</v>
      </c>
      <c r="C144">
        <v>2026</v>
      </c>
      <c r="D144" t="s">
        <v>99</v>
      </c>
      <c r="E144">
        <v>1</v>
      </c>
      <c r="F144" t="s">
        <v>84</v>
      </c>
      <c r="G144" t="s">
        <v>11</v>
      </c>
      <c r="H144" t="s">
        <v>39</v>
      </c>
      <c r="I144" t="s">
        <v>8</v>
      </c>
      <c r="J144" t="s">
        <v>16</v>
      </c>
      <c r="K144" t="s">
        <v>14</v>
      </c>
      <c r="L144" t="s">
        <v>32</v>
      </c>
      <c r="M144">
        <v>10</v>
      </c>
      <c r="N144">
        <v>47.71</v>
      </c>
      <c r="O144">
        <v>0.1</v>
      </c>
      <c r="P144">
        <v>18.649999999999999</v>
      </c>
      <c r="Q144">
        <v>429.39000000000004</v>
      </c>
      <c r="R144">
        <v>186.5</v>
      </c>
      <c r="S144">
        <v>242.89000000000004</v>
      </c>
      <c r="T144">
        <v>0.56566291716155481</v>
      </c>
      <c r="U144">
        <v>2026</v>
      </c>
      <c r="V144" t="s">
        <v>99</v>
      </c>
      <c r="W144">
        <v>1</v>
      </c>
      <c r="X144" t="s">
        <v>84</v>
      </c>
    </row>
    <row r="145" spans="1:24">
      <c r="A145">
        <v>672</v>
      </c>
      <c r="B145" s="19">
        <v>46053</v>
      </c>
      <c r="C145">
        <v>2026</v>
      </c>
      <c r="D145" t="s">
        <v>99</v>
      </c>
      <c r="E145">
        <v>1</v>
      </c>
      <c r="F145" t="s">
        <v>84</v>
      </c>
      <c r="G145" t="s">
        <v>0</v>
      </c>
      <c r="H145" t="s">
        <v>36</v>
      </c>
      <c r="I145" t="s">
        <v>2</v>
      </c>
      <c r="J145" t="s">
        <v>16</v>
      </c>
      <c r="K145" t="s">
        <v>4</v>
      </c>
      <c r="L145" t="s">
        <v>30</v>
      </c>
      <c r="M145">
        <v>1</v>
      </c>
      <c r="N145">
        <v>102.92</v>
      </c>
      <c r="O145">
        <v>0.05</v>
      </c>
      <c r="P145">
        <v>50.92</v>
      </c>
      <c r="Q145">
        <v>97.774000000000001</v>
      </c>
      <c r="R145">
        <v>50.92</v>
      </c>
      <c r="S145">
        <v>46.853999999999999</v>
      </c>
      <c r="T145">
        <v>0.4792071511853867</v>
      </c>
      <c r="U145">
        <v>2026</v>
      </c>
      <c r="V145" t="s">
        <v>99</v>
      </c>
      <c r="W145">
        <v>1</v>
      </c>
      <c r="X145" t="s">
        <v>84</v>
      </c>
    </row>
    <row r="146" spans="1:24">
      <c r="A146">
        <v>1125</v>
      </c>
      <c r="B146" s="19">
        <v>46053</v>
      </c>
      <c r="C146">
        <v>2026</v>
      </c>
      <c r="D146" t="s">
        <v>99</v>
      </c>
      <c r="E146">
        <v>1</v>
      </c>
      <c r="F146" t="s">
        <v>84</v>
      </c>
      <c r="G146" t="s">
        <v>6</v>
      </c>
      <c r="H146" t="s">
        <v>7</v>
      </c>
      <c r="I146" t="s">
        <v>2</v>
      </c>
      <c r="J146" t="s">
        <v>3</v>
      </c>
      <c r="K146" t="s">
        <v>9</v>
      </c>
      <c r="L146" t="s">
        <v>46</v>
      </c>
      <c r="M146">
        <v>1</v>
      </c>
      <c r="N146">
        <v>72.69</v>
      </c>
      <c r="O146">
        <v>0.1</v>
      </c>
      <c r="P146">
        <v>32.67</v>
      </c>
      <c r="Q146">
        <v>65.421000000000006</v>
      </c>
      <c r="R146">
        <v>32.67</v>
      </c>
      <c r="S146">
        <v>32.751000000000005</v>
      </c>
      <c r="T146">
        <v>0.50061906727197691</v>
      </c>
      <c r="U146">
        <v>2026</v>
      </c>
      <c r="V146" t="s">
        <v>99</v>
      </c>
      <c r="W146">
        <v>1</v>
      </c>
      <c r="X146" t="s">
        <v>84</v>
      </c>
    </row>
    <row r="147" spans="1:24">
      <c r="A147">
        <v>1164</v>
      </c>
      <c r="B147" s="19">
        <v>46053</v>
      </c>
      <c r="C147">
        <v>2026</v>
      </c>
      <c r="D147" t="s">
        <v>99</v>
      </c>
      <c r="E147">
        <v>1</v>
      </c>
      <c r="F147" t="s">
        <v>84</v>
      </c>
      <c r="G147" t="s">
        <v>0</v>
      </c>
      <c r="H147" t="s">
        <v>1</v>
      </c>
      <c r="I147" t="s">
        <v>2</v>
      </c>
      <c r="J147" t="s">
        <v>13</v>
      </c>
      <c r="K147" t="s">
        <v>4</v>
      </c>
      <c r="L147" t="s">
        <v>5</v>
      </c>
      <c r="M147">
        <v>1</v>
      </c>
      <c r="N147">
        <v>79.989999999999995</v>
      </c>
      <c r="O147">
        <v>0.05</v>
      </c>
      <c r="P147">
        <v>43.02</v>
      </c>
      <c r="Q147">
        <v>75.990499999999997</v>
      </c>
      <c r="R147">
        <v>43.02</v>
      </c>
      <c r="S147">
        <v>32.970499999999994</v>
      </c>
      <c r="T147">
        <v>0.43387660299642711</v>
      </c>
      <c r="U147">
        <v>2026</v>
      </c>
      <c r="V147" t="s">
        <v>99</v>
      </c>
      <c r="W147">
        <v>1</v>
      </c>
      <c r="X147" t="s">
        <v>84</v>
      </c>
    </row>
    <row r="148" spans="1:24">
      <c r="A148">
        <v>1613</v>
      </c>
      <c r="B148" s="19">
        <v>46053</v>
      </c>
      <c r="C148">
        <v>2026</v>
      </c>
      <c r="D148" t="s">
        <v>99</v>
      </c>
      <c r="E148">
        <v>1</v>
      </c>
      <c r="F148" t="s">
        <v>84</v>
      </c>
      <c r="G148" t="s">
        <v>6</v>
      </c>
      <c r="H148" t="s">
        <v>27</v>
      </c>
      <c r="I148" t="s">
        <v>8</v>
      </c>
      <c r="J148" t="s">
        <v>16</v>
      </c>
      <c r="K148" t="s">
        <v>34</v>
      </c>
      <c r="L148" t="s">
        <v>45</v>
      </c>
      <c r="M148">
        <v>4</v>
      </c>
      <c r="N148">
        <v>51.11</v>
      </c>
      <c r="O148">
        <v>0.15</v>
      </c>
      <c r="P148">
        <v>22.25</v>
      </c>
      <c r="Q148">
        <v>173.774</v>
      </c>
      <c r="R148">
        <v>89</v>
      </c>
      <c r="S148">
        <v>84.774000000000001</v>
      </c>
      <c r="T148">
        <v>0.48784052850253778</v>
      </c>
      <c r="U148">
        <v>2026</v>
      </c>
      <c r="V148" t="s">
        <v>99</v>
      </c>
      <c r="W148">
        <v>1</v>
      </c>
      <c r="X148" t="s">
        <v>84</v>
      </c>
    </row>
    <row r="149" spans="1:24">
      <c r="A149">
        <v>2149</v>
      </c>
      <c r="B149" s="19">
        <v>46053</v>
      </c>
      <c r="C149">
        <v>2026</v>
      </c>
      <c r="D149" t="s">
        <v>99</v>
      </c>
      <c r="E149">
        <v>1</v>
      </c>
      <c r="F149" t="s">
        <v>84</v>
      </c>
      <c r="G149" t="s">
        <v>0</v>
      </c>
      <c r="H149" t="s">
        <v>50</v>
      </c>
      <c r="I149" t="s">
        <v>2</v>
      </c>
      <c r="J149" t="s">
        <v>3</v>
      </c>
      <c r="K149" t="s">
        <v>34</v>
      </c>
      <c r="L149" t="s">
        <v>38</v>
      </c>
      <c r="M149">
        <v>2</v>
      </c>
      <c r="N149">
        <v>124.83</v>
      </c>
      <c r="O149">
        <v>0</v>
      </c>
      <c r="P149">
        <v>70.91</v>
      </c>
      <c r="Q149">
        <v>249.66</v>
      </c>
      <c r="R149">
        <v>141.82</v>
      </c>
      <c r="S149">
        <v>107.84</v>
      </c>
      <c r="T149">
        <v>0.43194744853000083</v>
      </c>
      <c r="U149">
        <v>2026</v>
      </c>
      <c r="V149" t="s">
        <v>99</v>
      </c>
      <c r="W149">
        <v>1</v>
      </c>
      <c r="X149" t="s">
        <v>84</v>
      </c>
    </row>
    <row r="150" spans="1:24">
      <c r="A150">
        <v>2593</v>
      </c>
      <c r="B150" s="19">
        <v>46053</v>
      </c>
      <c r="C150">
        <v>2026</v>
      </c>
      <c r="D150" t="s">
        <v>99</v>
      </c>
      <c r="E150">
        <v>1</v>
      </c>
      <c r="F150" t="s">
        <v>84</v>
      </c>
      <c r="G150" t="s">
        <v>6</v>
      </c>
      <c r="H150" t="s">
        <v>41</v>
      </c>
      <c r="I150" t="s">
        <v>19</v>
      </c>
      <c r="J150" t="s">
        <v>13</v>
      </c>
      <c r="K150" t="s">
        <v>4</v>
      </c>
      <c r="L150" t="s">
        <v>26</v>
      </c>
      <c r="M150">
        <v>6</v>
      </c>
      <c r="N150">
        <v>41.07</v>
      </c>
      <c r="O150">
        <v>0.1</v>
      </c>
      <c r="P150">
        <v>16.29</v>
      </c>
      <c r="Q150">
        <v>221.77800000000002</v>
      </c>
      <c r="R150">
        <v>97.74</v>
      </c>
      <c r="S150">
        <v>124.03800000000003</v>
      </c>
      <c r="T150">
        <v>0.55928901874847825</v>
      </c>
      <c r="U150">
        <v>2026</v>
      </c>
      <c r="V150" t="s">
        <v>99</v>
      </c>
      <c r="W150">
        <v>1</v>
      </c>
      <c r="X150" t="s">
        <v>84</v>
      </c>
    </row>
    <row r="151" spans="1:24">
      <c r="A151">
        <v>2659</v>
      </c>
      <c r="B151" s="19">
        <v>46053</v>
      </c>
      <c r="C151">
        <v>2026</v>
      </c>
      <c r="D151" t="s">
        <v>99</v>
      </c>
      <c r="E151">
        <v>1</v>
      </c>
      <c r="F151" t="s">
        <v>84</v>
      </c>
      <c r="G151" t="s">
        <v>0</v>
      </c>
      <c r="H151" t="s">
        <v>50</v>
      </c>
      <c r="I151" t="s">
        <v>2</v>
      </c>
      <c r="J151" t="s">
        <v>13</v>
      </c>
      <c r="K151" t="s">
        <v>14</v>
      </c>
      <c r="L151" t="s">
        <v>15</v>
      </c>
      <c r="M151">
        <v>1</v>
      </c>
      <c r="N151">
        <v>36.020000000000003</v>
      </c>
      <c r="O151">
        <v>0</v>
      </c>
      <c r="P151">
        <v>13.34</v>
      </c>
      <c r="Q151">
        <v>36.020000000000003</v>
      </c>
      <c r="R151">
        <v>13.34</v>
      </c>
      <c r="S151">
        <v>22.680000000000003</v>
      </c>
      <c r="T151">
        <v>0.62965019433647973</v>
      </c>
      <c r="U151">
        <v>2026</v>
      </c>
      <c r="V151" t="s">
        <v>99</v>
      </c>
      <c r="W151">
        <v>1</v>
      </c>
      <c r="X151" t="s">
        <v>84</v>
      </c>
    </row>
    <row r="152" spans="1:24">
      <c r="A152">
        <v>3496</v>
      </c>
      <c r="B152" s="19">
        <v>46053</v>
      </c>
      <c r="C152">
        <v>2026</v>
      </c>
      <c r="D152" t="s">
        <v>99</v>
      </c>
      <c r="E152">
        <v>1</v>
      </c>
      <c r="F152" t="s">
        <v>84</v>
      </c>
      <c r="G152" t="s">
        <v>0</v>
      </c>
      <c r="H152" t="s">
        <v>1</v>
      </c>
      <c r="I152" t="s">
        <v>19</v>
      </c>
      <c r="J152" t="s">
        <v>3</v>
      </c>
      <c r="K152" t="s">
        <v>34</v>
      </c>
      <c r="L152" t="s">
        <v>42</v>
      </c>
      <c r="M152">
        <v>1</v>
      </c>
      <c r="N152">
        <v>35.82</v>
      </c>
      <c r="O152">
        <v>0.05</v>
      </c>
      <c r="P152">
        <v>14.32</v>
      </c>
      <c r="Q152">
        <v>34.028999999999996</v>
      </c>
      <c r="R152">
        <v>14.32</v>
      </c>
      <c r="S152">
        <v>19.708999999999996</v>
      </c>
      <c r="T152">
        <v>0.57918246201769075</v>
      </c>
      <c r="U152">
        <v>2026</v>
      </c>
      <c r="V152" t="s">
        <v>99</v>
      </c>
      <c r="W152">
        <v>1</v>
      </c>
      <c r="X152" t="s">
        <v>84</v>
      </c>
    </row>
    <row r="153" spans="1:24">
      <c r="A153">
        <v>3889</v>
      </c>
      <c r="B153" s="19">
        <v>46053</v>
      </c>
      <c r="C153">
        <v>2026</v>
      </c>
      <c r="D153" t="s">
        <v>99</v>
      </c>
      <c r="E153">
        <v>1</v>
      </c>
      <c r="F153" t="s">
        <v>84</v>
      </c>
      <c r="G153" t="s">
        <v>11</v>
      </c>
      <c r="H153" t="s">
        <v>18</v>
      </c>
      <c r="I153" t="s">
        <v>19</v>
      </c>
      <c r="J153" t="s">
        <v>3</v>
      </c>
      <c r="K153" t="s">
        <v>4</v>
      </c>
      <c r="L153" t="s">
        <v>30</v>
      </c>
      <c r="M153">
        <v>3</v>
      </c>
      <c r="N153">
        <v>103.94</v>
      </c>
      <c r="O153">
        <v>0.1</v>
      </c>
      <c r="P153">
        <v>50.67</v>
      </c>
      <c r="Q153">
        <v>280.63799999999998</v>
      </c>
      <c r="R153">
        <v>152.01</v>
      </c>
      <c r="S153">
        <v>128.62799999999999</v>
      </c>
      <c r="T153">
        <v>0.45834135077929572</v>
      </c>
      <c r="U153">
        <v>2026</v>
      </c>
      <c r="V153" t="s">
        <v>99</v>
      </c>
      <c r="W153">
        <v>1</v>
      </c>
      <c r="X153" t="s">
        <v>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5D58-E4E8-4D7D-9CD2-3A6C68F30E5D}">
  <dimension ref="A1:X153"/>
  <sheetViews>
    <sheetView workbookViewId="0">
      <selection activeCell="A3" sqref="A3:X153"/>
    </sheetView>
  </sheetViews>
  <sheetFormatPr defaultRowHeight="14.4"/>
  <cols>
    <col min="1" max="1" width="9" bestFit="1" customWidth="1"/>
    <col min="2" max="2" width="12.21875" bestFit="1" customWidth="1"/>
    <col min="3" max="3" width="9" bestFit="1" customWidth="1"/>
    <col min="4" max="4" width="9.5546875" bestFit="1" customWidth="1"/>
    <col min="5" max="5" width="12.109375" bestFit="1" customWidth="1"/>
    <col min="6" max="6" width="13.6640625"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10.5546875" bestFit="1" customWidth="1"/>
    <col min="23" max="23" width="10.6640625" bestFit="1" customWidth="1"/>
    <col min="24" max="24" width="9" bestFit="1" customWidth="1"/>
  </cols>
  <sheetData>
    <row r="1" spans="1:24">
      <c r="A1" s="16" t="s">
        <v>101</v>
      </c>
    </row>
    <row r="3" spans="1:24">
      <c r="A3" t="s">
        <v>53</v>
      </c>
      <c r="B3" t="s">
        <v>54</v>
      </c>
      <c r="C3" t="s">
        <v>73</v>
      </c>
      <c r="D3" t="s">
        <v>70</v>
      </c>
      <c r="E3" t="s">
        <v>74</v>
      </c>
      <c r="F3" t="s">
        <v>75</v>
      </c>
      <c r="G3" t="s">
        <v>55</v>
      </c>
      <c r="H3" t="s">
        <v>56</v>
      </c>
      <c r="I3" t="s">
        <v>57</v>
      </c>
      <c r="J3" t="s">
        <v>58</v>
      </c>
      <c r="K3" t="s">
        <v>59</v>
      </c>
      <c r="L3" t="s">
        <v>60</v>
      </c>
      <c r="M3" t="s">
        <v>61</v>
      </c>
      <c r="N3" t="s">
        <v>62</v>
      </c>
      <c r="O3" t="s">
        <v>63</v>
      </c>
      <c r="P3" t="s">
        <v>64</v>
      </c>
      <c r="Q3" t="s">
        <v>65</v>
      </c>
      <c r="R3" t="s">
        <v>66</v>
      </c>
      <c r="S3" t="s">
        <v>67</v>
      </c>
      <c r="T3" t="s">
        <v>68</v>
      </c>
      <c r="U3" t="s">
        <v>69</v>
      </c>
      <c r="V3" t="s">
        <v>76</v>
      </c>
      <c r="W3" t="s">
        <v>71</v>
      </c>
      <c r="X3" t="s">
        <v>72</v>
      </c>
    </row>
    <row r="4" spans="1:24">
      <c r="A4">
        <v>3392</v>
      </c>
      <c r="B4" s="19">
        <v>46023</v>
      </c>
      <c r="C4">
        <v>2026</v>
      </c>
      <c r="D4" t="s">
        <v>99</v>
      </c>
      <c r="E4">
        <v>1</v>
      </c>
      <c r="F4" t="s">
        <v>84</v>
      </c>
      <c r="G4" t="s">
        <v>0</v>
      </c>
      <c r="H4" t="s">
        <v>1</v>
      </c>
      <c r="I4" t="s">
        <v>2</v>
      </c>
      <c r="J4" t="s">
        <v>3</v>
      </c>
      <c r="K4" t="s">
        <v>4</v>
      </c>
      <c r="L4" t="s">
        <v>5</v>
      </c>
      <c r="M4">
        <v>2</v>
      </c>
      <c r="N4">
        <v>82.06</v>
      </c>
      <c r="O4">
        <v>0</v>
      </c>
      <c r="P4">
        <v>42.94</v>
      </c>
      <c r="Q4">
        <v>164.12</v>
      </c>
      <c r="R4">
        <v>85.88</v>
      </c>
      <c r="S4">
        <v>78.240000000000009</v>
      </c>
      <c r="T4">
        <v>0.476724348038021</v>
      </c>
      <c r="U4">
        <v>2026</v>
      </c>
      <c r="V4" t="s">
        <v>99</v>
      </c>
      <c r="W4">
        <v>1</v>
      </c>
      <c r="X4" t="s">
        <v>84</v>
      </c>
    </row>
    <row r="5" spans="1:24">
      <c r="A5">
        <v>4836</v>
      </c>
      <c r="B5" s="19">
        <v>46024</v>
      </c>
      <c r="C5">
        <v>2026</v>
      </c>
      <c r="D5" t="s">
        <v>99</v>
      </c>
      <c r="E5">
        <v>1</v>
      </c>
      <c r="F5" t="s">
        <v>84</v>
      </c>
      <c r="G5" t="s">
        <v>6</v>
      </c>
      <c r="H5" t="s">
        <v>7</v>
      </c>
      <c r="I5" t="s">
        <v>8</v>
      </c>
      <c r="J5" t="s">
        <v>3</v>
      </c>
      <c r="K5" t="s">
        <v>9</v>
      </c>
      <c r="L5" t="s">
        <v>10</v>
      </c>
      <c r="M5">
        <v>4</v>
      </c>
      <c r="N5">
        <v>94.18</v>
      </c>
      <c r="O5">
        <v>0.15</v>
      </c>
      <c r="P5">
        <v>45.03</v>
      </c>
      <c r="Q5">
        <v>320.21199999999999</v>
      </c>
      <c r="R5">
        <v>180.12</v>
      </c>
      <c r="S5">
        <v>140.09199999999998</v>
      </c>
      <c r="T5">
        <v>0.43749765780170635</v>
      </c>
      <c r="U5">
        <v>2026</v>
      </c>
      <c r="V5" t="s">
        <v>99</v>
      </c>
      <c r="W5">
        <v>1</v>
      </c>
      <c r="X5" t="s">
        <v>84</v>
      </c>
    </row>
    <row r="6" spans="1:24">
      <c r="A6">
        <v>163</v>
      </c>
      <c r="B6" s="19">
        <v>46025</v>
      </c>
      <c r="C6">
        <v>2026</v>
      </c>
      <c r="D6" t="s">
        <v>99</v>
      </c>
      <c r="E6">
        <v>1</v>
      </c>
      <c r="F6" t="s">
        <v>84</v>
      </c>
      <c r="G6" t="s">
        <v>11</v>
      </c>
      <c r="H6" t="s">
        <v>12</v>
      </c>
      <c r="I6" t="s">
        <v>2</v>
      </c>
      <c r="J6" t="s">
        <v>13</v>
      </c>
      <c r="K6" t="s">
        <v>14</v>
      </c>
      <c r="L6" t="s">
        <v>15</v>
      </c>
      <c r="M6">
        <v>2</v>
      </c>
      <c r="N6">
        <v>36.72</v>
      </c>
      <c r="O6">
        <v>0.05</v>
      </c>
      <c r="P6">
        <v>13.76</v>
      </c>
      <c r="Q6">
        <v>69.768000000000001</v>
      </c>
      <c r="R6">
        <v>27.52</v>
      </c>
      <c r="S6">
        <v>42.248000000000005</v>
      </c>
      <c r="T6">
        <v>0.60554982226808862</v>
      </c>
      <c r="U6">
        <v>2026</v>
      </c>
      <c r="V6" t="s">
        <v>99</v>
      </c>
      <c r="W6">
        <v>1</v>
      </c>
      <c r="X6" t="s">
        <v>84</v>
      </c>
    </row>
    <row r="7" spans="1:24">
      <c r="A7">
        <v>542</v>
      </c>
      <c r="B7" s="19">
        <v>46025</v>
      </c>
      <c r="C7">
        <v>2026</v>
      </c>
      <c r="D7" t="s">
        <v>99</v>
      </c>
      <c r="E7">
        <v>1</v>
      </c>
      <c r="F7" t="s">
        <v>84</v>
      </c>
      <c r="G7" t="s">
        <v>0</v>
      </c>
      <c r="H7" t="s">
        <v>1</v>
      </c>
      <c r="I7" t="s">
        <v>8</v>
      </c>
      <c r="J7" t="s">
        <v>16</v>
      </c>
      <c r="K7" t="s">
        <v>9</v>
      </c>
      <c r="L7" t="s">
        <v>17</v>
      </c>
      <c r="M7">
        <v>4</v>
      </c>
      <c r="N7">
        <v>143.66999999999999</v>
      </c>
      <c r="O7">
        <v>0.1</v>
      </c>
      <c r="P7">
        <v>81.22</v>
      </c>
      <c r="Q7">
        <v>517.21199999999999</v>
      </c>
      <c r="R7">
        <v>324.88</v>
      </c>
      <c r="S7">
        <v>192.33199999999999</v>
      </c>
      <c r="T7">
        <v>0.37186298848441257</v>
      </c>
      <c r="U7">
        <v>2026</v>
      </c>
      <c r="V7" t="s">
        <v>99</v>
      </c>
      <c r="W7">
        <v>1</v>
      </c>
      <c r="X7" t="s">
        <v>84</v>
      </c>
    </row>
    <row r="8" spans="1:24">
      <c r="A8">
        <v>2002</v>
      </c>
      <c r="B8" s="19">
        <v>46025</v>
      </c>
      <c r="C8">
        <v>2026</v>
      </c>
      <c r="D8" t="s">
        <v>99</v>
      </c>
      <c r="E8">
        <v>1</v>
      </c>
      <c r="F8" t="s">
        <v>84</v>
      </c>
      <c r="G8" t="s">
        <v>0</v>
      </c>
      <c r="H8" t="s">
        <v>1</v>
      </c>
      <c r="I8" t="s">
        <v>8</v>
      </c>
      <c r="J8" t="s">
        <v>16</v>
      </c>
      <c r="K8" t="s">
        <v>14</v>
      </c>
      <c r="L8" t="s">
        <v>15</v>
      </c>
      <c r="M8">
        <v>3</v>
      </c>
      <c r="N8">
        <v>36.53</v>
      </c>
      <c r="O8">
        <v>0.15</v>
      </c>
      <c r="P8">
        <v>13.67</v>
      </c>
      <c r="Q8">
        <v>93.151499999999999</v>
      </c>
      <c r="R8">
        <v>41.01</v>
      </c>
      <c r="S8">
        <v>52.141500000000001</v>
      </c>
      <c r="T8">
        <v>0.55974944042769037</v>
      </c>
      <c r="U8">
        <v>2026</v>
      </c>
      <c r="V8" t="s">
        <v>99</v>
      </c>
      <c r="W8">
        <v>1</v>
      </c>
      <c r="X8" t="s">
        <v>84</v>
      </c>
    </row>
    <row r="9" spans="1:24">
      <c r="A9">
        <v>2005</v>
      </c>
      <c r="B9" s="19">
        <v>46025</v>
      </c>
      <c r="C9">
        <v>2026</v>
      </c>
      <c r="D9" t="s">
        <v>99</v>
      </c>
      <c r="E9">
        <v>1</v>
      </c>
      <c r="F9" t="s">
        <v>84</v>
      </c>
      <c r="G9" t="s">
        <v>11</v>
      </c>
      <c r="H9" t="s">
        <v>18</v>
      </c>
      <c r="I9" t="s">
        <v>19</v>
      </c>
      <c r="J9" t="s">
        <v>13</v>
      </c>
      <c r="K9" t="s">
        <v>14</v>
      </c>
      <c r="L9" t="s">
        <v>15</v>
      </c>
      <c r="M9">
        <v>1</v>
      </c>
      <c r="N9">
        <v>35.340000000000003</v>
      </c>
      <c r="O9">
        <v>0</v>
      </c>
      <c r="P9">
        <v>13.37</v>
      </c>
      <c r="Q9">
        <v>35.340000000000003</v>
      </c>
      <c r="R9">
        <v>13.37</v>
      </c>
      <c r="S9">
        <v>21.970000000000006</v>
      </c>
      <c r="T9">
        <v>0.62167515563101317</v>
      </c>
      <c r="U9">
        <v>2026</v>
      </c>
      <c r="V9" t="s">
        <v>99</v>
      </c>
      <c r="W9">
        <v>1</v>
      </c>
      <c r="X9" t="s">
        <v>84</v>
      </c>
    </row>
    <row r="10" spans="1:24">
      <c r="A10">
        <v>2937</v>
      </c>
      <c r="B10" s="19">
        <v>46025</v>
      </c>
      <c r="C10">
        <v>2026</v>
      </c>
      <c r="D10" t="s">
        <v>99</v>
      </c>
      <c r="E10">
        <v>1</v>
      </c>
      <c r="F10" t="s">
        <v>84</v>
      </c>
      <c r="G10" t="s">
        <v>20</v>
      </c>
      <c r="H10" t="s">
        <v>21</v>
      </c>
      <c r="I10" t="s">
        <v>8</v>
      </c>
      <c r="J10" t="s">
        <v>3</v>
      </c>
      <c r="K10" t="s">
        <v>4</v>
      </c>
      <c r="L10" t="s">
        <v>22</v>
      </c>
      <c r="M10">
        <v>8</v>
      </c>
      <c r="N10">
        <v>49.6</v>
      </c>
      <c r="O10">
        <v>0.1</v>
      </c>
      <c r="P10">
        <v>23.05</v>
      </c>
      <c r="Q10">
        <v>357.12</v>
      </c>
      <c r="R10">
        <v>184.4</v>
      </c>
      <c r="S10">
        <v>172.72</v>
      </c>
      <c r="T10">
        <v>0.4836469534050179</v>
      </c>
      <c r="U10">
        <v>2026</v>
      </c>
      <c r="V10" t="s">
        <v>99</v>
      </c>
      <c r="W10">
        <v>1</v>
      </c>
      <c r="X10" t="s">
        <v>84</v>
      </c>
    </row>
    <row r="11" spans="1:24">
      <c r="A11">
        <v>3326</v>
      </c>
      <c r="B11" s="19">
        <v>46025</v>
      </c>
      <c r="C11">
        <v>2026</v>
      </c>
      <c r="D11" t="s">
        <v>99</v>
      </c>
      <c r="E11">
        <v>1</v>
      </c>
      <c r="F11" t="s">
        <v>84</v>
      </c>
      <c r="G11" t="s">
        <v>0</v>
      </c>
      <c r="H11" t="s">
        <v>1</v>
      </c>
      <c r="I11" t="s">
        <v>19</v>
      </c>
      <c r="J11" t="s">
        <v>13</v>
      </c>
      <c r="K11" t="s">
        <v>23</v>
      </c>
      <c r="L11" t="s">
        <v>24</v>
      </c>
      <c r="M11">
        <v>2</v>
      </c>
      <c r="N11">
        <v>347.51</v>
      </c>
      <c r="O11">
        <v>0</v>
      </c>
      <c r="P11">
        <v>190.16</v>
      </c>
      <c r="Q11">
        <v>695.02</v>
      </c>
      <c r="R11">
        <v>380.32</v>
      </c>
      <c r="S11">
        <v>314.7</v>
      </c>
      <c r="T11">
        <v>0.4527927253891974</v>
      </c>
      <c r="U11">
        <v>2026</v>
      </c>
      <c r="V11" t="s">
        <v>99</v>
      </c>
      <c r="W11">
        <v>1</v>
      </c>
      <c r="X11" t="s">
        <v>84</v>
      </c>
    </row>
    <row r="12" spans="1:24">
      <c r="A12">
        <v>3863</v>
      </c>
      <c r="B12" s="19">
        <v>46025</v>
      </c>
      <c r="C12">
        <v>2026</v>
      </c>
      <c r="D12" t="s">
        <v>99</v>
      </c>
      <c r="E12">
        <v>1</v>
      </c>
      <c r="F12" t="s">
        <v>84</v>
      </c>
      <c r="G12" t="s">
        <v>11</v>
      </c>
      <c r="H12" t="s">
        <v>25</v>
      </c>
      <c r="I12" t="s">
        <v>8</v>
      </c>
      <c r="J12" t="s">
        <v>3</v>
      </c>
      <c r="K12" t="s">
        <v>4</v>
      </c>
      <c r="L12" t="s">
        <v>26</v>
      </c>
      <c r="M12">
        <v>12</v>
      </c>
      <c r="N12">
        <v>41.22</v>
      </c>
      <c r="O12">
        <v>0.1</v>
      </c>
      <c r="P12">
        <v>16.64</v>
      </c>
      <c r="Q12">
        <v>445.17599999999999</v>
      </c>
      <c r="R12">
        <v>199.68</v>
      </c>
      <c r="S12">
        <v>245.49599999999998</v>
      </c>
      <c r="T12">
        <v>0.55145829963879456</v>
      </c>
      <c r="U12">
        <v>2026</v>
      </c>
      <c r="V12" t="s">
        <v>99</v>
      </c>
      <c r="W12">
        <v>1</v>
      </c>
      <c r="X12" t="s">
        <v>84</v>
      </c>
    </row>
    <row r="13" spans="1:24">
      <c r="A13">
        <v>4910</v>
      </c>
      <c r="B13" s="19">
        <v>46025</v>
      </c>
      <c r="C13">
        <v>2026</v>
      </c>
      <c r="D13" t="s">
        <v>99</v>
      </c>
      <c r="E13">
        <v>1</v>
      </c>
      <c r="F13" t="s">
        <v>84</v>
      </c>
      <c r="G13" t="s">
        <v>11</v>
      </c>
      <c r="H13" t="s">
        <v>18</v>
      </c>
      <c r="I13" t="s">
        <v>19</v>
      </c>
      <c r="J13" t="s">
        <v>16</v>
      </c>
      <c r="K13" t="s">
        <v>23</v>
      </c>
      <c r="L13" t="s">
        <v>24</v>
      </c>
      <c r="M13">
        <v>1</v>
      </c>
      <c r="N13">
        <v>332.18</v>
      </c>
      <c r="O13">
        <v>0</v>
      </c>
      <c r="P13">
        <v>195.33</v>
      </c>
      <c r="Q13">
        <v>332.18</v>
      </c>
      <c r="R13">
        <v>195.33</v>
      </c>
      <c r="S13">
        <v>136.85</v>
      </c>
      <c r="T13">
        <v>0.41197543500511768</v>
      </c>
      <c r="U13">
        <v>2026</v>
      </c>
      <c r="V13" t="s">
        <v>99</v>
      </c>
      <c r="W13">
        <v>1</v>
      </c>
      <c r="X13" t="s">
        <v>84</v>
      </c>
    </row>
    <row r="14" spans="1:24">
      <c r="A14">
        <v>5188</v>
      </c>
      <c r="B14" s="19">
        <v>46025</v>
      </c>
      <c r="C14">
        <v>2026</v>
      </c>
      <c r="D14" t="s">
        <v>99</v>
      </c>
      <c r="E14">
        <v>1</v>
      </c>
      <c r="F14" t="s">
        <v>84</v>
      </c>
      <c r="G14" t="s">
        <v>6</v>
      </c>
      <c r="H14" t="s">
        <v>27</v>
      </c>
      <c r="I14" t="s">
        <v>28</v>
      </c>
      <c r="J14" t="s">
        <v>3</v>
      </c>
      <c r="K14" t="s">
        <v>4</v>
      </c>
      <c r="L14" t="s">
        <v>22</v>
      </c>
      <c r="M14">
        <v>1</v>
      </c>
      <c r="N14">
        <v>49.71</v>
      </c>
      <c r="O14">
        <v>0</v>
      </c>
      <c r="P14">
        <v>23.15</v>
      </c>
      <c r="Q14">
        <v>49.71</v>
      </c>
      <c r="R14">
        <v>23.15</v>
      </c>
      <c r="S14">
        <v>26.560000000000002</v>
      </c>
      <c r="T14">
        <v>0.53429893381613358</v>
      </c>
      <c r="U14">
        <v>2026</v>
      </c>
      <c r="V14" t="s">
        <v>99</v>
      </c>
      <c r="W14">
        <v>1</v>
      </c>
      <c r="X14" t="s">
        <v>84</v>
      </c>
    </row>
    <row r="15" spans="1:24">
      <c r="A15">
        <v>845</v>
      </c>
      <c r="B15" s="19">
        <v>46026</v>
      </c>
      <c r="C15">
        <v>2026</v>
      </c>
      <c r="D15" t="s">
        <v>99</v>
      </c>
      <c r="E15">
        <v>1</v>
      </c>
      <c r="F15" t="s">
        <v>84</v>
      </c>
      <c r="G15" t="s">
        <v>11</v>
      </c>
      <c r="H15" t="s">
        <v>18</v>
      </c>
      <c r="I15" t="s">
        <v>2</v>
      </c>
      <c r="J15" t="s">
        <v>13</v>
      </c>
      <c r="K15" t="s">
        <v>23</v>
      </c>
      <c r="L15" t="s">
        <v>29</v>
      </c>
      <c r="M15">
        <v>2</v>
      </c>
      <c r="N15">
        <v>194.35</v>
      </c>
      <c r="O15">
        <v>0</v>
      </c>
      <c r="P15">
        <v>104.22</v>
      </c>
      <c r="Q15">
        <v>388.7</v>
      </c>
      <c r="R15">
        <v>208.44</v>
      </c>
      <c r="S15">
        <v>180.26</v>
      </c>
      <c r="T15">
        <v>0.46375096475430921</v>
      </c>
      <c r="U15">
        <v>2026</v>
      </c>
      <c r="V15" t="s">
        <v>99</v>
      </c>
      <c r="W15">
        <v>1</v>
      </c>
      <c r="X15" t="s">
        <v>84</v>
      </c>
    </row>
    <row r="16" spans="1:24">
      <c r="A16">
        <v>1077</v>
      </c>
      <c r="B16" s="19">
        <v>46026</v>
      </c>
      <c r="C16">
        <v>2026</v>
      </c>
      <c r="D16" t="s">
        <v>99</v>
      </c>
      <c r="E16">
        <v>1</v>
      </c>
      <c r="F16" t="s">
        <v>84</v>
      </c>
      <c r="G16" t="s">
        <v>6</v>
      </c>
      <c r="H16" t="s">
        <v>27</v>
      </c>
      <c r="I16" t="s">
        <v>2</v>
      </c>
      <c r="J16" t="s">
        <v>13</v>
      </c>
      <c r="K16" t="s">
        <v>4</v>
      </c>
      <c r="L16" t="s">
        <v>30</v>
      </c>
      <c r="M16">
        <v>3</v>
      </c>
      <c r="N16">
        <v>102.12</v>
      </c>
      <c r="O16">
        <v>0.1</v>
      </c>
      <c r="P16">
        <v>51.28</v>
      </c>
      <c r="Q16">
        <v>275.72400000000005</v>
      </c>
      <c r="R16">
        <v>153.84</v>
      </c>
      <c r="S16">
        <v>121.88400000000004</v>
      </c>
      <c r="T16">
        <v>0.44205074639857256</v>
      </c>
      <c r="U16">
        <v>2026</v>
      </c>
      <c r="V16" t="s">
        <v>99</v>
      </c>
      <c r="W16">
        <v>1</v>
      </c>
      <c r="X16" t="s">
        <v>84</v>
      </c>
    </row>
    <row r="17" spans="1:24">
      <c r="A17">
        <v>1237</v>
      </c>
      <c r="B17" s="19">
        <v>46026</v>
      </c>
      <c r="C17">
        <v>2026</v>
      </c>
      <c r="D17" t="s">
        <v>99</v>
      </c>
      <c r="E17">
        <v>1</v>
      </c>
      <c r="F17" t="s">
        <v>84</v>
      </c>
      <c r="G17" t="s">
        <v>20</v>
      </c>
      <c r="H17" t="s">
        <v>31</v>
      </c>
      <c r="I17" t="s">
        <v>19</v>
      </c>
      <c r="J17" t="s">
        <v>16</v>
      </c>
      <c r="K17" t="s">
        <v>14</v>
      </c>
      <c r="L17" t="s">
        <v>32</v>
      </c>
      <c r="M17">
        <v>1</v>
      </c>
      <c r="N17">
        <v>46.99</v>
      </c>
      <c r="O17">
        <v>0.05</v>
      </c>
      <c r="P17">
        <v>18.11</v>
      </c>
      <c r="Q17">
        <v>44.640500000000003</v>
      </c>
      <c r="R17">
        <v>18.11</v>
      </c>
      <c r="S17">
        <v>26.530500000000004</v>
      </c>
      <c r="T17">
        <v>0.59431457980981395</v>
      </c>
      <c r="U17">
        <v>2026</v>
      </c>
      <c r="V17" t="s">
        <v>99</v>
      </c>
      <c r="W17">
        <v>1</v>
      </c>
      <c r="X17" t="s">
        <v>84</v>
      </c>
    </row>
    <row r="18" spans="1:24">
      <c r="A18">
        <v>1908</v>
      </c>
      <c r="B18" s="19">
        <v>46026</v>
      </c>
      <c r="C18">
        <v>2026</v>
      </c>
      <c r="D18" t="s">
        <v>99</v>
      </c>
      <c r="E18">
        <v>1</v>
      </c>
      <c r="F18" t="s">
        <v>84</v>
      </c>
      <c r="G18" t="s">
        <v>20</v>
      </c>
      <c r="H18" t="s">
        <v>33</v>
      </c>
      <c r="I18" t="s">
        <v>2</v>
      </c>
      <c r="J18" t="s">
        <v>13</v>
      </c>
      <c r="K18" t="s">
        <v>34</v>
      </c>
      <c r="L18" t="s">
        <v>35</v>
      </c>
      <c r="M18">
        <v>1</v>
      </c>
      <c r="N18">
        <v>40</v>
      </c>
      <c r="O18">
        <v>0</v>
      </c>
      <c r="P18">
        <v>15.04</v>
      </c>
      <c r="Q18">
        <v>40</v>
      </c>
      <c r="R18">
        <v>15.04</v>
      </c>
      <c r="S18">
        <v>24.96</v>
      </c>
      <c r="T18">
        <v>0.624</v>
      </c>
      <c r="U18">
        <v>2026</v>
      </c>
      <c r="V18" t="s">
        <v>99</v>
      </c>
      <c r="W18">
        <v>1</v>
      </c>
      <c r="X18" t="s">
        <v>84</v>
      </c>
    </row>
    <row r="19" spans="1:24">
      <c r="A19">
        <v>2245</v>
      </c>
      <c r="B19" s="19">
        <v>46026</v>
      </c>
      <c r="C19">
        <v>2026</v>
      </c>
      <c r="D19" t="s">
        <v>99</v>
      </c>
      <c r="E19">
        <v>1</v>
      </c>
      <c r="F19" t="s">
        <v>84</v>
      </c>
      <c r="G19" t="s">
        <v>0</v>
      </c>
      <c r="H19" t="s">
        <v>36</v>
      </c>
      <c r="I19" t="s">
        <v>2</v>
      </c>
      <c r="J19" t="s">
        <v>13</v>
      </c>
      <c r="K19" t="s">
        <v>9</v>
      </c>
      <c r="L19" t="s">
        <v>37</v>
      </c>
      <c r="M19">
        <v>1</v>
      </c>
      <c r="N19">
        <v>153.38999999999999</v>
      </c>
      <c r="O19">
        <v>0</v>
      </c>
      <c r="P19">
        <v>78.59</v>
      </c>
      <c r="Q19">
        <v>153.38999999999999</v>
      </c>
      <c r="R19">
        <v>78.59</v>
      </c>
      <c r="S19">
        <v>74.799999999999983</v>
      </c>
      <c r="T19">
        <v>0.48764587000456344</v>
      </c>
      <c r="U19">
        <v>2026</v>
      </c>
      <c r="V19" t="s">
        <v>99</v>
      </c>
      <c r="W19">
        <v>1</v>
      </c>
      <c r="X19" t="s">
        <v>84</v>
      </c>
    </row>
    <row r="20" spans="1:24">
      <c r="A20">
        <v>2928</v>
      </c>
      <c r="B20" s="19">
        <v>46026</v>
      </c>
      <c r="C20">
        <v>2026</v>
      </c>
      <c r="D20" t="s">
        <v>99</v>
      </c>
      <c r="E20">
        <v>1</v>
      </c>
      <c r="F20" t="s">
        <v>84</v>
      </c>
      <c r="G20" t="s">
        <v>6</v>
      </c>
      <c r="H20" t="s">
        <v>27</v>
      </c>
      <c r="I20" t="s">
        <v>2</v>
      </c>
      <c r="J20" t="s">
        <v>3</v>
      </c>
      <c r="K20" t="s">
        <v>34</v>
      </c>
      <c r="L20" t="s">
        <v>38</v>
      </c>
      <c r="M20">
        <v>2</v>
      </c>
      <c r="N20">
        <v>124.97</v>
      </c>
      <c r="O20">
        <v>0.1</v>
      </c>
      <c r="P20">
        <v>67.36</v>
      </c>
      <c r="Q20">
        <v>224.946</v>
      </c>
      <c r="R20">
        <v>134.72</v>
      </c>
      <c r="S20">
        <v>90.225999999999999</v>
      </c>
      <c r="T20">
        <v>0.40110070861451191</v>
      </c>
      <c r="U20">
        <v>2026</v>
      </c>
      <c r="V20" t="s">
        <v>99</v>
      </c>
      <c r="W20">
        <v>1</v>
      </c>
      <c r="X20" t="s">
        <v>84</v>
      </c>
    </row>
    <row r="21" spans="1:24">
      <c r="A21">
        <v>4249</v>
      </c>
      <c r="B21" s="19">
        <v>46026</v>
      </c>
      <c r="C21">
        <v>2026</v>
      </c>
      <c r="D21" t="s">
        <v>99</v>
      </c>
      <c r="E21">
        <v>1</v>
      </c>
      <c r="F21" t="s">
        <v>84</v>
      </c>
      <c r="G21" t="s">
        <v>20</v>
      </c>
      <c r="H21" t="s">
        <v>21</v>
      </c>
      <c r="I21" t="s">
        <v>28</v>
      </c>
      <c r="J21" t="s">
        <v>13</v>
      </c>
      <c r="K21" t="s">
        <v>4</v>
      </c>
      <c r="L21" t="s">
        <v>30</v>
      </c>
      <c r="M21">
        <v>2</v>
      </c>
      <c r="N21">
        <v>100.12</v>
      </c>
      <c r="O21">
        <v>0.1</v>
      </c>
      <c r="P21">
        <v>49.67</v>
      </c>
      <c r="Q21">
        <v>180.21600000000001</v>
      </c>
      <c r="R21">
        <v>99.34</v>
      </c>
      <c r="S21">
        <v>80.876000000000005</v>
      </c>
      <c r="T21">
        <v>0.44877258401029874</v>
      </c>
      <c r="U21">
        <v>2026</v>
      </c>
      <c r="V21" t="s">
        <v>99</v>
      </c>
      <c r="W21">
        <v>1</v>
      </c>
      <c r="X21" t="s">
        <v>84</v>
      </c>
    </row>
    <row r="22" spans="1:24">
      <c r="A22">
        <v>1734</v>
      </c>
      <c r="B22" s="19">
        <v>46027</v>
      </c>
      <c r="C22">
        <v>2026</v>
      </c>
      <c r="D22" t="s">
        <v>99</v>
      </c>
      <c r="E22">
        <v>1</v>
      </c>
      <c r="F22" t="s">
        <v>84</v>
      </c>
      <c r="G22" t="s">
        <v>20</v>
      </c>
      <c r="H22" t="s">
        <v>33</v>
      </c>
      <c r="I22" t="s">
        <v>28</v>
      </c>
      <c r="J22" t="s">
        <v>3</v>
      </c>
      <c r="K22" t="s">
        <v>34</v>
      </c>
      <c r="L22" t="s">
        <v>35</v>
      </c>
      <c r="M22">
        <v>1</v>
      </c>
      <c r="N22">
        <v>40.6</v>
      </c>
      <c r="O22">
        <v>0.15</v>
      </c>
      <c r="P22">
        <v>14.61</v>
      </c>
      <c r="Q22">
        <v>34.51</v>
      </c>
      <c r="R22">
        <v>14.61</v>
      </c>
      <c r="S22">
        <v>19.899999999999999</v>
      </c>
      <c r="T22">
        <v>0.57664445088380178</v>
      </c>
      <c r="U22">
        <v>2026</v>
      </c>
      <c r="V22" t="s">
        <v>99</v>
      </c>
      <c r="W22">
        <v>1</v>
      </c>
      <c r="X22" t="s">
        <v>84</v>
      </c>
    </row>
    <row r="23" spans="1:24">
      <c r="A23">
        <v>2331</v>
      </c>
      <c r="B23" s="19">
        <v>46027</v>
      </c>
      <c r="C23">
        <v>2026</v>
      </c>
      <c r="D23" t="s">
        <v>99</v>
      </c>
      <c r="E23">
        <v>1</v>
      </c>
      <c r="F23" t="s">
        <v>84</v>
      </c>
      <c r="G23" t="s">
        <v>20</v>
      </c>
      <c r="H23" t="s">
        <v>33</v>
      </c>
      <c r="I23" t="s">
        <v>2</v>
      </c>
      <c r="J23" t="s">
        <v>13</v>
      </c>
      <c r="K23" t="s">
        <v>4</v>
      </c>
      <c r="L23" t="s">
        <v>30</v>
      </c>
      <c r="M23">
        <v>1</v>
      </c>
      <c r="N23">
        <v>104.23</v>
      </c>
      <c r="O23">
        <v>0.1</v>
      </c>
      <c r="P23">
        <v>51.6</v>
      </c>
      <c r="Q23">
        <v>93.807000000000002</v>
      </c>
      <c r="R23">
        <v>51.6</v>
      </c>
      <c r="S23">
        <v>42.207000000000001</v>
      </c>
      <c r="T23">
        <v>0.44993443986056475</v>
      </c>
      <c r="U23">
        <v>2026</v>
      </c>
      <c r="V23" t="s">
        <v>99</v>
      </c>
      <c r="W23">
        <v>1</v>
      </c>
      <c r="X23" t="s">
        <v>84</v>
      </c>
    </row>
    <row r="24" spans="1:24">
      <c r="A24">
        <v>2475</v>
      </c>
      <c r="B24" s="19">
        <v>46027</v>
      </c>
      <c r="C24">
        <v>2026</v>
      </c>
      <c r="D24" t="s">
        <v>99</v>
      </c>
      <c r="E24">
        <v>1</v>
      </c>
      <c r="F24" t="s">
        <v>84</v>
      </c>
      <c r="G24" t="s">
        <v>6</v>
      </c>
      <c r="H24" t="s">
        <v>7</v>
      </c>
      <c r="I24" t="s">
        <v>19</v>
      </c>
      <c r="J24" t="s">
        <v>3</v>
      </c>
      <c r="K24" t="s">
        <v>34</v>
      </c>
      <c r="L24" t="s">
        <v>38</v>
      </c>
      <c r="M24">
        <v>5</v>
      </c>
      <c r="N24">
        <v>122.87</v>
      </c>
      <c r="O24">
        <v>0.05</v>
      </c>
      <c r="P24">
        <v>69.67</v>
      </c>
      <c r="Q24">
        <v>583.63250000000005</v>
      </c>
      <c r="R24">
        <v>348.35</v>
      </c>
      <c r="S24">
        <v>235.28250000000003</v>
      </c>
      <c r="T24">
        <v>0.40313467807224584</v>
      </c>
      <c r="U24">
        <v>2026</v>
      </c>
      <c r="V24" t="s">
        <v>99</v>
      </c>
      <c r="W24">
        <v>1</v>
      </c>
      <c r="X24" t="s">
        <v>84</v>
      </c>
    </row>
    <row r="25" spans="1:24">
      <c r="A25">
        <v>1433</v>
      </c>
      <c r="B25" s="19">
        <v>46028</v>
      </c>
      <c r="C25">
        <v>2026</v>
      </c>
      <c r="D25" t="s">
        <v>99</v>
      </c>
      <c r="E25">
        <v>1</v>
      </c>
      <c r="F25" t="s">
        <v>84</v>
      </c>
      <c r="G25" t="s">
        <v>11</v>
      </c>
      <c r="H25" t="s">
        <v>39</v>
      </c>
      <c r="I25" t="s">
        <v>2</v>
      </c>
      <c r="J25" t="s">
        <v>13</v>
      </c>
      <c r="K25" t="s">
        <v>14</v>
      </c>
      <c r="L25" t="s">
        <v>15</v>
      </c>
      <c r="M25">
        <v>2</v>
      </c>
      <c r="N25">
        <v>36.619999999999997</v>
      </c>
      <c r="O25">
        <v>0.05</v>
      </c>
      <c r="P25">
        <v>13.87</v>
      </c>
      <c r="Q25">
        <v>69.577999999999989</v>
      </c>
      <c r="R25">
        <v>27.74</v>
      </c>
      <c r="S25">
        <v>41.837999999999994</v>
      </c>
      <c r="T25">
        <v>0.60131075914800658</v>
      </c>
      <c r="U25">
        <v>2026</v>
      </c>
      <c r="V25" t="s">
        <v>99</v>
      </c>
      <c r="W25">
        <v>1</v>
      </c>
      <c r="X25" t="s">
        <v>84</v>
      </c>
    </row>
    <row r="26" spans="1:24">
      <c r="A26">
        <v>3624</v>
      </c>
      <c r="B26" s="19">
        <v>46028</v>
      </c>
      <c r="C26">
        <v>2026</v>
      </c>
      <c r="D26" t="s">
        <v>99</v>
      </c>
      <c r="E26">
        <v>1</v>
      </c>
      <c r="F26" t="s">
        <v>84</v>
      </c>
      <c r="G26" t="s">
        <v>20</v>
      </c>
      <c r="H26" t="s">
        <v>31</v>
      </c>
      <c r="I26" t="s">
        <v>2</v>
      </c>
      <c r="J26" t="s">
        <v>13</v>
      </c>
      <c r="K26" t="s">
        <v>9</v>
      </c>
      <c r="L26" t="s">
        <v>10</v>
      </c>
      <c r="M26">
        <v>1</v>
      </c>
      <c r="N26">
        <v>93.4</v>
      </c>
      <c r="O26">
        <v>0</v>
      </c>
      <c r="P26">
        <v>46.11</v>
      </c>
      <c r="Q26">
        <v>93.4</v>
      </c>
      <c r="R26">
        <v>46.11</v>
      </c>
      <c r="S26">
        <v>47.290000000000006</v>
      </c>
      <c r="T26">
        <v>0.50631691648822275</v>
      </c>
      <c r="U26">
        <v>2026</v>
      </c>
      <c r="V26" t="s">
        <v>99</v>
      </c>
      <c r="W26">
        <v>1</v>
      </c>
      <c r="X26" t="s">
        <v>84</v>
      </c>
    </row>
    <row r="27" spans="1:24">
      <c r="A27">
        <v>4680</v>
      </c>
      <c r="B27" s="19">
        <v>46028</v>
      </c>
      <c r="C27">
        <v>2026</v>
      </c>
      <c r="D27" t="s">
        <v>99</v>
      </c>
      <c r="E27">
        <v>1</v>
      </c>
      <c r="F27" t="s">
        <v>84</v>
      </c>
      <c r="G27" t="s">
        <v>6</v>
      </c>
      <c r="H27" t="s">
        <v>7</v>
      </c>
      <c r="I27" t="s">
        <v>28</v>
      </c>
      <c r="J27" t="s">
        <v>13</v>
      </c>
      <c r="K27" t="s">
        <v>23</v>
      </c>
      <c r="L27" t="s">
        <v>40</v>
      </c>
      <c r="M27">
        <v>2</v>
      </c>
      <c r="N27">
        <v>81.260000000000005</v>
      </c>
      <c r="O27">
        <v>0</v>
      </c>
      <c r="P27">
        <v>39.119999999999997</v>
      </c>
      <c r="Q27">
        <v>162.52000000000001</v>
      </c>
      <c r="R27">
        <v>78.239999999999995</v>
      </c>
      <c r="S27">
        <v>84.280000000000015</v>
      </c>
      <c r="T27">
        <v>0.51858232832882112</v>
      </c>
      <c r="U27">
        <v>2026</v>
      </c>
      <c r="V27" t="s">
        <v>99</v>
      </c>
      <c r="W27">
        <v>1</v>
      </c>
      <c r="X27" t="s">
        <v>84</v>
      </c>
    </row>
    <row r="28" spans="1:24">
      <c r="A28">
        <v>4803</v>
      </c>
      <c r="B28" s="19">
        <v>46028</v>
      </c>
      <c r="C28">
        <v>2026</v>
      </c>
      <c r="D28" t="s">
        <v>99</v>
      </c>
      <c r="E28">
        <v>1</v>
      </c>
      <c r="F28" t="s">
        <v>84</v>
      </c>
      <c r="G28" t="s">
        <v>6</v>
      </c>
      <c r="H28" t="s">
        <v>41</v>
      </c>
      <c r="I28" t="s">
        <v>28</v>
      </c>
      <c r="J28" t="s">
        <v>13</v>
      </c>
      <c r="K28" t="s">
        <v>34</v>
      </c>
      <c r="L28" t="s">
        <v>42</v>
      </c>
      <c r="M28">
        <v>2</v>
      </c>
      <c r="N28">
        <v>35.78</v>
      </c>
      <c r="O28">
        <v>0</v>
      </c>
      <c r="P28">
        <v>13.84</v>
      </c>
      <c r="Q28">
        <v>71.56</v>
      </c>
      <c r="R28">
        <v>27.68</v>
      </c>
      <c r="S28">
        <v>43.88</v>
      </c>
      <c r="T28">
        <v>0.61319172722191173</v>
      </c>
      <c r="U28">
        <v>2026</v>
      </c>
      <c r="V28" t="s">
        <v>99</v>
      </c>
      <c r="W28">
        <v>1</v>
      </c>
      <c r="X28" t="s">
        <v>84</v>
      </c>
    </row>
    <row r="29" spans="1:24">
      <c r="A29">
        <v>248</v>
      </c>
      <c r="B29" s="19">
        <v>46029</v>
      </c>
      <c r="C29">
        <v>2026</v>
      </c>
      <c r="D29" t="s">
        <v>99</v>
      </c>
      <c r="E29">
        <v>1</v>
      </c>
      <c r="F29" t="s">
        <v>84</v>
      </c>
      <c r="G29" t="s">
        <v>6</v>
      </c>
      <c r="H29" t="s">
        <v>43</v>
      </c>
      <c r="I29" t="s">
        <v>28</v>
      </c>
      <c r="J29" t="s">
        <v>13</v>
      </c>
      <c r="K29" t="s">
        <v>4</v>
      </c>
      <c r="L29" t="s">
        <v>5</v>
      </c>
      <c r="M29">
        <v>3</v>
      </c>
      <c r="N29">
        <v>81.64</v>
      </c>
      <c r="O29">
        <v>0</v>
      </c>
      <c r="P29">
        <v>43.84</v>
      </c>
      <c r="Q29">
        <v>244.92000000000002</v>
      </c>
      <c r="R29">
        <v>131.52000000000001</v>
      </c>
      <c r="S29">
        <v>113.4</v>
      </c>
      <c r="T29">
        <v>0.46300832925036745</v>
      </c>
      <c r="U29">
        <v>2026</v>
      </c>
      <c r="V29" t="s">
        <v>99</v>
      </c>
      <c r="W29">
        <v>1</v>
      </c>
      <c r="X29" t="s">
        <v>84</v>
      </c>
    </row>
    <row r="30" spans="1:24">
      <c r="A30">
        <v>1118</v>
      </c>
      <c r="B30" s="19">
        <v>46029</v>
      </c>
      <c r="C30">
        <v>2026</v>
      </c>
      <c r="D30" t="s">
        <v>99</v>
      </c>
      <c r="E30">
        <v>1</v>
      </c>
      <c r="F30" t="s">
        <v>84</v>
      </c>
      <c r="G30" t="s">
        <v>6</v>
      </c>
      <c r="H30" t="s">
        <v>43</v>
      </c>
      <c r="I30" t="s">
        <v>2</v>
      </c>
      <c r="J30" t="s">
        <v>3</v>
      </c>
      <c r="K30" t="s">
        <v>14</v>
      </c>
      <c r="L30" t="s">
        <v>44</v>
      </c>
      <c r="M30">
        <v>2</v>
      </c>
      <c r="N30">
        <v>131.63999999999999</v>
      </c>
      <c r="O30">
        <v>0.05</v>
      </c>
      <c r="P30">
        <v>69.02</v>
      </c>
      <c r="Q30">
        <v>250.11599999999996</v>
      </c>
      <c r="R30">
        <v>138.04</v>
      </c>
      <c r="S30">
        <v>112.07599999999996</v>
      </c>
      <c r="T30">
        <v>0.44809608341729429</v>
      </c>
      <c r="U30">
        <v>2026</v>
      </c>
      <c r="V30" t="s">
        <v>99</v>
      </c>
      <c r="W30">
        <v>1</v>
      </c>
      <c r="X30" t="s">
        <v>84</v>
      </c>
    </row>
    <row r="31" spans="1:24">
      <c r="A31">
        <v>3023</v>
      </c>
      <c r="B31" s="19">
        <v>46029</v>
      </c>
      <c r="C31">
        <v>2026</v>
      </c>
      <c r="D31" t="s">
        <v>99</v>
      </c>
      <c r="E31">
        <v>1</v>
      </c>
      <c r="F31" t="s">
        <v>84</v>
      </c>
      <c r="G31" t="s">
        <v>11</v>
      </c>
      <c r="H31" t="s">
        <v>18</v>
      </c>
      <c r="I31" t="s">
        <v>28</v>
      </c>
      <c r="J31" t="s">
        <v>13</v>
      </c>
      <c r="K31" t="s">
        <v>9</v>
      </c>
      <c r="L31" t="s">
        <v>37</v>
      </c>
      <c r="M31">
        <v>2</v>
      </c>
      <c r="N31">
        <v>155.35</v>
      </c>
      <c r="O31">
        <v>0</v>
      </c>
      <c r="P31">
        <v>80.790000000000006</v>
      </c>
      <c r="Q31">
        <v>310.7</v>
      </c>
      <c r="R31">
        <v>161.58000000000001</v>
      </c>
      <c r="S31">
        <v>149.11999999999998</v>
      </c>
      <c r="T31">
        <v>0.47994850337946565</v>
      </c>
      <c r="U31">
        <v>2026</v>
      </c>
      <c r="V31" t="s">
        <v>99</v>
      </c>
      <c r="W31">
        <v>1</v>
      </c>
      <c r="X31" t="s">
        <v>84</v>
      </c>
    </row>
    <row r="32" spans="1:24">
      <c r="A32">
        <v>3903</v>
      </c>
      <c r="B32" s="19">
        <v>46029</v>
      </c>
      <c r="C32">
        <v>2026</v>
      </c>
      <c r="D32" t="s">
        <v>99</v>
      </c>
      <c r="E32">
        <v>1</v>
      </c>
      <c r="F32" t="s">
        <v>84</v>
      </c>
      <c r="G32" t="s">
        <v>20</v>
      </c>
      <c r="H32" t="s">
        <v>33</v>
      </c>
      <c r="I32" t="s">
        <v>2</v>
      </c>
      <c r="J32" t="s">
        <v>3</v>
      </c>
      <c r="K32" t="s">
        <v>34</v>
      </c>
      <c r="L32" t="s">
        <v>45</v>
      </c>
      <c r="M32">
        <v>2</v>
      </c>
      <c r="N32">
        <v>51.56</v>
      </c>
      <c r="O32">
        <v>0.05</v>
      </c>
      <c r="P32">
        <v>22.26</v>
      </c>
      <c r="Q32">
        <v>97.963999999999999</v>
      </c>
      <c r="R32">
        <v>44.52</v>
      </c>
      <c r="S32">
        <v>53.443999999999996</v>
      </c>
      <c r="T32">
        <v>0.54554734392225712</v>
      </c>
      <c r="U32">
        <v>2026</v>
      </c>
      <c r="V32" t="s">
        <v>99</v>
      </c>
      <c r="W32">
        <v>1</v>
      </c>
      <c r="X32" t="s">
        <v>84</v>
      </c>
    </row>
    <row r="33" spans="1:24">
      <c r="A33">
        <v>62</v>
      </c>
      <c r="B33" s="19">
        <v>46030</v>
      </c>
      <c r="C33">
        <v>2026</v>
      </c>
      <c r="D33" t="s">
        <v>99</v>
      </c>
      <c r="E33">
        <v>1</v>
      </c>
      <c r="F33" t="s">
        <v>84</v>
      </c>
      <c r="G33" t="s">
        <v>6</v>
      </c>
      <c r="H33" t="s">
        <v>43</v>
      </c>
      <c r="I33" t="s">
        <v>2</v>
      </c>
      <c r="J33" t="s">
        <v>13</v>
      </c>
      <c r="K33" t="s">
        <v>4</v>
      </c>
      <c r="L33" t="s">
        <v>22</v>
      </c>
      <c r="M33">
        <v>2</v>
      </c>
      <c r="N33">
        <v>51.63</v>
      </c>
      <c r="O33">
        <v>0</v>
      </c>
      <c r="P33">
        <v>22.54</v>
      </c>
      <c r="Q33">
        <v>103.26</v>
      </c>
      <c r="R33">
        <v>45.08</v>
      </c>
      <c r="S33">
        <v>58.180000000000007</v>
      </c>
      <c r="T33">
        <v>0.5634321131125315</v>
      </c>
      <c r="U33">
        <v>2026</v>
      </c>
      <c r="V33" t="s">
        <v>99</v>
      </c>
      <c r="W33">
        <v>1</v>
      </c>
      <c r="X33" t="s">
        <v>84</v>
      </c>
    </row>
    <row r="34" spans="1:24">
      <c r="A34">
        <v>142</v>
      </c>
      <c r="B34" s="19">
        <v>46030</v>
      </c>
      <c r="C34">
        <v>2026</v>
      </c>
      <c r="D34" t="s">
        <v>99</v>
      </c>
      <c r="E34">
        <v>1</v>
      </c>
      <c r="F34" t="s">
        <v>84</v>
      </c>
      <c r="G34" t="s">
        <v>0</v>
      </c>
      <c r="H34" t="s">
        <v>36</v>
      </c>
      <c r="I34" t="s">
        <v>8</v>
      </c>
      <c r="J34" t="s">
        <v>16</v>
      </c>
      <c r="K34" t="s">
        <v>23</v>
      </c>
      <c r="L34" t="s">
        <v>24</v>
      </c>
      <c r="M34">
        <v>5</v>
      </c>
      <c r="N34">
        <v>344.88</v>
      </c>
      <c r="O34">
        <v>0.15</v>
      </c>
      <c r="P34">
        <v>190.66</v>
      </c>
      <c r="Q34">
        <v>1465.74</v>
      </c>
      <c r="R34">
        <v>953.3</v>
      </c>
      <c r="S34">
        <v>512.44000000000005</v>
      </c>
      <c r="T34">
        <v>0.34961180018284282</v>
      </c>
      <c r="U34">
        <v>2026</v>
      </c>
      <c r="V34" t="s">
        <v>99</v>
      </c>
      <c r="W34">
        <v>1</v>
      </c>
      <c r="X34" t="s">
        <v>84</v>
      </c>
    </row>
    <row r="35" spans="1:24">
      <c r="A35">
        <v>450</v>
      </c>
      <c r="B35" s="19">
        <v>46030</v>
      </c>
      <c r="C35">
        <v>2026</v>
      </c>
      <c r="D35" t="s">
        <v>99</v>
      </c>
      <c r="E35">
        <v>1</v>
      </c>
      <c r="F35" t="s">
        <v>84</v>
      </c>
      <c r="G35" t="s">
        <v>11</v>
      </c>
      <c r="H35" t="s">
        <v>18</v>
      </c>
      <c r="I35" t="s">
        <v>19</v>
      </c>
      <c r="J35" t="s">
        <v>13</v>
      </c>
      <c r="K35" t="s">
        <v>9</v>
      </c>
      <c r="L35" t="s">
        <v>10</v>
      </c>
      <c r="M35">
        <v>2</v>
      </c>
      <c r="N35">
        <v>94.06</v>
      </c>
      <c r="O35">
        <v>0.15</v>
      </c>
      <c r="P35">
        <v>46.33</v>
      </c>
      <c r="Q35">
        <v>159.90199999999999</v>
      </c>
      <c r="R35">
        <v>92.66</v>
      </c>
      <c r="S35">
        <v>67.24199999999999</v>
      </c>
      <c r="T35">
        <v>0.42052006854198193</v>
      </c>
      <c r="U35">
        <v>2026</v>
      </c>
      <c r="V35" t="s">
        <v>99</v>
      </c>
      <c r="W35">
        <v>1</v>
      </c>
      <c r="X35" t="s">
        <v>84</v>
      </c>
    </row>
    <row r="36" spans="1:24">
      <c r="A36">
        <v>4397</v>
      </c>
      <c r="B36" s="19">
        <v>46030</v>
      </c>
      <c r="C36">
        <v>2026</v>
      </c>
      <c r="D36" t="s">
        <v>99</v>
      </c>
      <c r="E36">
        <v>1</v>
      </c>
      <c r="F36" t="s">
        <v>84</v>
      </c>
      <c r="G36" t="s">
        <v>0</v>
      </c>
      <c r="H36" t="s">
        <v>1</v>
      </c>
      <c r="I36" t="s">
        <v>2</v>
      </c>
      <c r="J36" t="s">
        <v>16</v>
      </c>
      <c r="K36" t="s">
        <v>9</v>
      </c>
      <c r="L36" t="s">
        <v>46</v>
      </c>
      <c r="M36">
        <v>1</v>
      </c>
      <c r="N36">
        <v>72.38</v>
      </c>
      <c r="O36">
        <v>0</v>
      </c>
      <c r="P36">
        <v>31.65</v>
      </c>
      <c r="Q36">
        <v>72.38</v>
      </c>
      <c r="R36">
        <v>31.65</v>
      </c>
      <c r="S36">
        <v>40.729999999999997</v>
      </c>
      <c r="T36">
        <v>0.56272450953302011</v>
      </c>
      <c r="U36">
        <v>2026</v>
      </c>
      <c r="V36" t="s">
        <v>99</v>
      </c>
      <c r="W36">
        <v>1</v>
      </c>
      <c r="X36" t="s">
        <v>84</v>
      </c>
    </row>
    <row r="37" spans="1:24">
      <c r="A37">
        <v>4798</v>
      </c>
      <c r="B37" s="19">
        <v>46030</v>
      </c>
      <c r="C37">
        <v>2026</v>
      </c>
      <c r="D37" t="s">
        <v>99</v>
      </c>
      <c r="E37">
        <v>1</v>
      </c>
      <c r="F37" t="s">
        <v>84</v>
      </c>
      <c r="G37" t="s">
        <v>6</v>
      </c>
      <c r="H37" t="s">
        <v>27</v>
      </c>
      <c r="I37" t="s">
        <v>2</v>
      </c>
      <c r="J37" t="s">
        <v>13</v>
      </c>
      <c r="K37" t="s">
        <v>9</v>
      </c>
      <c r="L37" t="s">
        <v>37</v>
      </c>
      <c r="M37">
        <v>1</v>
      </c>
      <c r="N37">
        <v>153.69</v>
      </c>
      <c r="O37">
        <v>0</v>
      </c>
      <c r="P37">
        <v>77.47</v>
      </c>
      <c r="Q37">
        <v>153.69</v>
      </c>
      <c r="R37">
        <v>77.47</v>
      </c>
      <c r="S37">
        <v>76.22</v>
      </c>
      <c r="T37">
        <v>0.49593337237295854</v>
      </c>
      <c r="U37">
        <v>2026</v>
      </c>
      <c r="V37" t="s">
        <v>99</v>
      </c>
      <c r="W37">
        <v>1</v>
      </c>
      <c r="X37" t="s">
        <v>84</v>
      </c>
    </row>
    <row r="38" spans="1:24">
      <c r="A38">
        <v>136</v>
      </c>
      <c r="B38" s="19">
        <v>46031</v>
      </c>
      <c r="C38">
        <v>2026</v>
      </c>
      <c r="D38" t="s">
        <v>99</v>
      </c>
      <c r="E38">
        <v>1</v>
      </c>
      <c r="F38" t="s">
        <v>84</v>
      </c>
      <c r="G38" t="s">
        <v>20</v>
      </c>
      <c r="H38" t="s">
        <v>47</v>
      </c>
      <c r="I38" t="s">
        <v>8</v>
      </c>
      <c r="J38" t="s">
        <v>16</v>
      </c>
      <c r="K38" t="s">
        <v>14</v>
      </c>
      <c r="L38" t="s">
        <v>48</v>
      </c>
      <c r="M38">
        <v>15</v>
      </c>
      <c r="N38">
        <v>168.62</v>
      </c>
      <c r="O38">
        <v>0.05</v>
      </c>
      <c r="P38">
        <v>86.09</v>
      </c>
      <c r="Q38">
        <v>2402.835</v>
      </c>
      <c r="R38">
        <v>1291.3500000000001</v>
      </c>
      <c r="S38">
        <v>1111.4849999999999</v>
      </c>
      <c r="T38">
        <v>0.46257233642759488</v>
      </c>
      <c r="U38">
        <v>2026</v>
      </c>
      <c r="V38" t="s">
        <v>99</v>
      </c>
      <c r="W38">
        <v>1</v>
      </c>
      <c r="X38" t="s">
        <v>84</v>
      </c>
    </row>
    <row r="39" spans="1:24">
      <c r="A39">
        <v>2782</v>
      </c>
      <c r="B39" s="19">
        <v>46031</v>
      </c>
      <c r="C39">
        <v>2026</v>
      </c>
      <c r="D39" t="s">
        <v>99</v>
      </c>
      <c r="E39">
        <v>1</v>
      </c>
      <c r="F39" t="s">
        <v>84</v>
      </c>
      <c r="G39" t="s">
        <v>20</v>
      </c>
      <c r="H39" t="s">
        <v>21</v>
      </c>
      <c r="I39" t="s">
        <v>2</v>
      </c>
      <c r="J39" t="s">
        <v>13</v>
      </c>
      <c r="K39" t="s">
        <v>9</v>
      </c>
      <c r="L39" t="s">
        <v>37</v>
      </c>
      <c r="M39">
        <v>1</v>
      </c>
      <c r="N39">
        <v>152.75</v>
      </c>
      <c r="O39">
        <v>0.05</v>
      </c>
      <c r="P39">
        <v>79.88</v>
      </c>
      <c r="Q39">
        <v>145.11249999999998</v>
      </c>
      <c r="R39">
        <v>79.88</v>
      </c>
      <c r="S39">
        <v>65.232499999999987</v>
      </c>
      <c r="T39">
        <v>0.44953053665259707</v>
      </c>
      <c r="U39">
        <v>2026</v>
      </c>
      <c r="V39" t="s">
        <v>99</v>
      </c>
      <c r="W39">
        <v>1</v>
      </c>
      <c r="X39" t="s">
        <v>84</v>
      </c>
    </row>
    <row r="40" spans="1:24">
      <c r="A40">
        <v>4704</v>
      </c>
      <c r="B40" s="19">
        <v>46031</v>
      </c>
      <c r="C40">
        <v>2026</v>
      </c>
      <c r="D40" t="s">
        <v>99</v>
      </c>
      <c r="E40">
        <v>1</v>
      </c>
      <c r="F40" t="s">
        <v>84</v>
      </c>
      <c r="G40" t="s">
        <v>6</v>
      </c>
      <c r="H40" t="s">
        <v>49</v>
      </c>
      <c r="I40" t="s">
        <v>28</v>
      </c>
      <c r="J40" t="s">
        <v>13</v>
      </c>
      <c r="K40" t="s">
        <v>34</v>
      </c>
      <c r="L40" t="s">
        <v>42</v>
      </c>
      <c r="M40">
        <v>2</v>
      </c>
      <c r="N40">
        <v>36.72</v>
      </c>
      <c r="O40">
        <v>0.05</v>
      </c>
      <c r="P40">
        <v>14.15</v>
      </c>
      <c r="Q40">
        <v>69.768000000000001</v>
      </c>
      <c r="R40">
        <v>28.3</v>
      </c>
      <c r="S40">
        <v>41.468000000000004</v>
      </c>
      <c r="T40">
        <v>0.59436991170737308</v>
      </c>
      <c r="U40">
        <v>2026</v>
      </c>
      <c r="V40" t="s">
        <v>99</v>
      </c>
      <c r="W40">
        <v>1</v>
      </c>
      <c r="X40" t="s">
        <v>84</v>
      </c>
    </row>
    <row r="41" spans="1:24">
      <c r="A41">
        <v>69</v>
      </c>
      <c r="B41" s="19">
        <v>46032</v>
      </c>
      <c r="C41">
        <v>2026</v>
      </c>
      <c r="D41" t="s">
        <v>99</v>
      </c>
      <c r="E41">
        <v>1</v>
      </c>
      <c r="F41" t="s">
        <v>84</v>
      </c>
      <c r="G41" t="s">
        <v>0</v>
      </c>
      <c r="H41" t="s">
        <v>50</v>
      </c>
      <c r="I41" t="s">
        <v>2</v>
      </c>
      <c r="J41" t="s">
        <v>3</v>
      </c>
      <c r="K41" t="s">
        <v>9</v>
      </c>
      <c r="L41" t="s">
        <v>17</v>
      </c>
      <c r="M41">
        <v>6</v>
      </c>
      <c r="N41">
        <v>141.31</v>
      </c>
      <c r="O41">
        <v>0.05</v>
      </c>
      <c r="P41">
        <v>79.349999999999994</v>
      </c>
      <c r="Q41">
        <v>805.46699999999998</v>
      </c>
      <c r="R41">
        <v>476.09999999999997</v>
      </c>
      <c r="S41">
        <v>329.36700000000002</v>
      </c>
      <c r="T41">
        <v>0.4089143316858419</v>
      </c>
      <c r="U41">
        <v>2026</v>
      </c>
      <c r="V41" t="s">
        <v>99</v>
      </c>
      <c r="W41">
        <v>1</v>
      </c>
      <c r="X41" t="s">
        <v>84</v>
      </c>
    </row>
    <row r="42" spans="1:24">
      <c r="A42">
        <v>490</v>
      </c>
      <c r="B42" s="19">
        <v>46032</v>
      </c>
      <c r="C42">
        <v>2026</v>
      </c>
      <c r="D42" t="s">
        <v>99</v>
      </c>
      <c r="E42">
        <v>1</v>
      </c>
      <c r="F42" t="s">
        <v>84</v>
      </c>
      <c r="G42" t="s">
        <v>11</v>
      </c>
      <c r="H42" t="s">
        <v>39</v>
      </c>
      <c r="I42" t="s">
        <v>2</v>
      </c>
      <c r="J42" t="s">
        <v>16</v>
      </c>
      <c r="K42" t="s">
        <v>23</v>
      </c>
      <c r="L42" t="s">
        <v>51</v>
      </c>
      <c r="M42">
        <v>2</v>
      </c>
      <c r="N42">
        <v>121.23</v>
      </c>
      <c r="O42">
        <v>0</v>
      </c>
      <c r="P42">
        <v>59.66</v>
      </c>
      <c r="Q42">
        <v>242.46</v>
      </c>
      <c r="R42">
        <v>119.32</v>
      </c>
      <c r="S42">
        <v>123.14000000000001</v>
      </c>
      <c r="T42">
        <v>0.50787758805576178</v>
      </c>
      <c r="U42">
        <v>2026</v>
      </c>
      <c r="V42" t="s">
        <v>99</v>
      </c>
      <c r="W42">
        <v>1</v>
      </c>
      <c r="X42" t="s">
        <v>84</v>
      </c>
    </row>
    <row r="43" spans="1:24">
      <c r="A43">
        <v>3685</v>
      </c>
      <c r="B43" s="19">
        <v>46032</v>
      </c>
      <c r="C43">
        <v>2026</v>
      </c>
      <c r="D43" t="s">
        <v>99</v>
      </c>
      <c r="E43">
        <v>1</v>
      </c>
      <c r="F43" t="s">
        <v>84</v>
      </c>
      <c r="G43" t="s">
        <v>20</v>
      </c>
      <c r="H43" t="s">
        <v>33</v>
      </c>
      <c r="I43" t="s">
        <v>2</v>
      </c>
      <c r="J43" t="s">
        <v>13</v>
      </c>
      <c r="K43" t="s">
        <v>14</v>
      </c>
      <c r="L43" t="s">
        <v>48</v>
      </c>
      <c r="M43">
        <v>3</v>
      </c>
      <c r="N43">
        <v>161.58000000000001</v>
      </c>
      <c r="O43">
        <v>0</v>
      </c>
      <c r="P43">
        <v>85.58</v>
      </c>
      <c r="Q43">
        <v>484.74</v>
      </c>
      <c r="R43">
        <v>256.74</v>
      </c>
      <c r="S43">
        <v>228</v>
      </c>
      <c r="T43">
        <v>0.47035524198539425</v>
      </c>
      <c r="U43">
        <v>2026</v>
      </c>
      <c r="V43" t="s">
        <v>99</v>
      </c>
      <c r="W43">
        <v>1</v>
      </c>
      <c r="X43" t="s">
        <v>84</v>
      </c>
    </row>
    <row r="44" spans="1:24">
      <c r="A44">
        <v>3796</v>
      </c>
      <c r="B44" s="19">
        <v>46032</v>
      </c>
      <c r="C44">
        <v>2026</v>
      </c>
      <c r="D44" t="s">
        <v>99</v>
      </c>
      <c r="E44">
        <v>1</v>
      </c>
      <c r="F44" t="s">
        <v>84</v>
      </c>
      <c r="G44" t="s">
        <v>20</v>
      </c>
      <c r="H44" t="s">
        <v>33</v>
      </c>
      <c r="I44" t="s">
        <v>19</v>
      </c>
      <c r="J44" t="s">
        <v>3</v>
      </c>
      <c r="K44" t="s">
        <v>14</v>
      </c>
      <c r="L44" t="s">
        <v>48</v>
      </c>
      <c r="M44">
        <v>2</v>
      </c>
      <c r="N44">
        <v>166.84</v>
      </c>
      <c r="O44">
        <v>0</v>
      </c>
      <c r="P44">
        <v>88.67</v>
      </c>
      <c r="Q44">
        <v>333.68</v>
      </c>
      <c r="R44">
        <v>177.34</v>
      </c>
      <c r="S44">
        <v>156.34</v>
      </c>
      <c r="T44">
        <v>0.4685327259649964</v>
      </c>
      <c r="U44">
        <v>2026</v>
      </c>
      <c r="V44" t="s">
        <v>99</v>
      </c>
      <c r="W44">
        <v>1</v>
      </c>
      <c r="X44" t="s">
        <v>84</v>
      </c>
    </row>
    <row r="45" spans="1:24">
      <c r="A45">
        <v>387</v>
      </c>
      <c r="B45" s="19">
        <v>46033</v>
      </c>
      <c r="C45">
        <v>2026</v>
      </c>
      <c r="D45" t="s">
        <v>99</v>
      </c>
      <c r="E45">
        <v>1</v>
      </c>
      <c r="F45" t="s">
        <v>84</v>
      </c>
      <c r="G45" t="s">
        <v>11</v>
      </c>
      <c r="H45" t="s">
        <v>25</v>
      </c>
      <c r="I45" t="s">
        <v>2</v>
      </c>
      <c r="J45" t="s">
        <v>3</v>
      </c>
      <c r="K45" t="s">
        <v>9</v>
      </c>
      <c r="L45" t="s">
        <v>37</v>
      </c>
      <c r="M45">
        <v>1</v>
      </c>
      <c r="N45">
        <v>150.96</v>
      </c>
      <c r="O45">
        <v>0</v>
      </c>
      <c r="P45">
        <v>77.5</v>
      </c>
      <c r="Q45">
        <v>150.96</v>
      </c>
      <c r="R45">
        <v>77.5</v>
      </c>
      <c r="S45">
        <v>73.460000000000008</v>
      </c>
      <c r="T45">
        <v>0.48661897191308956</v>
      </c>
      <c r="U45">
        <v>2026</v>
      </c>
      <c r="V45" t="s">
        <v>99</v>
      </c>
      <c r="W45">
        <v>1</v>
      </c>
      <c r="X45" t="s">
        <v>84</v>
      </c>
    </row>
    <row r="46" spans="1:24">
      <c r="A46">
        <v>2796</v>
      </c>
      <c r="B46" s="19">
        <v>46033</v>
      </c>
      <c r="C46">
        <v>2026</v>
      </c>
      <c r="D46" t="s">
        <v>99</v>
      </c>
      <c r="E46">
        <v>1</v>
      </c>
      <c r="F46" t="s">
        <v>84</v>
      </c>
      <c r="G46" t="s">
        <v>20</v>
      </c>
      <c r="H46" t="s">
        <v>31</v>
      </c>
      <c r="I46" t="s">
        <v>19</v>
      </c>
      <c r="J46" t="s">
        <v>3</v>
      </c>
      <c r="K46" t="s">
        <v>14</v>
      </c>
      <c r="L46" t="s">
        <v>15</v>
      </c>
      <c r="M46">
        <v>3</v>
      </c>
      <c r="N46">
        <v>36.33</v>
      </c>
      <c r="O46">
        <v>0.05</v>
      </c>
      <c r="P46">
        <v>13.27</v>
      </c>
      <c r="Q46">
        <v>103.54049999999999</v>
      </c>
      <c r="R46">
        <v>39.81</v>
      </c>
      <c r="S46">
        <v>63.730499999999992</v>
      </c>
      <c r="T46">
        <v>0.61551277036521934</v>
      </c>
      <c r="U46">
        <v>2026</v>
      </c>
      <c r="V46" t="s">
        <v>99</v>
      </c>
      <c r="W46">
        <v>1</v>
      </c>
      <c r="X46" t="s">
        <v>84</v>
      </c>
    </row>
    <row r="47" spans="1:24">
      <c r="A47">
        <v>3703</v>
      </c>
      <c r="B47" s="19">
        <v>46033</v>
      </c>
      <c r="C47">
        <v>2026</v>
      </c>
      <c r="D47" t="s">
        <v>99</v>
      </c>
      <c r="E47">
        <v>1</v>
      </c>
      <c r="F47" t="s">
        <v>84</v>
      </c>
      <c r="G47" t="s">
        <v>20</v>
      </c>
      <c r="H47" t="s">
        <v>33</v>
      </c>
      <c r="I47" t="s">
        <v>2</v>
      </c>
      <c r="J47" t="s">
        <v>3</v>
      </c>
      <c r="K47" t="s">
        <v>14</v>
      </c>
      <c r="L47" t="s">
        <v>15</v>
      </c>
      <c r="M47">
        <v>1</v>
      </c>
      <c r="N47">
        <v>35.340000000000003</v>
      </c>
      <c r="O47">
        <v>0.1</v>
      </c>
      <c r="P47">
        <v>13.36</v>
      </c>
      <c r="Q47">
        <v>31.806000000000004</v>
      </c>
      <c r="R47">
        <v>13.36</v>
      </c>
      <c r="S47">
        <v>18.446000000000005</v>
      </c>
      <c r="T47">
        <v>0.5799534678991386</v>
      </c>
      <c r="U47">
        <v>2026</v>
      </c>
      <c r="V47" t="s">
        <v>99</v>
      </c>
      <c r="W47">
        <v>1</v>
      </c>
      <c r="X47" t="s">
        <v>84</v>
      </c>
    </row>
    <row r="48" spans="1:24">
      <c r="A48">
        <v>4674</v>
      </c>
      <c r="B48" s="19">
        <v>46033</v>
      </c>
      <c r="C48">
        <v>2026</v>
      </c>
      <c r="D48" t="s">
        <v>99</v>
      </c>
      <c r="E48">
        <v>1</v>
      </c>
      <c r="F48" t="s">
        <v>84</v>
      </c>
      <c r="G48" t="s">
        <v>20</v>
      </c>
      <c r="H48" t="s">
        <v>33</v>
      </c>
      <c r="I48" t="s">
        <v>2</v>
      </c>
      <c r="J48" t="s">
        <v>3</v>
      </c>
      <c r="K48" t="s">
        <v>14</v>
      </c>
      <c r="L48" t="s">
        <v>32</v>
      </c>
      <c r="M48">
        <v>2</v>
      </c>
      <c r="N48">
        <v>46.27</v>
      </c>
      <c r="O48">
        <v>0</v>
      </c>
      <c r="P48">
        <v>18.23</v>
      </c>
      <c r="Q48">
        <v>92.54</v>
      </c>
      <c r="R48">
        <v>36.46</v>
      </c>
      <c r="S48">
        <v>56.080000000000005</v>
      </c>
      <c r="T48">
        <v>0.60600821266479366</v>
      </c>
      <c r="U48">
        <v>2026</v>
      </c>
      <c r="V48" t="s">
        <v>99</v>
      </c>
      <c r="W48">
        <v>1</v>
      </c>
      <c r="X48" t="s">
        <v>84</v>
      </c>
    </row>
    <row r="49" spans="1:24">
      <c r="A49">
        <v>4789</v>
      </c>
      <c r="B49" s="19">
        <v>46033</v>
      </c>
      <c r="C49">
        <v>2026</v>
      </c>
      <c r="D49" t="s">
        <v>99</v>
      </c>
      <c r="E49">
        <v>1</v>
      </c>
      <c r="F49" t="s">
        <v>84</v>
      </c>
      <c r="G49" t="s">
        <v>20</v>
      </c>
      <c r="H49" t="s">
        <v>31</v>
      </c>
      <c r="I49" t="s">
        <v>2</v>
      </c>
      <c r="J49" t="s">
        <v>3</v>
      </c>
      <c r="K49" t="s">
        <v>4</v>
      </c>
      <c r="L49" t="s">
        <v>5</v>
      </c>
      <c r="M49">
        <v>1</v>
      </c>
      <c r="N49">
        <v>79.930000000000007</v>
      </c>
      <c r="O49">
        <v>0.05</v>
      </c>
      <c r="P49">
        <v>43.73</v>
      </c>
      <c r="Q49">
        <v>75.933500000000009</v>
      </c>
      <c r="R49">
        <v>43.73</v>
      </c>
      <c r="S49">
        <v>32.203500000000012</v>
      </c>
      <c r="T49">
        <v>0.42410135184075554</v>
      </c>
      <c r="U49">
        <v>2026</v>
      </c>
      <c r="V49" t="s">
        <v>99</v>
      </c>
      <c r="W49">
        <v>1</v>
      </c>
      <c r="X49" t="s">
        <v>84</v>
      </c>
    </row>
    <row r="50" spans="1:24">
      <c r="A50">
        <v>804</v>
      </c>
      <c r="B50" s="19">
        <v>46034</v>
      </c>
      <c r="C50">
        <v>2026</v>
      </c>
      <c r="D50" t="s">
        <v>99</v>
      </c>
      <c r="E50">
        <v>1</v>
      </c>
      <c r="F50" t="s">
        <v>84</v>
      </c>
      <c r="G50" t="s">
        <v>6</v>
      </c>
      <c r="H50" t="s">
        <v>43</v>
      </c>
      <c r="I50" t="s">
        <v>19</v>
      </c>
      <c r="J50" t="s">
        <v>13</v>
      </c>
      <c r="K50" t="s">
        <v>9</v>
      </c>
      <c r="L50" t="s">
        <v>17</v>
      </c>
      <c r="M50">
        <v>1</v>
      </c>
      <c r="N50">
        <v>141.25</v>
      </c>
      <c r="O50">
        <v>0</v>
      </c>
      <c r="P50">
        <v>78.72</v>
      </c>
      <c r="Q50">
        <v>141.25</v>
      </c>
      <c r="R50">
        <v>78.72</v>
      </c>
      <c r="S50">
        <v>62.53</v>
      </c>
      <c r="T50">
        <v>0.44269026548672569</v>
      </c>
      <c r="U50">
        <v>2026</v>
      </c>
      <c r="V50" t="s">
        <v>99</v>
      </c>
      <c r="W50">
        <v>1</v>
      </c>
      <c r="X50" t="s">
        <v>84</v>
      </c>
    </row>
    <row r="51" spans="1:24">
      <c r="A51">
        <v>1780</v>
      </c>
      <c r="B51" s="19">
        <v>46034</v>
      </c>
      <c r="C51">
        <v>2026</v>
      </c>
      <c r="D51" t="s">
        <v>99</v>
      </c>
      <c r="E51">
        <v>1</v>
      </c>
      <c r="F51" t="s">
        <v>84</v>
      </c>
      <c r="G51" t="s">
        <v>20</v>
      </c>
      <c r="H51" t="s">
        <v>33</v>
      </c>
      <c r="I51" t="s">
        <v>2</v>
      </c>
      <c r="J51" t="s">
        <v>3</v>
      </c>
      <c r="K51" t="s">
        <v>4</v>
      </c>
      <c r="L51" t="s">
        <v>30</v>
      </c>
      <c r="M51">
        <v>2</v>
      </c>
      <c r="N51">
        <v>103.64</v>
      </c>
      <c r="O51">
        <v>0.1</v>
      </c>
      <c r="P51">
        <v>50.96</v>
      </c>
      <c r="Q51">
        <v>186.55199999999999</v>
      </c>
      <c r="R51">
        <v>101.92</v>
      </c>
      <c r="S51">
        <v>84.631999999999991</v>
      </c>
      <c r="T51">
        <v>0.45366439384193147</v>
      </c>
      <c r="U51">
        <v>2026</v>
      </c>
      <c r="V51" t="s">
        <v>99</v>
      </c>
      <c r="W51">
        <v>1</v>
      </c>
      <c r="X51" t="s">
        <v>84</v>
      </c>
    </row>
    <row r="52" spans="1:24">
      <c r="A52">
        <v>2844</v>
      </c>
      <c r="B52" s="19">
        <v>46034</v>
      </c>
      <c r="C52">
        <v>2026</v>
      </c>
      <c r="D52" t="s">
        <v>99</v>
      </c>
      <c r="E52">
        <v>1</v>
      </c>
      <c r="F52" t="s">
        <v>84</v>
      </c>
      <c r="G52" t="s">
        <v>0</v>
      </c>
      <c r="H52" t="s">
        <v>1</v>
      </c>
      <c r="I52" t="s">
        <v>2</v>
      </c>
      <c r="J52" t="s">
        <v>13</v>
      </c>
      <c r="K52" t="s">
        <v>14</v>
      </c>
      <c r="L52" t="s">
        <v>44</v>
      </c>
      <c r="M52">
        <v>1</v>
      </c>
      <c r="N52">
        <v>136.18</v>
      </c>
      <c r="O52">
        <v>0</v>
      </c>
      <c r="P52">
        <v>68.34</v>
      </c>
      <c r="Q52">
        <v>136.18</v>
      </c>
      <c r="R52">
        <v>68.34</v>
      </c>
      <c r="S52">
        <v>67.84</v>
      </c>
      <c r="T52">
        <v>0.498164194448524</v>
      </c>
      <c r="U52">
        <v>2026</v>
      </c>
      <c r="V52" t="s">
        <v>99</v>
      </c>
      <c r="W52">
        <v>1</v>
      </c>
      <c r="X52" t="s">
        <v>84</v>
      </c>
    </row>
    <row r="53" spans="1:24">
      <c r="A53">
        <v>3068</v>
      </c>
      <c r="B53" s="19">
        <v>46034</v>
      </c>
      <c r="C53">
        <v>2026</v>
      </c>
      <c r="D53" t="s">
        <v>99</v>
      </c>
      <c r="E53">
        <v>1</v>
      </c>
      <c r="F53" t="s">
        <v>84</v>
      </c>
      <c r="G53" t="s">
        <v>11</v>
      </c>
      <c r="H53" t="s">
        <v>12</v>
      </c>
      <c r="I53" t="s">
        <v>28</v>
      </c>
      <c r="J53" t="s">
        <v>13</v>
      </c>
      <c r="K53" t="s">
        <v>34</v>
      </c>
      <c r="L53" t="s">
        <v>42</v>
      </c>
      <c r="M53">
        <v>1</v>
      </c>
      <c r="N53">
        <v>36.43</v>
      </c>
      <c r="O53">
        <v>0</v>
      </c>
      <c r="P53">
        <v>14.33</v>
      </c>
      <c r="Q53">
        <v>36.43</v>
      </c>
      <c r="R53">
        <v>14.33</v>
      </c>
      <c r="S53">
        <v>22.1</v>
      </c>
      <c r="T53">
        <v>0.60664287674993145</v>
      </c>
      <c r="U53">
        <v>2026</v>
      </c>
      <c r="V53" t="s">
        <v>99</v>
      </c>
      <c r="W53">
        <v>1</v>
      </c>
      <c r="X53" t="s">
        <v>84</v>
      </c>
    </row>
    <row r="54" spans="1:24">
      <c r="A54">
        <v>3096</v>
      </c>
      <c r="B54" s="19">
        <v>46034</v>
      </c>
      <c r="C54">
        <v>2026</v>
      </c>
      <c r="D54" t="s">
        <v>99</v>
      </c>
      <c r="E54">
        <v>1</v>
      </c>
      <c r="F54" t="s">
        <v>84</v>
      </c>
      <c r="G54" t="s">
        <v>20</v>
      </c>
      <c r="H54" t="s">
        <v>31</v>
      </c>
      <c r="I54" t="s">
        <v>2</v>
      </c>
      <c r="J54" t="s">
        <v>13</v>
      </c>
      <c r="K54" t="s">
        <v>34</v>
      </c>
      <c r="L54" t="s">
        <v>45</v>
      </c>
      <c r="M54">
        <v>2</v>
      </c>
      <c r="N54">
        <v>50.51</v>
      </c>
      <c r="O54">
        <v>0.1</v>
      </c>
      <c r="P54">
        <v>21.84</v>
      </c>
      <c r="Q54">
        <v>90.917999999999992</v>
      </c>
      <c r="R54">
        <v>43.68</v>
      </c>
      <c r="S54">
        <v>47.237999999999992</v>
      </c>
      <c r="T54">
        <v>0.5195670824259222</v>
      </c>
      <c r="U54">
        <v>2026</v>
      </c>
      <c r="V54" t="s">
        <v>99</v>
      </c>
      <c r="W54">
        <v>1</v>
      </c>
      <c r="X54" t="s">
        <v>84</v>
      </c>
    </row>
    <row r="55" spans="1:24">
      <c r="A55">
        <v>3129</v>
      </c>
      <c r="B55" s="19">
        <v>46034</v>
      </c>
      <c r="C55">
        <v>2026</v>
      </c>
      <c r="D55" t="s">
        <v>99</v>
      </c>
      <c r="E55">
        <v>1</v>
      </c>
      <c r="F55" t="s">
        <v>84</v>
      </c>
      <c r="G55" t="s">
        <v>20</v>
      </c>
      <c r="H55" t="s">
        <v>47</v>
      </c>
      <c r="I55" t="s">
        <v>19</v>
      </c>
      <c r="J55" t="s">
        <v>3</v>
      </c>
      <c r="K55" t="s">
        <v>34</v>
      </c>
      <c r="L55" t="s">
        <v>38</v>
      </c>
      <c r="M55">
        <v>1</v>
      </c>
      <c r="N55">
        <v>123</v>
      </c>
      <c r="O55">
        <v>0</v>
      </c>
      <c r="P55">
        <v>67.3</v>
      </c>
      <c r="Q55">
        <v>123</v>
      </c>
      <c r="R55">
        <v>67.3</v>
      </c>
      <c r="S55">
        <v>55.7</v>
      </c>
      <c r="T55">
        <v>0.45284552845528458</v>
      </c>
      <c r="U55">
        <v>2026</v>
      </c>
      <c r="V55" t="s">
        <v>99</v>
      </c>
      <c r="W55">
        <v>1</v>
      </c>
      <c r="X55" t="s">
        <v>84</v>
      </c>
    </row>
    <row r="56" spans="1:24">
      <c r="A56">
        <v>3948</v>
      </c>
      <c r="B56" s="19">
        <v>46034</v>
      </c>
      <c r="C56">
        <v>2026</v>
      </c>
      <c r="D56" t="s">
        <v>99</v>
      </c>
      <c r="E56">
        <v>1</v>
      </c>
      <c r="F56" t="s">
        <v>84</v>
      </c>
      <c r="G56" t="s">
        <v>6</v>
      </c>
      <c r="H56" t="s">
        <v>49</v>
      </c>
      <c r="I56" t="s">
        <v>2</v>
      </c>
      <c r="J56" t="s">
        <v>13</v>
      </c>
      <c r="K56" t="s">
        <v>9</v>
      </c>
      <c r="L56" t="s">
        <v>46</v>
      </c>
      <c r="M56">
        <v>2</v>
      </c>
      <c r="N56">
        <v>72.239999999999995</v>
      </c>
      <c r="O56">
        <v>0</v>
      </c>
      <c r="P56">
        <v>32.94</v>
      </c>
      <c r="Q56">
        <v>144.47999999999999</v>
      </c>
      <c r="R56">
        <v>65.88</v>
      </c>
      <c r="S56">
        <v>78.599999999999994</v>
      </c>
      <c r="T56">
        <v>0.54401993355481726</v>
      </c>
      <c r="U56">
        <v>2026</v>
      </c>
      <c r="V56" t="s">
        <v>99</v>
      </c>
      <c r="W56">
        <v>1</v>
      </c>
      <c r="X56" t="s">
        <v>84</v>
      </c>
    </row>
    <row r="57" spans="1:24">
      <c r="A57">
        <v>5036</v>
      </c>
      <c r="B57" s="19">
        <v>46034</v>
      </c>
      <c r="C57">
        <v>2026</v>
      </c>
      <c r="D57" t="s">
        <v>99</v>
      </c>
      <c r="E57">
        <v>1</v>
      </c>
      <c r="F57" t="s">
        <v>84</v>
      </c>
      <c r="G57" t="s">
        <v>11</v>
      </c>
      <c r="H57" t="s">
        <v>18</v>
      </c>
      <c r="I57" t="s">
        <v>19</v>
      </c>
      <c r="J57" t="s">
        <v>3</v>
      </c>
      <c r="K57" t="s">
        <v>9</v>
      </c>
      <c r="L57" t="s">
        <v>37</v>
      </c>
      <c r="M57">
        <v>1</v>
      </c>
      <c r="N57">
        <v>151.11000000000001</v>
      </c>
      <c r="O57">
        <v>0.15</v>
      </c>
      <c r="P57">
        <v>79.650000000000006</v>
      </c>
      <c r="Q57">
        <v>128.4435</v>
      </c>
      <c r="R57">
        <v>79.650000000000006</v>
      </c>
      <c r="S57">
        <v>48.793499999999995</v>
      </c>
      <c r="T57">
        <v>0.37988298356865075</v>
      </c>
      <c r="U57">
        <v>2026</v>
      </c>
      <c r="V57" t="s">
        <v>99</v>
      </c>
      <c r="W57">
        <v>1</v>
      </c>
      <c r="X57" t="s">
        <v>84</v>
      </c>
    </row>
    <row r="58" spans="1:24">
      <c r="A58">
        <v>2681</v>
      </c>
      <c r="B58" s="19">
        <v>46035</v>
      </c>
      <c r="C58">
        <v>2026</v>
      </c>
      <c r="D58" t="s">
        <v>99</v>
      </c>
      <c r="E58">
        <v>1</v>
      </c>
      <c r="F58" t="s">
        <v>84</v>
      </c>
      <c r="G58" t="s">
        <v>20</v>
      </c>
      <c r="H58" t="s">
        <v>21</v>
      </c>
      <c r="I58" t="s">
        <v>2</v>
      </c>
      <c r="J58" t="s">
        <v>13</v>
      </c>
      <c r="K58" t="s">
        <v>9</v>
      </c>
      <c r="L58" t="s">
        <v>10</v>
      </c>
      <c r="M58">
        <v>1</v>
      </c>
      <c r="N58">
        <v>94.32</v>
      </c>
      <c r="O58">
        <v>0</v>
      </c>
      <c r="P58">
        <v>45.93</v>
      </c>
      <c r="Q58">
        <v>94.32</v>
      </c>
      <c r="R58">
        <v>45.93</v>
      </c>
      <c r="S58">
        <v>48.389999999999993</v>
      </c>
      <c r="T58">
        <v>0.51304071246819338</v>
      </c>
      <c r="U58">
        <v>2026</v>
      </c>
      <c r="V58" t="s">
        <v>99</v>
      </c>
      <c r="W58">
        <v>1</v>
      </c>
      <c r="X58" t="s">
        <v>84</v>
      </c>
    </row>
    <row r="59" spans="1:24">
      <c r="A59">
        <v>5101</v>
      </c>
      <c r="B59" s="19">
        <v>46035</v>
      </c>
      <c r="C59">
        <v>2026</v>
      </c>
      <c r="D59" t="s">
        <v>99</v>
      </c>
      <c r="E59">
        <v>1</v>
      </c>
      <c r="F59" t="s">
        <v>84</v>
      </c>
      <c r="G59" t="s">
        <v>6</v>
      </c>
      <c r="H59" t="s">
        <v>43</v>
      </c>
      <c r="I59" t="s">
        <v>2</v>
      </c>
      <c r="J59" t="s">
        <v>3</v>
      </c>
      <c r="K59" t="s">
        <v>4</v>
      </c>
      <c r="L59" t="s">
        <v>22</v>
      </c>
      <c r="M59">
        <v>3</v>
      </c>
      <c r="N59">
        <v>51.52</v>
      </c>
      <c r="O59">
        <v>0</v>
      </c>
      <c r="P59">
        <v>21.92</v>
      </c>
      <c r="Q59">
        <v>154.56</v>
      </c>
      <c r="R59">
        <v>65.760000000000005</v>
      </c>
      <c r="S59">
        <v>88.8</v>
      </c>
      <c r="T59">
        <v>0.57453416149068315</v>
      </c>
      <c r="U59">
        <v>2026</v>
      </c>
      <c r="V59" t="s">
        <v>99</v>
      </c>
      <c r="W59">
        <v>1</v>
      </c>
      <c r="X59" t="s">
        <v>84</v>
      </c>
    </row>
    <row r="60" spans="1:24">
      <c r="A60">
        <v>3871</v>
      </c>
      <c r="B60" s="19">
        <v>46036</v>
      </c>
      <c r="C60">
        <v>2026</v>
      </c>
      <c r="D60" t="s">
        <v>99</v>
      </c>
      <c r="E60">
        <v>1</v>
      </c>
      <c r="F60" t="s">
        <v>84</v>
      </c>
      <c r="G60" t="s">
        <v>0</v>
      </c>
      <c r="H60" t="s">
        <v>50</v>
      </c>
      <c r="I60" t="s">
        <v>2</v>
      </c>
      <c r="J60" t="s">
        <v>13</v>
      </c>
      <c r="K60" t="s">
        <v>9</v>
      </c>
      <c r="L60" t="s">
        <v>17</v>
      </c>
      <c r="M60">
        <v>2</v>
      </c>
      <c r="N60">
        <v>146.4</v>
      </c>
      <c r="O60">
        <v>0.05</v>
      </c>
      <c r="P60">
        <v>81.72</v>
      </c>
      <c r="Q60">
        <v>278.16000000000003</v>
      </c>
      <c r="R60">
        <v>163.44</v>
      </c>
      <c r="S60">
        <v>114.72000000000003</v>
      </c>
      <c r="T60">
        <v>0.4124245038826575</v>
      </c>
      <c r="U60">
        <v>2026</v>
      </c>
      <c r="V60" t="s">
        <v>99</v>
      </c>
      <c r="W60">
        <v>1</v>
      </c>
      <c r="X60" t="s">
        <v>84</v>
      </c>
    </row>
    <row r="61" spans="1:24">
      <c r="A61">
        <v>4643</v>
      </c>
      <c r="B61" s="19">
        <v>46036</v>
      </c>
      <c r="C61">
        <v>2026</v>
      </c>
      <c r="D61" t="s">
        <v>99</v>
      </c>
      <c r="E61">
        <v>1</v>
      </c>
      <c r="F61" t="s">
        <v>84</v>
      </c>
      <c r="G61" t="s">
        <v>0</v>
      </c>
      <c r="H61" t="s">
        <v>1</v>
      </c>
      <c r="I61" t="s">
        <v>8</v>
      </c>
      <c r="J61" t="s">
        <v>16</v>
      </c>
      <c r="K61" t="s">
        <v>14</v>
      </c>
      <c r="L61" t="s">
        <v>32</v>
      </c>
      <c r="M61">
        <v>3</v>
      </c>
      <c r="N61">
        <v>47.32</v>
      </c>
      <c r="O61">
        <v>0.1</v>
      </c>
      <c r="P61">
        <v>18.420000000000002</v>
      </c>
      <c r="Q61">
        <v>127.76400000000001</v>
      </c>
      <c r="R61">
        <v>55.260000000000005</v>
      </c>
      <c r="S61">
        <v>72.504000000000005</v>
      </c>
      <c r="T61">
        <v>0.56748379825302897</v>
      </c>
      <c r="U61">
        <v>2026</v>
      </c>
      <c r="V61" t="s">
        <v>99</v>
      </c>
      <c r="W61">
        <v>1</v>
      </c>
      <c r="X61" t="s">
        <v>84</v>
      </c>
    </row>
    <row r="62" spans="1:24">
      <c r="A62">
        <v>4703</v>
      </c>
      <c r="B62" s="19">
        <v>46036</v>
      </c>
      <c r="C62">
        <v>2026</v>
      </c>
      <c r="D62" t="s">
        <v>99</v>
      </c>
      <c r="E62">
        <v>1</v>
      </c>
      <c r="F62" t="s">
        <v>84</v>
      </c>
      <c r="G62" t="s">
        <v>20</v>
      </c>
      <c r="H62" t="s">
        <v>47</v>
      </c>
      <c r="I62" t="s">
        <v>19</v>
      </c>
      <c r="J62" t="s">
        <v>16</v>
      </c>
      <c r="K62" t="s">
        <v>34</v>
      </c>
      <c r="L62" t="s">
        <v>35</v>
      </c>
      <c r="M62">
        <v>2</v>
      </c>
      <c r="N62">
        <v>40.450000000000003</v>
      </c>
      <c r="O62">
        <v>0.05</v>
      </c>
      <c r="P62">
        <v>15.14</v>
      </c>
      <c r="Q62">
        <v>76.855000000000004</v>
      </c>
      <c r="R62">
        <v>30.28</v>
      </c>
      <c r="S62">
        <v>46.575000000000003</v>
      </c>
      <c r="T62">
        <v>0.60601132001821612</v>
      </c>
      <c r="U62">
        <v>2026</v>
      </c>
      <c r="V62" t="s">
        <v>99</v>
      </c>
      <c r="W62">
        <v>1</v>
      </c>
      <c r="X62" t="s">
        <v>84</v>
      </c>
    </row>
    <row r="63" spans="1:24">
      <c r="A63">
        <v>5068</v>
      </c>
      <c r="B63" s="19">
        <v>46036</v>
      </c>
      <c r="C63">
        <v>2026</v>
      </c>
      <c r="D63" t="s">
        <v>99</v>
      </c>
      <c r="E63">
        <v>1</v>
      </c>
      <c r="F63" t="s">
        <v>84</v>
      </c>
      <c r="G63" t="s">
        <v>0</v>
      </c>
      <c r="H63" t="s">
        <v>1</v>
      </c>
      <c r="I63" t="s">
        <v>2</v>
      </c>
      <c r="J63" t="s">
        <v>3</v>
      </c>
      <c r="K63" t="s">
        <v>14</v>
      </c>
      <c r="L63" t="s">
        <v>32</v>
      </c>
      <c r="M63">
        <v>2</v>
      </c>
      <c r="N63">
        <v>47.05</v>
      </c>
      <c r="O63">
        <v>0.1</v>
      </c>
      <c r="P63">
        <v>18.8</v>
      </c>
      <c r="Q63">
        <v>84.69</v>
      </c>
      <c r="R63">
        <v>37.6</v>
      </c>
      <c r="S63">
        <v>47.089999999999996</v>
      </c>
      <c r="T63">
        <v>0.55602786633604906</v>
      </c>
      <c r="U63">
        <v>2026</v>
      </c>
      <c r="V63" t="s">
        <v>99</v>
      </c>
      <c r="W63">
        <v>1</v>
      </c>
      <c r="X63" t="s">
        <v>84</v>
      </c>
    </row>
    <row r="64" spans="1:24">
      <c r="A64">
        <v>1539</v>
      </c>
      <c r="B64" s="19">
        <v>46037</v>
      </c>
      <c r="C64">
        <v>2026</v>
      </c>
      <c r="D64" t="s">
        <v>99</v>
      </c>
      <c r="E64">
        <v>1</v>
      </c>
      <c r="F64" t="s">
        <v>84</v>
      </c>
      <c r="G64" t="s">
        <v>20</v>
      </c>
      <c r="H64" t="s">
        <v>33</v>
      </c>
      <c r="I64" t="s">
        <v>19</v>
      </c>
      <c r="J64" t="s">
        <v>16</v>
      </c>
      <c r="K64" t="s">
        <v>34</v>
      </c>
      <c r="L64" t="s">
        <v>38</v>
      </c>
      <c r="M64">
        <v>3</v>
      </c>
      <c r="N64">
        <v>123.14</v>
      </c>
      <c r="O64">
        <v>0.05</v>
      </c>
      <c r="P64">
        <v>70.67</v>
      </c>
      <c r="Q64">
        <v>350.94900000000001</v>
      </c>
      <c r="R64">
        <v>212.01</v>
      </c>
      <c r="S64">
        <v>138.93900000000002</v>
      </c>
      <c r="T64">
        <v>0.39589513006163296</v>
      </c>
      <c r="U64">
        <v>2026</v>
      </c>
      <c r="V64" t="s">
        <v>99</v>
      </c>
      <c r="W64">
        <v>1</v>
      </c>
      <c r="X64" t="s">
        <v>84</v>
      </c>
    </row>
    <row r="65" spans="1:24">
      <c r="A65">
        <v>1709</v>
      </c>
      <c r="B65" s="19">
        <v>46037</v>
      </c>
      <c r="C65">
        <v>2026</v>
      </c>
      <c r="D65" t="s">
        <v>99</v>
      </c>
      <c r="E65">
        <v>1</v>
      </c>
      <c r="F65" t="s">
        <v>84</v>
      </c>
      <c r="G65" t="s">
        <v>20</v>
      </c>
      <c r="H65" t="s">
        <v>47</v>
      </c>
      <c r="I65" t="s">
        <v>2</v>
      </c>
      <c r="J65" t="s">
        <v>3</v>
      </c>
      <c r="K65" t="s">
        <v>9</v>
      </c>
      <c r="L65" t="s">
        <v>37</v>
      </c>
      <c r="M65">
        <v>2</v>
      </c>
      <c r="N65">
        <v>151.33000000000001</v>
      </c>
      <c r="O65">
        <v>0.1</v>
      </c>
      <c r="P65">
        <v>78.44</v>
      </c>
      <c r="Q65">
        <v>272.39400000000001</v>
      </c>
      <c r="R65">
        <v>156.88</v>
      </c>
      <c r="S65">
        <v>115.51400000000001</v>
      </c>
      <c r="T65">
        <v>0.42406954631893512</v>
      </c>
      <c r="U65">
        <v>2026</v>
      </c>
      <c r="V65" t="s">
        <v>99</v>
      </c>
      <c r="W65">
        <v>1</v>
      </c>
      <c r="X65" t="s">
        <v>84</v>
      </c>
    </row>
    <row r="66" spans="1:24">
      <c r="A66">
        <v>2702</v>
      </c>
      <c r="B66" s="19">
        <v>46037</v>
      </c>
      <c r="C66">
        <v>2026</v>
      </c>
      <c r="D66" t="s">
        <v>99</v>
      </c>
      <c r="E66">
        <v>1</v>
      </c>
      <c r="F66" t="s">
        <v>84</v>
      </c>
      <c r="G66" t="s">
        <v>6</v>
      </c>
      <c r="H66" t="s">
        <v>49</v>
      </c>
      <c r="I66" t="s">
        <v>2</v>
      </c>
      <c r="J66" t="s">
        <v>3</v>
      </c>
      <c r="K66" t="s">
        <v>9</v>
      </c>
      <c r="L66" t="s">
        <v>17</v>
      </c>
      <c r="M66">
        <v>5</v>
      </c>
      <c r="N66">
        <v>144.01</v>
      </c>
      <c r="O66">
        <v>0.05</v>
      </c>
      <c r="P66">
        <v>79.64</v>
      </c>
      <c r="Q66">
        <v>684.0474999999999</v>
      </c>
      <c r="R66">
        <v>398.2</v>
      </c>
      <c r="S66">
        <v>285.84749999999991</v>
      </c>
      <c r="T66">
        <v>0.41787668254032062</v>
      </c>
      <c r="U66">
        <v>2026</v>
      </c>
      <c r="V66" t="s">
        <v>99</v>
      </c>
      <c r="W66">
        <v>1</v>
      </c>
      <c r="X66" t="s">
        <v>84</v>
      </c>
    </row>
    <row r="67" spans="1:24">
      <c r="A67">
        <v>3176</v>
      </c>
      <c r="B67" s="19">
        <v>46037</v>
      </c>
      <c r="C67">
        <v>2026</v>
      </c>
      <c r="D67" t="s">
        <v>99</v>
      </c>
      <c r="E67">
        <v>1</v>
      </c>
      <c r="F67" t="s">
        <v>84</v>
      </c>
      <c r="G67" t="s">
        <v>20</v>
      </c>
      <c r="H67" t="s">
        <v>33</v>
      </c>
      <c r="I67" t="s">
        <v>2</v>
      </c>
      <c r="J67" t="s">
        <v>3</v>
      </c>
      <c r="K67" t="s">
        <v>9</v>
      </c>
      <c r="L67" t="s">
        <v>10</v>
      </c>
      <c r="M67">
        <v>3</v>
      </c>
      <c r="N67">
        <v>91.19</v>
      </c>
      <c r="O67">
        <v>0</v>
      </c>
      <c r="P67">
        <v>44.47</v>
      </c>
      <c r="Q67">
        <v>273.57</v>
      </c>
      <c r="R67">
        <v>133.41</v>
      </c>
      <c r="S67">
        <v>140.16</v>
      </c>
      <c r="T67">
        <v>0.5123368790437548</v>
      </c>
      <c r="U67">
        <v>2026</v>
      </c>
      <c r="V67" t="s">
        <v>99</v>
      </c>
      <c r="W67">
        <v>1</v>
      </c>
      <c r="X67" t="s">
        <v>84</v>
      </c>
    </row>
    <row r="68" spans="1:24">
      <c r="A68">
        <v>3705</v>
      </c>
      <c r="B68" s="19">
        <v>46037</v>
      </c>
      <c r="C68">
        <v>2026</v>
      </c>
      <c r="D68" t="s">
        <v>99</v>
      </c>
      <c r="E68">
        <v>1</v>
      </c>
      <c r="F68" t="s">
        <v>84</v>
      </c>
      <c r="G68" t="s">
        <v>20</v>
      </c>
      <c r="H68" t="s">
        <v>31</v>
      </c>
      <c r="I68" t="s">
        <v>19</v>
      </c>
      <c r="J68" t="s">
        <v>13</v>
      </c>
      <c r="K68" t="s">
        <v>14</v>
      </c>
      <c r="L68" t="s">
        <v>32</v>
      </c>
      <c r="M68">
        <v>2</v>
      </c>
      <c r="N68">
        <v>45.45</v>
      </c>
      <c r="O68">
        <v>0</v>
      </c>
      <c r="P68">
        <v>18.190000000000001</v>
      </c>
      <c r="Q68">
        <v>90.9</v>
      </c>
      <c r="R68">
        <v>36.380000000000003</v>
      </c>
      <c r="S68">
        <v>54.52</v>
      </c>
      <c r="T68">
        <v>0.59977997799779981</v>
      </c>
      <c r="U68">
        <v>2026</v>
      </c>
      <c r="V68" t="s">
        <v>99</v>
      </c>
      <c r="W68">
        <v>1</v>
      </c>
      <c r="X68" t="s">
        <v>84</v>
      </c>
    </row>
    <row r="69" spans="1:24">
      <c r="A69">
        <v>3736</v>
      </c>
      <c r="B69" s="19">
        <v>46037</v>
      </c>
      <c r="C69">
        <v>2026</v>
      </c>
      <c r="D69" t="s">
        <v>99</v>
      </c>
      <c r="E69">
        <v>1</v>
      </c>
      <c r="F69" t="s">
        <v>84</v>
      </c>
      <c r="G69" t="s">
        <v>6</v>
      </c>
      <c r="H69" t="s">
        <v>7</v>
      </c>
      <c r="I69" t="s">
        <v>28</v>
      </c>
      <c r="J69" t="s">
        <v>13</v>
      </c>
      <c r="K69" t="s">
        <v>34</v>
      </c>
      <c r="L69" t="s">
        <v>35</v>
      </c>
      <c r="M69">
        <v>1</v>
      </c>
      <c r="N69">
        <v>40.72</v>
      </c>
      <c r="O69">
        <v>0</v>
      </c>
      <c r="P69">
        <v>14.94</v>
      </c>
      <c r="Q69">
        <v>40.72</v>
      </c>
      <c r="R69">
        <v>14.94</v>
      </c>
      <c r="S69">
        <v>25.78</v>
      </c>
      <c r="T69">
        <v>0.6331041257367388</v>
      </c>
      <c r="U69">
        <v>2026</v>
      </c>
      <c r="V69" t="s">
        <v>99</v>
      </c>
      <c r="W69">
        <v>1</v>
      </c>
      <c r="X69" t="s">
        <v>84</v>
      </c>
    </row>
    <row r="70" spans="1:24">
      <c r="A70">
        <v>3967</v>
      </c>
      <c r="B70" s="19">
        <v>46037</v>
      </c>
      <c r="C70">
        <v>2026</v>
      </c>
      <c r="D70" t="s">
        <v>99</v>
      </c>
      <c r="E70">
        <v>1</v>
      </c>
      <c r="F70" t="s">
        <v>84</v>
      </c>
      <c r="G70" t="s">
        <v>6</v>
      </c>
      <c r="H70" t="s">
        <v>43</v>
      </c>
      <c r="I70" t="s">
        <v>2</v>
      </c>
      <c r="J70" t="s">
        <v>16</v>
      </c>
      <c r="K70" t="s">
        <v>14</v>
      </c>
      <c r="L70" t="s">
        <v>15</v>
      </c>
      <c r="M70">
        <v>2</v>
      </c>
      <c r="N70">
        <v>37.090000000000003</v>
      </c>
      <c r="O70">
        <v>0</v>
      </c>
      <c r="P70">
        <v>13.29</v>
      </c>
      <c r="Q70">
        <v>74.180000000000007</v>
      </c>
      <c r="R70">
        <v>26.58</v>
      </c>
      <c r="S70">
        <v>47.600000000000009</v>
      </c>
      <c r="T70">
        <v>0.64168239417632789</v>
      </c>
      <c r="U70">
        <v>2026</v>
      </c>
      <c r="V70" t="s">
        <v>99</v>
      </c>
      <c r="W70">
        <v>1</v>
      </c>
      <c r="X70" t="s">
        <v>84</v>
      </c>
    </row>
    <row r="71" spans="1:24">
      <c r="A71">
        <v>170</v>
      </c>
      <c r="B71" s="19">
        <v>46038</v>
      </c>
      <c r="C71">
        <v>2026</v>
      </c>
      <c r="D71" t="s">
        <v>99</v>
      </c>
      <c r="E71">
        <v>1</v>
      </c>
      <c r="F71" t="s">
        <v>84</v>
      </c>
      <c r="G71" t="s">
        <v>11</v>
      </c>
      <c r="H71" t="s">
        <v>39</v>
      </c>
      <c r="I71" t="s">
        <v>2</v>
      </c>
      <c r="J71" t="s">
        <v>13</v>
      </c>
      <c r="K71" t="s">
        <v>23</v>
      </c>
      <c r="L71" t="s">
        <v>51</v>
      </c>
      <c r="M71">
        <v>1</v>
      </c>
      <c r="N71">
        <v>124.45</v>
      </c>
      <c r="O71">
        <v>0.15</v>
      </c>
      <c r="P71">
        <v>59.77</v>
      </c>
      <c r="Q71">
        <v>105.7825</v>
      </c>
      <c r="R71">
        <v>59.77</v>
      </c>
      <c r="S71">
        <v>46.012499999999996</v>
      </c>
      <c r="T71">
        <v>0.43497270342447941</v>
      </c>
      <c r="U71">
        <v>2026</v>
      </c>
      <c r="V71" t="s">
        <v>99</v>
      </c>
      <c r="W71">
        <v>1</v>
      </c>
      <c r="X71" t="s">
        <v>84</v>
      </c>
    </row>
    <row r="72" spans="1:24">
      <c r="A72">
        <v>1040</v>
      </c>
      <c r="B72" s="19">
        <v>46038</v>
      </c>
      <c r="C72">
        <v>2026</v>
      </c>
      <c r="D72" t="s">
        <v>99</v>
      </c>
      <c r="E72">
        <v>1</v>
      </c>
      <c r="F72" t="s">
        <v>84</v>
      </c>
      <c r="G72" t="s">
        <v>0</v>
      </c>
      <c r="H72" t="s">
        <v>1</v>
      </c>
      <c r="I72" t="s">
        <v>19</v>
      </c>
      <c r="J72" t="s">
        <v>13</v>
      </c>
      <c r="K72" t="s">
        <v>14</v>
      </c>
      <c r="L72" t="s">
        <v>15</v>
      </c>
      <c r="M72">
        <v>1</v>
      </c>
      <c r="N72">
        <v>35.93</v>
      </c>
      <c r="O72">
        <v>0.05</v>
      </c>
      <c r="P72">
        <v>13.33</v>
      </c>
      <c r="Q72">
        <v>34.133499999999998</v>
      </c>
      <c r="R72">
        <v>13.33</v>
      </c>
      <c r="S72">
        <v>20.8035</v>
      </c>
      <c r="T72">
        <v>0.60947456311248482</v>
      </c>
      <c r="U72">
        <v>2026</v>
      </c>
      <c r="V72" t="s">
        <v>99</v>
      </c>
      <c r="W72">
        <v>1</v>
      </c>
      <c r="X72" t="s">
        <v>84</v>
      </c>
    </row>
    <row r="73" spans="1:24">
      <c r="A73">
        <v>2380</v>
      </c>
      <c r="B73" s="19">
        <v>46038</v>
      </c>
      <c r="C73">
        <v>2026</v>
      </c>
      <c r="D73" t="s">
        <v>99</v>
      </c>
      <c r="E73">
        <v>1</v>
      </c>
      <c r="F73" t="s">
        <v>84</v>
      </c>
      <c r="G73" t="s">
        <v>20</v>
      </c>
      <c r="H73" t="s">
        <v>47</v>
      </c>
      <c r="I73" t="s">
        <v>2</v>
      </c>
      <c r="J73" t="s">
        <v>3</v>
      </c>
      <c r="K73" t="s">
        <v>23</v>
      </c>
      <c r="L73" t="s">
        <v>51</v>
      </c>
      <c r="M73">
        <v>4</v>
      </c>
      <c r="N73">
        <v>121.8</v>
      </c>
      <c r="O73">
        <v>0.05</v>
      </c>
      <c r="P73">
        <v>59.57</v>
      </c>
      <c r="Q73">
        <v>462.84</v>
      </c>
      <c r="R73">
        <v>238.28</v>
      </c>
      <c r="S73">
        <v>224.55999999999997</v>
      </c>
      <c r="T73">
        <v>0.48517846339987897</v>
      </c>
      <c r="U73">
        <v>2026</v>
      </c>
      <c r="V73" t="s">
        <v>99</v>
      </c>
      <c r="W73">
        <v>1</v>
      </c>
      <c r="X73" t="s">
        <v>84</v>
      </c>
    </row>
    <row r="74" spans="1:24">
      <c r="A74">
        <v>3219</v>
      </c>
      <c r="B74" s="19">
        <v>46038</v>
      </c>
      <c r="C74">
        <v>2026</v>
      </c>
      <c r="D74" t="s">
        <v>99</v>
      </c>
      <c r="E74">
        <v>1</v>
      </c>
      <c r="F74" t="s">
        <v>84</v>
      </c>
      <c r="G74" t="s">
        <v>6</v>
      </c>
      <c r="H74" t="s">
        <v>41</v>
      </c>
      <c r="I74" t="s">
        <v>19</v>
      </c>
      <c r="J74" t="s">
        <v>3</v>
      </c>
      <c r="K74" t="s">
        <v>9</v>
      </c>
      <c r="L74" t="s">
        <v>10</v>
      </c>
      <c r="M74">
        <v>1</v>
      </c>
      <c r="N74">
        <v>92.6</v>
      </c>
      <c r="O74">
        <v>0.05</v>
      </c>
      <c r="P74">
        <v>44.15</v>
      </c>
      <c r="Q74">
        <v>87.969999999999985</v>
      </c>
      <c r="R74">
        <v>44.15</v>
      </c>
      <c r="S74">
        <v>43.819999999999986</v>
      </c>
      <c r="T74">
        <v>0.4981243605774695</v>
      </c>
      <c r="U74">
        <v>2026</v>
      </c>
      <c r="V74" t="s">
        <v>99</v>
      </c>
      <c r="W74">
        <v>1</v>
      </c>
      <c r="X74" t="s">
        <v>84</v>
      </c>
    </row>
    <row r="75" spans="1:24">
      <c r="A75">
        <v>4425</v>
      </c>
      <c r="B75" s="19">
        <v>46038</v>
      </c>
      <c r="C75">
        <v>2026</v>
      </c>
      <c r="D75" t="s">
        <v>99</v>
      </c>
      <c r="E75">
        <v>1</v>
      </c>
      <c r="F75" t="s">
        <v>84</v>
      </c>
      <c r="G75" t="s">
        <v>6</v>
      </c>
      <c r="H75" t="s">
        <v>43</v>
      </c>
      <c r="I75" t="s">
        <v>8</v>
      </c>
      <c r="J75" t="s">
        <v>16</v>
      </c>
      <c r="K75" t="s">
        <v>4</v>
      </c>
      <c r="L75" t="s">
        <v>30</v>
      </c>
      <c r="M75">
        <v>10</v>
      </c>
      <c r="N75">
        <v>102.68</v>
      </c>
      <c r="O75">
        <v>0.15</v>
      </c>
      <c r="P75">
        <v>51.07</v>
      </c>
      <c r="Q75">
        <v>872.78000000000009</v>
      </c>
      <c r="R75">
        <v>510.7</v>
      </c>
      <c r="S75">
        <v>362.0800000000001</v>
      </c>
      <c r="T75">
        <v>0.41485826897958256</v>
      </c>
      <c r="U75">
        <v>2026</v>
      </c>
      <c r="V75" t="s">
        <v>99</v>
      </c>
      <c r="W75">
        <v>1</v>
      </c>
      <c r="X75" t="s">
        <v>84</v>
      </c>
    </row>
    <row r="76" spans="1:24">
      <c r="A76">
        <v>4508</v>
      </c>
      <c r="B76" s="19">
        <v>46038</v>
      </c>
      <c r="C76">
        <v>2026</v>
      </c>
      <c r="D76" t="s">
        <v>99</v>
      </c>
      <c r="E76">
        <v>1</v>
      </c>
      <c r="F76" t="s">
        <v>84</v>
      </c>
      <c r="G76" t="s">
        <v>20</v>
      </c>
      <c r="H76" t="s">
        <v>47</v>
      </c>
      <c r="I76" t="s">
        <v>28</v>
      </c>
      <c r="J76" t="s">
        <v>13</v>
      </c>
      <c r="K76" t="s">
        <v>4</v>
      </c>
      <c r="L76" t="s">
        <v>26</v>
      </c>
      <c r="M76">
        <v>3</v>
      </c>
      <c r="N76">
        <v>40.92</v>
      </c>
      <c r="O76">
        <v>0.15</v>
      </c>
      <c r="P76">
        <v>16.71</v>
      </c>
      <c r="Q76">
        <v>104.346</v>
      </c>
      <c r="R76">
        <v>50.13</v>
      </c>
      <c r="S76">
        <v>54.216000000000001</v>
      </c>
      <c r="T76">
        <v>0.51957909263412105</v>
      </c>
      <c r="U76">
        <v>2026</v>
      </c>
      <c r="V76" t="s">
        <v>99</v>
      </c>
      <c r="W76">
        <v>1</v>
      </c>
      <c r="X76" t="s">
        <v>84</v>
      </c>
    </row>
    <row r="77" spans="1:24">
      <c r="A77">
        <v>4806</v>
      </c>
      <c r="B77" s="19">
        <v>46038</v>
      </c>
      <c r="C77">
        <v>2026</v>
      </c>
      <c r="D77" t="s">
        <v>99</v>
      </c>
      <c r="E77">
        <v>1</v>
      </c>
      <c r="F77" t="s">
        <v>84</v>
      </c>
      <c r="G77" t="s">
        <v>11</v>
      </c>
      <c r="H77" t="s">
        <v>52</v>
      </c>
      <c r="I77" t="s">
        <v>19</v>
      </c>
      <c r="J77" t="s">
        <v>13</v>
      </c>
      <c r="K77" t="s">
        <v>4</v>
      </c>
      <c r="L77" t="s">
        <v>30</v>
      </c>
      <c r="M77">
        <v>4</v>
      </c>
      <c r="N77">
        <v>102.68</v>
      </c>
      <c r="O77">
        <v>0</v>
      </c>
      <c r="P77">
        <v>50.83</v>
      </c>
      <c r="Q77">
        <v>410.72</v>
      </c>
      <c r="R77">
        <v>203.32</v>
      </c>
      <c r="S77">
        <v>207.40000000000003</v>
      </c>
      <c r="T77">
        <v>0.50496688741721862</v>
      </c>
      <c r="U77">
        <v>2026</v>
      </c>
      <c r="V77" t="s">
        <v>99</v>
      </c>
      <c r="W77">
        <v>1</v>
      </c>
      <c r="X77" t="s">
        <v>84</v>
      </c>
    </row>
    <row r="78" spans="1:24">
      <c r="A78">
        <v>755</v>
      </c>
      <c r="B78" s="19">
        <v>46039</v>
      </c>
      <c r="C78">
        <v>2026</v>
      </c>
      <c r="D78" t="s">
        <v>99</v>
      </c>
      <c r="E78">
        <v>1</v>
      </c>
      <c r="F78" t="s">
        <v>84</v>
      </c>
      <c r="G78" t="s">
        <v>0</v>
      </c>
      <c r="H78" t="s">
        <v>36</v>
      </c>
      <c r="I78" t="s">
        <v>28</v>
      </c>
      <c r="J78" t="s">
        <v>13</v>
      </c>
      <c r="K78" t="s">
        <v>14</v>
      </c>
      <c r="L78" t="s">
        <v>48</v>
      </c>
      <c r="M78">
        <v>2</v>
      </c>
      <c r="N78">
        <v>164.38</v>
      </c>
      <c r="O78">
        <v>0.05</v>
      </c>
      <c r="P78">
        <v>85.93</v>
      </c>
      <c r="Q78">
        <v>312.322</v>
      </c>
      <c r="R78">
        <v>171.86</v>
      </c>
      <c r="S78">
        <v>140.46199999999999</v>
      </c>
      <c r="T78">
        <v>0.44973456881039436</v>
      </c>
      <c r="U78">
        <v>2026</v>
      </c>
      <c r="V78" t="s">
        <v>99</v>
      </c>
      <c r="W78">
        <v>1</v>
      </c>
      <c r="X78" t="s">
        <v>84</v>
      </c>
    </row>
    <row r="79" spans="1:24">
      <c r="A79">
        <v>3171</v>
      </c>
      <c r="B79" s="19">
        <v>46039</v>
      </c>
      <c r="C79">
        <v>2026</v>
      </c>
      <c r="D79" t="s">
        <v>99</v>
      </c>
      <c r="E79">
        <v>1</v>
      </c>
      <c r="F79" t="s">
        <v>84</v>
      </c>
      <c r="G79" t="s">
        <v>0</v>
      </c>
      <c r="H79" t="s">
        <v>50</v>
      </c>
      <c r="I79" t="s">
        <v>19</v>
      </c>
      <c r="J79" t="s">
        <v>3</v>
      </c>
      <c r="K79" t="s">
        <v>4</v>
      </c>
      <c r="L79" t="s">
        <v>22</v>
      </c>
      <c r="M79">
        <v>1</v>
      </c>
      <c r="N79">
        <v>51.78</v>
      </c>
      <c r="O79">
        <v>0</v>
      </c>
      <c r="P79">
        <v>22.64</v>
      </c>
      <c r="Q79">
        <v>51.78</v>
      </c>
      <c r="R79">
        <v>22.64</v>
      </c>
      <c r="S79">
        <v>29.14</v>
      </c>
      <c r="T79">
        <v>0.56276554654306687</v>
      </c>
      <c r="U79">
        <v>2026</v>
      </c>
      <c r="V79" t="s">
        <v>99</v>
      </c>
      <c r="W79">
        <v>1</v>
      </c>
      <c r="X79" t="s">
        <v>84</v>
      </c>
    </row>
    <row r="80" spans="1:24">
      <c r="A80">
        <v>4277</v>
      </c>
      <c r="B80" s="19">
        <v>46039</v>
      </c>
      <c r="C80">
        <v>2026</v>
      </c>
      <c r="D80" t="s">
        <v>99</v>
      </c>
      <c r="E80">
        <v>1</v>
      </c>
      <c r="F80" t="s">
        <v>84</v>
      </c>
      <c r="G80" t="s">
        <v>6</v>
      </c>
      <c r="H80" t="s">
        <v>41</v>
      </c>
      <c r="I80" t="s">
        <v>19</v>
      </c>
      <c r="J80" t="s">
        <v>3</v>
      </c>
      <c r="K80" t="s">
        <v>34</v>
      </c>
      <c r="L80" t="s">
        <v>45</v>
      </c>
      <c r="M80">
        <v>1</v>
      </c>
      <c r="N80">
        <v>50.52</v>
      </c>
      <c r="O80">
        <v>0.05</v>
      </c>
      <c r="P80">
        <v>22.37</v>
      </c>
      <c r="Q80">
        <v>47.994</v>
      </c>
      <c r="R80">
        <v>22.37</v>
      </c>
      <c r="S80">
        <v>25.623999999999999</v>
      </c>
      <c r="T80">
        <v>0.5339000708421886</v>
      </c>
      <c r="U80">
        <v>2026</v>
      </c>
      <c r="V80" t="s">
        <v>99</v>
      </c>
      <c r="W80">
        <v>1</v>
      </c>
      <c r="X80" t="s">
        <v>84</v>
      </c>
    </row>
    <row r="81" spans="1:24">
      <c r="A81">
        <v>4648</v>
      </c>
      <c r="B81" s="19">
        <v>46039</v>
      </c>
      <c r="C81">
        <v>2026</v>
      </c>
      <c r="D81" t="s">
        <v>99</v>
      </c>
      <c r="E81">
        <v>1</v>
      </c>
      <c r="F81" t="s">
        <v>84</v>
      </c>
      <c r="G81" t="s">
        <v>6</v>
      </c>
      <c r="H81" t="s">
        <v>49</v>
      </c>
      <c r="I81" t="s">
        <v>28</v>
      </c>
      <c r="J81" t="s">
        <v>13</v>
      </c>
      <c r="K81" t="s">
        <v>23</v>
      </c>
      <c r="L81" t="s">
        <v>29</v>
      </c>
      <c r="M81">
        <v>1</v>
      </c>
      <c r="N81">
        <v>199.02</v>
      </c>
      <c r="O81">
        <v>0</v>
      </c>
      <c r="P81">
        <v>106.49</v>
      </c>
      <c r="Q81">
        <v>199.02</v>
      </c>
      <c r="R81">
        <v>106.49</v>
      </c>
      <c r="S81">
        <v>92.530000000000015</v>
      </c>
      <c r="T81">
        <v>0.46492814792483173</v>
      </c>
      <c r="U81">
        <v>2026</v>
      </c>
      <c r="V81" t="s">
        <v>99</v>
      </c>
      <c r="W81">
        <v>1</v>
      </c>
      <c r="X81" t="s">
        <v>84</v>
      </c>
    </row>
    <row r="82" spans="1:24">
      <c r="A82">
        <v>157</v>
      </c>
      <c r="B82" s="19">
        <v>46040</v>
      </c>
      <c r="C82">
        <v>2026</v>
      </c>
      <c r="D82" t="s">
        <v>99</v>
      </c>
      <c r="E82">
        <v>1</v>
      </c>
      <c r="F82" t="s">
        <v>84</v>
      </c>
      <c r="G82" t="s">
        <v>20</v>
      </c>
      <c r="H82" t="s">
        <v>33</v>
      </c>
      <c r="I82" t="s">
        <v>19</v>
      </c>
      <c r="J82" t="s">
        <v>3</v>
      </c>
      <c r="K82" t="s">
        <v>23</v>
      </c>
      <c r="L82" t="s">
        <v>40</v>
      </c>
      <c r="M82">
        <v>3</v>
      </c>
      <c r="N82">
        <v>80.27</v>
      </c>
      <c r="O82">
        <v>0.1</v>
      </c>
      <c r="P82">
        <v>39.26</v>
      </c>
      <c r="Q82">
        <v>216.72900000000001</v>
      </c>
      <c r="R82">
        <v>117.78</v>
      </c>
      <c r="S82">
        <v>98.949000000000012</v>
      </c>
      <c r="T82">
        <v>0.45655634455933447</v>
      </c>
      <c r="U82">
        <v>2026</v>
      </c>
      <c r="V82" t="s">
        <v>99</v>
      </c>
      <c r="W82">
        <v>1</v>
      </c>
      <c r="X82" t="s">
        <v>84</v>
      </c>
    </row>
    <row r="83" spans="1:24">
      <c r="A83">
        <v>2271</v>
      </c>
      <c r="B83" s="19">
        <v>46040</v>
      </c>
      <c r="C83">
        <v>2026</v>
      </c>
      <c r="D83" t="s">
        <v>99</v>
      </c>
      <c r="E83">
        <v>1</v>
      </c>
      <c r="F83" t="s">
        <v>84</v>
      </c>
      <c r="G83" t="s">
        <v>6</v>
      </c>
      <c r="H83" t="s">
        <v>7</v>
      </c>
      <c r="I83" t="s">
        <v>19</v>
      </c>
      <c r="J83" t="s">
        <v>13</v>
      </c>
      <c r="K83" t="s">
        <v>23</v>
      </c>
      <c r="L83" t="s">
        <v>24</v>
      </c>
      <c r="M83">
        <v>4</v>
      </c>
      <c r="N83">
        <v>333.28</v>
      </c>
      <c r="O83">
        <v>0</v>
      </c>
      <c r="P83">
        <v>195.76</v>
      </c>
      <c r="Q83">
        <v>1333.12</v>
      </c>
      <c r="R83">
        <v>783.04</v>
      </c>
      <c r="S83">
        <v>550.07999999999993</v>
      </c>
      <c r="T83">
        <v>0.41262602016322608</v>
      </c>
      <c r="U83">
        <v>2026</v>
      </c>
      <c r="V83" t="s">
        <v>99</v>
      </c>
      <c r="W83">
        <v>1</v>
      </c>
      <c r="X83" t="s">
        <v>84</v>
      </c>
    </row>
    <row r="84" spans="1:24">
      <c r="A84">
        <v>3330</v>
      </c>
      <c r="B84" s="19">
        <v>46040</v>
      </c>
      <c r="C84">
        <v>2026</v>
      </c>
      <c r="D84" t="s">
        <v>99</v>
      </c>
      <c r="E84">
        <v>1</v>
      </c>
      <c r="F84" t="s">
        <v>84</v>
      </c>
      <c r="G84" t="s">
        <v>20</v>
      </c>
      <c r="H84" t="s">
        <v>47</v>
      </c>
      <c r="I84" t="s">
        <v>28</v>
      </c>
      <c r="J84" t="s">
        <v>13</v>
      </c>
      <c r="K84" t="s">
        <v>4</v>
      </c>
      <c r="L84" t="s">
        <v>30</v>
      </c>
      <c r="M84">
        <v>1</v>
      </c>
      <c r="N84">
        <v>104.36</v>
      </c>
      <c r="O84">
        <v>0</v>
      </c>
      <c r="P84">
        <v>51.63</v>
      </c>
      <c r="Q84">
        <v>104.36</v>
      </c>
      <c r="R84">
        <v>51.63</v>
      </c>
      <c r="S84">
        <v>52.73</v>
      </c>
      <c r="T84">
        <v>0.50527021847451126</v>
      </c>
      <c r="U84">
        <v>2026</v>
      </c>
      <c r="V84" t="s">
        <v>99</v>
      </c>
      <c r="W84">
        <v>1</v>
      </c>
      <c r="X84" t="s">
        <v>84</v>
      </c>
    </row>
    <row r="85" spans="1:24">
      <c r="A85">
        <v>4547</v>
      </c>
      <c r="B85" s="19">
        <v>46040</v>
      </c>
      <c r="C85">
        <v>2026</v>
      </c>
      <c r="D85" t="s">
        <v>99</v>
      </c>
      <c r="E85">
        <v>1</v>
      </c>
      <c r="F85" t="s">
        <v>84</v>
      </c>
      <c r="G85" t="s">
        <v>11</v>
      </c>
      <c r="H85" t="s">
        <v>25</v>
      </c>
      <c r="I85" t="s">
        <v>28</v>
      </c>
      <c r="J85" t="s">
        <v>13</v>
      </c>
      <c r="K85" t="s">
        <v>4</v>
      </c>
      <c r="L85" t="s">
        <v>5</v>
      </c>
      <c r="M85">
        <v>1</v>
      </c>
      <c r="N85">
        <v>83.52</v>
      </c>
      <c r="O85">
        <v>0.05</v>
      </c>
      <c r="P85">
        <v>42.97</v>
      </c>
      <c r="Q85">
        <v>79.343999999999994</v>
      </c>
      <c r="R85">
        <v>42.97</v>
      </c>
      <c r="S85">
        <v>36.373999999999995</v>
      </c>
      <c r="T85">
        <v>0.45843416011292598</v>
      </c>
      <c r="U85">
        <v>2026</v>
      </c>
      <c r="V85" t="s">
        <v>99</v>
      </c>
      <c r="W85">
        <v>1</v>
      </c>
      <c r="X85" t="s">
        <v>84</v>
      </c>
    </row>
    <row r="86" spans="1:24">
      <c r="A86">
        <v>1840</v>
      </c>
      <c r="B86" s="19">
        <v>46041</v>
      </c>
      <c r="C86">
        <v>2026</v>
      </c>
      <c r="D86" t="s">
        <v>99</v>
      </c>
      <c r="E86">
        <v>1</v>
      </c>
      <c r="F86" t="s">
        <v>84</v>
      </c>
      <c r="G86" t="s">
        <v>11</v>
      </c>
      <c r="H86" t="s">
        <v>39</v>
      </c>
      <c r="I86" t="s">
        <v>2</v>
      </c>
      <c r="J86" t="s">
        <v>13</v>
      </c>
      <c r="K86" t="s">
        <v>34</v>
      </c>
      <c r="L86" t="s">
        <v>38</v>
      </c>
      <c r="M86">
        <v>2</v>
      </c>
      <c r="N86">
        <v>125.93</v>
      </c>
      <c r="O86">
        <v>0</v>
      </c>
      <c r="P86">
        <v>69.150000000000006</v>
      </c>
      <c r="Q86">
        <v>251.86</v>
      </c>
      <c r="R86">
        <v>138.30000000000001</v>
      </c>
      <c r="S86">
        <v>113.56</v>
      </c>
      <c r="T86">
        <v>0.45088541253077102</v>
      </c>
      <c r="U86">
        <v>2026</v>
      </c>
      <c r="V86" t="s">
        <v>99</v>
      </c>
      <c r="W86">
        <v>1</v>
      </c>
      <c r="X86" t="s">
        <v>84</v>
      </c>
    </row>
    <row r="87" spans="1:24">
      <c r="A87">
        <v>1850</v>
      </c>
      <c r="B87" s="19">
        <v>46041</v>
      </c>
      <c r="C87">
        <v>2026</v>
      </c>
      <c r="D87" t="s">
        <v>99</v>
      </c>
      <c r="E87">
        <v>1</v>
      </c>
      <c r="F87" t="s">
        <v>84</v>
      </c>
      <c r="G87" t="s">
        <v>6</v>
      </c>
      <c r="H87" t="s">
        <v>27</v>
      </c>
      <c r="I87" t="s">
        <v>2</v>
      </c>
      <c r="J87" t="s">
        <v>16</v>
      </c>
      <c r="K87" t="s">
        <v>4</v>
      </c>
      <c r="L87" t="s">
        <v>22</v>
      </c>
      <c r="M87">
        <v>1</v>
      </c>
      <c r="N87">
        <v>49.85</v>
      </c>
      <c r="O87">
        <v>0</v>
      </c>
      <c r="P87">
        <v>23.07</v>
      </c>
      <c r="Q87">
        <v>49.85</v>
      </c>
      <c r="R87">
        <v>23.07</v>
      </c>
      <c r="S87">
        <v>26.78</v>
      </c>
      <c r="T87">
        <v>0.53721163490471413</v>
      </c>
      <c r="U87">
        <v>2026</v>
      </c>
      <c r="V87" t="s">
        <v>99</v>
      </c>
      <c r="W87">
        <v>1</v>
      </c>
      <c r="X87" t="s">
        <v>84</v>
      </c>
    </row>
    <row r="88" spans="1:24">
      <c r="A88">
        <v>1858</v>
      </c>
      <c r="B88" s="19">
        <v>46041</v>
      </c>
      <c r="C88">
        <v>2026</v>
      </c>
      <c r="D88" t="s">
        <v>99</v>
      </c>
      <c r="E88">
        <v>1</v>
      </c>
      <c r="F88" t="s">
        <v>84</v>
      </c>
      <c r="G88" t="s">
        <v>6</v>
      </c>
      <c r="H88" t="s">
        <v>7</v>
      </c>
      <c r="I88" t="s">
        <v>2</v>
      </c>
      <c r="J88" t="s">
        <v>3</v>
      </c>
      <c r="K88" t="s">
        <v>14</v>
      </c>
      <c r="L88" t="s">
        <v>15</v>
      </c>
      <c r="M88">
        <v>1</v>
      </c>
      <c r="N88">
        <v>36.130000000000003</v>
      </c>
      <c r="O88">
        <v>0</v>
      </c>
      <c r="P88">
        <v>13.39</v>
      </c>
      <c r="Q88">
        <v>36.130000000000003</v>
      </c>
      <c r="R88">
        <v>13.39</v>
      </c>
      <c r="S88">
        <v>22.740000000000002</v>
      </c>
      <c r="T88">
        <v>0.62939385552172711</v>
      </c>
      <c r="U88">
        <v>2026</v>
      </c>
      <c r="V88" t="s">
        <v>99</v>
      </c>
      <c r="W88">
        <v>1</v>
      </c>
      <c r="X88" t="s">
        <v>84</v>
      </c>
    </row>
    <row r="89" spans="1:24">
      <c r="A89">
        <v>2910</v>
      </c>
      <c r="B89" s="19">
        <v>46041</v>
      </c>
      <c r="C89">
        <v>2026</v>
      </c>
      <c r="D89" t="s">
        <v>99</v>
      </c>
      <c r="E89">
        <v>1</v>
      </c>
      <c r="F89" t="s">
        <v>84</v>
      </c>
      <c r="G89" t="s">
        <v>20</v>
      </c>
      <c r="H89" t="s">
        <v>47</v>
      </c>
      <c r="I89" t="s">
        <v>19</v>
      </c>
      <c r="J89" t="s">
        <v>3</v>
      </c>
      <c r="K89" t="s">
        <v>4</v>
      </c>
      <c r="L89" t="s">
        <v>30</v>
      </c>
      <c r="M89">
        <v>1</v>
      </c>
      <c r="N89">
        <v>104.83</v>
      </c>
      <c r="O89">
        <v>0.05</v>
      </c>
      <c r="P89">
        <v>51.06</v>
      </c>
      <c r="Q89">
        <v>99.588499999999996</v>
      </c>
      <c r="R89">
        <v>51.06</v>
      </c>
      <c r="S89">
        <v>48.528499999999994</v>
      </c>
      <c r="T89">
        <v>0.48729019916958277</v>
      </c>
      <c r="U89">
        <v>2026</v>
      </c>
      <c r="V89" t="s">
        <v>99</v>
      </c>
      <c r="W89">
        <v>1</v>
      </c>
      <c r="X89" t="s">
        <v>84</v>
      </c>
    </row>
    <row r="90" spans="1:24">
      <c r="A90">
        <v>3694</v>
      </c>
      <c r="B90" s="19">
        <v>46041</v>
      </c>
      <c r="C90">
        <v>2026</v>
      </c>
      <c r="D90" t="s">
        <v>99</v>
      </c>
      <c r="E90">
        <v>1</v>
      </c>
      <c r="F90" t="s">
        <v>84</v>
      </c>
      <c r="G90" t="s">
        <v>0</v>
      </c>
      <c r="H90" t="s">
        <v>1</v>
      </c>
      <c r="I90" t="s">
        <v>19</v>
      </c>
      <c r="J90" t="s">
        <v>3</v>
      </c>
      <c r="K90" t="s">
        <v>14</v>
      </c>
      <c r="L90" t="s">
        <v>15</v>
      </c>
      <c r="M90">
        <v>1</v>
      </c>
      <c r="N90">
        <v>35.46</v>
      </c>
      <c r="O90">
        <v>0.05</v>
      </c>
      <c r="P90">
        <v>13.81</v>
      </c>
      <c r="Q90">
        <v>33.686999999999998</v>
      </c>
      <c r="R90">
        <v>13.81</v>
      </c>
      <c r="S90">
        <v>19.876999999999995</v>
      </c>
      <c r="T90">
        <v>0.59004957401965141</v>
      </c>
      <c r="U90">
        <v>2026</v>
      </c>
      <c r="V90" t="s">
        <v>99</v>
      </c>
      <c r="W90">
        <v>1</v>
      </c>
      <c r="X90" t="s">
        <v>84</v>
      </c>
    </row>
    <row r="91" spans="1:24">
      <c r="A91">
        <v>631</v>
      </c>
      <c r="B91" s="19">
        <v>46042</v>
      </c>
      <c r="C91">
        <v>2026</v>
      </c>
      <c r="D91" t="s">
        <v>99</v>
      </c>
      <c r="E91">
        <v>1</v>
      </c>
      <c r="F91" t="s">
        <v>84</v>
      </c>
      <c r="G91" t="s">
        <v>20</v>
      </c>
      <c r="H91" t="s">
        <v>33</v>
      </c>
      <c r="I91" t="s">
        <v>28</v>
      </c>
      <c r="J91" t="s">
        <v>3</v>
      </c>
      <c r="K91" t="s">
        <v>14</v>
      </c>
      <c r="L91" t="s">
        <v>48</v>
      </c>
      <c r="M91">
        <v>1</v>
      </c>
      <c r="N91">
        <v>165.42</v>
      </c>
      <c r="O91">
        <v>0</v>
      </c>
      <c r="P91">
        <v>85.69</v>
      </c>
      <c r="Q91">
        <v>165.42</v>
      </c>
      <c r="R91">
        <v>85.69</v>
      </c>
      <c r="S91">
        <v>79.72999999999999</v>
      </c>
      <c r="T91">
        <v>0.48198524966751299</v>
      </c>
      <c r="U91">
        <v>2026</v>
      </c>
      <c r="V91" t="s">
        <v>99</v>
      </c>
      <c r="W91">
        <v>1</v>
      </c>
      <c r="X91" t="s">
        <v>84</v>
      </c>
    </row>
    <row r="92" spans="1:24">
      <c r="A92">
        <v>1113</v>
      </c>
      <c r="B92" s="19">
        <v>46042</v>
      </c>
      <c r="C92">
        <v>2026</v>
      </c>
      <c r="D92" t="s">
        <v>99</v>
      </c>
      <c r="E92">
        <v>1</v>
      </c>
      <c r="F92" t="s">
        <v>84</v>
      </c>
      <c r="G92" t="s">
        <v>11</v>
      </c>
      <c r="H92" t="s">
        <v>25</v>
      </c>
      <c r="I92" t="s">
        <v>2</v>
      </c>
      <c r="J92" t="s">
        <v>3</v>
      </c>
      <c r="K92" t="s">
        <v>23</v>
      </c>
      <c r="L92" t="s">
        <v>51</v>
      </c>
      <c r="M92">
        <v>1</v>
      </c>
      <c r="N92">
        <v>122.86</v>
      </c>
      <c r="O92">
        <v>0.05</v>
      </c>
      <c r="P92">
        <v>60.36</v>
      </c>
      <c r="Q92">
        <v>116.717</v>
      </c>
      <c r="R92">
        <v>60.36</v>
      </c>
      <c r="S92">
        <v>56.356999999999999</v>
      </c>
      <c r="T92">
        <v>0.48285168398776529</v>
      </c>
      <c r="U92">
        <v>2026</v>
      </c>
      <c r="V92" t="s">
        <v>99</v>
      </c>
      <c r="W92">
        <v>1</v>
      </c>
      <c r="X92" t="s">
        <v>84</v>
      </c>
    </row>
    <row r="93" spans="1:24">
      <c r="A93">
        <v>1525</v>
      </c>
      <c r="B93" s="19">
        <v>46042</v>
      </c>
      <c r="C93">
        <v>2026</v>
      </c>
      <c r="D93" t="s">
        <v>99</v>
      </c>
      <c r="E93">
        <v>1</v>
      </c>
      <c r="F93" t="s">
        <v>84</v>
      </c>
      <c r="G93" t="s">
        <v>0</v>
      </c>
      <c r="H93" t="s">
        <v>1</v>
      </c>
      <c r="I93" t="s">
        <v>19</v>
      </c>
      <c r="J93" t="s">
        <v>3</v>
      </c>
      <c r="K93" t="s">
        <v>34</v>
      </c>
      <c r="L93" t="s">
        <v>42</v>
      </c>
      <c r="M93">
        <v>2</v>
      </c>
      <c r="N93">
        <v>35.82</v>
      </c>
      <c r="O93">
        <v>0</v>
      </c>
      <c r="P93">
        <v>14.09</v>
      </c>
      <c r="Q93">
        <v>71.64</v>
      </c>
      <c r="R93">
        <v>28.18</v>
      </c>
      <c r="S93">
        <v>43.46</v>
      </c>
      <c r="T93">
        <v>0.60664433277498608</v>
      </c>
      <c r="U93">
        <v>2026</v>
      </c>
      <c r="V93" t="s">
        <v>99</v>
      </c>
      <c r="W93">
        <v>1</v>
      </c>
      <c r="X93" t="s">
        <v>84</v>
      </c>
    </row>
    <row r="94" spans="1:24">
      <c r="A94">
        <v>3233</v>
      </c>
      <c r="B94" s="19">
        <v>46042</v>
      </c>
      <c r="C94">
        <v>2026</v>
      </c>
      <c r="D94" t="s">
        <v>99</v>
      </c>
      <c r="E94">
        <v>1</v>
      </c>
      <c r="F94" t="s">
        <v>84</v>
      </c>
      <c r="G94" t="s">
        <v>0</v>
      </c>
      <c r="H94" t="s">
        <v>1</v>
      </c>
      <c r="I94" t="s">
        <v>2</v>
      </c>
      <c r="J94" t="s">
        <v>13</v>
      </c>
      <c r="K94" t="s">
        <v>23</v>
      </c>
      <c r="L94" t="s">
        <v>51</v>
      </c>
      <c r="M94">
        <v>3</v>
      </c>
      <c r="N94">
        <v>120.29</v>
      </c>
      <c r="O94">
        <v>0.1</v>
      </c>
      <c r="P94">
        <v>62.41</v>
      </c>
      <c r="Q94">
        <v>324.78300000000002</v>
      </c>
      <c r="R94">
        <v>187.23</v>
      </c>
      <c r="S94">
        <v>137.55300000000003</v>
      </c>
      <c r="T94">
        <v>0.42352278290427769</v>
      </c>
      <c r="U94">
        <v>2026</v>
      </c>
      <c r="V94" t="s">
        <v>99</v>
      </c>
      <c r="W94">
        <v>1</v>
      </c>
      <c r="X94" t="s">
        <v>84</v>
      </c>
    </row>
    <row r="95" spans="1:24">
      <c r="A95">
        <v>4455</v>
      </c>
      <c r="B95" s="19">
        <v>46042</v>
      </c>
      <c r="C95">
        <v>2026</v>
      </c>
      <c r="D95" t="s">
        <v>99</v>
      </c>
      <c r="E95">
        <v>1</v>
      </c>
      <c r="F95" t="s">
        <v>84</v>
      </c>
      <c r="G95" t="s">
        <v>6</v>
      </c>
      <c r="H95" t="s">
        <v>41</v>
      </c>
      <c r="I95" t="s">
        <v>28</v>
      </c>
      <c r="J95" t="s">
        <v>3</v>
      </c>
      <c r="K95" t="s">
        <v>23</v>
      </c>
      <c r="L95" t="s">
        <v>40</v>
      </c>
      <c r="M95">
        <v>1</v>
      </c>
      <c r="N95">
        <v>80.239999999999995</v>
      </c>
      <c r="O95">
        <v>0.1</v>
      </c>
      <c r="P95">
        <v>39.950000000000003</v>
      </c>
      <c r="Q95">
        <v>72.215999999999994</v>
      </c>
      <c r="R95">
        <v>39.950000000000003</v>
      </c>
      <c r="S95">
        <v>32.265999999999991</v>
      </c>
      <c r="T95">
        <v>0.44679849340866279</v>
      </c>
      <c r="U95">
        <v>2026</v>
      </c>
      <c r="V95" t="s">
        <v>99</v>
      </c>
      <c r="W95">
        <v>1</v>
      </c>
      <c r="X95" t="s">
        <v>84</v>
      </c>
    </row>
    <row r="96" spans="1:24">
      <c r="A96">
        <v>1769</v>
      </c>
      <c r="B96" s="19">
        <v>46043</v>
      </c>
      <c r="C96">
        <v>2026</v>
      </c>
      <c r="D96" t="s">
        <v>99</v>
      </c>
      <c r="E96">
        <v>1</v>
      </c>
      <c r="F96" t="s">
        <v>84</v>
      </c>
      <c r="G96" t="s">
        <v>0</v>
      </c>
      <c r="H96" t="s">
        <v>50</v>
      </c>
      <c r="I96" t="s">
        <v>19</v>
      </c>
      <c r="J96" t="s">
        <v>13</v>
      </c>
      <c r="K96" t="s">
        <v>34</v>
      </c>
      <c r="L96" t="s">
        <v>42</v>
      </c>
      <c r="M96">
        <v>2</v>
      </c>
      <c r="N96">
        <v>35.97</v>
      </c>
      <c r="O96">
        <v>0</v>
      </c>
      <c r="P96">
        <v>13.55</v>
      </c>
      <c r="Q96">
        <v>71.94</v>
      </c>
      <c r="R96">
        <v>27.1</v>
      </c>
      <c r="S96">
        <v>44.839999999999996</v>
      </c>
      <c r="T96">
        <v>0.62329719210453149</v>
      </c>
      <c r="U96">
        <v>2026</v>
      </c>
      <c r="V96" t="s">
        <v>99</v>
      </c>
      <c r="W96">
        <v>1</v>
      </c>
      <c r="X96" t="s">
        <v>84</v>
      </c>
    </row>
    <row r="97" spans="1:24">
      <c r="A97">
        <v>3467</v>
      </c>
      <c r="B97" s="19">
        <v>46043</v>
      </c>
      <c r="C97">
        <v>2026</v>
      </c>
      <c r="D97" t="s">
        <v>99</v>
      </c>
      <c r="E97">
        <v>1</v>
      </c>
      <c r="F97" t="s">
        <v>84</v>
      </c>
      <c r="G97" t="s">
        <v>6</v>
      </c>
      <c r="H97" t="s">
        <v>41</v>
      </c>
      <c r="I97" t="s">
        <v>2</v>
      </c>
      <c r="J97" t="s">
        <v>13</v>
      </c>
      <c r="K97" t="s">
        <v>9</v>
      </c>
      <c r="L97" t="s">
        <v>46</v>
      </c>
      <c r="M97">
        <v>1</v>
      </c>
      <c r="N97">
        <v>72.239999999999995</v>
      </c>
      <c r="O97">
        <v>0</v>
      </c>
      <c r="P97">
        <v>33.26</v>
      </c>
      <c r="Q97">
        <v>72.239999999999995</v>
      </c>
      <c r="R97">
        <v>33.26</v>
      </c>
      <c r="S97">
        <v>38.979999999999997</v>
      </c>
      <c r="T97">
        <v>0.53959025470653377</v>
      </c>
      <c r="U97">
        <v>2026</v>
      </c>
      <c r="V97" t="s">
        <v>99</v>
      </c>
      <c r="W97">
        <v>1</v>
      </c>
      <c r="X97" t="s">
        <v>84</v>
      </c>
    </row>
    <row r="98" spans="1:24">
      <c r="A98">
        <v>3911</v>
      </c>
      <c r="B98" s="19">
        <v>46043</v>
      </c>
      <c r="C98">
        <v>2026</v>
      </c>
      <c r="D98" t="s">
        <v>99</v>
      </c>
      <c r="E98">
        <v>1</v>
      </c>
      <c r="F98" t="s">
        <v>84</v>
      </c>
      <c r="G98" t="s">
        <v>0</v>
      </c>
      <c r="H98" t="s">
        <v>50</v>
      </c>
      <c r="I98" t="s">
        <v>2</v>
      </c>
      <c r="J98" t="s">
        <v>3</v>
      </c>
      <c r="K98" t="s">
        <v>9</v>
      </c>
      <c r="L98" t="s">
        <v>37</v>
      </c>
      <c r="M98">
        <v>5</v>
      </c>
      <c r="N98">
        <v>152.81</v>
      </c>
      <c r="O98">
        <v>0</v>
      </c>
      <c r="P98">
        <v>78.989999999999995</v>
      </c>
      <c r="Q98">
        <v>764.05</v>
      </c>
      <c r="R98">
        <v>394.95</v>
      </c>
      <c r="S98">
        <v>369.09999999999997</v>
      </c>
      <c r="T98">
        <v>0.48308356782933054</v>
      </c>
      <c r="U98">
        <v>2026</v>
      </c>
      <c r="V98" t="s">
        <v>99</v>
      </c>
      <c r="W98">
        <v>1</v>
      </c>
      <c r="X98" t="s">
        <v>84</v>
      </c>
    </row>
    <row r="99" spans="1:24">
      <c r="A99">
        <v>4401</v>
      </c>
      <c r="B99" s="19">
        <v>46043</v>
      </c>
      <c r="C99">
        <v>2026</v>
      </c>
      <c r="D99" t="s">
        <v>99</v>
      </c>
      <c r="E99">
        <v>1</v>
      </c>
      <c r="F99" t="s">
        <v>84</v>
      </c>
      <c r="G99" t="s">
        <v>0</v>
      </c>
      <c r="H99" t="s">
        <v>50</v>
      </c>
      <c r="I99" t="s">
        <v>2</v>
      </c>
      <c r="J99" t="s">
        <v>13</v>
      </c>
      <c r="K99" t="s">
        <v>4</v>
      </c>
      <c r="L99" t="s">
        <v>5</v>
      </c>
      <c r="M99">
        <v>3</v>
      </c>
      <c r="N99">
        <v>83.34</v>
      </c>
      <c r="O99">
        <v>0</v>
      </c>
      <c r="P99">
        <v>41.44</v>
      </c>
      <c r="Q99">
        <v>250.02</v>
      </c>
      <c r="R99">
        <v>124.32</v>
      </c>
      <c r="S99">
        <v>125.70000000000002</v>
      </c>
      <c r="T99">
        <v>0.50275977921766268</v>
      </c>
      <c r="U99">
        <v>2026</v>
      </c>
      <c r="V99" t="s">
        <v>99</v>
      </c>
      <c r="W99">
        <v>1</v>
      </c>
      <c r="X99" t="s">
        <v>84</v>
      </c>
    </row>
    <row r="100" spans="1:24">
      <c r="A100">
        <v>4864</v>
      </c>
      <c r="B100" s="19">
        <v>46043</v>
      </c>
      <c r="C100">
        <v>2026</v>
      </c>
      <c r="D100" t="s">
        <v>99</v>
      </c>
      <c r="E100">
        <v>1</v>
      </c>
      <c r="F100" t="s">
        <v>84</v>
      </c>
      <c r="G100" t="s">
        <v>20</v>
      </c>
      <c r="H100" t="s">
        <v>47</v>
      </c>
      <c r="I100" t="s">
        <v>2</v>
      </c>
      <c r="J100" t="s">
        <v>3</v>
      </c>
      <c r="K100" t="s">
        <v>34</v>
      </c>
      <c r="L100" t="s">
        <v>42</v>
      </c>
      <c r="M100">
        <v>1</v>
      </c>
      <c r="N100">
        <v>35.869999999999997</v>
      </c>
      <c r="O100">
        <v>0</v>
      </c>
      <c r="P100">
        <v>13.64</v>
      </c>
      <c r="Q100">
        <v>35.869999999999997</v>
      </c>
      <c r="R100">
        <v>13.64</v>
      </c>
      <c r="S100">
        <v>22.229999999999997</v>
      </c>
      <c r="T100">
        <v>0.61973794257039305</v>
      </c>
      <c r="U100">
        <v>2026</v>
      </c>
      <c r="V100" t="s">
        <v>99</v>
      </c>
      <c r="W100">
        <v>1</v>
      </c>
      <c r="X100" t="s">
        <v>84</v>
      </c>
    </row>
    <row r="101" spans="1:24">
      <c r="A101">
        <v>347</v>
      </c>
      <c r="B101" s="19">
        <v>46044</v>
      </c>
      <c r="C101">
        <v>2026</v>
      </c>
      <c r="D101" t="s">
        <v>99</v>
      </c>
      <c r="E101">
        <v>1</v>
      </c>
      <c r="F101" t="s">
        <v>84</v>
      </c>
      <c r="G101" t="s">
        <v>20</v>
      </c>
      <c r="H101" t="s">
        <v>21</v>
      </c>
      <c r="I101" t="s">
        <v>28</v>
      </c>
      <c r="J101" t="s">
        <v>13</v>
      </c>
      <c r="K101" t="s">
        <v>23</v>
      </c>
      <c r="L101" t="s">
        <v>29</v>
      </c>
      <c r="M101">
        <v>1</v>
      </c>
      <c r="N101">
        <v>199.42</v>
      </c>
      <c r="O101">
        <v>0.05</v>
      </c>
      <c r="P101">
        <v>101.82</v>
      </c>
      <c r="Q101">
        <v>189.44899999999998</v>
      </c>
      <c r="R101">
        <v>101.82</v>
      </c>
      <c r="S101">
        <v>87.628999999999991</v>
      </c>
      <c r="T101">
        <v>0.46254664843836601</v>
      </c>
      <c r="U101">
        <v>2026</v>
      </c>
      <c r="V101" t="s">
        <v>99</v>
      </c>
      <c r="W101">
        <v>1</v>
      </c>
      <c r="X101" t="s">
        <v>84</v>
      </c>
    </row>
    <row r="102" spans="1:24">
      <c r="A102">
        <v>2051</v>
      </c>
      <c r="B102" s="19">
        <v>46044</v>
      </c>
      <c r="C102">
        <v>2026</v>
      </c>
      <c r="D102" t="s">
        <v>99</v>
      </c>
      <c r="E102">
        <v>1</v>
      </c>
      <c r="F102" t="s">
        <v>84</v>
      </c>
      <c r="G102" t="s">
        <v>11</v>
      </c>
      <c r="H102" t="s">
        <v>25</v>
      </c>
      <c r="I102" t="s">
        <v>2</v>
      </c>
      <c r="J102" t="s">
        <v>13</v>
      </c>
      <c r="K102" t="s">
        <v>23</v>
      </c>
      <c r="L102" t="s">
        <v>24</v>
      </c>
      <c r="M102">
        <v>3</v>
      </c>
      <c r="N102">
        <v>347.41</v>
      </c>
      <c r="O102">
        <v>0.1</v>
      </c>
      <c r="P102">
        <v>192.13</v>
      </c>
      <c r="Q102">
        <v>938.00700000000006</v>
      </c>
      <c r="R102">
        <v>576.39</v>
      </c>
      <c r="S102">
        <v>361.61700000000008</v>
      </c>
      <c r="T102">
        <v>0.38551631277804971</v>
      </c>
      <c r="U102">
        <v>2026</v>
      </c>
      <c r="V102" t="s">
        <v>99</v>
      </c>
      <c r="W102">
        <v>1</v>
      </c>
      <c r="X102" t="s">
        <v>84</v>
      </c>
    </row>
    <row r="103" spans="1:24">
      <c r="A103">
        <v>2314</v>
      </c>
      <c r="B103" s="19">
        <v>46044</v>
      </c>
      <c r="C103">
        <v>2026</v>
      </c>
      <c r="D103" t="s">
        <v>99</v>
      </c>
      <c r="E103">
        <v>1</v>
      </c>
      <c r="F103" t="s">
        <v>84</v>
      </c>
      <c r="G103" t="s">
        <v>0</v>
      </c>
      <c r="H103" t="s">
        <v>36</v>
      </c>
      <c r="I103" t="s">
        <v>2</v>
      </c>
      <c r="J103" t="s">
        <v>13</v>
      </c>
      <c r="K103" t="s">
        <v>4</v>
      </c>
      <c r="L103" t="s">
        <v>26</v>
      </c>
      <c r="M103">
        <v>1</v>
      </c>
      <c r="N103">
        <v>40.28</v>
      </c>
      <c r="O103">
        <v>0</v>
      </c>
      <c r="P103">
        <v>16.79</v>
      </c>
      <c r="Q103">
        <v>40.28</v>
      </c>
      <c r="R103">
        <v>16.79</v>
      </c>
      <c r="S103">
        <v>23.490000000000002</v>
      </c>
      <c r="T103">
        <v>0.58316782522343602</v>
      </c>
      <c r="U103">
        <v>2026</v>
      </c>
      <c r="V103" t="s">
        <v>99</v>
      </c>
      <c r="W103">
        <v>1</v>
      </c>
      <c r="X103" t="s">
        <v>84</v>
      </c>
    </row>
    <row r="104" spans="1:24">
      <c r="A104">
        <v>3861</v>
      </c>
      <c r="B104" s="19">
        <v>46044</v>
      </c>
      <c r="C104">
        <v>2026</v>
      </c>
      <c r="D104" t="s">
        <v>99</v>
      </c>
      <c r="E104">
        <v>1</v>
      </c>
      <c r="F104" t="s">
        <v>84</v>
      </c>
      <c r="G104" t="s">
        <v>20</v>
      </c>
      <c r="H104" t="s">
        <v>47</v>
      </c>
      <c r="I104" t="s">
        <v>2</v>
      </c>
      <c r="J104" t="s">
        <v>3</v>
      </c>
      <c r="K104" t="s">
        <v>23</v>
      </c>
      <c r="L104" t="s">
        <v>29</v>
      </c>
      <c r="M104">
        <v>3</v>
      </c>
      <c r="N104">
        <v>195.49</v>
      </c>
      <c r="O104">
        <v>0.05</v>
      </c>
      <c r="P104">
        <v>106.38</v>
      </c>
      <c r="Q104">
        <v>557.14649999999995</v>
      </c>
      <c r="R104">
        <v>319.14</v>
      </c>
      <c r="S104">
        <v>238.00649999999996</v>
      </c>
      <c r="T104">
        <v>0.42718836069148775</v>
      </c>
      <c r="U104">
        <v>2026</v>
      </c>
      <c r="V104" t="s">
        <v>99</v>
      </c>
      <c r="W104">
        <v>1</v>
      </c>
      <c r="X104" t="s">
        <v>84</v>
      </c>
    </row>
    <row r="105" spans="1:24">
      <c r="A105">
        <v>843</v>
      </c>
      <c r="B105" s="19">
        <v>46045</v>
      </c>
      <c r="C105">
        <v>2026</v>
      </c>
      <c r="D105" t="s">
        <v>99</v>
      </c>
      <c r="E105">
        <v>1</v>
      </c>
      <c r="F105" t="s">
        <v>84</v>
      </c>
      <c r="G105" t="s">
        <v>6</v>
      </c>
      <c r="H105" t="s">
        <v>41</v>
      </c>
      <c r="I105" t="s">
        <v>2</v>
      </c>
      <c r="J105" t="s">
        <v>3</v>
      </c>
      <c r="K105" t="s">
        <v>34</v>
      </c>
      <c r="L105" t="s">
        <v>42</v>
      </c>
      <c r="M105">
        <v>2</v>
      </c>
      <c r="N105">
        <v>35.75</v>
      </c>
      <c r="O105">
        <v>0</v>
      </c>
      <c r="P105">
        <v>13.94</v>
      </c>
      <c r="Q105">
        <v>71.5</v>
      </c>
      <c r="R105">
        <v>27.88</v>
      </c>
      <c r="S105">
        <v>43.620000000000005</v>
      </c>
      <c r="T105">
        <v>0.61006993006993016</v>
      </c>
      <c r="U105">
        <v>2026</v>
      </c>
      <c r="V105" t="s">
        <v>99</v>
      </c>
      <c r="W105">
        <v>1</v>
      </c>
      <c r="X105" t="s">
        <v>84</v>
      </c>
    </row>
    <row r="106" spans="1:24">
      <c r="A106">
        <v>868</v>
      </c>
      <c r="B106" s="19">
        <v>46045</v>
      </c>
      <c r="C106">
        <v>2026</v>
      </c>
      <c r="D106" t="s">
        <v>99</v>
      </c>
      <c r="E106">
        <v>1</v>
      </c>
      <c r="F106" t="s">
        <v>84</v>
      </c>
      <c r="G106" t="s">
        <v>0</v>
      </c>
      <c r="H106" t="s">
        <v>50</v>
      </c>
      <c r="I106" t="s">
        <v>2</v>
      </c>
      <c r="J106" t="s">
        <v>3</v>
      </c>
      <c r="K106" t="s">
        <v>4</v>
      </c>
      <c r="L106" t="s">
        <v>30</v>
      </c>
      <c r="M106">
        <v>1</v>
      </c>
      <c r="N106">
        <v>103.39</v>
      </c>
      <c r="O106">
        <v>0</v>
      </c>
      <c r="P106">
        <v>51.32</v>
      </c>
      <c r="Q106">
        <v>103.39</v>
      </c>
      <c r="R106">
        <v>51.32</v>
      </c>
      <c r="S106">
        <v>52.07</v>
      </c>
      <c r="T106">
        <v>0.50362704323435536</v>
      </c>
      <c r="U106">
        <v>2026</v>
      </c>
      <c r="V106" t="s">
        <v>99</v>
      </c>
      <c r="W106">
        <v>1</v>
      </c>
      <c r="X106" t="s">
        <v>84</v>
      </c>
    </row>
    <row r="107" spans="1:24">
      <c r="A107">
        <v>890</v>
      </c>
      <c r="B107" s="19">
        <v>46045</v>
      </c>
      <c r="C107">
        <v>2026</v>
      </c>
      <c r="D107" t="s">
        <v>99</v>
      </c>
      <c r="E107">
        <v>1</v>
      </c>
      <c r="F107" t="s">
        <v>84</v>
      </c>
      <c r="G107" t="s">
        <v>0</v>
      </c>
      <c r="H107" t="s">
        <v>50</v>
      </c>
      <c r="I107" t="s">
        <v>2</v>
      </c>
      <c r="J107" t="s">
        <v>13</v>
      </c>
      <c r="K107" t="s">
        <v>23</v>
      </c>
      <c r="L107" t="s">
        <v>40</v>
      </c>
      <c r="M107">
        <v>3</v>
      </c>
      <c r="N107">
        <v>81.98</v>
      </c>
      <c r="O107">
        <v>0.1</v>
      </c>
      <c r="P107">
        <v>40.229999999999997</v>
      </c>
      <c r="Q107">
        <v>221.346</v>
      </c>
      <c r="R107">
        <v>120.69</v>
      </c>
      <c r="S107">
        <v>100.65600000000001</v>
      </c>
      <c r="T107">
        <v>0.45474505977067581</v>
      </c>
      <c r="U107">
        <v>2026</v>
      </c>
      <c r="V107" t="s">
        <v>99</v>
      </c>
      <c r="W107">
        <v>1</v>
      </c>
      <c r="X107" t="s">
        <v>84</v>
      </c>
    </row>
    <row r="108" spans="1:24">
      <c r="A108">
        <v>2185</v>
      </c>
      <c r="B108" s="19">
        <v>46045</v>
      </c>
      <c r="C108">
        <v>2026</v>
      </c>
      <c r="D108" t="s">
        <v>99</v>
      </c>
      <c r="E108">
        <v>1</v>
      </c>
      <c r="F108" t="s">
        <v>84</v>
      </c>
      <c r="G108" t="s">
        <v>11</v>
      </c>
      <c r="H108" t="s">
        <v>12</v>
      </c>
      <c r="I108" t="s">
        <v>8</v>
      </c>
      <c r="J108" t="s">
        <v>16</v>
      </c>
      <c r="K108" t="s">
        <v>23</v>
      </c>
      <c r="L108" t="s">
        <v>24</v>
      </c>
      <c r="M108">
        <v>10</v>
      </c>
      <c r="N108">
        <v>337.69</v>
      </c>
      <c r="O108">
        <v>0.1</v>
      </c>
      <c r="P108">
        <v>200.27</v>
      </c>
      <c r="Q108">
        <v>3039.21</v>
      </c>
      <c r="R108">
        <v>2002.7</v>
      </c>
      <c r="S108">
        <v>1036.51</v>
      </c>
      <c r="T108">
        <v>0.34104586389226149</v>
      </c>
      <c r="U108">
        <v>2026</v>
      </c>
      <c r="V108" t="s">
        <v>99</v>
      </c>
      <c r="W108">
        <v>1</v>
      </c>
      <c r="X108" t="s">
        <v>84</v>
      </c>
    </row>
    <row r="109" spans="1:24">
      <c r="A109">
        <v>2335</v>
      </c>
      <c r="B109" s="19">
        <v>46045</v>
      </c>
      <c r="C109">
        <v>2026</v>
      </c>
      <c r="D109" t="s">
        <v>99</v>
      </c>
      <c r="E109">
        <v>1</v>
      </c>
      <c r="F109" t="s">
        <v>84</v>
      </c>
      <c r="G109" t="s">
        <v>20</v>
      </c>
      <c r="H109" t="s">
        <v>33</v>
      </c>
      <c r="I109" t="s">
        <v>2</v>
      </c>
      <c r="J109" t="s">
        <v>13</v>
      </c>
      <c r="K109" t="s">
        <v>23</v>
      </c>
      <c r="L109" t="s">
        <v>24</v>
      </c>
      <c r="M109">
        <v>2</v>
      </c>
      <c r="N109">
        <v>333.29</v>
      </c>
      <c r="O109">
        <v>0</v>
      </c>
      <c r="P109">
        <v>197.18</v>
      </c>
      <c r="Q109">
        <v>666.58</v>
      </c>
      <c r="R109">
        <v>394.36</v>
      </c>
      <c r="S109">
        <v>272.22000000000003</v>
      </c>
      <c r="T109">
        <v>0.40838308980167426</v>
      </c>
      <c r="U109">
        <v>2026</v>
      </c>
      <c r="V109" t="s">
        <v>99</v>
      </c>
      <c r="W109">
        <v>1</v>
      </c>
      <c r="X109" t="s">
        <v>84</v>
      </c>
    </row>
    <row r="110" spans="1:24">
      <c r="A110">
        <v>2784</v>
      </c>
      <c r="B110" s="19">
        <v>46045</v>
      </c>
      <c r="C110">
        <v>2026</v>
      </c>
      <c r="D110" t="s">
        <v>99</v>
      </c>
      <c r="E110">
        <v>1</v>
      </c>
      <c r="F110" t="s">
        <v>84</v>
      </c>
      <c r="G110" t="s">
        <v>0</v>
      </c>
      <c r="H110" t="s">
        <v>50</v>
      </c>
      <c r="I110" t="s">
        <v>19</v>
      </c>
      <c r="J110" t="s">
        <v>13</v>
      </c>
      <c r="K110" t="s">
        <v>4</v>
      </c>
      <c r="L110" t="s">
        <v>5</v>
      </c>
      <c r="M110">
        <v>1</v>
      </c>
      <c r="N110">
        <v>80.11</v>
      </c>
      <c r="O110">
        <v>0.05</v>
      </c>
      <c r="P110">
        <v>43.54</v>
      </c>
      <c r="Q110">
        <v>76.104500000000002</v>
      </c>
      <c r="R110">
        <v>43.54</v>
      </c>
      <c r="S110">
        <v>32.564500000000002</v>
      </c>
      <c r="T110">
        <v>0.42789191177919839</v>
      </c>
      <c r="U110">
        <v>2026</v>
      </c>
      <c r="V110" t="s">
        <v>99</v>
      </c>
      <c r="W110">
        <v>1</v>
      </c>
      <c r="X110" t="s">
        <v>84</v>
      </c>
    </row>
    <row r="111" spans="1:24">
      <c r="A111">
        <v>3820</v>
      </c>
      <c r="B111" s="19">
        <v>46045</v>
      </c>
      <c r="C111">
        <v>2026</v>
      </c>
      <c r="D111" t="s">
        <v>99</v>
      </c>
      <c r="E111">
        <v>1</v>
      </c>
      <c r="F111" t="s">
        <v>84</v>
      </c>
      <c r="G111" t="s">
        <v>20</v>
      </c>
      <c r="H111" t="s">
        <v>47</v>
      </c>
      <c r="I111" t="s">
        <v>19</v>
      </c>
      <c r="J111" t="s">
        <v>13</v>
      </c>
      <c r="K111" t="s">
        <v>23</v>
      </c>
      <c r="L111" t="s">
        <v>40</v>
      </c>
      <c r="M111">
        <v>1</v>
      </c>
      <c r="N111">
        <v>82.6</v>
      </c>
      <c r="O111">
        <v>0.05</v>
      </c>
      <c r="P111">
        <v>38.299999999999997</v>
      </c>
      <c r="Q111">
        <v>78.469999999999985</v>
      </c>
      <c r="R111">
        <v>38.299999999999997</v>
      </c>
      <c r="S111">
        <v>40.169999999999987</v>
      </c>
      <c r="T111">
        <v>0.51191538167452522</v>
      </c>
      <c r="U111">
        <v>2026</v>
      </c>
      <c r="V111" t="s">
        <v>99</v>
      </c>
      <c r="W111">
        <v>1</v>
      </c>
      <c r="X111" t="s">
        <v>84</v>
      </c>
    </row>
    <row r="112" spans="1:24">
      <c r="A112">
        <v>994</v>
      </c>
      <c r="B112" s="19">
        <v>46046</v>
      </c>
      <c r="C112">
        <v>2026</v>
      </c>
      <c r="D112" t="s">
        <v>99</v>
      </c>
      <c r="E112">
        <v>1</v>
      </c>
      <c r="F112" t="s">
        <v>84</v>
      </c>
      <c r="G112" t="s">
        <v>0</v>
      </c>
      <c r="H112" t="s">
        <v>50</v>
      </c>
      <c r="I112" t="s">
        <v>2</v>
      </c>
      <c r="J112" t="s">
        <v>3</v>
      </c>
      <c r="K112" t="s">
        <v>9</v>
      </c>
      <c r="L112" t="s">
        <v>10</v>
      </c>
      <c r="M112">
        <v>1</v>
      </c>
      <c r="N112">
        <v>94.07</v>
      </c>
      <c r="O112">
        <v>0</v>
      </c>
      <c r="P112">
        <v>46.28</v>
      </c>
      <c r="Q112">
        <v>94.07</v>
      </c>
      <c r="R112">
        <v>46.28</v>
      </c>
      <c r="S112">
        <v>47.789999999999992</v>
      </c>
      <c r="T112">
        <v>0.50802593813117891</v>
      </c>
      <c r="U112">
        <v>2026</v>
      </c>
      <c r="V112" t="s">
        <v>99</v>
      </c>
      <c r="W112">
        <v>1</v>
      </c>
      <c r="X112" t="s">
        <v>84</v>
      </c>
    </row>
    <row r="113" spans="1:24">
      <c r="A113">
        <v>1643</v>
      </c>
      <c r="B113" s="19">
        <v>46046</v>
      </c>
      <c r="C113">
        <v>2026</v>
      </c>
      <c r="D113" t="s">
        <v>99</v>
      </c>
      <c r="E113">
        <v>1</v>
      </c>
      <c r="F113" t="s">
        <v>84</v>
      </c>
      <c r="G113" t="s">
        <v>0</v>
      </c>
      <c r="H113" t="s">
        <v>50</v>
      </c>
      <c r="I113" t="s">
        <v>2</v>
      </c>
      <c r="J113" t="s">
        <v>3</v>
      </c>
      <c r="K113" t="s">
        <v>14</v>
      </c>
      <c r="L113" t="s">
        <v>48</v>
      </c>
      <c r="M113">
        <v>1</v>
      </c>
      <c r="N113">
        <v>163.71</v>
      </c>
      <c r="O113">
        <v>0</v>
      </c>
      <c r="P113">
        <v>90.06</v>
      </c>
      <c r="Q113">
        <v>163.71</v>
      </c>
      <c r="R113">
        <v>90.06</v>
      </c>
      <c r="S113">
        <v>73.650000000000006</v>
      </c>
      <c r="T113">
        <v>0.44988088693421296</v>
      </c>
      <c r="U113">
        <v>2026</v>
      </c>
      <c r="V113" t="s">
        <v>99</v>
      </c>
      <c r="W113">
        <v>1</v>
      </c>
      <c r="X113" t="s">
        <v>84</v>
      </c>
    </row>
    <row r="114" spans="1:24">
      <c r="A114">
        <v>1971</v>
      </c>
      <c r="B114" s="19">
        <v>46046</v>
      </c>
      <c r="C114">
        <v>2026</v>
      </c>
      <c r="D114" t="s">
        <v>99</v>
      </c>
      <c r="E114">
        <v>1</v>
      </c>
      <c r="F114" t="s">
        <v>84</v>
      </c>
      <c r="G114" t="s">
        <v>20</v>
      </c>
      <c r="H114" t="s">
        <v>33</v>
      </c>
      <c r="I114" t="s">
        <v>19</v>
      </c>
      <c r="J114" t="s">
        <v>3</v>
      </c>
      <c r="K114" t="s">
        <v>23</v>
      </c>
      <c r="L114" t="s">
        <v>29</v>
      </c>
      <c r="M114">
        <v>4</v>
      </c>
      <c r="N114">
        <v>191.43</v>
      </c>
      <c r="O114">
        <v>0</v>
      </c>
      <c r="P114">
        <v>106.82</v>
      </c>
      <c r="Q114">
        <v>765.72</v>
      </c>
      <c r="R114">
        <v>427.28</v>
      </c>
      <c r="S114">
        <v>338.44000000000005</v>
      </c>
      <c r="T114">
        <v>0.441989238886277</v>
      </c>
      <c r="U114">
        <v>2026</v>
      </c>
      <c r="V114" t="s">
        <v>99</v>
      </c>
      <c r="W114">
        <v>1</v>
      </c>
      <c r="X114" t="s">
        <v>84</v>
      </c>
    </row>
    <row r="115" spans="1:24">
      <c r="A115">
        <v>2828</v>
      </c>
      <c r="B115" s="19">
        <v>46046</v>
      </c>
      <c r="C115">
        <v>2026</v>
      </c>
      <c r="D115" t="s">
        <v>99</v>
      </c>
      <c r="E115">
        <v>1</v>
      </c>
      <c r="F115" t="s">
        <v>84</v>
      </c>
      <c r="G115" t="s">
        <v>6</v>
      </c>
      <c r="H115" t="s">
        <v>41</v>
      </c>
      <c r="I115" t="s">
        <v>8</v>
      </c>
      <c r="J115" t="s">
        <v>16</v>
      </c>
      <c r="K115" t="s">
        <v>14</v>
      </c>
      <c r="L115" t="s">
        <v>32</v>
      </c>
      <c r="M115">
        <v>3</v>
      </c>
      <c r="N115">
        <v>46.94</v>
      </c>
      <c r="O115">
        <v>0.05</v>
      </c>
      <c r="P115">
        <v>18.18</v>
      </c>
      <c r="Q115">
        <v>133.779</v>
      </c>
      <c r="R115">
        <v>54.54</v>
      </c>
      <c r="S115">
        <v>79.239000000000004</v>
      </c>
      <c r="T115">
        <v>0.59231269481757232</v>
      </c>
      <c r="U115">
        <v>2026</v>
      </c>
      <c r="V115" t="s">
        <v>99</v>
      </c>
      <c r="W115">
        <v>1</v>
      </c>
      <c r="X115" t="s">
        <v>84</v>
      </c>
    </row>
    <row r="116" spans="1:24">
      <c r="A116">
        <v>5175</v>
      </c>
      <c r="B116" s="19">
        <v>46046</v>
      </c>
      <c r="C116">
        <v>2026</v>
      </c>
      <c r="D116" t="s">
        <v>99</v>
      </c>
      <c r="E116">
        <v>1</v>
      </c>
      <c r="F116" t="s">
        <v>84</v>
      </c>
      <c r="G116" t="s">
        <v>20</v>
      </c>
      <c r="H116" t="s">
        <v>31</v>
      </c>
      <c r="I116" t="s">
        <v>2</v>
      </c>
      <c r="J116" t="s">
        <v>3</v>
      </c>
      <c r="K116" t="s">
        <v>9</v>
      </c>
      <c r="L116" t="s">
        <v>17</v>
      </c>
      <c r="M116">
        <v>1</v>
      </c>
      <c r="N116">
        <v>147.21</v>
      </c>
      <c r="O116">
        <v>0</v>
      </c>
      <c r="P116">
        <v>79.510000000000005</v>
      </c>
      <c r="Q116">
        <v>147.21</v>
      </c>
      <c r="R116">
        <v>79.510000000000005</v>
      </c>
      <c r="S116">
        <v>67.7</v>
      </c>
      <c r="T116">
        <v>0.45988723592147274</v>
      </c>
      <c r="U116">
        <v>2026</v>
      </c>
      <c r="V116" t="s">
        <v>99</v>
      </c>
      <c r="W116">
        <v>1</v>
      </c>
      <c r="X116" t="s">
        <v>84</v>
      </c>
    </row>
    <row r="117" spans="1:24">
      <c r="A117">
        <v>1874</v>
      </c>
      <c r="B117" s="19">
        <v>46047</v>
      </c>
      <c r="C117">
        <v>2026</v>
      </c>
      <c r="D117" t="s">
        <v>99</v>
      </c>
      <c r="E117">
        <v>1</v>
      </c>
      <c r="F117" t="s">
        <v>84</v>
      </c>
      <c r="G117" t="s">
        <v>0</v>
      </c>
      <c r="H117" t="s">
        <v>1</v>
      </c>
      <c r="I117" t="s">
        <v>2</v>
      </c>
      <c r="J117" t="s">
        <v>16</v>
      </c>
      <c r="K117" t="s">
        <v>14</v>
      </c>
      <c r="L117" t="s">
        <v>15</v>
      </c>
      <c r="M117">
        <v>1</v>
      </c>
      <c r="N117">
        <v>35.729999999999997</v>
      </c>
      <c r="O117">
        <v>0</v>
      </c>
      <c r="P117">
        <v>13.57</v>
      </c>
      <c r="Q117">
        <v>35.729999999999997</v>
      </c>
      <c r="R117">
        <v>13.57</v>
      </c>
      <c r="S117">
        <v>22.159999999999997</v>
      </c>
      <c r="T117">
        <v>0.62020710887209629</v>
      </c>
      <c r="U117">
        <v>2026</v>
      </c>
      <c r="V117" t="s">
        <v>99</v>
      </c>
      <c r="W117">
        <v>1</v>
      </c>
      <c r="X117" t="s">
        <v>84</v>
      </c>
    </row>
    <row r="118" spans="1:24">
      <c r="A118">
        <v>2490</v>
      </c>
      <c r="B118" s="19">
        <v>46047</v>
      </c>
      <c r="C118">
        <v>2026</v>
      </c>
      <c r="D118" t="s">
        <v>99</v>
      </c>
      <c r="E118">
        <v>1</v>
      </c>
      <c r="F118" t="s">
        <v>84</v>
      </c>
      <c r="G118" t="s">
        <v>6</v>
      </c>
      <c r="H118" t="s">
        <v>49</v>
      </c>
      <c r="I118" t="s">
        <v>2</v>
      </c>
      <c r="J118" t="s">
        <v>13</v>
      </c>
      <c r="K118" t="s">
        <v>4</v>
      </c>
      <c r="L118" t="s">
        <v>30</v>
      </c>
      <c r="M118">
        <v>2</v>
      </c>
      <c r="N118">
        <v>103.99</v>
      </c>
      <c r="O118">
        <v>0.15</v>
      </c>
      <c r="P118">
        <v>51.94</v>
      </c>
      <c r="Q118">
        <v>176.78299999999999</v>
      </c>
      <c r="R118">
        <v>103.88</v>
      </c>
      <c r="S118">
        <v>72.902999999999992</v>
      </c>
      <c r="T118">
        <v>0.41238693765803269</v>
      </c>
      <c r="U118">
        <v>2026</v>
      </c>
      <c r="V118" t="s">
        <v>99</v>
      </c>
      <c r="W118">
        <v>1</v>
      </c>
      <c r="X118" t="s">
        <v>84</v>
      </c>
    </row>
    <row r="119" spans="1:24">
      <c r="A119">
        <v>5078</v>
      </c>
      <c r="B119" s="19">
        <v>46047</v>
      </c>
      <c r="C119">
        <v>2026</v>
      </c>
      <c r="D119" t="s">
        <v>99</v>
      </c>
      <c r="E119">
        <v>1</v>
      </c>
      <c r="F119" t="s">
        <v>84</v>
      </c>
      <c r="G119" t="s">
        <v>6</v>
      </c>
      <c r="H119" t="s">
        <v>43</v>
      </c>
      <c r="I119" t="s">
        <v>2</v>
      </c>
      <c r="J119" t="s">
        <v>3</v>
      </c>
      <c r="K119" t="s">
        <v>9</v>
      </c>
      <c r="L119" t="s">
        <v>46</v>
      </c>
      <c r="M119">
        <v>2</v>
      </c>
      <c r="N119">
        <v>72.739999999999995</v>
      </c>
      <c r="O119">
        <v>0</v>
      </c>
      <c r="P119">
        <v>31.96</v>
      </c>
      <c r="Q119">
        <v>145.47999999999999</v>
      </c>
      <c r="R119">
        <v>63.92</v>
      </c>
      <c r="S119">
        <v>81.559999999999988</v>
      </c>
      <c r="T119">
        <v>0.56062689029419843</v>
      </c>
      <c r="U119">
        <v>2026</v>
      </c>
      <c r="V119" t="s">
        <v>99</v>
      </c>
      <c r="W119">
        <v>1</v>
      </c>
      <c r="X119" t="s">
        <v>84</v>
      </c>
    </row>
    <row r="120" spans="1:24">
      <c r="A120">
        <v>230</v>
      </c>
      <c r="B120" s="19">
        <v>46048</v>
      </c>
      <c r="C120">
        <v>2026</v>
      </c>
      <c r="D120" t="s">
        <v>99</v>
      </c>
      <c r="E120">
        <v>1</v>
      </c>
      <c r="F120" t="s">
        <v>84</v>
      </c>
      <c r="G120" t="s">
        <v>11</v>
      </c>
      <c r="H120" t="s">
        <v>39</v>
      </c>
      <c r="I120" t="s">
        <v>19</v>
      </c>
      <c r="J120" t="s">
        <v>3</v>
      </c>
      <c r="K120" t="s">
        <v>4</v>
      </c>
      <c r="L120" t="s">
        <v>30</v>
      </c>
      <c r="M120">
        <v>1</v>
      </c>
      <c r="N120">
        <v>100.01</v>
      </c>
      <c r="O120">
        <v>0.05</v>
      </c>
      <c r="P120">
        <v>49.41</v>
      </c>
      <c r="Q120">
        <v>95.009500000000003</v>
      </c>
      <c r="R120">
        <v>49.41</v>
      </c>
      <c r="S120">
        <v>45.599500000000006</v>
      </c>
      <c r="T120">
        <v>0.47994674216788852</v>
      </c>
      <c r="U120">
        <v>2026</v>
      </c>
      <c r="V120" t="s">
        <v>99</v>
      </c>
      <c r="W120">
        <v>1</v>
      </c>
      <c r="X120" t="s">
        <v>84</v>
      </c>
    </row>
    <row r="121" spans="1:24">
      <c r="A121">
        <v>1757</v>
      </c>
      <c r="B121" s="19">
        <v>46048</v>
      </c>
      <c r="C121">
        <v>2026</v>
      </c>
      <c r="D121" t="s">
        <v>99</v>
      </c>
      <c r="E121">
        <v>1</v>
      </c>
      <c r="F121" t="s">
        <v>84</v>
      </c>
      <c r="G121" t="s">
        <v>20</v>
      </c>
      <c r="H121" t="s">
        <v>31</v>
      </c>
      <c r="I121" t="s">
        <v>2</v>
      </c>
      <c r="J121" t="s">
        <v>16</v>
      </c>
      <c r="K121" t="s">
        <v>14</v>
      </c>
      <c r="L121" t="s">
        <v>32</v>
      </c>
      <c r="M121">
        <v>2</v>
      </c>
      <c r="N121">
        <v>45.73</v>
      </c>
      <c r="O121">
        <v>0</v>
      </c>
      <c r="P121">
        <v>18.11</v>
      </c>
      <c r="Q121">
        <v>91.46</v>
      </c>
      <c r="R121">
        <v>36.22</v>
      </c>
      <c r="S121">
        <v>55.239999999999995</v>
      </c>
      <c r="T121">
        <v>0.60397988191559149</v>
      </c>
      <c r="U121">
        <v>2026</v>
      </c>
      <c r="V121" t="s">
        <v>99</v>
      </c>
      <c r="W121">
        <v>1</v>
      </c>
      <c r="X121" t="s">
        <v>84</v>
      </c>
    </row>
    <row r="122" spans="1:24">
      <c r="A122">
        <v>1944</v>
      </c>
      <c r="B122" s="19">
        <v>46048</v>
      </c>
      <c r="C122">
        <v>2026</v>
      </c>
      <c r="D122" t="s">
        <v>99</v>
      </c>
      <c r="E122">
        <v>1</v>
      </c>
      <c r="F122" t="s">
        <v>84</v>
      </c>
      <c r="G122" t="s">
        <v>11</v>
      </c>
      <c r="H122" t="s">
        <v>52</v>
      </c>
      <c r="I122" t="s">
        <v>2</v>
      </c>
      <c r="J122" t="s">
        <v>3</v>
      </c>
      <c r="K122" t="s">
        <v>9</v>
      </c>
      <c r="L122" t="s">
        <v>17</v>
      </c>
      <c r="M122">
        <v>2</v>
      </c>
      <c r="N122">
        <v>143.66</v>
      </c>
      <c r="O122">
        <v>0.15</v>
      </c>
      <c r="P122">
        <v>78.14</v>
      </c>
      <c r="Q122">
        <v>244.22199999999998</v>
      </c>
      <c r="R122">
        <v>156.28</v>
      </c>
      <c r="S122">
        <v>87.941999999999979</v>
      </c>
      <c r="T122">
        <v>0.36009040954541355</v>
      </c>
      <c r="U122">
        <v>2026</v>
      </c>
      <c r="V122" t="s">
        <v>99</v>
      </c>
      <c r="W122">
        <v>1</v>
      </c>
      <c r="X122" t="s">
        <v>84</v>
      </c>
    </row>
    <row r="123" spans="1:24">
      <c r="A123">
        <v>3485</v>
      </c>
      <c r="B123" s="19">
        <v>46048</v>
      </c>
      <c r="C123">
        <v>2026</v>
      </c>
      <c r="D123" t="s">
        <v>99</v>
      </c>
      <c r="E123">
        <v>1</v>
      </c>
      <c r="F123" t="s">
        <v>84</v>
      </c>
      <c r="G123" t="s">
        <v>11</v>
      </c>
      <c r="H123" t="s">
        <v>39</v>
      </c>
      <c r="I123" t="s">
        <v>2</v>
      </c>
      <c r="J123" t="s">
        <v>16</v>
      </c>
      <c r="K123" t="s">
        <v>23</v>
      </c>
      <c r="L123" t="s">
        <v>51</v>
      </c>
      <c r="M123">
        <v>2</v>
      </c>
      <c r="N123">
        <v>121.88</v>
      </c>
      <c r="O123">
        <v>0.05</v>
      </c>
      <c r="P123">
        <v>62.17</v>
      </c>
      <c r="Q123">
        <v>231.57199999999997</v>
      </c>
      <c r="R123">
        <v>124.34</v>
      </c>
      <c r="S123">
        <v>107.23199999999997</v>
      </c>
      <c r="T123">
        <v>0.46306116456220953</v>
      </c>
      <c r="U123">
        <v>2026</v>
      </c>
      <c r="V123" t="s">
        <v>99</v>
      </c>
      <c r="W123">
        <v>1</v>
      </c>
      <c r="X123" t="s">
        <v>84</v>
      </c>
    </row>
    <row r="124" spans="1:24">
      <c r="A124">
        <v>4002</v>
      </c>
      <c r="B124" s="19">
        <v>46048</v>
      </c>
      <c r="C124">
        <v>2026</v>
      </c>
      <c r="D124" t="s">
        <v>99</v>
      </c>
      <c r="E124">
        <v>1</v>
      </c>
      <c r="F124" t="s">
        <v>84</v>
      </c>
      <c r="G124" t="s">
        <v>0</v>
      </c>
      <c r="H124" t="s">
        <v>50</v>
      </c>
      <c r="I124" t="s">
        <v>2</v>
      </c>
      <c r="J124" t="s">
        <v>3</v>
      </c>
      <c r="K124" t="s">
        <v>34</v>
      </c>
      <c r="L124" t="s">
        <v>45</v>
      </c>
      <c r="M124">
        <v>3</v>
      </c>
      <c r="N124">
        <v>50.92</v>
      </c>
      <c r="O124">
        <v>0.05</v>
      </c>
      <c r="P124">
        <v>21.87</v>
      </c>
      <c r="Q124">
        <v>145.12199999999999</v>
      </c>
      <c r="R124">
        <v>65.61</v>
      </c>
      <c r="S124">
        <v>79.511999999999986</v>
      </c>
      <c r="T124">
        <v>0.54789763095877941</v>
      </c>
      <c r="U124">
        <v>2026</v>
      </c>
      <c r="V124" t="s">
        <v>99</v>
      </c>
      <c r="W124">
        <v>1</v>
      </c>
      <c r="X124" t="s">
        <v>84</v>
      </c>
    </row>
    <row r="125" spans="1:24">
      <c r="A125">
        <v>818</v>
      </c>
      <c r="B125" s="19">
        <v>46049</v>
      </c>
      <c r="C125">
        <v>2026</v>
      </c>
      <c r="D125" t="s">
        <v>99</v>
      </c>
      <c r="E125">
        <v>1</v>
      </c>
      <c r="F125" t="s">
        <v>84</v>
      </c>
      <c r="G125" t="s">
        <v>0</v>
      </c>
      <c r="H125" t="s">
        <v>1</v>
      </c>
      <c r="I125" t="s">
        <v>2</v>
      </c>
      <c r="J125" t="s">
        <v>3</v>
      </c>
      <c r="K125" t="s">
        <v>4</v>
      </c>
      <c r="L125" t="s">
        <v>30</v>
      </c>
      <c r="M125">
        <v>1</v>
      </c>
      <c r="N125">
        <v>103.78</v>
      </c>
      <c r="O125">
        <v>0</v>
      </c>
      <c r="P125">
        <v>49.36</v>
      </c>
      <c r="Q125">
        <v>103.78</v>
      </c>
      <c r="R125">
        <v>49.36</v>
      </c>
      <c r="S125">
        <v>54.42</v>
      </c>
      <c r="T125">
        <v>0.52437849296588934</v>
      </c>
      <c r="U125">
        <v>2026</v>
      </c>
      <c r="V125" t="s">
        <v>99</v>
      </c>
      <c r="W125">
        <v>1</v>
      </c>
      <c r="X125" t="s">
        <v>84</v>
      </c>
    </row>
    <row r="126" spans="1:24">
      <c r="A126">
        <v>1439</v>
      </c>
      <c r="B126" s="19">
        <v>46049</v>
      </c>
      <c r="C126">
        <v>2026</v>
      </c>
      <c r="D126" t="s">
        <v>99</v>
      </c>
      <c r="E126">
        <v>1</v>
      </c>
      <c r="F126" t="s">
        <v>84</v>
      </c>
      <c r="G126" t="s">
        <v>6</v>
      </c>
      <c r="H126" t="s">
        <v>27</v>
      </c>
      <c r="I126" t="s">
        <v>28</v>
      </c>
      <c r="J126" t="s">
        <v>13</v>
      </c>
      <c r="K126" t="s">
        <v>9</v>
      </c>
      <c r="L126" t="s">
        <v>37</v>
      </c>
      <c r="M126">
        <v>2</v>
      </c>
      <c r="N126">
        <v>157.16999999999999</v>
      </c>
      <c r="O126">
        <v>0</v>
      </c>
      <c r="P126">
        <v>81.260000000000005</v>
      </c>
      <c r="Q126">
        <v>314.33999999999997</v>
      </c>
      <c r="R126">
        <v>162.52000000000001</v>
      </c>
      <c r="S126">
        <v>151.81999999999996</v>
      </c>
      <c r="T126">
        <v>0.4829802125087484</v>
      </c>
      <c r="U126">
        <v>2026</v>
      </c>
      <c r="V126" t="s">
        <v>99</v>
      </c>
      <c r="W126">
        <v>1</v>
      </c>
      <c r="X126" t="s">
        <v>84</v>
      </c>
    </row>
    <row r="127" spans="1:24">
      <c r="A127">
        <v>1616</v>
      </c>
      <c r="B127" s="19">
        <v>46049</v>
      </c>
      <c r="C127">
        <v>2026</v>
      </c>
      <c r="D127" t="s">
        <v>99</v>
      </c>
      <c r="E127">
        <v>1</v>
      </c>
      <c r="F127" t="s">
        <v>84</v>
      </c>
      <c r="G127" t="s">
        <v>6</v>
      </c>
      <c r="H127" t="s">
        <v>43</v>
      </c>
      <c r="I127" t="s">
        <v>2</v>
      </c>
      <c r="J127" t="s">
        <v>16</v>
      </c>
      <c r="K127" t="s">
        <v>14</v>
      </c>
      <c r="L127" t="s">
        <v>44</v>
      </c>
      <c r="M127">
        <v>2</v>
      </c>
      <c r="N127">
        <v>132.91999999999999</v>
      </c>
      <c r="O127">
        <v>0</v>
      </c>
      <c r="P127">
        <v>69.02</v>
      </c>
      <c r="Q127">
        <v>265.83999999999997</v>
      </c>
      <c r="R127">
        <v>138.04</v>
      </c>
      <c r="S127">
        <v>127.79999999999998</v>
      </c>
      <c r="T127">
        <v>0.48074029491423409</v>
      </c>
      <c r="U127">
        <v>2026</v>
      </c>
      <c r="V127" t="s">
        <v>99</v>
      </c>
      <c r="W127">
        <v>1</v>
      </c>
      <c r="X127" t="s">
        <v>84</v>
      </c>
    </row>
    <row r="128" spans="1:24">
      <c r="A128">
        <v>1798</v>
      </c>
      <c r="B128" s="19">
        <v>46049</v>
      </c>
      <c r="C128">
        <v>2026</v>
      </c>
      <c r="D128" t="s">
        <v>99</v>
      </c>
      <c r="E128">
        <v>1</v>
      </c>
      <c r="F128" t="s">
        <v>84</v>
      </c>
      <c r="G128" t="s">
        <v>20</v>
      </c>
      <c r="H128" t="s">
        <v>33</v>
      </c>
      <c r="I128" t="s">
        <v>19</v>
      </c>
      <c r="J128" t="s">
        <v>3</v>
      </c>
      <c r="K128" t="s">
        <v>9</v>
      </c>
      <c r="L128" t="s">
        <v>46</v>
      </c>
      <c r="M128">
        <v>1</v>
      </c>
      <c r="N128">
        <v>71.41</v>
      </c>
      <c r="O128">
        <v>0.05</v>
      </c>
      <c r="P128">
        <v>32.28</v>
      </c>
      <c r="Q128">
        <v>67.839499999999987</v>
      </c>
      <c r="R128">
        <v>32.28</v>
      </c>
      <c r="S128">
        <v>35.559499999999986</v>
      </c>
      <c r="T128">
        <v>0.52417102130764515</v>
      </c>
      <c r="U128">
        <v>2026</v>
      </c>
      <c r="V128" t="s">
        <v>99</v>
      </c>
      <c r="W128">
        <v>1</v>
      </c>
      <c r="X128" t="s">
        <v>84</v>
      </c>
    </row>
    <row r="129" spans="1:24">
      <c r="A129">
        <v>4449</v>
      </c>
      <c r="B129" s="19">
        <v>46049</v>
      </c>
      <c r="C129">
        <v>2026</v>
      </c>
      <c r="D129" t="s">
        <v>99</v>
      </c>
      <c r="E129">
        <v>1</v>
      </c>
      <c r="F129" t="s">
        <v>84</v>
      </c>
      <c r="G129" t="s">
        <v>20</v>
      </c>
      <c r="H129" t="s">
        <v>33</v>
      </c>
      <c r="I129" t="s">
        <v>2</v>
      </c>
      <c r="J129" t="s">
        <v>13</v>
      </c>
      <c r="K129" t="s">
        <v>23</v>
      </c>
      <c r="L129" t="s">
        <v>29</v>
      </c>
      <c r="M129">
        <v>1</v>
      </c>
      <c r="N129">
        <v>199.67</v>
      </c>
      <c r="O129">
        <v>0</v>
      </c>
      <c r="P129">
        <v>103.81</v>
      </c>
      <c r="Q129">
        <v>199.67</v>
      </c>
      <c r="R129">
        <v>103.81</v>
      </c>
      <c r="S129">
        <v>95.859999999999985</v>
      </c>
      <c r="T129">
        <v>0.4800921520508839</v>
      </c>
      <c r="U129">
        <v>2026</v>
      </c>
      <c r="V129" t="s">
        <v>99</v>
      </c>
      <c r="W129">
        <v>1</v>
      </c>
      <c r="X129" t="s">
        <v>84</v>
      </c>
    </row>
    <row r="130" spans="1:24">
      <c r="A130">
        <v>4473</v>
      </c>
      <c r="B130" s="19">
        <v>46049</v>
      </c>
      <c r="C130">
        <v>2026</v>
      </c>
      <c r="D130" t="s">
        <v>99</v>
      </c>
      <c r="E130">
        <v>1</v>
      </c>
      <c r="F130" t="s">
        <v>84</v>
      </c>
      <c r="G130" t="s">
        <v>0</v>
      </c>
      <c r="H130" t="s">
        <v>1</v>
      </c>
      <c r="I130" t="s">
        <v>19</v>
      </c>
      <c r="J130" t="s">
        <v>3</v>
      </c>
      <c r="K130" t="s">
        <v>23</v>
      </c>
      <c r="L130" t="s">
        <v>29</v>
      </c>
      <c r="M130">
        <v>1</v>
      </c>
      <c r="N130">
        <v>196.88</v>
      </c>
      <c r="O130">
        <v>0</v>
      </c>
      <c r="P130">
        <v>102.76</v>
      </c>
      <c r="Q130">
        <v>196.88</v>
      </c>
      <c r="R130">
        <v>102.76</v>
      </c>
      <c r="S130">
        <v>94.11999999999999</v>
      </c>
      <c r="T130">
        <v>0.47805770012190163</v>
      </c>
      <c r="U130">
        <v>2026</v>
      </c>
      <c r="V130" t="s">
        <v>99</v>
      </c>
      <c r="W130">
        <v>1</v>
      </c>
      <c r="X130" t="s">
        <v>84</v>
      </c>
    </row>
    <row r="131" spans="1:24">
      <c r="A131">
        <v>203</v>
      </c>
      <c r="B131" s="19">
        <v>46050</v>
      </c>
      <c r="C131">
        <v>2026</v>
      </c>
      <c r="D131" t="s">
        <v>99</v>
      </c>
      <c r="E131">
        <v>1</v>
      </c>
      <c r="F131" t="s">
        <v>84</v>
      </c>
      <c r="G131" t="s">
        <v>20</v>
      </c>
      <c r="H131" t="s">
        <v>31</v>
      </c>
      <c r="I131" t="s">
        <v>2</v>
      </c>
      <c r="J131" t="s">
        <v>3</v>
      </c>
      <c r="K131" t="s">
        <v>4</v>
      </c>
      <c r="L131" t="s">
        <v>22</v>
      </c>
      <c r="M131">
        <v>3</v>
      </c>
      <c r="N131">
        <v>49.95</v>
      </c>
      <c r="O131">
        <v>0</v>
      </c>
      <c r="P131">
        <v>22.55</v>
      </c>
      <c r="Q131">
        <v>149.85000000000002</v>
      </c>
      <c r="R131">
        <v>67.650000000000006</v>
      </c>
      <c r="S131">
        <v>82.200000000000017</v>
      </c>
      <c r="T131">
        <v>0.54854854854854862</v>
      </c>
      <c r="U131">
        <v>2026</v>
      </c>
      <c r="V131" t="s">
        <v>99</v>
      </c>
      <c r="W131">
        <v>1</v>
      </c>
      <c r="X131" t="s">
        <v>84</v>
      </c>
    </row>
    <row r="132" spans="1:24">
      <c r="A132">
        <v>1654</v>
      </c>
      <c r="B132" s="19">
        <v>46050</v>
      </c>
      <c r="C132">
        <v>2026</v>
      </c>
      <c r="D132" t="s">
        <v>99</v>
      </c>
      <c r="E132">
        <v>1</v>
      </c>
      <c r="F132" t="s">
        <v>84</v>
      </c>
      <c r="G132" t="s">
        <v>6</v>
      </c>
      <c r="H132" t="s">
        <v>27</v>
      </c>
      <c r="I132" t="s">
        <v>28</v>
      </c>
      <c r="J132" t="s">
        <v>16</v>
      </c>
      <c r="K132" t="s">
        <v>9</v>
      </c>
      <c r="L132" t="s">
        <v>46</v>
      </c>
      <c r="M132">
        <v>1</v>
      </c>
      <c r="N132">
        <v>70.41</v>
      </c>
      <c r="O132">
        <v>0</v>
      </c>
      <c r="P132">
        <v>32.74</v>
      </c>
      <c r="Q132">
        <v>70.41</v>
      </c>
      <c r="R132">
        <v>32.74</v>
      </c>
      <c r="S132">
        <v>37.669999999999995</v>
      </c>
      <c r="T132">
        <v>0.53500923164323244</v>
      </c>
      <c r="U132">
        <v>2026</v>
      </c>
      <c r="V132" t="s">
        <v>99</v>
      </c>
      <c r="W132">
        <v>1</v>
      </c>
      <c r="X132" t="s">
        <v>84</v>
      </c>
    </row>
    <row r="133" spans="1:24">
      <c r="A133">
        <v>2203</v>
      </c>
      <c r="B133" s="19">
        <v>46050</v>
      </c>
      <c r="C133">
        <v>2026</v>
      </c>
      <c r="D133" t="s">
        <v>99</v>
      </c>
      <c r="E133">
        <v>1</v>
      </c>
      <c r="F133" t="s">
        <v>84</v>
      </c>
      <c r="G133" t="s">
        <v>11</v>
      </c>
      <c r="H133" t="s">
        <v>52</v>
      </c>
      <c r="I133" t="s">
        <v>28</v>
      </c>
      <c r="J133" t="s">
        <v>3</v>
      </c>
      <c r="K133" t="s">
        <v>9</v>
      </c>
      <c r="L133" t="s">
        <v>46</v>
      </c>
      <c r="M133">
        <v>2</v>
      </c>
      <c r="N133">
        <v>70.290000000000006</v>
      </c>
      <c r="O133">
        <v>0.15</v>
      </c>
      <c r="P133">
        <v>31.84</v>
      </c>
      <c r="Q133">
        <v>119.49300000000001</v>
      </c>
      <c r="R133">
        <v>63.68</v>
      </c>
      <c r="S133">
        <v>55.813000000000009</v>
      </c>
      <c r="T133">
        <v>0.46708175374289712</v>
      </c>
      <c r="U133">
        <v>2026</v>
      </c>
      <c r="V133" t="s">
        <v>99</v>
      </c>
      <c r="W133">
        <v>1</v>
      </c>
      <c r="X133" t="s">
        <v>84</v>
      </c>
    </row>
    <row r="134" spans="1:24">
      <c r="A134">
        <v>3352</v>
      </c>
      <c r="B134" s="19">
        <v>46050</v>
      </c>
      <c r="C134">
        <v>2026</v>
      </c>
      <c r="D134" t="s">
        <v>99</v>
      </c>
      <c r="E134">
        <v>1</v>
      </c>
      <c r="F134" t="s">
        <v>84</v>
      </c>
      <c r="G134" t="s">
        <v>11</v>
      </c>
      <c r="H134" t="s">
        <v>52</v>
      </c>
      <c r="I134" t="s">
        <v>2</v>
      </c>
      <c r="J134" t="s">
        <v>16</v>
      </c>
      <c r="K134" t="s">
        <v>9</v>
      </c>
      <c r="L134" t="s">
        <v>10</v>
      </c>
      <c r="M134">
        <v>4</v>
      </c>
      <c r="N134">
        <v>91.46</v>
      </c>
      <c r="O134">
        <v>0</v>
      </c>
      <c r="P134">
        <v>44.04</v>
      </c>
      <c r="Q134">
        <v>365.84</v>
      </c>
      <c r="R134">
        <v>176.16</v>
      </c>
      <c r="S134">
        <v>189.67999999999998</v>
      </c>
      <c r="T134">
        <v>0.51847802317953207</v>
      </c>
      <c r="U134">
        <v>2026</v>
      </c>
      <c r="V134" t="s">
        <v>99</v>
      </c>
      <c r="W134">
        <v>1</v>
      </c>
      <c r="X134" t="s">
        <v>84</v>
      </c>
    </row>
    <row r="135" spans="1:24">
      <c r="A135">
        <v>183</v>
      </c>
      <c r="B135" s="19">
        <v>46051</v>
      </c>
      <c r="C135">
        <v>2026</v>
      </c>
      <c r="D135" t="s">
        <v>99</v>
      </c>
      <c r="E135">
        <v>1</v>
      </c>
      <c r="F135" t="s">
        <v>84</v>
      </c>
      <c r="G135" t="s">
        <v>6</v>
      </c>
      <c r="H135" t="s">
        <v>43</v>
      </c>
      <c r="I135" t="s">
        <v>2</v>
      </c>
      <c r="J135" t="s">
        <v>13</v>
      </c>
      <c r="K135" t="s">
        <v>23</v>
      </c>
      <c r="L135" t="s">
        <v>51</v>
      </c>
      <c r="M135">
        <v>2</v>
      </c>
      <c r="N135">
        <v>123.27</v>
      </c>
      <c r="O135">
        <v>0</v>
      </c>
      <c r="P135">
        <v>60.26</v>
      </c>
      <c r="Q135">
        <v>246.54</v>
      </c>
      <c r="R135">
        <v>120.52</v>
      </c>
      <c r="S135">
        <v>126.02</v>
      </c>
      <c r="T135">
        <v>0.51115437657175311</v>
      </c>
      <c r="U135">
        <v>2026</v>
      </c>
      <c r="V135" t="s">
        <v>99</v>
      </c>
      <c r="W135">
        <v>1</v>
      </c>
      <c r="X135" t="s">
        <v>84</v>
      </c>
    </row>
    <row r="136" spans="1:24">
      <c r="A136">
        <v>3525</v>
      </c>
      <c r="B136" s="19">
        <v>46051</v>
      </c>
      <c r="C136">
        <v>2026</v>
      </c>
      <c r="D136" t="s">
        <v>99</v>
      </c>
      <c r="E136">
        <v>1</v>
      </c>
      <c r="F136" t="s">
        <v>84</v>
      </c>
      <c r="G136" t="s">
        <v>11</v>
      </c>
      <c r="H136" t="s">
        <v>25</v>
      </c>
      <c r="I136" t="s">
        <v>8</v>
      </c>
      <c r="J136" t="s">
        <v>16</v>
      </c>
      <c r="K136" t="s">
        <v>34</v>
      </c>
      <c r="L136" t="s">
        <v>45</v>
      </c>
      <c r="M136">
        <v>3</v>
      </c>
      <c r="N136">
        <v>49.63</v>
      </c>
      <c r="O136">
        <v>0.1</v>
      </c>
      <c r="P136">
        <v>22.06</v>
      </c>
      <c r="Q136">
        <v>134.001</v>
      </c>
      <c r="R136">
        <v>66.179999999999993</v>
      </c>
      <c r="S136">
        <v>67.821000000000012</v>
      </c>
      <c r="T136">
        <v>0.50612308863366695</v>
      </c>
      <c r="U136">
        <v>2026</v>
      </c>
      <c r="V136" t="s">
        <v>99</v>
      </c>
      <c r="W136">
        <v>1</v>
      </c>
      <c r="X136" t="s">
        <v>84</v>
      </c>
    </row>
    <row r="137" spans="1:24">
      <c r="A137">
        <v>4299</v>
      </c>
      <c r="B137" s="19">
        <v>46051</v>
      </c>
      <c r="C137">
        <v>2026</v>
      </c>
      <c r="D137" t="s">
        <v>99</v>
      </c>
      <c r="E137">
        <v>1</v>
      </c>
      <c r="F137" t="s">
        <v>84</v>
      </c>
      <c r="G137" t="s">
        <v>0</v>
      </c>
      <c r="H137" t="s">
        <v>36</v>
      </c>
      <c r="I137" t="s">
        <v>8</v>
      </c>
      <c r="J137" t="s">
        <v>16</v>
      </c>
      <c r="K137" t="s">
        <v>14</v>
      </c>
      <c r="L137" t="s">
        <v>44</v>
      </c>
      <c r="M137">
        <v>12</v>
      </c>
      <c r="N137">
        <v>132.21</v>
      </c>
      <c r="O137">
        <v>0.1</v>
      </c>
      <c r="P137">
        <v>68.95</v>
      </c>
      <c r="Q137">
        <v>1427.8679999999999</v>
      </c>
      <c r="R137">
        <v>827.40000000000009</v>
      </c>
      <c r="S137">
        <v>600.46799999999985</v>
      </c>
      <c r="T137">
        <v>0.42053467127213429</v>
      </c>
      <c r="U137">
        <v>2026</v>
      </c>
      <c r="V137" t="s">
        <v>99</v>
      </c>
      <c r="W137">
        <v>1</v>
      </c>
      <c r="X137" t="s">
        <v>84</v>
      </c>
    </row>
    <row r="138" spans="1:24">
      <c r="A138">
        <v>748</v>
      </c>
      <c r="B138" s="19">
        <v>46052</v>
      </c>
      <c r="C138">
        <v>2026</v>
      </c>
      <c r="D138" t="s">
        <v>99</v>
      </c>
      <c r="E138">
        <v>1</v>
      </c>
      <c r="F138" t="s">
        <v>84</v>
      </c>
      <c r="G138" t="s">
        <v>6</v>
      </c>
      <c r="H138" t="s">
        <v>7</v>
      </c>
      <c r="I138" t="s">
        <v>19</v>
      </c>
      <c r="J138" t="s">
        <v>16</v>
      </c>
      <c r="K138" t="s">
        <v>4</v>
      </c>
      <c r="L138" t="s">
        <v>26</v>
      </c>
      <c r="M138">
        <v>1</v>
      </c>
      <c r="N138">
        <v>39.549999999999997</v>
      </c>
      <c r="O138">
        <v>0</v>
      </c>
      <c r="P138">
        <v>17.059999999999999</v>
      </c>
      <c r="Q138">
        <v>39.549999999999997</v>
      </c>
      <c r="R138">
        <v>17.059999999999999</v>
      </c>
      <c r="S138">
        <v>22.49</v>
      </c>
      <c r="T138">
        <v>0.56864728192161818</v>
      </c>
      <c r="U138">
        <v>2026</v>
      </c>
      <c r="V138" t="s">
        <v>99</v>
      </c>
      <c r="W138">
        <v>1</v>
      </c>
      <c r="X138" t="s">
        <v>84</v>
      </c>
    </row>
    <row r="139" spans="1:24">
      <c r="A139">
        <v>3117</v>
      </c>
      <c r="B139" s="19">
        <v>46052</v>
      </c>
      <c r="C139">
        <v>2026</v>
      </c>
      <c r="D139" t="s">
        <v>99</v>
      </c>
      <c r="E139">
        <v>1</v>
      </c>
      <c r="F139" t="s">
        <v>84</v>
      </c>
      <c r="G139" t="s">
        <v>6</v>
      </c>
      <c r="H139" t="s">
        <v>43</v>
      </c>
      <c r="I139" t="s">
        <v>2</v>
      </c>
      <c r="J139" t="s">
        <v>13</v>
      </c>
      <c r="K139" t="s">
        <v>23</v>
      </c>
      <c r="L139" t="s">
        <v>40</v>
      </c>
      <c r="M139">
        <v>3</v>
      </c>
      <c r="N139">
        <v>80.08</v>
      </c>
      <c r="O139">
        <v>0</v>
      </c>
      <c r="P139">
        <v>39.450000000000003</v>
      </c>
      <c r="Q139">
        <v>240.24</v>
      </c>
      <c r="R139">
        <v>118.35000000000001</v>
      </c>
      <c r="S139">
        <v>121.89</v>
      </c>
      <c r="T139">
        <v>0.50736763236763238</v>
      </c>
      <c r="U139">
        <v>2026</v>
      </c>
      <c r="V139" t="s">
        <v>99</v>
      </c>
      <c r="W139">
        <v>1</v>
      </c>
      <c r="X139" t="s">
        <v>84</v>
      </c>
    </row>
    <row r="140" spans="1:24">
      <c r="A140">
        <v>3328</v>
      </c>
      <c r="B140" s="19">
        <v>46052</v>
      </c>
      <c r="C140">
        <v>2026</v>
      </c>
      <c r="D140" t="s">
        <v>99</v>
      </c>
      <c r="E140">
        <v>1</v>
      </c>
      <c r="F140" t="s">
        <v>84</v>
      </c>
      <c r="G140" t="s">
        <v>11</v>
      </c>
      <c r="H140" t="s">
        <v>25</v>
      </c>
      <c r="I140" t="s">
        <v>19</v>
      </c>
      <c r="J140" t="s">
        <v>3</v>
      </c>
      <c r="K140" t="s">
        <v>34</v>
      </c>
      <c r="L140" t="s">
        <v>38</v>
      </c>
      <c r="M140">
        <v>1</v>
      </c>
      <c r="N140">
        <v>120.48</v>
      </c>
      <c r="O140">
        <v>0</v>
      </c>
      <c r="P140">
        <v>69.55</v>
      </c>
      <c r="Q140">
        <v>120.48</v>
      </c>
      <c r="R140">
        <v>69.55</v>
      </c>
      <c r="S140">
        <v>50.930000000000007</v>
      </c>
      <c r="T140">
        <v>0.42272576361221786</v>
      </c>
      <c r="U140">
        <v>2026</v>
      </c>
      <c r="V140" t="s">
        <v>99</v>
      </c>
      <c r="W140">
        <v>1</v>
      </c>
      <c r="X140" t="s">
        <v>84</v>
      </c>
    </row>
    <row r="141" spans="1:24">
      <c r="A141">
        <v>3822</v>
      </c>
      <c r="B141" s="19">
        <v>46052</v>
      </c>
      <c r="C141">
        <v>2026</v>
      </c>
      <c r="D141" t="s">
        <v>99</v>
      </c>
      <c r="E141">
        <v>1</v>
      </c>
      <c r="F141" t="s">
        <v>84</v>
      </c>
      <c r="G141" t="s">
        <v>20</v>
      </c>
      <c r="H141" t="s">
        <v>31</v>
      </c>
      <c r="I141" t="s">
        <v>2</v>
      </c>
      <c r="J141" t="s">
        <v>3</v>
      </c>
      <c r="K141" t="s">
        <v>34</v>
      </c>
      <c r="L141" t="s">
        <v>35</v>
      </c>
      <c r="M141">
        <v>1</v>
      </c>
      <c r="N141">
        <v>39.369999999999997</v>
      </c>
      <c r="O141">
        <v>0.05</v>
      </c>
      <c r="P141">
        <v>14.66</v>
      </c>
      <c r="Q141">
        <v>37.401499999999999</v>
      </c>
      <c r="R141">
        <v>14.66</v>
      </c>
      <c r="S141">
        <v>22.741499999999998</v>
      </c>
      <c r="T141">
        <v>0.60803711081106371</v>
      </c>
      <c r="U141">
        <v>2026</v>
      </c>
      <c r="V141" t="s">
        <v>99</v>
      </c>
      <c r="W141">
        <v>1</v>
      </c>
      <c r="X141" t="s">
        <v>84</v>
      </c>
    </row>
    <row r="142" spans="1:24">
      <c r="A142">
        <v>4125</v>
      </c>
      <c r="B142" s="19">
        <v>46052</v>
      </c>
      <c r="C142">
        <v>2026</v>
      </c>
      <c r="D142" t="s">
        <v>99</v>
      </c>
      <c r="E142">
        <v>1</v>
      </c>
      <c r="F142" t="s">
        <v>84</v>
      </c>
      <c r="G142" t="s">
        <v>6</v>
      </c>
      <c r="H142" t="s">
        <v>43</v>
      </c>
      <c r="I142" t="s">
        <v>8</v>
      </c>
      <c r="J142" t="s">
        <v>16</v>
      </c>
      <c r="K142" t="s">
        <v>23</v>
      </c>
      <c r="L142" t="s">
        <v>40</v>
      </c>
      <c r="M142">
        <v>8</v>
      </c>
      <c r="N142">
        <v>81.06</v>
      </c>
      <c r="O142">
        <v>0.15</v>
      </c>
      <c r="P142">
        <v>39.549999999999997</v>
      </c>
      <c r="Q142">
        <v>551.20799999999997</v>
      </c>
      <c r="R142">
        <v>316.39999999999998</v>
      </c>
      <c r="S142">
        <v>234.80799999999999</v>
      </c>
      <c r="T142">
        <v>0.42598801178502488</v>
      </c>
      <c r="U142">
        <v>2026</v>
      </c>
      <c r="V142" t="s">
        <v>99</v>
      </c>
      <c r="W142">
        <v>1</v>
      </c>
      <c r="X142" t="s">
        <v>84</v>
      </c>
    </row>
    <row r="143" spans="1:24">
      <c r="A143">
        <v>4592</v>
      </c>
      <c r="B143" s="19">
        <v>46052</v>
      </c>
      <c r="C143">
        <v>2026</v>
      </c>
      <c r="D143" t="s">
        <v>99</v>
      </c>
      <c r="E143">
        <v>1</v>
      </c>
      <c r="F143" t="s">
        <v>84</v>
      </c>
      <c r="G143" t="s">
        <v>6</v>
      </c>
      <c r="H143" t="s">
        <v>43</v>
      </c>
      <c r="I143" t="s">
        <v>28</v>
      </c>
      <c r="J143" t="s">
        <v>3</v>
      </c>
      <c r="K143" t="s">
        <v>34</v>
      </c>
      <c r="L143" t="s">
        <v>38</v>
      </c>
      <c r="M143">
        <v>5</v>
      </c>
      <c r="N143">
        <v>120.4</v>
      </c>
      <c r="O143">
        <v>0</v>
      </c>
      <c r="P143">
        <v>69.510000000000005</v>
      </c>
      <c r="Q143">
        <v>602</v>
      </c>
      <c r="R143">
        <v>347.55</v>
      </c>
      <c r="S143">
        <v>254.45</v>
      </c>
      <c r="T143">
        <v>0.42267441860465116</v>
      </c>
      <c r="U143">
        <v>2026</v>
      </c>
      <c r="V143" t="s">
        <v>99</v>
      </c>
      <c r="W143">
        <v>1</v>
      </c>
      <c r="X143" t="s">
        <v>84</v>
      </c>
    </row>
    <row r="144" spans="1:24">
      <c r="A144">
        <v>373</v>
      </c>
      <c r="B144" s="19">
        <v>46053</v>
      </c>
      <c r="C144">
        <v>2026</v>
      </c>
      <c r="D144" t="s">
        <v>99</v>
      </c>
      <c r="E144">
        <v>1</v>
      </c>
      <c r="F144" t="s">
        <v>84</v>
      </c>
      <c r="G144" t="s">
        <v>11</v>
      </c>
      <c r="H144" t="s">
        <v>39</v>
      </c>
      <c r="I144" t="s">
        <v>8</v>
      </c>
      <c r="J144" t="s">
        <v>16</v>
      </c>
      <c r="K144" t="s">
        <v>14</v>
      </c>
      <c r="L144" t="s">
        <v>32</v>
      </c>
      <c r="M144">
        <v>10</v>
      </c>
      <c r="N144">
        <v>47.71</v>
      </c>
      <c r="O144">
        <v>0.1</v>
      </c>
      <c r="P144">
        <v>18.649999999999999</v>
      </c>
      <c r="Q144">
        <v>429.39000000000004</v>
      </c>
      <c r="R144">
        <v>186.5</v>
      </c>
      <c r="S144">
        <v>242.89000000000004</v>
      </c>
      <c r="T144">
        <v>0.56566291716155481</v>
      </c>
      <c r="U144">
        <v>2026</v>
      </c>
      <c r="V144" t="s">
        <v>99</v>
      </c>
      <c r="W144">
        <v>1</v>
      </c>
      <c r="X144" t="s">
        <v>84</v>
      </c>
    </row>
    <row r="145" spans="1:24">
      <c r="A145">
        <v>672</v>
      </c>
      <c r="B145" s="19">
        <v>46053</v>
      </c>
      <c r="C145">
        <v>2026</v>
      </c>
      <c r="D145" t="s">
        <v>99</v>
      </c>
      <c r="E145">
        <v>1</v>
      </c>
      <c r="F145" t="s">
        <v>84</v>
      </c>
      <c r="G145" t="s">
        <v>0</v>
      </c>
      <c r="H145" t="s">
        <v>36</v>
      </c>
      <c r="I145" t="s">
        <v>2</v>
      </c>
      <c r="J145" t="s">
        <v>16</v>
      </c>
      <c r="K145" t="s">
        <v>4</v>
      </c>
      <c r="L145" t="s">
        <v>30</v>
      </c>
      <c r="M145">
        <v>1</v>
      </c>
      <c r="N145">
        <v>102.92</v>
      </c>
      <c r="O145">
        <v>0.05</v>
      </c>
      <c r="P145">
        <v>50.92</v>
      </c>
      <c r="Q145">
        <v>97.774000000000001</v>
      </c>
      <c r="R145">
        <v>50.92</v>
      </c>
      <c r="S145">
        <v>46.853999999999999</v>
      </c>
      <c r="T145">
        <v>0.4792071511853867</v>
      </c>
      <c r="U145">
        <v>2026</v>
      </c>
      <c r="V145" t="s">
        <v>99</v>
      </c>
      <c r="W145">
        <v>1</v>
      </c>
      <c r="X145" t="s">
        <v>84</v>
      </c>
    </row>
    <row r="146" spans="1:24">
      <c r="A146">
        <v>1125</v>
      </c>
      <c r="B146" s="19">
        <v>46053</v>
      </c>
      <c r="C146">
        <v>2026</v>
      </c>
      <c r="D146" t="s">
        <v>99</v>
      </c>
      <c r="E146">
        <v>1</v>
      </c>
      <c r="F146" t="s">
        <v>84</v>
      </c>
      <c r="G146" t="s">
        <v>6</v>
      </c>
      <c r="H146" t="s">
        <v>7</v>
      </c>
      <c r="I146" t="s">
        <v>2</v>
      </c>
      <c r="J146" t="s">
        <v>3</v>
      </c>
      <c r="K146" t="s">
        <v>9</v>
      </c>
      <c r="L146" t="s">
        <v>46</v>
      </c>
      <c r="M146">
        <v>1</v>
      </c>
      <c r="N146">
        <v>72.69</v>
      </c>
      <c r="O146">
        <v>0.1</v>
      </c>
      <c r="P146">
        <v>32.67</v>
      </c>
      <c r="Q146">
        <v>65.421000000000006</v>
      </c>
      <c r="R146">
        <v>32.67</v>
      </c>
      <c r="S146">
        <v>32.751000000000005</v>
      </c>
      <c r="T146">
        <v>0.50061906727197691</v>
      </c>
      <c r="U146">
        <v>2026</v>
      </c>
      <c r="V146" t="s">
        <v>99</v>
      </c>
      <c r="W146">
        <v>1</v>
      </c>
      <c r="X146" t="s">
        <v>84</v>
      </c>
    </row>
    <row r="147" spans="1:24">
      <c r="A147">
        <v>1164</v>
      </c>
      <c r="B147" s="19">
        <v>46053</v>
      </c>
      <c r="C147">
        <v>2026</v>
      </c>
      <c r="D147" t="s">
        <v>99</v>
      </c>
      <c r="E147">
        <v>1</v>
      </c>
      <c r="F147" t="s">
        <v>84</v>
      </c>
      <c r="G147" t="s">
        <v>0</v>
      </c>
      <c r="H147" t="s">
        <v>1</v>
      </c>
      <c r="I147" t="s">
        <v>2</v>
      </c>
      <c r="J147" t="s">
        <v>13</v>
      </c>
      <c r="K147" t="s">
        <v>4</v>
      </c>
      <c r="L147" t="s">
        <v>5</v>
      </c>
      <c r="M147">
        <v>1</v>
      </c>
      <c r="N147">
        <v>79.989999999999995</v>
      </c>
      <c r="O147">
        <v>0.05</v>
      </c>
      <c r="P147">
        <v>43.02</v>
      </c>
      <c r="Q147">
        <v>75.990499999999997</v>
      </c>
      <c r="R147">
        <v>43.02</v>
      </c>
      <c r="S147">
        <v>32.970499999999994</v>
      </c>
      <c r="T147">
        <v>0.43387660299642711</v>
      </c>
      <c r="U147">
        <v>2026</v>
      </c>
      <c r="V147" t="s">
        <v>99</v>
      </c>
      <c r="W147">
        <v>1</v>
      </c>
      <c r="X147" t="s">
        <v>84</v>
      </c>
    </row>
    <row r="148" spans="1:24">
      <c r="A148">
        <v>1613</v>
      </c>
      <c r="B148" s="19">
        <v>46053</v>
      </c>
      <c r="C148">
        <v>2026</v>
      </c>
      <c r="D148" t="s">
        <v>99</v>
      </c>
      <c r="E148">
        <v>1</v>
      </c>
      <c r="F148" t="s">
        <v>84</v>
      </c>
      <c r="G148" t="s">
        <v>6</v>
      </c>
      <c r="H148" t="s">
        <v>27</v>
      </c>
      <c r="I148" t="s">
        <v>8</v>
      </c>
      <c r="J148" t="s">
        <v>16</v>
      </c>
      <c r="K148" t="s">
        <v>34</v>
      </c>
      <c r="L148" t="s">
        <v>45</v>
      </c>
      <c r="M148">
        <v>4</v>
      </c>
      <c r="N148">
        <v>51.11</v>
      </c>
      <c r="O148">
        <v>0.15</v>
      </c>
      <c r="P148">
        <v>22.25</v>
      </c>
      <c r="Q148">
        <v>173.774</v>
      </c>
      <c r="R148">
        <v>89</v>
      </c>
      <c r="S148">
        <v>84.774000000000001</v>
      </c>
      <c r="T148">
        <v>0.48784052850253778</v>
      </c>
      <c r="U148">
        <v>2026</v>
      </c>
      <c r="V148" t="s">
        <v>99</v>
      </c>
      <c r="W148">
        <v>1</v>
      </c>
      <c r="X148" t="s">
        <v>84</v>
      </c>
    </row>
    <row r="149" spans="1:24">
      <c r="A149">
        <v>2149</v>
      </c>
      <c r="B149" s="19">
        <v>46053</v>
      </c>
      <c r="C149">
        <v>2026</v>
      </c>
      <c r="D149" t="s">
        <v>99</v>
      </c>
      <c r="E149">
        <v>1</v>
      </c>
      <c r="F149" t="s">
        <v>84</v>
      </c>
      <c r="G149" t="s">
        <v>0</v>
      </c>
      <c r="H149" t="s">
        <v>50</v>
      </c>
      <c r="I149" t="s">
        <v>2</v>
      </c>
      <c r="J149" t="s">
        <v>3</v>
      </c>
      <c r="K149" t="s">
        <v>34</v>
      </c>
      <c r="L149" t="s">
        <v>38</v>
      </c>
      <c r="M149">
        <v>2</v>
      </c>
      <c r="N149">
        <v>124.83</v>
      </c>
      <c r="O149">
        <v>0</v>
      </c>
      <c r="P149">
        <v>70.91</v>
      </c>
      <c r="Q149">
        <v>249.66</v>
      </c>
      <c r="R149">
        <v>141.82</v>
      </c>
      <c r="S149">
        <v>107.84</v>
      </c>
      <c r="T149">
        <v>0.43194744853000083</v>
      </c>
      <c r="U149">
        <v>2026</v>
      </c>
      <c r="V149" t="s">
        <v>99</v>
      </c>
      <c r="W149">
        <v>1</v>
      </c>
      <c r="X149" t="s">
        <v>84</v>
      </c>
    </row>
    <row r="150" spans="1:24">
      <c r="A150">
        <v>2593</v>
      </c>
      <c r="B150" s="19">
        <v>46053</v>
      </c>
      <c r="C150">
        <v>2026</v>
      </c>
      <c r="D150" t="s">
        <v>99</v>
      </c>
      <c r="E150">
        <v>1</v>
      </c>
      <c r="F150" t="s">
        <v>84</v>
      </c>
      <c r="G150" t="s">
        <v>6</v>
      </c>
      <c r="H150" t="s">
        <v>41</v>
      </c>
      <c r="I150" t="s">
        <v>19</v>
      </c>
      <c r="J150" t="s">
        <v>13</v>
      </c>
      <c r="K150" t="s">
        <v>4</v>
      </c>
      <c r="L150" t="s">
        <v>26</v>
      </c>
      <c r="M150">
        <v>6</v>
      </c>
      <c r="N150">
        <v>41.07</v>
      </c>
      <c r="O150">
        <v>0.1</v>
      </c>
      <c r="P150">
        <v>16.29</v>
      </c>
      <c r="Q150">
        <v>221.77800000000002</v>
      </c>
      <c r="R150">
        <v>97.74</v>
      </c>
      <c r="S150">
        <v>124.03800000000003</v>
      </c>
      <c r="T150">
        <v>0.55928901874847825</v>
      </c>
      <c r="U150">
        <v>2026</v>
      </c>
      <c r="V150" t="s">
        <v>99</v>
      </c>
      <c r="W150">
        <v>1</v>
      </c>
      <c r="X150" t="s">
        <v>84</v>
      </c>
    </row>
    <row r="151" spans="1:24">
      <c r="A151">
        <v>2659</v>
      </c>
      <c r="B151" s="19">
        <v>46053</v>
      </c>
      <c r="C151">
        <v>2026</v>
      </c>
      <c r="D151" t="s">
        <v>99</v>
      </c>
      <c r="E151">
        <v>1</v>
      </c>
      <c r="F151" t="s">
        <v>84</v>
      </c>
      <c r="G151" t="s">
        <v>0</v>
      </c>
      <c r="H151" t="s">
        <v>50</v>
      </c>
      <c r="I151" t="s">
        <v>2</v>
      </c>
      <c r="J151" t="s">
        <v>13</v>
      </c>
      <c r="K151" t="s">
        <v>14</v>
      </c>
      <c r="L151" t="s">
        <v>15</v>
      </c>
      <c r="M151">
        <v>1</v>
      </c>
      <c r="N151">
        <v>36.020000000000003</v>
      </c>
      <c r="O151">
        <v>0</v>
      </c>
      <c r="P151">
        <v>13.34</v>
      </c>
      <c r="Q151">
        <v>36.020000000000003</v>
      </c>
      <c r="R151">
        <v>13.34</v>
      </c>
      <c r="S151">
        <v>22.680000000000003</v>
      </c>
      <c r="T151">
        <v>0.62965019433647973</v>
      </c>
      <c r="U151">
        <v>2026</v>
      </c>
      <c r="V151" t="s">
        <v>99</v>
      </c>
      <c r="W151">
        <v>1</v>
      </c>
      <c r="X151" t="s">
        <v>84</v>
      </c>
    </row>
    <row r="152" spans="1:24">
      <c r="A152">
        <v>3496</v>
      </c>
      <c r="B152" s="19">
        <v>46053</v>
      </c>
      <c r="C152">
        <v>2026</v>
      </c>
      <c r="D152" t="s">
        <v>99</v>
      </c>
      <c r="E152">
        <v>1</v>
      </c>
      <c r="F152" t="s">
        <v>84</v>
      </c>
      <c r="G152" t="s">
        <v>0</v>
      </c>
      <c r="H152" t="s">
        <v>1</v>
      </c>
      <c r="I152" t="s">
        <v>19</v>
      </c>
      <c r="J152" t="s">
        <v>3</v>
      </c>
      <c r="K152" t="s">
        <v>34</v>
      </c>
      <c r="L152" t="s">
        <v>42</v>
      </c>
      <c r="M152">
        <v>1</v>
      </c>
      <c r="N152">
        <v>35.82</v>
      </c>
      <c r="O152">
        <v>0.05</v>
      </c>
      <c r="P152">
        <v>14.32</v>
      </c>
      <c r="Q152">
        <v>34.028999999999996</v>
      </c>
      <c r="R152">
        <v>14.32</v>
      </c>
      <c r="S152">
        <v>19.708999999999996</v>
      </c>
      <c r="T152">
        <v>0.57918246201769075</v>
      </c>
      <c r="U152">
        <v>2026</v>
      </c>
      <c r="V152" t="s">
        <v>99</v>
      </c>
      <c r="W152">
        <v>1</v>
      </c>
      <c r="X152" t="s">
        <v>84</v>
      </c>
    </row>
    <row r="153" spans="1:24">
      <c r="A153">
        <v>3889</v>
      </c>
      <c r="B153" s="19">
        <v>46053</v>
      </c>
      <c r="C153">
        <v>2026</v>
      </c>
      <c r="D153" t="s">
        <v>99</v>
      </c>
      <c r="E153">
        <v>1</v>
      </c>
      <c r="F153" t="s">
        <v>84</v>
      </c>
      <c r="G153" t="s">
        <v>11</v>
      </c>
      <c r="H153" t="s">
        <v>18</v>
      </c>
      <c r="I153" t="s">
        <v>19</v>
      </c>
      <c r="J153" t="s">
        <v>3</v>
      </c>
      <c r="K153" t="s">
        <v>4</v>
      </c>
      <c r="L153" t="s">
        <v>30</v>
      </c>
      <c r="M153">
        <v>3</v>
      </c>
      <c r="N153">
        <v>103.94</v>
      </c>
      <c r="O153">
        <v>0.1</v>
      </c>
      <c r="P153">
        <v>50.67</v>
      </c>
      <c r="Q153">
        <v>280.63799999999998</v>
      </c>
      <c r="R153">
        <v>152.01</v>
      </c>
      <c r="S153">
        <v>128.62799999999999</v>
      </c>
      <c r="T153">
        <v>0.45834135077929572</v>
      </c>
      <c r="U153">
        <v>2026</v>
      </c>
      <c r="V153" t="s">
        <v>99</v>
      </c>
      <c r="W153">
        <v>1</v>
      </c>
      <c r="X153" t="s">
        <v>84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D4B05-B292-4065-A7E9-1B328AF915B7}">
  <dimension ref="A1:X237"/>
  <sheetViews>
    <sheetView workbookViewId="0">
      <selection activeCell="J10" sqref="J10"/>
    </sheetView>
  </sheetViews>
  <sheetFormatPr defaultRowHeight="14.4"/>
  <cols>
    <col min="1" max="1" width="9" bestFit="1" customWidth="1"/>
    <col min="2" max="2" width="12.21875" bestFit="1" customWidth="1"/>
    <col min="3" max="3" width="9" bestFit="1" customWidth="1"/>
    <col min="4" max="4" width="9.5546875" bestFit="1" customWidth="1"/>
    <col min="5" max="5" width="12.109375" bestFit="1" customWidth="1"/>
    <col min="6" max="6" width="13.6640625"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10.5546875" bestFit="1" customWidth="1"/>
    <col min="23" max="23" width="10.6640625" bestFit="1" customWidth="1"/>
    <col min="24" max="24" width="9" bestFit="1" customWidth="1"/>
  </cols>
  <sheetData>
    <row r="1" spans="1:24">
      <c r="A1" s="16" t="s">
        <v>103</v>
      </c>
    </row>
    <row r="3" spans="1:24">
      <c r="A3" t="s">
        <v>53</v>
      </c>
      <c r="B3" t="s">
        <v>54</v>
      </c>
      <c r="C3" t="s">
        <v>73</v>
      </c>
      <c r="D3" t="s">
        <v>70</v>
      </c>
      <c r="E3" t="s">
        <v>74</v>
      </c>
      <c r="F3" t="s">
        <v>75</v>
      </c>
      <c r="G3" t="s">
        <v>55</v>
      </c>
      <c r="H3" t="s">
        <v>56</v>
      </c>
      <c r="I3" t="s">
        <v>57</v>
      </c>
      <c r="J3" t="s">
        <v>58</v>
      </c>
      <c r="K3" t="s">
        <v>59</v>
      </c>
      <c r="L3" t="s">
        <v>60</v>
      </c>
      <c r="M3" t="s">
        <v>61</v>
      </c>
      <c r="N3" t="s">
        <v>62</v>
      </c>
      <c r="O3" t="s">
        <v>63</v>
      </c>
      <c r="P3" t="s">
        <v>64</v>
      </c>
      <c r="Q3" t="s">
        <v>65</v>
      </c>
      <c r="R3" t="s">
        <v>66</v>
      </c>
      <c r="S3" t="s">
        <v>67</v>
      </c>
      <c r="T3" t="s">
        <v>68</v>
      </c>
      <c r="U3" t="s">
        <v>69</v>
      </c>
      <c r="V3" t="s">
        <v>76</v>
      </c>
      <c r="W3" t="s">
        <v>71</v>
      </c>
      <c r="X3" t="s">
        <v>72</v>
      </c>
    </row>
    <row r="4" spans="1:24">
      <c r="A4">
        <v>5148</v>
      </c>
      <c r="B4" s="19">
        <v>46142</v>
      </c>
      <c r="C4">
        <v>2026</v>
      </c>
      <c r="D4" t="s">
        <v>102</v>
      </c>
      <c r="E4">
        <v>4</v>
      </c>
      <c r="F4" t="s">
        <v>87</v>
      </c>
      <c r="G4" t="s">
        <v>11</v>
      </c>
      <c r="H4" t="s">
        <v>39</v>
      </c>
      <c r="I4" t="s">
        <v>2</v>
      </c>
      <c r="J4" t="s">
        <v>3</v>
      </c>
      <c r="K4" t="s">
        <v>14</v>
      </c>
      <c r="L4" t="s">
        <v>44</v>
      </c>
      <c r="M4">
        <v>1</v>
      </c>
      <c r="N4">
        <v>130.34</v>
      </c>
      <c r="O4">
        <v>0.1</v>
      </c>
      <c r="P4">
        <v>66.680000000000007</v>
      </c>
      <c r="Q4">
        <v>117.30600000000001</v>
      </c>
      <c r="R4">
        <v>66.680000000000007</v>
      </c>
      <c r="S4">
        <v>50.626000000000005</v>
      </c>
      <c r="T4">
        <v>0.43157212759790631</v>
      </c>
      <c r="U4">
        <v>2026</v>
      </c>
      <c r="V4" t="s">
        <v>102</v>
      </c>
      <c r="W4">
        <v>4</v>
      </c>
      <c r="X4" t="s">
        <v>87</v>
      </c>
    </row>
    <row r="5" spans="1:24">
      <c r="A5">
        <v>3695</v>
      </c>
      <c r="B5" s="19">
        <v>46142</v>
      </c>
      <c r="C5">
        <v>2026</v>
      </c>
      <c r="D5" t="s">
        <v>102</v>
      </c>
      <c r="E5">
        <v>4</v>
      </c>
      <c r="F5" t="s">
        <v>87</v>
      </c>
      <c r="G5" t="s">
        <v>11</v>
      </c>
      <c r="H5" t="s">
        <v>12</v>
      </c>
      <c r="I5" t="s">
        <v>2</v>
      </c>
      <c r="J5" t="s">
        <v>13</v>
      </c>
      <c r="K5" t="s">
        <v>4</v>
      </c>
      <c r="L5" t="s">
        <v>26</v>
      </c>
      <c r="M5">
        <v>1</v>
      </c>
      <c r="N5">
        <v>39.44</v>
      </c>
      <c r="O5">
        <v>0.1</v>
      </c>
      <c r="P5">
        <v>16.63</v>
      </c>
      <c r="Q5">
        <v>35.496000000000002</v>
      </c>
      <c r="R5">
        <v>16.63</v>
      </c>
      <c r="S5">
        <v>18.866000000000003</v>
      </c>
      <c r="T5">
        <v>0.53149650664863657</v>
      </c>
      <c r="U5">
        <v>2026</v>
      </c>
      <c r="V5" t="s">
        <v>102</v>
      </c>
      <c r="W5">
        <v>4</v>
      </c>
      <c r="X5" t="s">
        <v>87</v>
      </c>
    </row>
    <row r="6" spans="1:24">
      <c r="A6">
        <v>3237</v>
      </c>
      <c r="B6" s="19">
        <v>46142</v>
      </c>
      <c r="C6">
        <v>2026</v>
      </c>
      <c r="D6" t="s">
        <v>102</v>
      </c>
      <c r="E6">
        <v>4</v>
      </c>
      <c r="F6" t="s">
        <v>87</v>
      </c>
      <c r="G6" t="s">
        <v>6</v>
      </c>
      <c r="H6" t="s">
        <v>49</v>
      </c>
      <c r="I6" t="s">
        <v>2</v>
      </c>
      <c r="J6" t="s">
        <v>13</v>
      </c>
      <c r="K6" t="s">
        <v>23</v>
      </c>
      <c r="L6" t="s">
        <v>51</v>
      </c>
      <c r="M6">
        <v>1</v>
      </c>
      <c r="N6">
        <v>122.86</v>
      </c>
      <c r="O6">
        <v>0.05</v>
      </c>
      <c r="P6">
        <v>59.22</v>
      </c>
      <c r="Q6">
        <v>116.717</v>
      </c>
      <c r="R6">
        <v>59.22</v>
      </c>
      <c r="S6">
        <v>57.497</v>
      </c>
      <c r="T6">
        <v>0.49261889870370212</v>
      </c>
      <c r="U6">
        <v>2026</v>
      </c>
      <c r="V6" t="s">
        <v>102</v>
      </c>
      <c r="W6">
        <v>4</v>
      </c>
      <c r="X6" t="s">
        <v>87</v>
      </c>
    </row>
    <row r="7" spans="1:24">
      <c r="A7">
        <v>3222</v>
      </c>
      <c r="B7" s="19">
        <v>46142</v>
      </c>
      <c r="C7">
        <v>2026</v>
      </c>
      <c r="D7" t="s">
        <v>102</v>
      </c>
      <c r="E7">
        <v>4</v>
      </c>
      <c r="F7" t="s">
        <v>87</v>
      </c>
      <c r="G7" t="s">
        <v>11</v>
      </c>
      <c r="H7" t="s">
        <v>52</v>
      </c>
      <c r="I7" t="s">
        <v>8</v>
      </c>
      <c r="J7" t="s">
        <v>16</v>
      </c>
      <c r="K7" t="s">
        <v>23</v>
      </c>
      <c r="L7" t="s">
        <v>51</v>
      </c>
      <c r="M7">
        <v>3</v>
      </c>
      <c r="N7">
        <v>126.03</v>
      </c>
      <c r="O7">
        <v>0.1</v>
      </c>
      <c r="P7">
        <v>61.75</v>
      </c>
      <c r="Q7">
        <v>340.28100000000006</v>
      </c>
      <c r="R7">
        <v>185.25</v>
      </c>
      <c r="S7">
        <v>155.03100000000006</v>
      </c>
      <c r="T7">
        <v>0.45559699189787273</v>
      </c>
      <c r="U7">
        <v>2026</v>
      </c>
      <c r="V7" t="s">
        <v>102</v>
      </c>
      <c r="W7">
        <v>4</v>
      </c>
      <c r="X7" t="s">
        <v>87</v>
      </c>
    </row>
    <row r="8" spans="1:24">
      <c r="A8">
        <v>1796</v>
      </c>
      <c r="B8" s="19">
        <v>46142</v>
      </c>
      <c r="C8">
        <v>2026</v>
      </c>
      <c r="D8" t="s">
        <v>102</v>
      </c>
      <c r="E8">
        <v>4</v>
      </c>
      <c r="F8" t="s">
        <v>87</v>
      </c>
      <c r="G8" t="s">
        <v>0</v>
      </c>
      <c r="H8" t="s">
        <v>50</v>
      </c>
      <c r="I8" t="s">
        <v>2</v>
      </c>
      <c r="J8" t="s">
        <v>3</v>
      </c>
      <c r="K8" t="s">
        <v>23</v>
      </c>
      <c r="L8" t="s">
        <v>40</v>
      </c>
      <c r="M8">
        <v>4</v>
      </c>
      <c r="N8">
        <v>83.27</v>
      </c>
      <c r="O8">
        <v>0</v>
      </c>
      <c r="P8">
        <v>39.979999999999997</v>
      </c>
      <c r="Q8">
        <v>333.08</v>
      </c>
      <c r="R8">
        <v>159.91999999999999</v>
      </c>
      <c r="S8">
        <v>173.16</v>
      </c>
      <c r="T8">
        <v>0.51987510507986068</v>
      </c>
      <c r="U8">
        <v>2026</v>
      </c>
      <c r="V8" t="s">
        <v>102</v>
      </c>
      <c r="W8">
        <v>4</v>
      </c>
      <c r="X8" t="s">
        <v>87</v>
      </c>
    </row>
    <row r="9" spans="1:24">
      <c r="A9">
        <v>792</v>
      </c>
      <c r="B9" s="19">
        <v>46142</v>
      </c>
      <c r="C9">
        <v>2026</v>
      </c>
      <c r="D9" t="s">
        <v>102</v>
      </c>
      <c r="E9">
        <v>4</v>
      </c>
      <c r="F9" t="s">
        <v>87</v>
      </c>
      <c r="G9" t="s">
        <v>20</v>
      </c>
      <c r="H9" t="s">
        <v>33</v>
      </c>
      <c r="I9" t="s">
        <v>8</v>
      </c>
      <c r="J9" t="s">
        <v>3</v>
      </c>
      <c r="K9" t="s">
        <v>23</v>
      </c>
      <c r="L9" t="s">
        <v>40</v>
      </c>
      <c r="M9">
        <v>6</v>
      </c>
      <c r="N9">
        <v>83.7</v>
      </c>
      <c r="O9">
        <v>0.2</v>
      </c>
      <c r="P9">
        <v>38.58</v>
      </c>
      <c r="Q9">
        <v>401.76000000000005</v>
      </c>
      <c r="R9">
        <v>231.48</v>
      </c>
      <c r="S9">
        <v>170.28000000000006</v>
      </c>
      <c r="T9">
        <v>0.42383512544802876</v>
      </c>
      <c r="U9">
        <v>2026</v>
      </c>
      <c r="V9" t="s">
        <v>102</v>
      </c>
      <c r="W9">
        <v>4</v>
      </c>
      <c r="X9" t="s">
        <v>87</v>
      </c>
    </row>
    <row r="10" spans="1:24">
      <c r="A10">
        <v>4897</v>
      </c>
      <c r="B10" s="19">
        <v>46141</v>
      </c>
      <c r="C10">
        <v>2026</v>
      </c>
      <c r="D10" t="s">
        <v>102</v>
      </c>
      <c r="E10">
        <v>4</v>
      </c>
      <c r="F10" t="s">
        <v>87</v>
      </c>
      <c r="G10" t="s">
        <v>20</v>
      </c>
      <c r="H10" t="s">
        <v>47</v>
      </c>
      <c r="I10" t="s">
        <v>2</v>
      </c>
      <c r="J10" t="s">
        <v>3</v>
      </c>
      <c r="K10" t="s">
        <v>4</v>
      </c>
      <c r="L10" t="s">
        <v>26</v>
      </c>
      <c r="M10">
        <v>3</v>
      </c>
      <c r="N10">
        <v>40.47</v>
      </c>
      <c r="O10">
        <v>0.05</v>
      </c>
      <c r="P10">
        <v>17.14</v>
      </c>
      <c r="Q10">
        <v>115.33949999999999</v>
      </c>
      <c r="R10">
        <v>51.42</v>
      </c>
      <c r="S10">
        <v>63.919499999999985</v>
      </c>
      <c r="T10">
        <v>0.5541856866034619</v>
      </c>
      <c r="U10">
        <v>2026</v>
      </c>
      <c r="V10" t="s">
        <v>102</v>
      </c>
      <c r="W10">
        <v>4</v>
      </c>
      <c r="X10" t="s">
        <v>87</v>
      </c>
    </row>
    <row r="11" spans="1:24">
      <c r="A11">
        <v>4650</v>
      </c>
      <c r="B11" s="19">
        <v>46141</v>
      </c>
      <c r="C11">
        <v>2026</v>
      </c>
      <c r="D11" t="s">
        <v>102</v>
      </c>
      <c r="E11">
        <v>4</v>
      </c>
      <c r="F11" t="s">
        <v>87</v>
      </c>
      <c r="G11" t="s">
        <v>6</v>
      </c>
      <c r="H11" t="s">
        <v>27</v>
      </c>
      <c r="I11" t="s">
        <v>28</v>
      </c>
      <c r="J11" t="s">
        <v>16</v>
      </c>
      <c r="K11" t="s">
        <v>34</v>
      </c>
      <c r="L11" t="s">
        <v>35</v>
      </c>
      <c r="M11">
        <v>1</v>
      </c>
      <c r="N11">
        <v>40.04</v>
      </c>
      <c r="O11">
        <v>0</v>
      </c>
      <c r="P11">
        <v>14.72</v>
      </c>
      <c r="Q11">
        <v>40.04</v>
      </c>
      <c r="R11">
        <v>14.72</v>
      </c>
      <c r="S11">
        <v>25.32</v>
      </c>
      <c r="T11">
        <v>0.63236763236763238</v>
      </c>
      <c r="U11">
        <v>2026</v>
      </c>
      <c r="V11" t="s">
        <v>102</v>
      </c>
      <c r="W11">
        <v>4</v>
      </c>
      <c r="X11" t="s">
        <v>87</v>
      </c>
    </row>
    <row r="12" spans="1:24">
      <c r="A12">
        <v>4151</v>
      </c>
      <c r="B12" s="19">
        <v>46141</v>
      </c>
      <c r="C12">
        <v>2026</v>
      </c>
      <c r="D12" t="s">
        <v>102</v>
      </c>
      <c r="E12">
        <v>4</v>
      </c>
      <c r="F12" t="s">
        <v>87</v>
      </c>
      <c r="G12" t="s">
        <v>6</v>
      </c>
      <c r="H12" t="s">
        <v>49</v>
      </c>
      <c r="I12" t="s">
        <v>2</v>
      </c>
      <c r="J12" t="s">
        <v>3</v>
      </c>
      <c r="K12" t="s">
        <v>23</v>
      </c>
      <c r="L12" t="s">
        <v>24</v>
      </c>
      <c r="M12">
        <v>1</v>
      </c>
      <c r="N12">
        <v>341.98</v>
      </c>
      <c r="O12">
        <v>0</v>
      </c>
      <c r="P12">
        <v>192.43</v>
      </c>
      <c r="Q12">
        <v>341.98</v>
      </c>
      <c r="R12">
        <v>192.43</v>
      </c>
      <c r="S12">
        <v>149.55000000000001</v>
      </c>
      <c r="T12">
        <v>0.43730627522077314</v>
      </c>
      <c r="U12">
        <v>2026</v>
      </c>
      <c r="V12" t="s">
        <v>102</v>
      </c>
      <c r="W12">
        <v>4</v>
      </c>
      <c r="X12" t="s">
        <v>87</v>
      </c>
    </row>
    <row r="13" spans="1:24">
      <c r="A13">
        <v>4140</v>
      </c>
      <c r="B13" s="19">
        <v>46141</v>
      </c>
      <c r="C13">
        <v>2026</v>
      </c>
      <c r="D13" t="s">
        <v>102</v>
      </c>
      <c r="E13">
        <v>4</v>
      </c>
      <c r="F13" t="s">
        <v>87</v>
      </c>
      <c r="G13" t="s">
        <v>20</v>
      </c>
      <c r="H13" t="s">
        <v>31</v>
      </c>
      <c r="I13" t="s">
        <v>28</v>
      </c>
      <c r="J13" t="s">
        <v>13</v>
      </c>
      <c r="K13" t="s">
        <v>34</v>
      </c>
      <c r="L13" t="s">
        <v>38</v>
      </c>
      <c r="M13">
        <v>1</v>
      </c>
      <c r="N13">
        <v>125.25</v>
      </c>
      <c r="O13">
        <v>0</v>
      </c>
      <c r="P13">
        <v>70.88</v>
      </c>
      <c r="Q13">
        <v>125.25</v>
      </c>
      <c r="R13">
        <v>70.88</v>
      </c>
      <c r="S13">
        <v>54.370000000000005</v>
      </c>
      <c r="T13">
        <v>0.43409181636726552</v>
      </c>
      <c r="U13">
        <v>2026</v>
      </c>
      <c r="V13" t="s">
        <v>102</v>
      </c>
      <c r="W13">
        <v>4</v>
      </c>
      <c r="X13" t="s">
        <v>87</v>
      </c>
    </row>
    <row r="14" spans="1:24">
      <c r="A14">
        <v>3008</v>
      </c>
      <c r="B14" s="19">
        <v>46141</v>
      </c>
      <c r="C14">
        <v>2026</v>
      </c>
      <c r="D14" t="s">
        <v>102</v>
      </c>
      <c r="E14">
        <v>4</v>
      </c>
      <c r="F14" t="s">
        <v>87</v>
      </c>
      <c r="G14" t="s">
        <v>11</v>
      </c>
      <c r="H14" t="s">
        <v>12</v>
      </c>
      <c r="I14" t="s">
        <v>8</v>
      </c>
      <c r="J14" t="s">
        <v>16</v>
      </c>
      <c r="K14" t="s">
        <v>14</v>
      </c>
      <c r="L14" t="s">
        <v>32</v>
      </c>
      <c r="M14">
        <v>4</v>
      </c>
      <c r="N14">
        <v>46.43</v>
      </c>
      <c r="O14">
        <v>0.1</v>
      </c>
      <c r="P14">
        <v>18.04</v>
      </c>
      <c r="Q14">
        <v>167.148</v>
      </c>
      <c r="R14">
        <v>72.16</v>
      </c>
      <c r="S14">
        <v>94.988</v>
      </c>
      <c r="T14">
        <v>0.56828678775695796</v>
      </c>
      <c r="U14">
        <v>2026</v>
      </c>
      <c r="V14" t="s">
        <v>102</v>
      </c>
      <c r="W14">
        <v>4</v>
      </c>
      <c r="X14" t="s">
        <v>87</v>
      </c>
    </row>
    <row r="15" spans="1:24">
      <c r="A15">
        <v>1304</v>
      </c>
      <c r="B15" s="19">
        <v>46141</v>
      </c>
      <c r="C15">
        <v>2026</v>
      </c>
      <c r="D15" t="s">
        <v>102</v>
      </c>
      <c r="E15">
        <v>4</v>
      </c>
      <c r="F15" t="s">
        <v>87</v>
      </c>
      <c r="G15" t="s">
        <v>0</v>
      </c>
      <c r="H15" t="s">
        <v>1</v>
      </c>
      <c r="I15" t="s">
        <v>28</v>
      </c>
      <c r="J15" t="s">
        <v>3</v>
      </c>
      <c r="K15" t="s">
        <v>14</v>
      </c>
      <c r="L15" t="s">
        <v>15</v>
      </c>
      <c r="M15">
        <v>2</v>
      </c>
      <c r="N15">
        <v>35.33</v>
      </c>
      <c r="O15">
        <v>0</v>
      </c>
      <c r="P15">
        <v>13.69</v>
      </c>
      <c r="Q15">
        <v>70.66</v>
      </c>
      <c r="R15">
        <v>27.38</v>
      </c>
      <c r="S15">
        <v>43.28</v>
      </c>
      <c r="T15">
        <v>0.61251061420888764</v>
      </c>
      <c r="U15">
        <v>2026</v>
      </c>
      <c r="V15" t="s">
        <v>102</v>
      </c>
      <c r="W15">
        <v>4</v>
      </c>
      <c r="X15" t="s">
        <v>87</v>
      </c>
    </row>
    <row r="16" spans="1:24">
      <c r="A16">
        <v>5022</v>
      </c>
      <c r="B16" s="19">
        <v>46140</v>
      </c>
      <c r="C16">
        <v>2026</v>
      </c>
      <c r="D16" t="s">
        <v>102</v>
      </c>
      <c r="E16">
        <v>4</v>
      </c>
      <c r="F16" t="s">
        <v>87</v>
      </c>
      <c r="G16" t="s">
        <v>20</v>
      </c>
      <c r="H16" t="s">
        <v>31</v>
      </c>
      <c r="I16" t="s">
        <v>2</v>
      </c>
      <c r="J16" t="s">
        <v>16</v>
      </c>
      <c r="K16" t="s">
        <v>23</v>
      </c>
      <c r="L16" t="s">
        <v>29</v>
      </c>
      <c r="M16">
        <v>2</v>
      </c>
      <c r="N16">
        <v>196.37</v>
      </c>
      <c r="O16">
        <v>0</v>
      </c>
      <c r="P16">
        <v>101.73</v>
      </c>
      <c r="Q16">
        <v>392.74</v>
      </c>
      <c r="R16">
        <v>203.46</v>
      </c>
      <c r="S16">
        <v>189.28</v>
      </c>
      <c r="T16">
        <v>0.48194734429902736</v>
      </c>
      <c r="U16">
        <v>2026</v>
      </c>
      <c r="V16" t="s">
        <v>102</v>
      </c>
      <c r="W16">
        <v>4</v>
      </c>
      <c r="X16" t="s">
        <v>87</v>
      </c>
    </row>
    <row r="17" spans="1:24">
      <c r="A17">
        <v>4482</v>
      </c>
      <c r="B17" s="19">
        <v>46140</v>
      </c>
      <c r="C17">
        <v>2026</v>
      </c>
      <c r="D17" t="s">
        <v>102</v>
      </c>
      <c r="E17">
        <v>4</v>
      </c>
      <c r="F17" t="s">
        <v>87</v>
      </c>
      <c r="G17" t="s">
        <v>11</v>
      </c>
      <c r="H17" t="s">
        <v>12</v>
      </c>
      <c r="I17" t="s">
        <v>2</v>
      </c>
      <c r="J17" t="s">
        <v>16</v>
      </c>
      <c r="K17" t="s">
        <v>34</v>
      </c>
      <c r="L17" t="s">
        <v>42</v>
      </c>
      <c r="M17">
        <v>3</v>
      </c>
      <c r="N17">
        <v>36.770000000000003</v>
      </c>
      <c r="O17">
        <v>0</v>
      </c>
      <c r="P17">
        <v>13.63</v>
      </c>
      <c r="Q17">
        <v>110.31</v>
      </c>
      <c r="R17">
        <v>40.89</v>
      </c>
      <c r="S17">
        <v>69.42</v>
      </c>
      <c r="T17">
        <v>0.62931737829752521</v>
      </c>
      <c r="U17">
        <v>2026</v>
      </c>
      <c r="V17" t="s">
        <v>102</v>
      </c>
      <c r="W17">
        <v>4</v>
      </c>
      <c r="X17" t="s">
        <v>87</v>
      </c>
    </row>
    <row r="18" spans="1:24">
      <c r="A18">
        <v>4475</v>
      </c>
      <c r="B18" s="19">
        <v>46140</v>
      </c>
      <c r="C18">
        <v>2026</v>
      </c>
      <c r="D18" t="s">
        <v>102</v>
      </c>
      <c r="E18">
        <v>4</v>
      </c>
      <c r="F18" t="s">
        <v>87</v>
      </c>
      <c r="G18" t="s">
        <v>11</v>
      </c>
      <c r="H18" t="s">
        <v>25</v>
      </c>
      <c r="I18" t="s">
        <v>28</v>
      </c>
      <c r="J18" t="s">
        <v>16</v>
      </c>
      <c r="K18" t="s">
        <v>14</v>
      </c>
      <c r="L18" t="s">
        <v>48</v>
      </c>
      <c r="M18">
        <v>2</v>
      </c>
      <c r="N18">
        <v>165.74</v>
      </c>
      <c r="O18">
        <v>0</v>
      </c>
      <c r="P18">
        <v>87.73</v>
      </c>
      <c r="Q18">
        <v>331.48</v>
      </c>
      <c r="R18">
        <v>175.46</v>
      </c>
      <c r="S18">
        <v>156.02000000000001</v>
      </c>
      <c r="T18">
        <v>0.47067696391939184</v>
      </c>
      <c r="U18">
        <v>2026</v>
      </c>
      <c r="V18" t="s">
        <v>102</v>
      </c>
      <c r="W18">
        <v>4</v>
      </c>
      <c r="X18" t="s">
        <v>87</v>
      </c>
    </row>
    <row r="19" spans="1:24">
      <c r="A19">
        <v>4396</v>
      </c>
      <c r="B19" s="19">
        <v>46140</v>
      </c>
      <c r="C19">
        <v>2026</v>
      </c>
      <c r="D19" t="s">
        <v>102</v>
      </c>
      <c r="E19">
        <v>4</v>
      </c>
      <c r="F19" t="s">
        <v>87</v>
      </c>
      <c r="G19" t="s">
        <v>0</v>
      </c>
      <c r="H19" t="s">
        <v>50</v>
      </c>
      <c r="I19" t="s">
        <v>19</v>
      </c>
      <c r="J19" t="s">
        <v>3</v>
      </c>
      <c r="K19" t="s">
        <v>34</v>
      </c>
      <c r="L19" t="s">
        <v>45</v>
      </c>
      <c r="M19">
        <v>1</v>
      </c>
      <c r="N19">
        <v>50.56</v>
      </c>
      <c r="O19">
        <v>0.05</v>
      </c>
      <c r="P19">
        <v>22.06</v>
      </c>
      <c r="Q19">
        <v>48.031999999999996</v>
      </c>
      <c r="R19">
        <v>22.06</v>
      </c>
      <c r="S19">
        <v>25.971999999999998</v>
      </c>
      <c r="T19">
        <v>0.54072285143237842</v>
      </c>
      <c r="U19">
        <v>2026</v>
      </c>
      <c r="V19" t="s">
        <v>102</v>
      </c>
      <c r="W19">
        <v>4</v>
      </c>
      <c r="X19" t="s">
        <v>87</v>
      </c>
    </row>
    <row r="20" spans="1:24">
      <c r="A20">
        <v>3167</v>
      </c>
      <c r="B20" s="19">
        <v>46140</v>
      </c>
      <c r="C20">
        <v>2026</v>
      </c>
      <c r="D20" t="s">
        <v>102</v>
      </c>
      <c r="E20">
        <v>4</v>
      </c>
      <c r="F20" t="s">
        <v>87</v>
      </c>
      <c r="G20" t="s">
        <v>20</v>
      </c>
      <c r="H20" t="s">
        <v>33</v>
      </c>
      <c r="I20" t="s">
        <v>2</v>
      </c>
      <c r="J20" t="s">
        <v>16</v>
      </c>
      <c r="K20" t="s">
        <v>4</v>
      </c>
      <c r="L20" t="s">
        <v>22</v>
      </c>
      <c r="M20">
        <v>1</v>
      </c>
      <c r="N20">
        <v>51.61</v>
      </c>
      <c r="O20">
        <v>0</v>
      </c>
      <c r="P20">
        <v>23</v>
      </c>
      <c r="Q20">
        <v>51.61</v>
      </c>
      <c r="R20">
        <v>23</v>
      </c>
      <c r="S20">
        <v>28.61</v>
      </c>
      <c r="T20">
        <v>0.55434993218368533</v>
      </c>
      <c r="U20">
        <v>2026</v>
      </c>
      <c r="V20" t="s">
        <v>102</v>
      </c>
      <c r="W20">
        <v>4</v>
      </c>
      <c r="X20" t="s">
        <v>87</v>
      </c>
    </row>
    <row r="21" spans="1:24">
      <c r="A21">
        <v>3105</v>
      </c>
      <c r="B21" s="19">
        <v>46140</v>
      </c>
      <c r="C21">
        <v>2026</v>
      </c>
      <c r="D21" t="s">
        <v>102</v>
      </c>
      <c r="E21">
        <v>4</v>
      </c>
      <c r="F21" t="s">
        <v>87</v>
      </c>
      <c r="G21" t="s">
        <v>20</v>
      </c>
      <c r="H21" t="s">
        <v>31</v>
      </c>
      <c r="I21" t="s">
        <v>2</v>
      </c>
      <c r="J21" t="s">
        <v>3</v>
      </c>
      <c r="K21" t="s">
        <v>34</v>
      </c>
      <c r="L21" t="s">
        <v>45</v>
      </c>
      <c r="M21">
        <v>4</v>
      </c>
      <c r="N21">
        <v>51.57</v>
      </c>
      <c r="O21">
        <v>0.1</v>
      </c>
      <c r="P21">
        <v>22.58</v>
      </c>
      <c r="Q21">
        <v>185.65200000000002</v>
      </c>
      <c r="R21">
        <v>90.32</v>
      </c>
      <c r="S21">
        <v>95.332000000000022</v>
      </c>
      <c r="T21">
        <v>0.51349837330058401</v>
      </c>
      <c r="U21">
        <v>2026</v>
      </c>
      <c r="V21" t="s">
        <v>102</v>
      </c>
      <c r="W21">
        <v>4</v>
      </c>
      <c r="X21" t="s">
        <v>87</v>
      </c>
    </row>
    <row r="22" spans="1:24">
      <c r="A22">
        <v>2566</v>
      </c>
      <c r="B22" s="19">
        <v>46140</v>
      </c>
      <c r="C22">
        <v>2026</v>
      </c>
      <c r="D22" t="s">
        <v>102</v>
      </c>
      <c r="E22">
        <v>4</v>
      </c>
      <c r="F22" t="s">
        <v>87</v>
      </c>
      <c r="G22" t="s">
        <v>20</v>
      </c>
      <c r="H22" t="s">
        <v>47</v>
      </c>
      <c r="I22" t="s">
        <v>28</v>
      </c>
      <c r="J22" t="s">
        <v>3</v>
      </c>
      <c r="K22" t="s">
        <v>14</v>
      </c>
      <c r="L22" t="s">
        <v>32</v>
      </c>
      <c r="M22">
        <v>3</v>
      </c>
      <c r="N22">
        <v>47.28</v>
      </c>
      <c r="O22">
        <v>0.05</v>
      </c>
      <c r="P22">
        <v>18.52</v>
      </c>
      <c r="Q22">
        <v>134.74799999999999</v>
      </c>
      <c r="R22">
        <v>55.56</v>
      </c>
      <c r="S22">
        <v>79.187999999999988</v>
      </c>
      <c r="T22">
        <v>0.58767477068305274</v>
      </c>
      <c r="U22">
        <v>2026</v>
      </c>
      <c r="V22" t="s">
        <v>102</v>
      </c>
      <c r="W22">
        <v>4</v>
      </c>
      <c r="X22" t="s">
        <v>87</v>
      </c>
    </row>
    <row r="23" spans="1:24">
      <c r="A23">
        <v>2325</v>
      </c>
      <c r="B23" s="19">
        <v>46140</v>
      </c>
      <c r="C23">
        <v>2026</v>
      </c>
      <c r="D23" t="s">
        <v>102</v>
      </c>
      <c r="E23">
        <v>4</v>
      </c>
      <c r="F23" t="s">
        <v>87</v>
      </c>
      <c r="G23" t="s">
        <v>0</v>
      </c>
      <c r="H23" t="s">
        <v>1</v>
      </c>
      <c r="I23" t="s">
        <v>2</v>
      </c>
      <c r="J23" t="s">
        <v>3</v>
      </c>
      <c r="K23" t="s">
        <v>34</v>
      </c>
      <c r="L23" t="s">
        <v>35</v>
      </c>
      <c r="M23">
        <v>1</v>
      </c>
      <c r="N23">
        <v>40.950000000000003</v>
      </c>
      <c r="O23">
        <v>0.15</v>
      </c>
      <c r="P23">
        <v>14.89</v>
      </c>
      <c r="Q23">
        <v>34.807500000000005</v>
      </c>
      <c r="R23">
        <v>14.89</v>
      </c>
      <c r="S23">
        <v>19.917500000000004</v>
      </c>
      <c r="T23">
        <v>0.57221863104216053</v>
      </c>
      <c r="U23">
        <v>2026</v>
      </c>
      <c r="V23" t="s">
        <v>102</v>
      </c>
      <c r="W23">
        <v>4</v>
      </c>
      <c r="X23" t="s">
        <v>87</v>
      </c>
    </row>
    <row r="24" spans="1:24">
      <c r="A24">
        <v>785</v>
      </c>
      <c r="B24" s="19">
        <v>46140</v>
      </c>
      <c r="C24">
        <v>2026</v>
      </c>
      <c r="D24" t="s">
        <v>102</v>
      </c>
      <c r="E24">
        <v>4</v>
      </c>
      <c r="F24" t="s">
        <v>87</v>
      </c>
      <c r="G24" t="s">
        <v>0</v>
      </c>
      <c r="H24" t="s">
        <v>36</v>
      </c>
      <c r="I24" t="s">
        <v>28</v>
      </c>
      <c r="J24" t="s">
        <v>13</v>
      </c>
      <c r="K24" t="s">
        <v>9</v>
      </c>
      <c r="L24" t="s">
        <v>37</v>
      </c>
      <c r="M24">
        <v>1</v>
      </c>
      <c r="N24">
        <v>155.68</v>
      </c>
      <c r="O24">
        <v>0</v>
      </c>
      <c r="P24">
        <v>77.97</v>
      </c>
      <c r="Q24">
        <v>155.68</v>
      </c>
      <c r="R24">
        <v>77.97</v>
      </c>
      <c r="S24">
        <v>77.710000000000008</v>
      </c>
      <c r="T24">
        <v>0.49916495375128472</v>
      </c>
      <c r="U24">
        <v>2026</v>
      </c>
      <c r="V24" t="s">
        <v>102</v>
      </c>
      <c r="W24">
        <v>4</v>
      </c>
      <c r="X24" t="s">
        <v>87</v>
      </c>
    </row>
    <row r="25" spans="1:24">
      <c r="A25">
        <v>356</v>
      </c>
      <c r="B25" s="19">
        <v>46140</v>
      </c>
      <c r="C25">
        <v>2026</v>
      </c>
      <c r="D25" t="s">
        <v>102</v>
      </c>
      <c r="E25">
        <v>4</v>
      </c>
      <c r="F25" t="s">
        <v>87</v>
      </c>
      <c r="G25" t="s">
        <v>20</v>
      </c>
      <c r="H25" t="s">
        <v>33</v>
      </c>
      <c r="I25" t="s">
        <v>19</v>
      </c>
      <c r="J25" t="s">
        <v>13</v>
      </c>
      <c r="K25" t="s">
        <v>9</v>
      </c>
      <c r="L25" t="s">
        <v>37</v>
      </c>
      <c r="M25">
        <v>1</v>
      </c>
      <c r="N25">
        <v>154.36000000000001</v>
      </c>
      <c r="O25">
        <v>0</v>
      </c>
      <c r="P25">
        <v>77.760000000000005</v>
      </c>
      <c r="Q25">
        <v>154.36000000000001</v>
      </c>
      <c r="R25">
        <v>77.760000000000005</v>
      </c>
      <c r="S25">
        <v>76.600000000000009</v>
      </c>
      <c r="T25">
        <v>0.49624254988338951</v>
      </c>
      <c r="U25">
        <v>2026</v>
      </c>
      <c r="V25" t="s">
        <v>102</v>
      </c>
      <c r="W25">
        <v>4</v>
      </c>
      <c r="X25" t="s">
        <v>87</v>
      </c>
    </row>
    <row r="26" spans="1:24">
      <c r="A26">
        <v>239</v>
      </c>
      <c r="B26" s="19">
        <v>46140</v>
      </c>
      <c r="C26">
        <v>2026</v>
      </c>
      <c r="D26" t="s">
        <v>102</v>
      </c>
      <c r="E26">
        <v>4</v>
      </c>
      <c r="F26" t="s">
        <v>87</v>
      </c>
      <c r="G26" t="s">
        <v>20</v>
      </c>
      <c r="H26" t="s">
        <v>31</v>
      </c>
      <c r="I26" t="s">
        <v>2</v>
      </c>
      <c r="J26" t="s">
        <v>3</v>
      </c>
      <c r="K26" t="s">
        <v>14</v>
      </c>
      <c r="L26" t="s">
        <v>15</v>
      </c>
      <c r="M26">
        <v>1</v>
      </c>
      <c r="N26">
        <v>35.549999999999997</v>
      </c>
      <c r="O26">
        <v>0.05</v>
      </c>
      <c r="P26">
        <v>13.25</v>
      </c>
      <c r="Q26">
        <v>33.772499999999994</v>
      </c>
      <c r="R26">
        <v>13.25</v>
      </c>
      <c r="S26">
        <v>20.522499999999994</v>
      </c>
      <c r="T26">
        <v>0.60766896143311855</v>
      </c>
      <c r="U26">
        <v>2026</v>
      </c>
      <c r="V26" t="s">
        <v>102</v>
      </c>
      <c r="W26">
        <v>4</v>
      </c>
      <c r="X26" t="s">
        <v>87</v>
      </c>
    </row>
    <row r="27" spans="1:24">
      <c r="A27">
        <v>122</v>
      </c>
      <c r="B27" s="19">
        <v>46140</v>
      </c>
      <c r="C27">
        <v>2026</v>
      </c>
      <c r="D27" t="s">
        <v>102</v>
      </c>
      <c r="E27">
        <v>4</v>
      </c>
      <c r="F27" t="s">
        <v>87</v>
      </c>
      <c r="G27" t="s">
        <v>6</v>
      </c>
      <c r="H27" t="s">
        <v>41</v>
      </c>
      <c r="I27" t="s">
        <v>2</v>
      </c>
      <c r="J27" t="s">
        <v>13</v>
      </c>
      <c r="K27" t="s">
        <v>23</v>
      </c>
      <c r="L27" t="s">
        <v>40</v>
      </c>
      <c r="M27">
        <v>1</v>
      </c>
      <c r="N27">
        <v>83.38</v>
      </c>
      <c r="O27">
        <v>0</v>
      </c>
      <c r="P27">
        <v>38.979999999999997</v>
      </c>
      <c r="Q27">
        <v>83.38</v>
      </c>
      <c r="R27">
        <v>38.979999999999997</v>
      </c>
      <c r="S27">
        <v>44.4</v>
      </c>
      <c r="T27">
        <v>0.53250179899256422</v>
      </c>
      <c r="U27">
        <v>2026</v>
      </c>
      <c r="V27" t="s">
        <v>102</v>
      </c>
      <c r="W27">
        <v>4</v>
      </c>
      <c r="X27" t="s">
        <v>87</v>
      </c>
    </row>
    <row r="28" spans="1:24">
      <c r="A28">
        <v>4235</v>
      </c>
      <c r="B28" s="19">
        <v>46139</v>
      </c>
      <c r="C28">
        <v>2026</v>
      </c>
      <c r="D28" t="s">
        <v>102</v>
      </c>
      <c r="E28">
        <v>4</v>
      </c>
      <c r="F28" t="s">
        <v>87</v>
      </c>
      <c r="G28" t="s">
        <v>11</v>
      </c>
      <c r="H28" t="s">
        <v>52</v>
      </c>
      <c r="I28" t="s">
        <v>2</v>
      </c>
      <c r="J28" t="s">
        <v>16</v>
      </c>
      <c r="K28" t="s">
        <v>34</v>
      </c>
      <c r="L28" t="s">
        <v>45</v>
      </c>
      <c r="M28">
        <v>1</v>
      </c>
      <c r="N28">
        <v>50.18</v>
      </c>
      <c r="O28">
        <v>0</v>
      </c>
      <c r="P28">
        <v>22.05</v>
      </c>
      <c r="Q28">
        <v>50.18</v>
      </c>
      <c r="R28">
        <v>22.05</v>
      </c>
      <c r="S28">
        <v>28.13</v>
      </c>
      <c r="T28">
        <v>0.56058190514149064</v>
      </c>
      <c r="U28">
        <v>2026</v>
      </c>
      <c r="V28" t="s">
        <v>102</v>
      </c>
      <c r="W28">
        <v>4</v>
      </c>
      <c r="X28" t="s">
        <v>87</v>
      </c>
    </row>
    <row r="29" spans="1:24">
      <c r="A29">
        <v>4044</v>
      </c>
      <c r="B29" s="19">
        <v>46139</v>
      </c>
      <c r="C29">
        <v>2026</v>
      </c>
      <c r="D29" t="s">
        <v>102</v>
      </c>
      <c r="E29">
        <v>4</v>
      </c>
      <c r="F29" t="s">
        <v>87</v>
      </c>
      <c r="G29" t="s">
        <v>6</v>
      </c>
      <c r="H29" t="s">
        <v>27</v>
      </c>
      <c r="I29" t="s">
        <v>8</v>
      </c>
      <c r="J29" t="s">
        <v>13</v>
      </c>
      <c r="K29" t="s">
        <v>34</v>
      </c>
      <c r="L29" t="s">
        <v>38</v>
      </c>
      <c r="M29">
        <v>10</v>
      </c>
      <c r="N29">
        <v>124.59</v>
      </c>
      <c r="O29">
        <v>0.15</v>
      </c>
      <c r="P29">
        <v>67.14</v>
      </c>
      <c r="Q29">
        <v>1059.0150000000001</v>
      </c>
      <c r="R29">
        <v>671.4</v>
      </c>
      <c r="S29">
        <v>387.61500000000012</v>
      </c>
      <c r="T29">
        <v>0.36601464568490538</v>
      </c>
      <c r="U29">
        <v>2026</v>
      </c>
      <c r="V29" t="s">
        <v>102</v>
      </c>
      <c r="W29">
        <v>4</v>
      </c>
      <c r="X29" t="s">
        <v>87</v>
      </c>
    </row>
    <row r="30" spans="1:24">
      <c r="A30">
        <v>3856</v>
      </c>
      <c r="B30" s="19">
        <v>46139</v>
      </c>
      <c r="C30">
        <v>2026</v>
      </c>
      <c r="D30" t="s">
        <v>102</v>
      </c>
      <c r="E30">
        <v>4</v>
      </c>
      <c r="F30" t="s">
        <v>87</v>
      </c>
      <c r="G30" t="s">
        <v>6</v>
      </c>
      <c r="H30" t="s">
        <v>41</v>
      </c>
      <c r="I30" t="s">
        <v>19</v>
      </c>
      <c r="J30" t="s">
        <v>13</v>
      </c>
      <c r="K30" t="s">
        <v>14</v>
      </c>
      <c r="L30" t="s">
        <v>48</v>
      </c>
      <c r="M30">
        <v>3</v>
      </c>
      <c r="N30">
        <v>161.05000000000001</v>
      </c>
      <c r="O30">
        <v>0.05</v>
      </c>
      <c r="P30">
        <v>87.43</v>
      </c>
      <c r="Q30">
        <v>458.99250000000001</v>
      </c>
      <c r="R30">
        <v>262.29000000000002</v>
      </c>
      <c r="S30">
        <v>196.70249999999999</v>
      </c>
      <c r="T30">
        <v>0.4285527541299694</v>
      </c>
      <c r="U30">
        <v>2026</v>
      </c>
      <c r="V30" t="s">
        <v>102</v>
      </c>
      <c r="W30">
        <v>4</v>
      </c>
      <c r="X30" t="s">
        <v>87</v>
      </c>
    </row>
    <row r="31" spans="1:24">
      <c r="A31">
        <v>3500</v>
      </c>
      <c r="B31" s="19">
        <v>46139</v>
      </c>
      <c r="C31">
        <v>2026</v>
      </c>
      <c r="D31" t="s">
        <v>102</v>
      </c>
      <c r="E31">
        <v>4</v>
      </c>
      <c r="F31" t="s">
        <v>87</v>
      </c>
      <c r="G31" t="s">
        <v>6</v>
      </c>
      <c r="H31" t="s">
        <v>43</v>
      </c>
      <c r="I31" t="s">
        <v>2</v>
      </c>
      <c r="J31" t="s">
        <v>13</v>
      </c>
      <c r="K31" t="s">
        <v>34</v>
      </c>
      <c r="L31" t="s">
        <v>45</v>
      </c>
      <c r="M31">
        <v>4</v>
      </c>
      <c r="N31">
        <v>50.67</v>
      </c>
      <c r="O31">
        <v>0</v>
      </c>
      <c r="P31">
        <v>22.62</v>
      </c>
      <c r="Q31">
        <v>202.68</v>
      </c>
      <c r="R31">
        <v>90.48</v>
      </c>
      <c r="S31">
        <v>112.2</v>
      </c>
      <c r="T31">
        <v>0.55358200118413259</v>
      </c>
      <c r="U31">
        <v>2026</v>
      </c>
      <c r="V31" t="s">
        <v>102</v>
      </c>
      <c r="W31">
        <v>4</v>
      </c>
      <c r="X31" t="s">
        <v>87</v>
      </c>
    </row>
    <row r="32" spans="1:24">
      <c r="A32">
        <v>1099</v>
      </c>
      <c r="B32" s="19">
        <v>46139</v>
      </c>
      <c r="C32">
        <v>2026</v>
      </c>
      <c r="D32" t="s">
        <v>102</v>
      </c>
      <c r="E32">
        <v>4</v>
      </c>
      <c r="F32" t="s">
        <v>87</v>
      </c>
      <c r="G32" t="s">
        <v>20</v>
      </c>
      <c r="H32" t="s">
        <v>21</v>
      </c>
      <c r="I32" t="s">
        <v>28</v>
      </c>
      <c r="J32" t="s">
        <v>13</v>
      </c>
      <c r="K32" t="s">
        <v>9</v>
      </c>
      <c r="L32" t="s">
        <v>46</v>
      </c>
      <c r="M32">
        <v>1</v>
      </c>
      <c r="N32">
        <v>70.2</v>
      </c>
      <c r="O32">
        <v>0</v>
      </c>
      <c r="P32">
        <v>32.06</v>
      </c>
      <c r="Q32">
        <v>70.2</v>
      </c>
      <c r="R32">
        <v>32.06</v>
      </c>
      <c r="S32">
        <v>38.14</v>
      </c>
      <c r="T32">
        <v>0.5433048433048433</v>
      </c>
      <c r="U32">
        <v>2026</v>
      </c>
      <c r="V32" t="s">
        <v>102</v>
      </c>
      <c r="W32">
        <v>4</v>
      </c>
      <c r="X32" t="s">
        <v>87</v>
      </c>
    </row>
    <row r="33" spans="1:24">
      <c r="A33">
        <v>1061</v>
      </c>
      <c r="B33" s="19">
        <v>46139</v>
      </c>
      <c r="C33">
        <v>2026</v>
      </c>
      <c r="D33" t="s">
        <v>102</v>
      </c>
      <c r="E33">
        <v>4</v>
      </c>
      <c r="F33" t="s">
        <v>87</v>
      </c>
      <c r="G33" t="s">
        <v>20</v>
      </c>
      <c r="H33" t="s">
        <v>47</v>
      </c>
      <c r="I33" t="s">
        <v>2</v>
      </c>
      <c r="J33" t="s">
        <v>3</v>
      </c>
      <c r="K33" t="s">
        <v>14</v>
      </c>
      <c r="L33" t="s">
        <v>48</v>
      </c>
      <c r="M33">
        <v>1</v>
      </c>
      <c r="N33">
        <v>166.5</v>
      </c>
      <c r="O33">
        <v>0</v>
      </c>
      <c r="P33">
        <v>85.55</v>
      </c>
      <c r="Q33">
        <v>166.5</v>
      </c>
      <c r="R33">
        <v>85.55</v>
      </c>
      <c r="S33">
        <v>80.95</v>
      </c>
      <c r="T33">
        <v>0.4861861861861862</v>
      </c>
      <c r="U33">
        <v>2026</v>
      </c>
      <c r="V33" t="s">
        <v>102</v>
      </c>
      <c r="W33">
        <v>4</v>
      </c>
      <c r="X33" t="s">
        <v>87</v>
      </c>
    </row>
    <row r="34" spans="1:24">
      <c r="A34">
        <v>5092</v>
      </c>
      <c r="B34" s="19">
        <v>46138</v>
      </c>
      <c r="C34">
        <v>2026</v>
      </c>
      <c r="D34" t="s">
        <v>102</v>
      </c>
      <c r="E34">
        <v>4</v>
      </c>
      <c r="F34" t="s">
        <v>87</v>
      </c>
      <c r="G34" t="s">
        <v>6</v>
      </c>
      <c r="H34" t="s">
        <v>7</v>
      </c>
      <c r="I34" t="s">
        <v>28</v>
      </c>
      <c r="J34" t="s">
        <v>16</v>
      </c>
      <c r="K34" t="s">
        <v>34</v>
      </c>
      <c r="L34" t="s">
        <v>45</v>
      </c>
      <c r="M34">
        <v>4</v>
      </c>
      <c r="N34">
        <v>50.84</v>
      </c>
      <c r="O34">
        <v>0.05</v>
      </c>
      <c r="P34">
        <v>22.63</v>
      </c>
      <c r="Q34">
        <v>193.19200000000001</v>
      </c>
      <c r="R34">
        <v>90.52</v>
      </c>
      <c r="S34">
        <v>102.67200000000001</v>
      </c>
      <c r="T34">
        <v>0.53145057766367143</v>
      </c>
      <c r="U34">
        <v>2026</v>
      </c>
      <c r="V34" t="s">
        <v>102</v>
      </c>
      <c r="W34">
        <v>4</v>
      </c>
      <c r="X34" t="s">
        <v>87</v>
      </c>
    </row>
    <row r="35" spans="1:24">
      <c r="A35">
        <v>5010</v>
      </c>
      <c r="B35" s="19">
        <v>46138</v>
      </c>
      <c r="C35">
        <v>2026</v>
      </c>
      <c r="D35" t="s">
        <v>102</v>
      </c>
      <c r="E35">
        <v>4</v>
      </c>
      <c r="F35" t="s">
        <v>87</v>
      </c>
      <c r="G35" t="s">
        <v>20</v>
      </c>
      <c r="H35" t="s">
        <v>31</v>
      </c>
      <c r="I35" t="s">
        <v>8</v>
      </c>
      <c r="J35" t="s">
        <v>16</v>
      </c>
      <c r="K35" t="s">
        <v>14</v>
      </c>
      <c r="L35" t="s">
        <v>32</v>
      </c>
      <c r="M35">
        <v>3</v>
      </c>
      <c r="N35">
        <v>46.2</v>
      </c>
      <c r="O35">
        <v>0.1</v>
      </c>
      <c r="P35">
        <v>18.149999999999999</v>
      </c>
      <c r="Q35">
        <v>124.74000000000002</v>
      </c>
      <c r="R35">
        <v>54.449999999999996</v>
      </c>
      <c r="S35">
        <v>70.29000000000002</v>
      </c>
      <c r="T35">
        <v>0.5634920634920636</v>
      </c>
      <c r="U35">
        <v>2026</v>
      </c>
      <c r="V35" t="s">
        <v>102</v>
      </c>
      <c r="W35">
        <v>4</v>
      </c>
      <c r="X35" t="s">
        <v>87</v>
      </c>
    </row>
    <row r="36" spans="1:24">
      <c r="A36">
        <v>4324</v>
      </c>
      <c r="B36" s="19">
        <v>46138</v>
      </c>
      <c r="C36">
        <v>2026</v>
      </c>
      <c r="D36" t="s">
        <v>102</v>
      </c>
      <c r="E36">
        <v>4</v>
      </c>
      <c r="F36" t="s">
        <v>87</v>
      </c>
      <c r="G36" t="s">
        <v>20</v>
      </c>
      <c r="H36" t="s">
        <v>33</v>
      </c>
      <c r="I36" t="s">
        <v>8</v>
      </c>
      <c r="J36" t="s">
        <v>16</v>
      </c>
      <c r="K36" t="s">
        <v>23</v>
      </c>
      <c r="L36" t="s">
        <v>24</v>
      </c>
      <c r="M36">
        <v>6</v>
      </c>
      <c r="N36">
        <v>337.24</v>
      </c>
      <c r="O36">
        <v>0.05</v>
      </c>
      <c r="P36">
        <v>198.63</v>
      </c>
      <c r="Q36">
        <v>1922.268</v>
      </c>
      <c r="R36">
        <v>1191.78</v>
      </c>
      <c r="S36">
        <v>730.48800000000006</v>
      </c>
      <c r="T36">
        <v>0.38001360892445801</v>
      </c>
      <c r="U36">
        <v>2026</v>
      </c>
      <c r="V36" t="s">
        <v>102</v>
      </c>
      <c r="W36">
        <v>4</v>
      </c>
      <c r="X36" t="s">
        <v>87</v>
      </c>
    </row>
    <row r="37" spans="1:24">
      <c r="A37">
        <v>4270</v>
      </c>
      <c r="B37" s="19">
        <v>46138</v>
      </c>
      <c r="C37">
        <v>2026</v>
      </c>
      <c r="D37" t="s">
        <v>102</v>
      </c>
      <c r="E37">
        <v>4</v>
      </c>
      <c r="F37" t="s">
        <v>87</v>
      </c>
      <c r="G37" t="s">
        <v>20</v>
      </c>
      <c r="H37" t="s">
        <v>31</v>
      </c>
      <c r="I37" t="s">
        <v>19</v>
      </c>
      <c r="J37" t="s">
        <v>16</v>
      </c>
      <c r="K37" t="s">
        <v>23</v>
      </c>
      <c r="L37" t="s">
        <v>29</v>
      </c>
      <c r="M37">
        <v>2</v>
      </c>
      <c r="N37">
        <v>191.59</v>
      </c>
      <c r="O37">
        <v>0</v>
      </c>
      <c r="P37">
        <v>102.52</v>
      </c>
      <c r="Q37">
        <v>383.18</v>
      </c>
      <c r="R37">
        <v>205.04</v>
      </c>
      <c r="S37">
        <v>178.14000000000001</v>
      </c>
      <c r="T37">
        <v>0.46489900307949272</v>
      </c>
      <c r="U37">
        <v>2026</v>
      </c>
      <c r="V37" t="s">
        <v>102</v>
      </c>
      <c r="W37">
        <v>4</v>
      </c>
      <c r="X37" t="s">
        <v>87</v>
      </c>
    </row>
    <row r="38" spans="1:24">
      <c r="A38">
        <v>2957</v>
      </c>
      <c r="B38" s="19">
        <v>46138</v>
      </c>
      <c r="C38">
        <v>2026</v>
      </c>
      <c r="D38" t="s">
        <v>102</v>
      </c>
      <c r="E38">
        <v>4</v>
      </c>
      <c r="F38" t="s">
        <v>87</v>
      </c>
      <c r="G38" t="s">
        <v>20</v>
      </c>
      <c r="H38" t="s">
        <v>31</v>
      </c>
      <c r="I38" t="s">
        <v>28</v>
      </c>
      <c r="J38" t="s">
        <v>13</v>
      </c>
      <c r="K38" t="s">
        <v>14</v>
      </c>
      <c r="L38" t="s">
        <v>15</v>
      </c>
      <c r="M38">
        <v>3</v>
      </c>
      <c r="N38">
        <v>36.58</v>
      </c>
      <c r="O38">
        <v>0.05</v>
      </c>
      <c r="P38">
        <v>13.71</v>
      </c>
      <c r="Q38">
        <v>104.25299999999999</v>
      </c>
      <c r="R38">
        <v>41.13</v>
      </c>
      <c r="S38">
        <v>63.122999999999983</v>
      </c>
      <c r="T38">
        <v>0.60547897902218628</v>
      </c>
      <c r="U38">
        <v>2026</v>
      </c>
      <c r="V38" t="s">
        <v>102</v>
      </c>
      <c r="W38">
        <v>4</v>
      </c>
      <c r="X38" t="s">
        <v>87</v>
      </c>
    </row>
    <row r="39" spans="1:24">
      <c r="A39">
        <v>2590</v>
      </c>
      <c r="B39" s="19">
        <v>46138</v>
      </c>
      <c r="C39">
        <v>2026</v>
      </c>
      <c r="D39" t="s">
        <v>102</v>
      </c>
      <c r="E39">
        <v>4</v>
      </c>
      <c r="F39" t="s">
        <v>87</v>
      </c>
      <c r="G39" t="s">
        <v>6</v>
      </c>
      <c r="H39" t="s">
        <v>27</v>
      </c>
      <c r="I39" t="s">
        <v>19</v>
      </c>
      <c r="J39" t="s">
        <v>13</v>
      </c>
      <c r="K39" t="s">
        <v>34</v>
      </c>
      <c r="L39" t="s">
        <v>42</v>
      </c>
      <c r="M39">
        <v>2</v>
      </c>
      <c r="N39">
        <v>36.51</v>
      </c>
      <c r="O39">
        <v>0.1</v>
      </c>
      <c r="P39">
        <v>14.18</v>
      </c>
      <c r="Q39">
        <v>65.718000000000004</v>
      </c>
      <c r="R39">
        <v>28.36</v>
      </c>
      <c r="S39">
        <v>37.358000000000004</v>
      </c>
      <c r="T39">
        <v>0.56845917404668433</v>
      </c>
      <c r="U39">
        <v>2026</v>
      </c>
      <c r="V39" t="s">
        <v>102</v>
      </c>
      <c r="W39">
        <v>4</v>
      </c>
      <c r="X39" t="s">
        <v>87</v>
      </c>
    </row>
    <row r="40" spans="1:24">
      <c r="A40">
        <v>2101</v>
      </c>
      <c r="B40" s="19">
        <v>46138</v>
      </c>
      <c r="C40">
        <v>2026</v>
      </c>
      <c r="D40" t="s">
        <v>102</v>
      </c>
      <c r="E40">
        <v>4</v>
      </c>
      <c r="F40" t="s">
        <v>87</v>
      </c>
      <c r="G40" t="s">
        <v>20</v>
      </c>
      <c r="H40" t="s">
        <v>21</v>
      </c>
      <c r="I40" t="s">
        <v>2</v>
      </c>
      <c r="J40" t="s">
        <v>13</v>
      </c>
      <c r="K40" t="s">
        <v>9</v>
      </c>
      <c r="L40" t="s">
        <v>17</v>
      </c>
      <c r="M40">
        <v>4</v>
      </c>
      <c r="N40">
        <v>144.69999999999999</v>
      </c>
      <c r="O40">
        <v>0</v>
      </c>
      <c r="P40">
        <v>79.41</v>
      </c>
      <c r="Q40">
        <v>578.79999999999995</v>
      </c>
      <c r="R40">
        <v>317.64</v>
      </c>
      <c r="S40">
        <v>261.15999999999997</v>
      </c>
      <c r="T40">
        <v>0.45120939875604699</v>
      </c>
      <c r="U40">
        <v>2026</v>
      </c>
      <c r="V40" t="s">
        <v>102</v>
      </c>
      <c r="W40">
        <v>4</v>
      </c>
      <c r="X40" t="s">
        <v>87</v>
      </c>
    </row>
    <row r="41" spans="1:24">
      <c r="A41">
        <v>228</v>
      </c>
      <c r="B41" s="19">
        <v>46138</v>
      </c>
      <c r="C41">
        <v>2026</v>
      </c>
      <c r="D41" t="s">
        <v>102</v>
      </c>
      <c r="E41">
        <v>4</v>
      </c>
      <c r="F41" t="s">
        <v>87</v>
      </c>
      <c r="G41" t="s">
        <v>20</v>
      </c>
      <c r="H41" t="s">
        <v>33</v>
      </c>
      <c r="I41" t="s">
        <v>2</v>
      </c>
      <c r="J41" t="s">
        <v>3</v>
      </c>
      <c r="K41" t="s">
        <v>23</v>
      </c>
      <c r="L41" t="s">
        <v>40</v>
      </c>
      <c r="M41">
        <v>5</v>
      </c>
      <c r="N41">
        <v>80.819999999999993</v>
      </c>
      <c r="O41">
        <v>0</v>
      </c>
      <c r="P41">
        <v>40.47</v>
      </c>
      <c r="Q41">
        <v>404.09999999999997</v>
      </c>
      <c r="R41">
        <v>202.35</v>
      </c>
      <c r="S41">
        <v>201.74999999999997</v>
      </c>
      <c r="T41">
        <v>0.49925760950259834</v>
      </c>
      <c r="U41">
        <v>2026</v>
      </c>
      <c r="V41" t="s">
        <v>102</v>
      </c>
      <c r="W41">
        <v>4</v>
      </c>
      <c r="X41" t="s">
        <v>87</v>
      </c>
    </row>
    <row r="42" spans="1:24">
      <c r="A42">
        <v>4442</v>
      </c>
      <c r="B42" s="19">
        <v>46137</v>
      </c>
      <c r="C42">
        <v>2026</v>
      </c>
      <c r="D42" t="s">
        <v>102</v>
      </c>
      <c r="E42">
        <v>4</v>
      </c>
      <c r="F42" t="s">
        <v>87</v>
      </c>
      <c r="G42" t="s">
        <v>6</v>
      </c>
      <c r="H42" t="s">
        <v>27</v>
      </c>
      <c r="I42" t="s">
        <v>28</v>
      </c>
      <c r="J42" t="s">
        <v>13</v>
      </c>
      <c r="K42" t="s">
        <v>14</v>
      </c>
      <c r="L42" t="s">
        <v>15</v>
      </c>
      <c r="M42">
        <v>1</v>
      </c>
      <c r="N42">
        <v>36.65</v>
      </c>
      <c r="O42">
        <v>0</v>
      </c>
      <c r="P42">
        <v>13.28</v>
      </c>
      <c r="Q42">
        <v>36.65</v>
      </c>
      <c r="R42">
        <v>13.28</v>
      </c>
      <c r="S42">
        <v>23.369999999999997</v>
      </c>
      <c r="T42">
        <v>0.63765347885402446</v>
      </c>
      <c r="U42">
        <v>2026</v>
      </c>
      <c r="V42" t="s">
        <v>102</v>
      </c>
      <c r="W42">
        <v>4</v>
      </c>
      <c r="X42" t="s">
        <v>87</v>
      </c>
    </row>
    <row r="43" spans="1:24">
      <c r="A43">
        <v>4190</v>
      </c>
      <c r="B43" s="19">
        <v>46137</v>
      </c>
      <c r="C43">
        <v>2026</v>
      </c>
      <c r="D43" t="s">
        <v>102</v>
      </c>
      <c r="E43">
        <v>4</v>
      </c>
      <c r="F43" t="s">
        <v>87</v>
      </c>
      <c r="G43" t="s">
        <v>20</v>
      </c>
      <c r="H43" t="s">
        <v>47</v>
      </c>
      <c r="I43" t="s">
        <v>2</v>
      </c>
      <c r="J43" t="s">
        <v>13</v>
      </c>
      <c r="K43" t="s">
        <v>9</v>
      </c>
      <c r="L43" t="s">
        <v>37</v>
      </c>
      <c r="M43">
        <v>1</v>
      </c>
      <c r="N43">
        <v>152.01</v>
      </c>
      <c r="O43">
        <v>0</v>
      </c>
      <c r="P43">
        <v>80.33</v>
      </c>
      <c r="Q43">
        <v>152.01</v>
      </c>
      <c r="R43">
        <v>80.33</v>
      </c>
      <c r="S43">
        <v>71.679999999999993</v>
      </c>
      <c r="T43">
        <v>0.47154792447865268</v>
      </c>
      <c r="U43">
        <v>2026</v>
      </c>
      <c r="V43" t="s">
        <v>102</v>
      </c>
      <c r="W43">
        <v>4</v>
      </c>
      <c r="X43" t="s">
        <v>87</v>
      </c>
    </row>
    <row r="44" spans="1:24">
      <c r="A44">
        <v>3969</v>
      </c>
      <c r="B44" s="19">
        <v>46137</v>
      </c>
      <c r="C44">
        <v>2026</v>
      </c>
      <c r="D44" t="s">
        <v>102</v>
      </c>
      <c r="E44">
        <v>4</v>
      </c>
      <c r="F44" t="s">
        <v>87</v>
      </c>
      <c r="G44" t="s">
        <v>20</v>
      </c>
      <c r="H44" t="s">
        <v>33</v>
      </c>
      <c r="I44" t="s">
        <v>28</v>
      </c>
      <c r="J44" t="s">
        <v>3</v>
      </c>
      <c r="K44" t="s">
        <v>9</v>
      </c>
      <c r="L44" t="s">
        <v>10</v>
      </c>
      <c r="M44">
        <v>1</v>
      </c>
      <c r="N44">
        <v>92.91</v>
      </c>
      <c r="O44">
        <v>0.05</v>
      </c>
      <c r="P44">
        <v>46</v>
      </c>
      <c r="Q44">
        <v>88.264499999999998</v>
      </c>
      <c r="R44">
        <v>46</v>
      </c>
      <c r="S44">
        <v>42.264499999999998</v>
      </c>
      <c r="T44">
        <v>0.4788391709010984</v>
      </c>
      <c r="U44">
        <v>2026</v>
      </c>
      <c r="V44" t="s">
        <v>102</v>
      </c>
      <c r="W44">
        <v>4</v>
      </c>
      <c r="X44" t="s">
        <v>87</v>
      </c>
    </row>
    <row r="45" spans="1:24">
      <c r="A45">
        <v>3930</v>
      </c>
      <c r="B45" s="19">
        <v>46137</v>
      </c>
      <c r="C45">
        <v>2026</v>
      </c>
      <c r="D45" t="s">
        <v>102</v>
      </c>
      <c r="E45">
        <v>4</v>
      </c>
      <c r="F45" t="s">
        <v>87</v>
      </c>
      <c r="G45" t="s">
        <v>6</v>
      </c>
      <c r="H45" t="s">
        <v>43</v>
      </c>
      <c r="I45" t="s">
        <v>28</v>
      </c>
      <c r="J45" t="s">
        <v>3</v>
      </c>
      <c r="K45" t="s">
        <v>34</v>
      </c>
      <c r="L45" t="s">
        <v>35</v>
      </c>
      <c r="M45">
        <v>2</v>
      </c>
      <c r="N45">
        <v>40.85</v>
      </c>
      <c r="O45">
        <v>0</v>
      </c>
      <c r="P45">
        <v>14.99</v>
      </c>
      <c r="Q45">
        <v>81.7</v>
      </c>
      <c r="R45">
        <v>29.98</v>
      </c>
      <c r="S45">
        <v>51.72</v>
      </c>
      <c r="T45">
        <v>0.633047735618115</v>
      </c>
      <c r="U45">
        <v>2026</v>
      </c>
      <c r="V45" t="s">
        <v>102</v>
      </c>
      <c r="W45">
        <v>4</v>
      </c>
      <c r="X45" t="s">
        <v>87</v>
      </c>
    </row>
    <row r="46" spans="1:24">
      <c r="A46">
        <v>3445</v>
      </c>
      <c r="B46" s="19">
        <v>46137</v>
      </c>
      <c r="C46">
        <v>2026</v>
      </c>
      <c r="D46" t="s">
        <v>102</v>
      </c>
      <c r="E46">
        <v>4</v>
      </c>
      <c r="F46" t="s">
        <v>87</v>
      </c>
      <c r="G46" t="s">
        <v>0</v>
      </c>
      <c r="H46" t="s">
        <v>50</v>
      </c>
      <c r="I46" t="s">
        <v>2</v>
      </c>
      <c r="J46" t="s">
        <v>3</v>
      </c>
      <c r="K46" t="s">
        <v>4</v>
      </c>
      <c r="L46" t="s">
        <v>26</v>
      </c>
      <c r="M46">
        <v>5</v>
      </c>
      <c r="N46">
        <v>39.369999999999997</v>
      </c>
      <c r="O46">
        <v>0.05</v>
      </c>
      <c r="P46">
        <v>16.760000000000002</v>
      </c>
      <c r="Q46">
        <v>187.00749999999999</v>
      </c>
      <c r="R46">
        <v>83.800000000000011</v>
      </c>
      <c r="S46">
        <v>103.20749999999998</v>
      </c>
      <c r="T46">
        <v>0.55188963009504954</v>
      </c>
      <c r="U46">
        <v>2026</v>
      </c>
      <c r="V46" t="s">
        <v>102</v>
      </c>
      <c r="W46">
        <v>4</v>
      </c>
      <c r="X46" t="s">
        <v>87</v>
      </c>
    </row>
    <row r="47" spans="1:24">
      <c r="A47">
        <v>3248</v>
      </c>
      <c r="B47" s="19">
        <v>46137</v>
      </c>
      <c r="C47">
        <v>2026</v>
      </c>
      <c r="D47" t="s">
        <v>102</v>
      </c>
      <c r="E47">
        <v>4</v>
      </c>
      <c r="F47" t="s">
        <v>87</v>
      </c>
      <c r="G47" t="s">
        <v>11</v>
      </c>
      <c r="H47" t="s">
        <v>52</v>
      </c>
      <c r="I47" t="s">
        <v>2</v>
      </c>
      <c r="J47" t="s">
        <v>3</v>
      </c>
      <c r="K47" t="s">
        <v>4</v>
      </c>
      <c r="L47" t="s">
        <v>26</v>
      </c>
      <c r="M47">
        <v>2</v>
      </c>
      <c r="N47">
        <v>39.799999999999997</v>
      </c>
      <c r="O47">
        <v>0.05</v>
      </c>
      <c r="P47">
        <v>16.23</v>
      </c>
      <c r="Q47">
        <v>75.61999999999999</v>
      </c>
      <c r="R47">
        <v>32.46</v>
      </c>
      <c r="S47">
        <v>43.159999999999989</v>
      </c>
      <c r="T47">
        <v>0.57074847923829664</v>
      </c>
      <c r="U47">
        <v>2026</v>
      </c>
      <c r="V47" t="s">
        <v>102</v>
      </c>
      <c r="W47">
        <v>4</v>
      </c>
      <c r="X47" t="s">
        <v>87</v>
      </c>
    </row>
    <row r="48" spans="1:24">
      <c r="A48">
        <v>1422</v>
      </c>
      <c r="B48" s="19">
        <v>46137</v>
      </c>
      <c r="C48">
        <v>2026</v>
      </c>
      <c r="D48" t="s">
        <v>102</v>
      </c>
      <c r="E48">
        <v>4</v>
      </c>
      <c r="F48" t="s">
        <v>87</v>
      </c>
      <c r="G48" t="s">
        <v>20</v>
      </c>
      <c r="H48" t="s">
        <v>33</v>
      </c>
      <c r="I48" t="s">
        <v>8</v>
      </c>
      <c r="J48" t="s">
        <v>16</v>
      </c>
      <c r="K48" t="s">
        <v>23</v>
      </c>
      <c r="L48" t="s">
        <v>24</v>
      </c>
      <c r="M48">
        <v>6</v>
      </c>
      <c r="N48">
        <v>348.16</v>
      </c>
      <c r="O48">
        <v>0.1</v>
      </c>
      <c r="P48">
        <v>198.24</v>
      </c>
      <c r="Q48">
        <v>1880.0640000000001</v>
      </c>
      <c r="R48">
        <v>1189.44</v>
      </c>
      <c r="S48">
        <v>690.62400000000002</v>
      </c>
      <c r="T48">
        <v>0.36734068627450978</v>
      </c>
      <c r="U48">
        <v>2026</v>
      </c>
      <c r="V48" t="s">
        <v>102</v>
      </c>
      <c r="W48">
        <v>4</v>
      </c>
      <c r="X48" t="s">
        <v>87</v>
      </c>
    </row>
    <row r="49" spans="1:24">
      <c r="A49">
        <v>449</v>
      </c>
      <c r="B49" s="19">
        <v>46137</v>
      </c>
      <c r="C49">
        <v>2026</v>
      </c>
      <c r="D49" t="s">
        <v>102</v>
      </c>
      <c r="E49">
        <v>4</v>
      </c>
      <c r="F49" t="s">
        <v>87</v>
      </c>
      <c r="G49" t="s">
        <v>11</v>
      </c>
      <c r="H49" t="s">
        <v>25</v>
      </c>
      <c r="I49" t="s">
        <v>2</v>
      </c>
      <c r="J49" t="s">
        <v>16</v>
      </c>
      <c r="K49" t="s">
        <v>14</v>
      </c>
      <c r="L49" t="s">
        <v>15</v>
      </c>
      <c r="M49">
        <v>1</v>
      </c>
      <c r="N49">
        <v>36.68</v>
      </c>
      <c r="O49">
        <v>0</v>
      </c>
      <c r="P49">
        <v>13.27</v>
      </c>
      <c r="Q49">
        <v>36.68</v>
      </c>
      <c r="R49">
        <v>13.27</v>
      </c>
      <c r="S49">
        <v>23.41</v>
      </c>
      <c r="T49">
        <v>0.63822246455834242</v>
      </c>
      <c r="U49">
        <v>2026</v>
      </c>
      <c r="V49" t="s">
        <v>102</v>
      </c>
      <c r="W49">
        <v>4</v>
      </c>
      <c r="X49" t="s">
        <v>87</v>
      </c>
    </row>
    <row r="50" spans="1:24">
      <c r="A50">
        <v>149</v>
      </c>
      <c r="B50" s="19">
        <v>46137</v>
      </c>
      <c r="C50">
        <v>2026</v>
      </c>
      <c r="D50" t="s">
        <v>102</v>
      </c>
      <c r="E50">
        <v>4</v>
      </c>
      <c r="F50" t="s">
        <v>87</v>
      </c>
      <c r="G50" t="s">
        <v>6</v>
      </c>
      <c r="H50" t="s">
        <v>43</v>
      </c>
      <c r="I50" t="s">
        <v>2</v>
      </c>
      <c r="J50" t="s">
        <v>3</v>
      </c>
      <c r="K50" t="s">
        <v>14</v>
      </c>
      <c r="L50" t="s">
        <v>15</v>
      </c>
      <c r="M50">
        <v>1</v>
      </c>
      <c r="N50">
        <v>36.020000000000003</v>
      </c>
      <c r="O50">
        <v>0.05</v>
      </c>
      <c r="P50">
        <v>13.72</v>
      </c>
      <c r="Q50">
        <v>34.219000000000001</v>
      </c>
      <c r="R50">
        <v>13.72</v>
      </c>
      <c r="S50">
        <v>20.499000000000002</v>
      </c>
      <c r="T50">
        <v>0.59905315760250155</v>
      </c>
      <c r="U50">
        <v>2026</v>
      </c>
      <c r="V50" t="s">
        <v>102</v>
      </c>
      <c r="W50">
        <v>4</v>
      </c>
      <c r="X50" t="s">
        <v>87</v>
      </c>
    </row>
    <row r="51" spans="1:24">
      <c r="A51">
        <v>5075</v>
      </c>
      <c r="B51" s="19">
        <v>46136</v>
      </c>
      <c r="C51">
        <v>2026</v>
      </c>
      <c r="D51" t="s">
        <v>102</v>
      </c>
      <c r="E51">
        <v>4</v>
      </c>
      <c r="F51" t="s">
        <v>87</v>
      </c>
      <c r="G51" t="s">
        <v>0</v>
      </c>
      <c r="H51" t="s">
        <v>50</v>
      </c>
      <c r="I51" t="s">
        <v>28</v>
      </c>
      <c r="J51" t="s">
        <v>13</v>
      </c>
      <c r="K51" t="s">
        <v>4</v>
      </c>
      <c r="L51" t="s">
        <v>5</v>
      </c>
      <c r="M51">
        <v>2</v>
      </c>
      <c r="N51">
        <v>81.75</v>
      </c>
      <c r="O51">
        <v>0</v>
      </c>
      <c r="P51">
        <v>41.92</v>
      </c>
      <c r="Q51">
        <v>163.5</v>
      </c>
      <c r="R51">
        <v>83.84</v>
      </c>
      <c r="S51">
        <v>79.66</v>
      </c>
      <c r="T51">
        <v>0.48721712538226297</v>
      </c>
      <c r="U51">
        <v>2026</v>
      </c>
      <c r="V51" t="s">
        <v>102</v>
      </c>
      <c r="W51">
        <v>4</v>
      </c>
      <c r="X51" t="s">
        <v>87</v>
      </c>
    </row>
    <row r="52" spans="1:24">
      <c r="A52">
        <v>4838</v>
      </c>
      <c r="B52" s="19">
        <v>46136</v>
      </c>
      <c r="C52">
        <v>2026</v>
      </c>
      <c r="D52" t="s">
        <v>102</v>
      </c>
      <c r="E52">
        <v>4</v>
      </c>
      <c r="F52" t="s">
        <v>87</v>
      </c>
      <c r="G52" t="s">
        <v>0</v>
      </c>
      <c r="H52" t="s">
        <v>1</v>
      </c>
      <c r="I52" t="s">
        <v>2</v>
      </c>
      <c r="J52" t="s">
        <v>16</v>
      </c>
      <c r="K52" t="s">
        <v>4</v>
      </c>
      <c r="L52" t="s">
        <v>26</v>
      </c>
      <c r="M52">
        <v>2</v>
      </c>
      <c r="N52">
        <v>41.32</v>
      </c>
      <c r="O52">
        <v>0.1</v>
      </c>
      <c r="P52">
        <v>16.66</v>
      </c>
      <c r="Q52">
        <v>74.376000000000005</v>
      </c>
      <c r="R52">
        <v>33.32</v>
      </c>
      <c r="S52">
        <v>41.056000000000004</v>
      </c>
      <c r="T52">
        <v>0.5520060234484242</v>
      </c>
      <c r="U52">
        <v>2026</v>
      </c>
      <c r="V52" t="s">
        <v>102</v>
      </c>
      <c r="W52">
        <v>4</v>
      </c>
      <c r="X52" t="s">
        <v>87</v>
      </c>
    </row>
    <row r="53" spans="1:24">
      <c r="A53">
        <v>4726</v>
      </c>
      <c r="B53" s="19">
        <v>46136</v>
      </c>
      <c r="C53">
        <v>2026</v>
      </c>
      <c r="D53" t="s">
        <v>102</v>
      </c>
      <c r="E53">
        <v>4</v>
      </c>
      <c r="F53" t="s">
        <v>87</v>
      </c>
      <c r="G53" t="s">
        <v>0</v>
      </c>
      <c r="H53" t="s">
        <v>50</v>
      </c>
      <c r="I53" t="s">
        <v>19</v>
      </c>
      <c r="J53" t="s">
        <v>16</v>
      </c>
      <c r="K53" t="s">
        <v>14</v>
      </c>
      <c r="L53" t="s">
        <v>32</v>
      </c>
      <c r="M53">
        <v>1</v>
      </c>
      <c r="N53">
        <v>47.25</v>
      </c>
      <c r="O53">
        <v>0.1</v>
      </c>
      <c r="P53">
        <v>18.25</v>
      </c>
      <c r="Q53">
        <v>42.524999999999999</v>
      </c>
      <c r="R53">
        <v>18.25</v>
      </c>
      <c r="S53">
        <v>24.274999999999999</v>
      </c>
      <c r="T53">
        <v>0.57084068195179305</v>
      </c>
      <c r="U53">
        <v>2026</v>
      </c>
      <c r="V53" t="s">
        <v>102</v>
      </c>
      <c r="W53">
        <v>4</v>
      </c>
      <c r="X53" t="s">
        <v>87</v>
      </c>
    </row>
    <row r="54" spans="1:24">
      <c r="A54">
        <v>4637</v>
      </c>
      <c r="B54" s="19">
        <v>46136</v>
      </c>
      <c r="C54">
        <v>2026</v>
      </c>
      <c r="D54" t="s">
        <v>102</v>
      </c>
      <c r="E54">
        <v>4</v>
      </c>
      <c r="F54" t="s">
        <v>87</v>
      </c>
      <c r="G54" t="s">
        <v>20</v>
      </c>
      <c r="H54" t="s">
        <v>47</v>
      </c>
      <c r="I54" t="s">
        <v>19</v>
      </c>
      <c r="J54" t="s">
        <v>13</v>
      </c>
      <c r="K54" t="s">
        <v>14</v>
      </c>
      <c r="L54" t="s">
        <v>44</v>
      </c>
      <c r="M54">
        <v>1</v>
      </c>
      <c r="N54">
        <v>136.07</v>
      </c>
      <c r="O54">
        <v>0</v>
      </c>
      <c r="P54">
        <v>65.17</v>
      </c>
      <c r="Q54">
        <v>136.07</v>
      </c>
      <c r="R54">
        <v>65.17</v>
      </c>
      <c r="S54">
        <v>70.899999999999991</v>
      </c>
      <c r="T54">
        <v>0.52105533916366575</v>
      </c>
      <c r="U54">
        <v>2026</v>
      </c>
      <c r="V54" t="s">
        <v>102</v>
      </c>
      <c r="W54">
        <v>4</v>
      </c>
      <c r="X54" t="s">
        <v>87</v>
      </c>
    </row>
    <row r="55" spans="1:24">
      <c r="A55">
        <v>3458</v>
      </c>
      <c r="B55" s="19">
        <v>46136</v>
      </c>
      <c r="C55">
        <v>2026</v>
      </c>
      <c r="D55" t="s">
        <v>102</v>
      </c>
      <c r="E55">
        <v>4</v>
      </c>
      <c r="F55" t="s">
        <v>87</v>
      </c>
      <c r="G55" t="s">
        <v>11</v>
      </c>
      <c r="H55" t="s">
        <v>18</v>
      </c>
      <c r="I55" t="s">
        <v>2</v>
      </c>
      <c r="J55" t="s">
        <v>13</v>
      </c>
      <c r="K55" t="s">
        <v>14</v>
      </c>
      <c r="L55" t="s">
        <v>44</v>
      </c>
      <c r="M55">
        <v>1</v>
      </c>
      <c r="N55">
        <v>134.86000000000001</v>
      </c>
      <c r="O55">
        <v>0</v>
      </c>
      <c r="P55">
        <v>66.040000000000006</v>
      </c>
      <c r="Q55">
        <v>134.86000000000001</v>
      </c>
      <c r="R55">
        <v>66.040000000000006</v>
      </c>
      <c r="S55">
        <v>68.820000000000007</v>
      </c>
      <c r="T55">
        <v>0.51030698502150373</v>
      </c>
      <c r="U55">
        <v>2026</v>
      </c>
      <c r="V55" t="s">
        <v>102</v>
      </c>
      <c r="W55">
        <v>4</v>
      </c>
      <c r="X55" t="s">
        <v>87</v>
      </c>
    </row>
    <row r="56" spans="1:24">
      <c r="A56">
        <v>2229</v>
      </c>
      <c r="B56" s="19">
        <v>46136</v>
      </c>
      <c r="C56">
        <v>2026</v>
      </c>
      <c r="D56" t="s">
        <v>102</v>
      </c>
      <c r="E56">
        <v>4</v>
      </c>
      <c r="F56" t="s">
        <v>87</v>
      </c>
      <c r="G56" t="s">
        <v>0</v>
      </c>
      <c r="H56" t="s">
        <v>1</v>
      </c>
      <c r="I56" t="s">
        <v>2</v>
      </c>
      <c r="J56" t="s">
        <v>13</v>
      </c>
      <c r="K56" t="s">
        <v>9</v>
      </c>
      <c r="L56" t="s">
        <v>17</v>
      </c>
      <c r="M56">
        <v>2</v>
      </c>
      <c r="N56">
        <v>145.75</v>
      </c>
      <c r="O56">
        <v>0.1</v>
      </c>
      <c r="P56">
        <v>78.900000000000006</v>
      </c>
      <c r="Q56">
        <v>262.35000000000002</v>
      </c>
      <c r="R56">
        <v>157.80000000000001</v>
      </c>
      <c r="S56">
        <v>104.55000000000001</v>
      </c>
      <c r="T56">
        <v>0.39851343624928531</v>
      </c>
      <c r="U56">
        <v>2026</v>
      </c>
      <c r="V56" t="s">
        <v>102</v>
      </c>
      <c r="W56">
        <v>4</v>
      </c>
      <c r="X56" t="s">
        <v>87</v>
      </c>
    </row>
    <row r="57" spans="1:24">
      <c r="A57">
        <v>1712</v>
      </c>
      <c r="B57" s="19">
        <v>46136</v>
      </c>
      <c r="C57">
        <v>2026</v>
      </c>
      <c r="D57" t="s">
        <v>102</v>
      </c>
      <c r="E57">
        <v>4</v>
      </c>
      <c r="F57" t="s">
        <v>87</v>
      </c>
      <c r="G57" t="s">
        <v>6</v>
      </c>
      <c r="H57" t="s">
        <v>7</v>
      </c>
      <c r="I57" t="s">
        <v>8</v>
      </c>
      <c r="J57" t="s">
        <v>3</v>
      </c>
      <c r="K57" t="s">
        <v>4</v>
      </c>
      <c r="L57" t="s">
        <v>26</v>
      </c>
      <c r="M57">
        <v>15</v>
      </c>
      <c r="N57">
        <v>41.21</v>
      </c>
      <c r="O57">
        <v>0.15</v>
      </c>
      <c r="P57">
        <v>16.760000000000002</v>
      </c>
      <c r="Q57">
        <v>525.42750000000001</v>
      </c>
      <c r="R57">
        <v>251.40000000000003</v>
      </c>
      <c r="S57">
        <v>274.02749999999997</v>
      </c>
      <c r="T57">
        <v>0.52153246642020068</v>
      </c>
      <c r="U57">
        <v>2026</v>
      </c>
      <c r="V57" t="s">
        <v>102</v>
      </c>
      <c r="W57">
        <v>4</v>
      </c>
      <c r="X57" t="s">
        <v>87</v>
      </c>
    </row>
    <row r="58" spans="1:24">
      <c r="A58">
        <v>1369</v>
      </c>
      <c r="B58" s="19">
        <v>46136</v>
      </c>
      <c r="C58">
        <v>2026</v>
      </c>
      <c r="D58" t="s">
        <v>102</v>
      </c>
      <c r="E58">
        <v>4</v>
      </c>
      <c r="F58" t="s">
        <v>87</v>
      </c>
      <c r="G58" t="s">
        <v>6</v>
      </c>
      <c r="H58" t="s">
        <v>49</v>
      </c>
      <c r="I58" t="s">
        <v>8</v>
      </c>
      <c r="J58" t="s">
        <v>3</v>
      </c>
      <c r="K58" t="s">
        <v>34</v>
      </c>
      <c r="L58" t="s">
        <v>38</v>
      </c>
      <c r="M58">
        <v>3</v>
      </c>
      <c r="N58">
        <v>124.31</v>
      </c>
      <c r="O58">
        <v>0.2</v>
      </c>
      <c r="P58">
        <v>67.97</v>
      </c>
      <c r="Q58">
        <v>298.34399999999999</v>
      </c>
      <c r="R58">
        <v>203.91</v>
      </c>
      <c r="S58">
        <v>94.433999999999997</v>
      </c>
      <c r="T58">
        <v>0.31652723031131846</v>
      </c>
      <c r="U58">
        <v>2026</v>
      </c>
      <c r="V58" t="s">
        <v>102</v>
      </c>
      <c r="W58">
        <v>4</v>
      </c>
      <c r="X58" t="s">
        <v>87</v>
      </c>
    </row>
    <row r="59" spans="1:24">
      <c r="A59">
        <v>1333</v>
      </c>
      <c r="B59" s="19">
        <v>46136</v>
      </c>
      <c r="C59">
        <v>2026</v>
      </c>
      <c r="D59" t="s">
        <v>102</v>
      </c>
      <c r="E59">
        <v>4</v>
      </c>
      <c r="F59" t="s">
        <v>87</v>
      </c>
      <c r="G59" t="s">
        <v>6</v>
      </c>
      <c r="H59" t="s">
        <v>49</v>
      </c>
      <c r="I59" t="s">
        <v>2</v>
      </c>
      <c r="J59" t="s">
        <v>13</v>
      </c>
      <c r="K59" t="s">
        <v>9</v>
      </c>
      <c r="L59" t="s">
        <v>10</v>
      </c>
      <c r="M59">
        <v>1</v>
      </c>
      <c r="N59">
        <v>90.87</v>
      </c>
      <c r="O59">
        <v>0.1</v>
      </c>
      <c r="P59">
        <v>44.4</v>
      </c>
      <c r="Q59">
        <v>81.783000000000001</v>
      </c>
      <c r="R59">
        <v>44.4</v>
      </c>
      <c r="S59">
        <v>37.383000000000003</v>
      </c>
      <c r="T59">
        <v>0.45709988628443565</v>
      </c>
      <c r="U59">
        <v>2026</v>
      </c>
      <c r="V59" t="s">
        <v>102</v>
      </c>
      <c r="W59">
        <v>4</v>
      </c>
      <c r="X59" t="s">
        <v>87</v>
      </c>
    </row>
    <row r="60" spans="1:24">
      <c r="A60">
        <v>1102</v>
      </c>
      <c r="B60" s="19">
        <v>46136</v>
      </c>
      <c r="C60">
        <v>2026</v>
      </c>
      <c r="D60" t="s">
        <v>102</v>
      </c>
      <c r="E60">
        <v>4</v>
      </c>
      <c r="F60" t="s">
        <v>87</v>
      </c>
      <c r="G60" t="s">
        <v>6</v>
      </c>
      <c r="H60" t="s">
        <v>27</v>
      </c>
      <c r="I60" t="s">
        <v>2</v>
      </c>
      <c r="J60" t="s">
        <v>16</v>
      </c>
      <c r="K60" t="s">
        <v>9</v>
      </c>
      <c r="L60" t="s">
        <v>46</v>
      </c>
      <c r="M60">
        <v>2</v>
      </c>
      <c r="N60">
        <v>70.53</v>
      </c>
      <c r="O60">
        <v>0</v>
      </c>
      <c r="P60">
        <v>32.229999999999997</v>
      </c>
      <c r="Q60">
        <v>141.06</v>
      </c>
      <c r="R60">
        <v>64.459999999999994</v>
      </c>
      <c r="S60">
        <v>76.600000000000009</v>
      </c>
      <c r="T60">
        <v>0.54303133418403526</v>
      </c>
      <c r="U60">
        <v>2026</v>
      </c>
      <c r="V60" t="s">
        <v>102</v>
      </c>
      <c r="W60">
        <v>4</v>
      </c>
      <c r="X60" t="s">
        <v>87</v>
      </c>
    </row>
    <row r="61" spans="1:24">
      <c r="A61">
        <v>4980</v>
      </c>
      <c r="B61" s="19">
        <v>46135</v>
      </c>
      <c r="C61">
        <v>2026</v>
      </c>
      <c r="D61" t="s">
        <v>102</v>
      </c>
      <c r="E61">
        <v>4</v>
      </c>
      <c r="F61" t="s">
        <v>87</v>
      </c>
      <c r="G61" t="s">
        <v>6</v>
      </c>
      <c r="H61" t="s">
        <v>27</v>
      </c>
      <c r="I61" t="s">
        <v>19</v>
      </c>
      <c r="J61" t="s">
        <v>3</v>
      </c>
      <c r="K61" t="s">
        <v>23</v>
      </c>
      <c r="L61" t="s">
        <v>51</v>
      </c>
      <c r="M61">
        <v>2</v>
      </c>
      <c r="N61">
        <v>120.49</v>
      </c>
      <c r="O61">
        <v>0.1</v>
      </c>
      <c r="P61">
        <v>62.23</v>
      </c>
      <c r="Q61">
        <v>216.88200000000001</v>
      </c>
      <c r="R61">
        <v>124.46</v>
      </c>
      <c r="S61">
        <v>92.422000000000011</v>
      </c>
      <c r="T61">
        <v>0.42613955976060719</v>
      </c>
      <c r="U61">
        <v>2026</v>
      </c>
      <c r="V61" t="s">
        <v>102</v>
      </c>
      <c r="W61">
        <v>4</v>
      </c>
      <c r="X61" t="s">
        <v>87</v>
      </c>
    </row>
    <row r="62" spans="1:24">
      <c r="A62">
        <v>3777</v>
      </c>
      <c r="B62" s="19">
        <v>46135</v>
      </c>
      <c r="C62">
        <v>2026</v>
      </c>
      <c r="D62" t="s">
        <v>102</v>
      </c>
      <c r="E62">
        <v>4</v>
      </c>
      <c r="F62" t="s">
        <v>87</v>
      </c>
      <c r="G62" t="s">
        <v>20</v>
      </c>
      <c r="H62" t="s">
        <v>21</v>
      </c>
      <c r="I62" t="s">
        <v>28</v>
      </c>
      <c r="J62" t="s">
        <v>16</v>
      </c>
      <c r="K62" t="s">
        <v>9</v>
      </c>
      <c r="L62" t="s">
        <v>10</v>
      </c>
      <c r="M62">
        <v>1</v>
      </c>
      <c r="N62">
        <v>92.74</v>
      </c>
      <c r="O62">
        <v>0</v>
      </c>
      <c r="P62">
        <v>46.1</v>
      </c>
      <c r="Q62">
        <v>92.74</v>
      </c>
      <c r="R62">
        <v>46.1</v>
      </c>
      <c r="S62">
        <v>46.639999999999993</v>
      </c>
      <c r="T62">
        <v>0.50291136510675005</v>
      </c>
      <c r="U62">
        <v>2026</v>
      </c>
      <c r="V62" t="s">
        <v>102</v>
      </c>
      <c r="W62">
        <v>4</v>
      </c>
      <c r="X62" t="s">
        <v>87</v>
      </c>
    </row>
    <row r="63" spans="1:24">
      <c r="A63">
        <v>3206</v>
      </c>
      <c r="B63" s="19">
        <v>46135</v>
      </c>
      <c r="C63">
        <v>2026</v>
      </c>
      <c r="D63" t="s">
        <v>102</v>
      </c>
      <c r="E63">
        <v>4</v>
      </c>
      <c r="F63" t="s">
        <v>87</v>
      </c>
      <c r="G63" t="s">
        <v>20</v>
      </c>
      <c r="H63" t="s">
        <v>33</v>
      </c>
      <c r="I63" t="s">
        <v>28</v>
      </c>
      <c r="J63" t="s">
        <v>3</v>
      </c>
      <c r="K63" t="s">
        <v>4</v>
      </c>
      <c r="L63" t="s">
        <v>26</v>
      </c>
      <c r="M63">
        <v>4</v>
      </c>
      <c r="N63">
        <v>39.78</v>
      </c>
      <c r="O63">
        <v>0.05</v>
      </c>
      <c r="P63">
        <v>16.7</v>
      </c>
      <c r="Q63">
        <v>151.16399999999999</v>
      </c>
      <c r="R63">
        <v>66.8</v>
      </c>
      <c r="S63">
        <v>84.36399999999999</v>
      </c>
      <c r="T63">
        <v>0.55809584292556425</v>
      </c>
      <c r="U63">
        <v>2026</v>
      </c>
      <c r="V63" t="s">
        <v>102</v>
      </c>
      <c r="W63">
        <v>4</v>
      </c>
      <c r="X63" t="s">
        <v>87</v>
      </c>
    </row>
    <row r="64" spans="1:24">
      <c r="A64">
        <v>3000</v>
      </c>
      <c r="B64" s="19">
        <v>46135</v>
      </c>
      <c r="C64">
        <v>2026</v>
      </c>
      <c r="D64" t="s">
        <v>102</v>
      </c>
      <c r="E64">
        <v>4</v>
      </c>
      <c r="F64" t="s">
        <v>87</v>
      </c>
      <c r="G64" t="s">
        <v>20</v>
      </c>
      <c r="H64" t="s">
        <v>31</v>
      </c>
      <c r="I64" t="s">
        <v>28</v>
      </c>
      <c r="J64" t="s">
        <v>13</v>
      </c>
      <c r="K64" t="s">
        <v>34</v>
      </c>
      <c r="L64" t="s">
        <v>35</v>
      </c>
      <c r="M64">
        <v>1</v>
      </c>
      <c r="N64">
        <v>40.630000000000003</v>
      </c>
      <c r="O64">
        <v>0.1</v>
      </c>
      <c r="P64">
        <v>14.67</v>
      </c>
      <c r="Q64">
        <v>36.567</v>
      </c>
      <c r="R64">
        <v>14.67</v>
      </c>
      <c r="S64">
        <v>21.896999999999998</v>
      </c>
      <c r="T64">
        <v>0.59881860694068423</v>
      </c>
      <c r="U64">
        <v>2026</v>
      </c>
      <c r="V64" t="s">
        <v>102</v>
      </c>
      <c r="W64">
        <v>4</v>
      </c>
      <c r="X64" t="s">
        <v>87</v>
      </c>
    </row>
    <row r="65" spans="1:24">
      <c r="A65">
        <v>2832</v>
      </c>
      <c r="B65" s="19">
        <v>46135</v>
      </c>
      <c r="C65">
        <v>2026</v>
      </c>
      <c r="D65" t="s">
        <v>102</v>
      </c>
      <c r="E65">
        <v>4</v>
      </c>
      <c r="F65" t="s">
        <v>87</v>
      </c>
      <c r="G65" t="s">
        <v>20</v>
      </c>
      <c r="H65" t="s">
        <v>33</v>
      </c>
      <c r="I65" t="s">
        <v>28</v>
      </c>
      <c r="J65" t="s">
        <v>3</v>
      </c>
      <c r="K65" t="s">
        <v>34</v>
      </c>
      <c r="L65" t="s">
        <v>35</v>
      </c>
      <c r="M65">
        <v>1</v>
      </c>
      <c r="N65">
        <v>39.89</v>
      </c>
      <c r="O65">
        <v>0.05</v>
      </c>
      <c r="P65">
        <v>15.06</v>
      </c>
      <c r="Q65">
        <v>37.895499999999998</v>
      </c>
      <c r="R65">
        <v>15.06</v>
      </c>
      <c r="S65">
        <v>22.835499999999996</v>
      </c>
      <c r="T65">
        <v>0.60259133670224685</v>
      </c>
      <c r="U65">
        <v>2026</v>
      </c>
      <c r="V65" t="s">
        <v>102</v>
      </c>
      <c r="W65">
        <v>4</v>
      </c>
      <c r="X65" t="s">
        <v>87</v>
      </c>
    </row>
    <row r="66" spans="1:24">
      <c r="A66">
        <v>2224</v>
      </c>
      <c r="B66" s="19">
        <v>46135</v>
      </c>
      <c r="C66">
        <v>2026</v>
      </c>
      <c r="D66" t="s">
        <v>102</v>
      </c>
      <c r="E66">
        <v>4</v>
      </c>
      <c r="F66" t="s">
        <v>87</v>
      </c>
      <c r="G66" t="s">
        <v>6</v>
      </c>
      <c r="H66" t="s">
        <v>7</v>
      </c>
      <c r="I66" t="s">
        <v>2</v>
      </c>
      <c r="J66" t="s">
        <v>13</v>
      </c>
      <c r="K66" t="s">
        <v>34</v>
      </c>
      <c r="L66" t="s">
        <v>45</v>
      </c>
      <c r="M66">
        <v>3</v>
      </c>
      <c r="N66">
        <v>49.55</v>
      </c>
      <c r="O66">
        <v>0</v>
      </c>
      <c r="P66">
        <v>22.55</v>
      </c>
      <c r="Q66">
        <v>148.64999999999998</v>
      </c>
      <c r="R66">
        <v>67.650000000000006</v>
      </c>
      <c r="S66">
        <v>80.999999999999972</v>
      </c>
      <c r="T66">
        <v>0.54490413723511588</v>
      </c>
      <c r="U66">
        <v>2026</v>
      </c>
      <c r="V66" t="s">
        <v>102</v>
      </c>
      <c r="W66">
        <v>4</v>
      </c>
      <c r="X66" t="s">
        <v>87</v>
      </c>
    </row>
    <row r="67" spans="1:24">
      <c r="A67">
        <v>5160</v>
      </c>
      <c r="B67" s="19">
        <v>46134</v>
      </c>
      <c r="C67">
        <v>2026</v>
      </c>
      <c r="D67" t="s">
        <v>102</v>
      </c>
      <c r="E67">
        <v>4</v>
      </c>
      <c r="F67" t="s">
        <v>87</v>
      </c>
      <c r="G67" t="s">
        <v>6</v>
      </c>
      <c r="H67" t="s">
        <v>43</v>
      </c>
      <c r="I67" t="s">
        <v>2</v>
      </c>
      <c r="J67" t="s">
        <v>13</v>
      </c>
      <c r="K67" t="s">
        <v>34</v>
      </c>
      <c r="L67" t="s">
        <v>42</v>
      </c>
      <c r="M67">
        <v>2</v>
      </c>
      <c r="N67">
        <v>35.94</v>
      </c>
      <c r="O67">
        <v>0.05</v>
      </c>
      <c r="P67">
        <v>14.17</v>
      </c>
      <c r="Q67">
        <v>68.285999999999987</v>
      </c>
      <c r="R67">
        <v>28.34</v>
      </c>
      <c r="S67">
        <v>39.945999999999984</v>
      </c>
      <c r="T67">
        <v>0.5849808159798493</v>
      </c>
      <c r="U67">
        <v>2026</v>
      </c>
      <c r="V67" t="s">
        <v>102</v>
      </c>
      <c r="W67">
        <v>4</v>
      </c>
      <c r="X67" t="s">
        <v>87</v>
      </c>
    </row>
    <row r="68" spans="1:24">
      <c r="A68">
        <v>4761</v>
      </c>
      <c r="B68" s="19">
        <v>46134</v>
      </c>
      <c r="C68">
        <v>2026</v>
      </c>
      <c r="D68" t="s">
        <v>102</v>
      </c>
      <c r="E68">
        <v>4</v>
      </c>
      <c r="F68" t="s">
        <v>87</v>
      </c>
      <c r="G68" t="s">
        <v>0</v>
      </c>
      <c r="H68" t="s">
        <v>1</v>
      </c>
      <c r="I68" t="s">
        <v>28</v>
      </c>
      <c r="J68" t="s">
        <v>13</v>
      </c>
      <c r="K68" t="s">
        <v>9</v>
      </c>
      <c r="L68" t="s">
        <v>17</v>
      </c>
      <c r="M68">
        <v>1</v>
      </c>
      <c r="N68">
        <v>141.99</v>
      </c>
      <c r="O68">
        <v>0.05</v>
      </c>
      <c r="P68">
        <v>79.7</v>
      </c>
      <c r="Q68">
        <v>134.8905</v>
      </c>
      <c r="R68">
        <v>79.7</v>
      </c>
      <c r="S68">
        <v>55.1905</v>
      </c>
      <c r="T68">
        <v>0.40915038494186023</v>
      </c>
      <c r="U68">
        <v>2026</v>
      </c>
      <c r="V68" t="s">
        <v>102</v>
      </c>
      <c r="W68">
        <v>4</v>
      </c>
      <c r="X68" t="s">
        <v>87</v>
      </c>
    </row>
    <row r="69" spans="1:24">
      <c r="A69">
        <v>4239</v>
      </c>
      <c r="B69" s="19">
        <v>46134</v>
      </c>
      <c r="C69">
        <v>2026</v>
      </c>
      <c r="D69" t="s">
        <v>102</v>
      </c>
      <c r="E69">
        <v>4</v>
      </c>
      <c r="F69" t="s">
        <v>87</v>
      </c>
      <c r="G69" t="s">
        <v>6</v>
      </c>
      <c r="H69" t="s">
        <v>7</v>
      </c>
      <c r="I69" t="s">
        <v>2</v>
      </c>
      <c r="J69" t="s">
        <v>13</v>
      </c>
      <c r="K69" t="s">
        <v>23</v>
      </c>
      <c r="L69" t="s">
        <v>40</v>
      </c>
      <c r="M69">
        <v>2</v>
      </c>
      <c r="N69">
        <v>83.24</v>
      </c>
      <c r="O69">
        <v>0</v>
      </c>
      <c r="P69">
        <v>40.03</v>
      </c>
      <c r="Q69">
        <v>166.48</v>
      </c>
      <c r="R69">
        <v>80.06</v>
      </c>
      <c r="S69">
        <v>86.419999999999987</v>
      </c>
      <c r="T69">
        <v>0.51910139356078799</v>
      </c>
      <c r="U69">
        <v>2026</v>
      </c>
      <c r="V69" t="s">
        <v>102</v>
      </c>
      <c r="W69">
        <v>4</v>
      </c>
      <c r="X69" t="s">
        <v>87</v>
      </c>
    </row>
    <row r="70" spans="1:24">
      <c r="A70">
        <v>3980</v>
      </c>
      <c r="B70" s="19">
        <v>46134</v>
      </c>
      <c r="C70">
        <v>2026</v>
      </c>
      <c r="D70" t="s">
        <v>102</v>
      </c>
      <c r="E70">
        <v>4</v>
      </c>
      <c r="F70" t="s">
        <v>87</v>
      </c>
      <c r="G70" t="s">
        <v>20</v>
      </c>
      <c r="H70" t="s">
        <v>21</v>
      </c>
      <c r="I70" t="s">
        <v>19</v>
      </c>
      <c r="J70" t="s">
        <v>13</v>
      </c>
      <c r="K70" t="s">
        <v>9</v>
      </c>
      <c r="L70" t="s">
        <v>17</v>
      </c>
      <c r="M70">
        <v>1</v>
      </c>
      <c r="N70">
        <v>142.53</v>
      </c>
      <c r="O70">
        <v>0.05</v>
      </c>
      <c r="P70">
        <v>77.77</v>
      </c>
      <c r="Q70">
        <v>135.40350000000001</v>
      </c>
      <c r="R70">
        <v>77.77</v>
      </c>
      <c r="S70">
        <v>57.633500000000012</v>
      </c>
      <c r="T70">
        <v>0.4256426163282338</v>
      </c>
      <c r="U70">
        <v>2026</v>
      </c>
      <c r="V70" t="s">
        <v>102</v>
      </c>
      <c r="W70">
        <v>4</v>
      </c>
      <c r="X70" t="s">
        <v>87</v>
      </c>
    </row>
    <row r="71" spans="1:24">
      <c r="A71">
        <v>2024</v>
      </c>
      <c r="B71" s="19">
        <v>46134</v>
      </c>
      <c r="C71">
        <v>2026</v>
      </c>
      <c r="D71" t="s">
        <v>102</v>
      </c>
      <c r="E71">
        <v>4</v>
      </c>
      <c r="F71" t="s">
        <v>87</v>
      </c>
      <c r="G71" t="s">
        <v>6</v>
      </c>
      <c r="H71" t="s">
        <v>27</v>
      </c>
      <c r="I71" t="s">
        <v>19</v>
      </c>
      <c r="J71" t="s">
        <v>13</v>
      </c>
      <c r="K71" t="s">
        <v>23</v>
      </c>
      <c r="L71" t="s">
        <v>40</v>
      </c>
      <c r="M71">
        <v>1</v>
      </c>
      <c r="N71">
        <v>81.73</v>
      </c>
      <c r="O71">
        <v>0.05</v>
      </c>
      <c r="P71">
        <v>39.979999999999997</v>
      </c>
      <c r="Q71">
        <v>77.643500000000003</v>
      </c>
      <c r="R71">
        <v>39.979999999999997</v>
      </c>
      <c r="S71">
        <v>37.663500000000006</v>
      </c>
      <c r="T71">
        <v>0.48508246021882068</v>
      </c>
      <c r="U71">
        <v>2026</v>
      </c>
      <c r="V71" t="s">
        <v>102</v>
      </c>
      <c r="W71">
        <v>4</v>
      </c>
      <c r="X71" t="s">
        <v>87</v>
      </c>
    </row>
    <row r="72" spans="1:24">
      <c r="A72">
        <v>1658</v>
      </c>
      <c r="B72" s="19">
        <v>46134</v>
      </c>
      <c r="C72">
        <v>2026</v>
      </c>
      <c r="D72" t="s">
        <v>102</v>
      </c>
      <c r="E72">
        <v>4</v>
      </c>
      <c r="F72" t="s">
        <v>87</v>
      </c>
      <c r="G72" t="s">
        <v>11</v>
      </c>
      <c r="H72" t="s">
        <v>25</v>
      </c>
      <c r="I72" t="s">
        <v>2</v>
      </c>
      <c r="J72" t="s">
        <v>3</v>
      </c>
      <c r="K72" t="s">
        <v>9</v>
      </c>
      <c r="L72" t="s">
        <v>37</v>
      </c>
      <c r="M72">
        <v>1</v>
      </c>
      <c r="N72">
        <v>151.15</v>
      </c>
      <c r="O72">
        <v>0</v>
      </c>
      <c r="P72">
        <v>77.680000000000007</v>
      </c>
      <c r="Q72">
        <v>151.15</v>
      </c>
      <c r="R72">
        <v>77.680000000000007</v>
      </c>
      <c r="S72">
        <v>73.47</v>
      </c>
      <c r="T72">
        <v>0.48607343698312933</v>
      </c>
      <c r="U72">
        <v>2026</v>
      </c>
      <c r="V72" t="s">
        <v>102</v>
      </c>
      <c r="W72">
        <v>4</v>
      </c>
      <c r="X72" t="s">
        <v>87</v>
      </c>
    </row>
    <row r="73" spans="1:24">
      <c r="A73">
        <v>413</v>
      </c>
      <c r="B73" s="19">
        <v>46134</v>
      </c>
      <c r="C73">
        <v>2026</v>
      </c>
      <c r="D73" t="s">
        <v>102</v>
      </c>
      <c r="E73">
        <v>4</v>
      </c>
      <c r="F73" t="s">
        <v>87</v>
      </c>
      <c r="G73" t="s">
        <v>6</v>
      </c>
      <c r="H73" t="s">
        <v>7</v>
      </c>
      <c r="I73" t="s">
        <v>2</v>
      </c>
      <c r="J73" t="s">
        <v>3</v>
      </c>
      <c r="K73" t="s">
        <v>23</v>
      </c>
      <c r="L73" t="s">
        <v>24</v>
      </c>
      <c r="M73">
        <v>2</v>
      </c>
      <c r="N73">
        <v>344.29</v>
      </c>
      <c r="O73">
        <v>0.1</v>
      </c>
      <c r="P73">
        <v>192.66</v>
      </c>
      <c r="Q73">
        <v>619.72200000000009</v>
      </c>
      <c r="R73">
        <v>385.32</v>
      </c>
      <c r="S73">
        <v>234.4020000000001</v>
      </c>
      <c r="T73">
        <v>0.37823733867766524</v>
      </c>
      <c r="U73">
        <v>2026</v>
      </c>
      <c r="V73" t="s">
        <v>102</v>
      </c>
      <c r="W73">
        <v>4</v>
      </c>
      <c r="X73" t="s">
        <v>87</v>
      </c>
    </row>
    <row r="74" spans="1:24">
      <c r="A74">
        <v>5191</v>
      </c>
      <c r="B74" s="19">
        <v>46133</v>
      </c>
      <c r="C74">
        <v>2026</v>
      </c>
      <c r="D74" t="s">
        <v>102</v>
      </c>
      <c r="E74">
        <v>4</v>
      </c>
      <c r="F74" t="s">
        <v>87</v>
      </c>
      <c r="G74" t="s">
        <v>6</v>
      </c>
      <c r="H74" t="s">
        <v>41</v>
      </c>
      <c r="I74" t="s">
        <v>19</v>
      </c>
      <c r="J74" t="s">
        <v>3</v>
      </c>
      <c r="K74" t="s">
        <v>4</v>
      </c>
      <c r="L74" t="s">
        <v>5</v>
      </c>
      <c r="M74">
        <v>1</v>
      </c>
      <c r="N74">
        <v>79.92</v>
      </c>
      <c r="O74">
        <v>0.1</v>
      </c>
      <c r="P74">
        <v>43.13</v>
      </c>
      <c r="Q74">
        <v>71.927999999999997</v>
      </c>
      <c r="R74">
        <v>43.13</v>
      </c>
      <c r="S74">
        <v>28.797999999999995</v>
      </c>
      <c r="T74">
        <v>0.40037259481703918</v>
      </c>
      <c r="U74">
        <v>2026</v>
      </c>
      <c r="V74" t="s">
        <v>102</v>
      </c>
      <c r="W74">
        <v>4</v>
      </c>
      <c r="X74" t="s">
        <v>87</v>
      </c>
    </row>
    <row r="75" spans="1:24">
      <c r="A75">
        <v>4920</v>
      </c>
      <c r="B75" s="19">
        <v>46133</v>
      </c>
      <c r="C75">
        <v>2026</v>
      </c>
      <c r="D75" t="s">
        <v>102</v>
      </c>
      <c r="E75">
        <v>4</v>
      </c>
      <c r="F75" t="s">
        <v>87</v>
      </c>
      <c r="G75" t="s">
        <v>6</v>
      </c>
      <c r="H75" t="s">
        <v>43</v>
      </c>
      <c r="I75" t="s">
        <v>19</v>
      </c>
      <c r="J75" t="s">
        <v>13</v>
      </c>
      <c r="K75" t="s">
        <v>9</v>
      </c>
      <c r="L75" t="s">
        <v>17</v>
      </c>
      <c r="M75">
        <v>2</v>
      </c>
      <c r="N75">
        <v>147.30000000000001</v>
      </c>
      <c r="O75">
        <v>0</v>
      </c>
      <c r="P75">
        <v>81.2</v>
      </c>
      <c r="Q75">
        <v>294.60000000000002</v>
      </c>
      <c r="R75">
        <v>162.4</v>
      </c>
      <c r="S75">
        <v>132.20000000000002</v>
      </c>
      <c r="T75">
        <v>0.44874405974202308</v>
      </c>
      <c r="U75">
        <v>2026</v>
      </c>
      <c r="V75" t="s">
        <v>102</v>
      </c>
      <c r="W75">
        <v>4</v>
      </c>
      <c r="X75" t="s">
        <v>87</v>
      </c>
    </row>
    <row r="76" spans="1:24">
      <c r="A76">
        <v>4654</v>
      </c>
      <c r="B76" s="19">
        <v>46133</v>
      </c>
      <c r="C76">
        <v>2026</v>
      </c>
      <c r="D76" t="s">
        <v>102</v>
      </c>
      <c r="E76">
        <v>4</v>
      </c>
      <c r="F76" t="s">
        <v>87</v>
      </c>
      <c r="G76" t="s">
        <v>0</v>
      </c>
      <c r="H76" t="s">
        <v>50</v>
      </c>
      <c r="I76" t="s">
        <v>19</v>
      </c>
      <c r="J76" t="s">
        <v>3</v>
      </c>
      <c r="K76" t="s">
        <v>23</v>
      </c>
      <c r="L76" t="s">
        <v>29</v>
      </c>
      <c r="M76">
        <v>2</v>
      </c>
      <c r="N76">
        <v>191.51</v>
      </c>
      <c r="O76">
        <v>0.1</v>
      </c>
      <c r="P76">
        <v>101.25</v>
      </c>
      <c r="Q76">
        <v>344.71800000000002</v>
      </c>
      <c r="R76">
        <v>202.5</v>
      </c>
      <c r="S76">
        <v>142.21800000000002</v>
      </c>
      <c r="T76">
        <v>0.41256331262075091</v>
      </c>
      <c r="U76">
        <v>2026</v>
      </c>
      <c r="V76" t="s">
        <v>102</v>
      </c>
      <c r="W76">
        <v>4</v>
      </c>
      <c r="X76" t="s">
        <v>87</v>
      </c>
    </row>
    <row r="77" spans="1:24">
      <c r="A77">
        <v>3920</v>
      </c>
      <c r="B77" s="19">
        <v>46133</v>
      </c>
      <c r="C77">
        <v>2026</v>
      </c>
      <c r="D77" t="s">
        <v>102</v>
      </c>
      <c r="E77">
        <v>4</v>
      </c>
      <c r="F77" t="s">
        <v>87</v>
      </c>
      <c r="G77" t="s">
        <v>6</v>
      </c>
      <c r="H77" t="s">
        <v>41</v>
      </c>
      <c r="I77" t="s">
        <v>2</v>
      </c>
      <c r="J77" t="s">
        <v>3</v>
      </c>
      <c r="K77" t="s">
        <v>4</v>
      </c>
      <c r="L77" t="s">
        <v>30</v>
      </c>
      <c r="M77">
        <v>2</v>
      </c>
      <c r="N77">
        <v>100.39</v>
      </c>
      <c r="O77">
        <v>0</v>
      </c>
      <c r="P77">
        <v>49.05</v>
      </c>
      <c r="Q77">
        <v>200.78</v>
      </c>
      <c r="R77">
        <v>98.1</v>
      </c>
      <c r="S77">
        <v>102.68</v>
      </c>
      <c r="T77">
        <v>0.51140551847793603</v>
      </c>
      <c r="U77">
        <v>2026</v>
      </c>
      <c r="V77" t="s">
        <v>102</v>
      </c>
      <c r="W77">
        <v>4</v>
      </c>
      <c r="X77" t="s">
        <v>87</v>
      </c>
    </row>
    <row r="78" spans="1:24">
      <c r="A78">
        <v>3719</v>
      </c>
      <c r="B78" s="19">
        <v>46133</v>
      </c>
      <c r="C78">
        <v>2026</v>
      </c>
      <c r="D78" t="s">
        <v>102</v>
      </c>
      <c r="E78">
        <v>4</v>
      </c>
      <c r="F78" t="s">
        <v>87</v>
      </c>
      <c r="G78" t="s">
        <v>11</v>
      </c>
      <c r="H78" t="s">
        <v>12</v>
      </c>
      <c r="I78" t="s">
        <v>2</v>
      </c>
      <c r="J78" t="s">
        <v>13</v>
      </c>
      <c r="K78" t="s">
        <v>34</v>
      </c>
      <c r="L78" t="s">
        <v>42</v>
      </c>
      <c r="M78">
        <v>2</v>
      </c>
      <c r="N78">
        <v>35.56</v>
      </c>
      <c r="O78">
        <v>0.1</v>
      </c>
      <c r="P78">
        <v>13.85</v>
      </c>
      <c r="Q78">
        <v>64.00800000000001</v>
      </c>
      <c r="R78">
        <v>27.7</v>
      </c>
      <c r="S78">
        <v>36.308000000000007</v>
      </c>
      <c r="T78">
        <v>0.56724159480064995</v>
      </c>
      <c r="U78">
        <v>2026</v>
      </c>
      <c r="V78" t="s">
        <v>102</v>
      </c>
      <c r="W78">
        <v>4</v>
      </c>
      <c r="X78" t="s">
        <v>87</v>
      </c>
    </row>
    <row r="79" spans="1:24">
      <c r="A79">
        <v>3017</v>
      </c>
      <c r="B79" s="19">
        <v>46133</v>
      </c>
      <c r="C79">
        <v>2026</v>
      </c>
      <c r="D79" t="s">
        <v>102</v>
      </c>
      <c r="E79">
        <v>4</v>
      </c>
      <c r="F79" t="s">
        <v>87</v>
      </c>
      <c r="G79" t="s">
        <v>6</v>
      </c>
      <c r="H79" t="s">
        <v>43</v>
      </c>
      <c r="I79" t="s">
        <v>2</v>
      </c>
      <c r="J79" t="s">
        <v>3</v>
      </c>
      <c r="K79" t="s">
        <v>4</v>
      </c>
      <c r="L79" t="s">
        <v>30</v>
      </c>
      <c r="M79">
        <v>1</v>
      </c>
      <c r="N79">
        <v>102.64</v>
      </c>
      <c r="O79">
        <v>0</v>
      </c>
      <c r="P79">
        <v>51.86</v>
      </c>
      <c r="Q79">
        <v>102.64</v>
      </c>
      <c r="R79">
        <v>51.86</v>
      </c>
      <c r="S79">
        <v>50.78</v>
      </c>
      <c r="T79">
        <v>0.49473889321901793</v>
      </c>
      <c r="U79">
        <v>2026</v>
      </c>
      <c r="V79" t="s">
        <v>102</v>
      </c>
      <c r="W79">
        <v>4</v>
      </c>
      <c r="X79" t="s">
        <v>87</v>
      </c>
    </row>
    <row r="80" spans="1:24">
      <c r="A80">
        <v>2812</v>
      </c>
      <c r="B80" s="19">
        <v>46133</v>
      </c>
      <c r="C80">
        <v>2026</v>
      </c>
      <c r="D80" t="s">
        <v>102</v>
      </c>
      <c r="E80">
        <v>4</v>
      </c>
      <c r="F80" t="s">
        <v>87</v>
      </c>
      <c r="G80" t="s">
        <v>6</v>
      </c>
      <c r="H80" t="s">
        <v>27</v>
      </c>
      <c r="I80" t="s">
        <v>2</v>
      </c>
      <c r="J80" t="s">
        <v>13</v>
      </c>
      <c r="K80" t="s">
        <v>4</v>
      </c>
      <c r="L80" t="s">
        <v>22</v>
      </c>
      <c r="M80">
        <v>1</v>
      </c>
      <c r="N80">
        <v>51.39</v>
      </c>
      <c r="O80">
        <v>0</v>
      </c>
      <c r="P80">
        <v>22.08</v>
      </c>
      <c r="Q80">
        <v>51.39</v>
      </c>
      <c r="R80">
        <v>22.08</v>
      </c>
      <c r="S80">
        <v>29.310000000000002</v>
      </c>
      <c r="T80">
        <v>0.57034442498540572</v>
      </c>
      <c r="U80">
        <v>2026</v>
      </c>
      <c r="V80" t="s">
        <v>102</v>
      </c>
      <c r="W80">
        <v>4</v>
      </c>
      <c r="X80" t="s">
        <v>87</v>
      </c>
    </row>
    <row r="81" spans="1:24">
      <c r="A81">
        <v>1695</v>
      </c>
      <c r="B81" s="19">
        <v>46133</v>
      </c>
      <c r="C81">
        <v>2026</v>
      </c>
      <c r="D81" t="s">
        <v>102</v>
      </c>
      <c r="E81">
        <v>4</v>
      </c>
      <c r="F81" t="s">
        <v>87</v>
      </c>
      <c r="G81" t="s">
        <v>0</v>
      </c>
      <c r="H81" t="s">
        <v>1</v>
      </c>
      <c r="I81" t="s">
        <v>19</v>
      </c>
      <c r="J81" t="s">
        <v>3</v>
      </c>
      <c r="K81" t="s">
        <v>9</v>
      </c>
      <c r="L81" t="s">
        <v>46</v>
      </c>
      <c r="M81">
        <v>1</v>
      </c>
      <c r="N81">
        <v>71.239999999999995</v>
      </c>
      <c r="O81">
        <v>0.1</v>
      </c>
      <c r="P81">
        <v>33.07</v>
      </c>
      <c r="Q81">
        <v>64.116</v>
      </c>
      <c r="R81">
        <v>33.07</v>
      </c>
      <c r="S81">
        <v>31.045999999999999</v>
      </c>
      <c r="T81">
        <v>0.48421610830369954</v>
      </c>
      <c r="U81">
        <v>2026</v>
      </c>
      <c r="V81" t="s">
        <v>102</v>
      </c>
      <c r="W81">
        <v>4</v>
      </c>
      <c r="X81" t="s">
        <v>87</v>
      </c>
    </row>
    <row r="82" spans="1:24">
      <c r="A82">
        <v>1496</v>
      </c>
      <c r="B82" s="19">
        <v>46133</v>
      </c>
      <c r="C82">
        <v>2026</v>
      </c>
      <c r="D82" t="s">
        <v>102</v>
      </c>
      <c r="E82">
        <v>4</v>
      </c>
      <c r="F82" t="s">
        <v>87</v>
      </c>
      <c r="G82" t="s">
        <v>0</v>
      </c>
      <c r="H82" t="s">
        <v>1</v>
      </c>
      <c r="I82" t="s">
        <v>28</v>
      </c>
      <c r="J82" t="s">
        <v>3</v>
      </c>
      <c r="K82" t="s">
        <v>9</v>
      </c>
      <c r="L82" t="s">
        <v>46</v>
      </c>
      <c r="M82">
        <v>1</v>
      </c>
      <c r="N82">
        <v>71.23</v>
      </c>
      <c r="O82">
        <v>0.05</v>
      </c>
      <c r="P82">
        <v>33.28</v>
      </c>
      <c r="Q82">
        <v>67.668499999999995</v>
      </c>
      <c r="R82">
        <v>33.28</v>
      </c>
      <c r="S82">
        <v>34.388499999999993</v>
      </c>
      <c r="T82">
        <v>0.50819066478494423</v>
      </c>
      <c r="U82">
        <v>2026</v>
      </c>
      <c r="V82" t="s">
        <v>102</v>
      </c>
      <c r="W82">
        <v>4</v>
      </c>
      <c r="X82" t="s">
        <v>87</v>
      </c>
    </row>
    <row r="83" spans="1:24">
      <c r="A83">
        <v>1348</v>
      </c>
      <c r="B83" s="19">
        <v>46133</v>
      </c>
      <c r="C83">
        <v>2026</v>
      </c>
      <c r="D83" t="s">
        <v>102</v>
      </c>
      <c r="E83">
        <v>4</v>
      </c>
      <c r="F83" t="s">
        <v>87</v>
      </c>
      <c r="G83" t="s">
        <v>6</v>
      </c>
      <c r="H83" t="s">
        <v>49</v>
      </c>
      <c r="I83" t="s">
        <v>2</v>
      </c>
      <c r="J83" t="s">
        <v>3</v>
      </c>
      <c r="K83" t="s">
        <v>9</v>
      </c>
      <c r="L83" t="s">
        <v>46</v>
      </c>
      <c r="M83">
        <v>2</v>
      </c>
      <c r="N83">
        <v>71.77</v>
      </c>
      <c r="O83">
        <v>0</v>
      </c>
      <c r="P83">
        <v>32.450000000000003</v>
      </c>
      <c r="Q83">
        <v>143.54</v>
      </c>
      <c r="R83">
        <v>64.900000000000006</v>
      </c>
      <c r="S83">
        <v>78.639999999999986</v>
      </c>
      <c r="T83">
        <v>0.54786122335237553</v>
      </c>
      <c r="U83">
        <v>2026</v>
      </c>
      <c r="V83" t="s">
        <v>102</v>
      </c>
      <c r="W83">
        <v>4</v>
      </c>
      <c r="X83" t="s">
        <v>87</v>
      </c>
    </row>
    <row r="84" spans="1:24">
      <c r="A84">
        <v>1303</v>
      </c>
      <c r="B84" s="19">
        <v>46133</v>
      </c>
      <c r="C84">
        <v>2026</v>
      </c>
      <c r="D84" t="s">
        <v>102</v>
      </c>
      <c r="E84">
        <v>4</v>
      </c>
      <c r="F84" t="s">
        <v>87</v>
      </c>
      <c r="G84" t="s">
        <v>6</v>
      </c>
      <c r="H84" t="s">
        <v>43</v>
      </c>
      <c r="I84" t="s">
        <v>2</v>
      </c>
      <c r="J84" t="s">
        <v>13</v>
      </c>
      <c r="K84" t="s">
        <v>9</v>
      </c>
      <c r="L84" t="s">
        <v>17</v>
      </c>
      <c r="M84">
        <v>1</v>
      </c>
      <c r="N84">
        <v>142.22999999999999</v>
      </c>
      <c r="O84">
        <v>0.05</v>
      </c>
      <c r="P84">
        <v>77.66</v>
      </c>
      <c r="Q84">
        <v>135.11849999999998</v>
      </c>
      <c r="R84">
        <v>77.66</v>
      </c>
      <c r="S84">
        <v>57.458499999999987</v>
      </c>
      <c r="T84">
        <v>0.42524524768999061</v>
      </c>
      <c r="U84">
        <v>2026</v>
      </c>
      <c r="V84" t="s">
        <v>102</v>
      </c>
      <c r="W84">
        <v>4</v>
      </c>
      <c r="X84" t="s">
        <v>87</v>
      </c>
    </row>
    <row r="85" spans="1:24">
      <c r="A85">
        <v>773</v>
      </c>
      <c r="B85" s="19">
        <v>46133</v>
      </c>
      <c r="C85">
        <v>2026</v>
      </c>
      <c r="D85" t="s">
        <v>102</v>
      </c>
      <c r="E85">
        <v>4</v>
      </c>
      <c r="F85" t="s">
        <v>87</v>
      </c>
      <c r="G85" t="s">
        <v>20</v>
      </c>
      <c r="H85" t="s">
        <v>31</v>
      </c>
      <c r="I85" t="s">
        <v>2</v>
      </c>
      <c r="J85" t="s">
        <v>16</v>
      </c>
      <c r="K85" t="s">
        <v>4</v>
      </c>
      <c r="L85" t="s">
        <v>5</v>
      </c>
      <c r="M85">
        <v>5</v>
      </c>
      <c r="N85">
        <v>80.16</v>
      </c>
      <c r="O85">
        <v>0.1</v>
      </c>
      <c r="P85">
        <v>42.5</v>
      </c>
      <c r="Q85">
        <v>360.71999999999997</v>
      </c>
      <c r="R85">
        <v>212.5</v>
      </c>
      <c r="S85">
        <v>148.21999999999997</v>
      </c>
      <c r="T85">
        <v>0.41090042137946325</v>
      </c>
      <c r="U85">
        <v>2026</v>
      </c>
      <c r="V85" t="s">
        <v>102</v>
      </c>
      <c r="W85">
        <v>4</v>
      </c>
      <c r="X85" t="s">
        <v>87</v>
      </c>
    </row>
    <row r="86" spans="1:24">
      <c r="A86">
        <v>308</v>
      </c>
      <c r="B86" s="19">
        <v>46133</v>
      </c>
      <c r="C86">
        <v>2026</v>
      </c>
      <c r="D86" t="s">
        <v>102</v>
      </c>
      <c r="E86">
        <v>4</v>
      </c>
      <c r="F86" t="s">
        <v>87</v>
      </c>
      <c r="G86" t="s">
        <v>20</v>
      </c>
      <c r="H86" t="s">
        <v>31</v>
      </c>
      <c r="I86" t="s">
        <v>2</v>
      </c>
      <c r="J86" t="s">
        <v>3</v>
      </c>
      <c r="K86" t="s">
        <v>9</v>
      </c>
      <c r="L86" t="s">
        <v>10</v>
      </c>
      <c r="M86">
        <v>6</v>
      </c>
      <c r="N86">
        <v>93.58</v>
      </c>
      <c r="O86">
        <v>0</v>
      </c>
      <c r="P86">
        <v>46.68</v>
      </c>
      <c r="Q86">
        <v>561.48</v>
      </c>
      <c r="R86">
        <v>280.08</v>
      </c>
      <c r="S86">
        <v>281.40000000000003</v>
      </c>
      <c r="T86">
        <v>0.5011754648429152</v>
      </c>
      <c r="U86">
        <v>2026</v>
      </c>
      <c r="V86" t="s">
        <v>102</v>
      </c>
      <c r="W86">
        <v>4</v>
      </c>
      <c r="X86" t="s">
        <v>87</v>
      </c>
    </row>
    <row r="87" spans="1:24">
      <c r="A87">
        <v>4683</v>
      </c>
      <c r="B87" s="19">
        <v>46132</v>
      </c>
      <c r="C87">
        <v>2026</v>
      </c>
      <c r="D87" t="s">
        <v>102</v>
      </c>
      <c r="E87">
        <v>4</v>
      </c>
      <c r="F87" t="s">
        <v>87</v>
      </c>
      <c r="G87" t="s">
        <v>11</v>
      </c>
      <c r="H87" t="s">
        <v>52</v>
      </c>
      <c r="I87" t="s">
        <v>2</v>
      </c>
      <c r="J87" t="s">
        <v>16</v>
      </c>
      <c r="K87" t="s">
        <v>34</v>
      </c>
      <c r="L87" t="s">
        <v>45</v>
      </c>
      <c r="M87">
        <v>3</v>
      </c>
      <c r="N87">
        <v>51.36</v>
      </c>
      <c r="O87">
        <v>0</v>
      </c>
      <c r="P87">
        <v>22.05</v>
      </c>
      <c r="Q87">
        <v>154.07999999999998</v>
      </c>
      <c r="R87">
        <v>66.150000000000006</v>
      </c>
      <c r="S87">
        <v>87.929999999999978</v>
      </c>
      <c r="T87">
        <v>0.57067757009345788</v>
      </c>
      <c r="U87">
        <v>2026</v>
      </c>
      <c r="V87" t="s">
        <v>102</v>
      </c>
      <c r="W87">
        <v>4</v>
      </c>
      <c r="X87" t="s">
        <v>87</v>
      </c>
    </row>
    <row r="88" spans="1:24">
      <c r="A88">
        <v>4562</v>
      </c>
      <c r="B88" s="19">
        <v>46132</v>
      </c>
      <c r="C88">
        <v>2026</v>
      </c>
      <c r="D88" t="s">
        <v>102</v>
      </c>
      <c r="E88">
        <v>4</v>
      </c>
      <c r="F88" t="s">
        <v>87</v>
      </c>
      <c r="G88" t="s">
        <v>6</v>
      </c>
      <c r="H88" t="s">
        <v>7</v>
      </c>
      <c r="I88" t="s">
        <v>19</v>
      </c>
      <c r="J88" t="s">
        <v>13</v>
      </c>
      <c r="K88" t="s">
        <v>34</v>
      </c>
      <c r="L88" t="s">
        <v>35</v>
      </c>
      <c r="M88">
        <v>2</v>
      </c>
      <c r="N88">
        <v>40.56</v>
      </c>
      <c r="O88">
        <v>0</v>
      </c>
      <c r="P88">
        <v>15.09</v>
      </c>
      <c r="Q88">
        <v>81.12</v>
      </c>
      <c r="R88">
        <v>30.18</v>
      </c>
      <c r="S88">
        <v>50.940000000000005</v>
      </c>
      <c r="T88">
        <v>0.62795857988165682</v>
      </c>
      <c r="U88">
        <v>2026</v>
      </c>
      <c r="V88" t="s">
        <v>102</v>
      </c>
      <c r="W88">
        <v>4</v>
      </c>
      <c r="X88" t="s">
        <v>87</v>
      </c>
    </row>
    <row r="89" spans="1:24">
      <c r="A89">
        <v>4117</v>
      </c>
      <c r="B89" s="19">
        <v>46132</v>
      </c>
      <c r="C89">
        <v>2026</v>
      </c>
      <c r="D89" t="s">
        <v>102</v>
      </c>
      <c r="E89">
        <v>4</v>
      </c>
      <c r="F89" t="s">
        <v>87</v>
      </c>
      <c r="G89" t="s">
        <v>20</v>
      </c>
      <c r="H89" t="s">
        <v>31</v>
      </c>
      <c r="I89" t="s">
        <v>28</v>
      </c>
      <c r="J89" t="s">
        <v>3</v>
      </c>
      <c r="K89" t="s">
        <v>4</v>
      </c>
      <c r="L89" t="s">
        <v>26</v>
      </c>
      <c r="M89">
        <v>1</v>
      </c>
      <c r="N89">
        <v>41.04</v>
      </c>
      <c r="O89">
        <v>0.1</v>
      </c>
      <c r="P89">
        <v>17.02</v>
      </c>
      <c r="Q89">
        <v>36.936</v>
      </c>
      <c r="R89">
        <v>17.02</v>
      </c>
      <c r="S89">
        <v>19.916</v>
      </c>
      <c r="T89">
        <v>0.53920294563569415</v>
      </c>
      <c r="U89">
        <v>2026</v>
      </c>
      <c r="V89" t="s">
        <v>102</v>
      </c>
      <c r="W89">
        <v>4</v>
      </c>
      <c r="X89" t="s">
        <v>87</v>
      </c>
    </row>
    <row r="90" spans="1:24">
      <c r="A90">
        <v>3877</v>
      </c>
      <c r="B90" s="19">
        <v>46132</v>
      </c>
      <c r="C90">
        <v>2026</v>
      </c>
      <c r="D90" t="s">
        <v>102</v>
      </c>
      <c r="E90">
        <v>4</v>
      </c>
      <c r="F90" t="s">
        <v>87</v>
      </c>
      <c r="G90" t="s">
        <v>20</v>
      </c>
      <c r="H90" t="s">
        <v>21</v>
      </c>
      <c r="I90" t="s">
        <v>2</v>
      </c>
      <c r="J90" t="s">
        <v>13</v>
      </c>
      <c r="K90" t="s">
        <v>14</v>
      </c>
      <c r="L90" t="s">
        <v>44</v>
      </c>
      <c r="M90">
        <v>3</v>
      </c>
      <c r="N90">
        <v>132.07</v>
      </c>
      <c r="O90">
        <v>0.05</v>
      </c>
      <c r="P90">
        <v>66.41</v>
      </c>
      <c r="Q90">
        <v>376.39949999999999</v>
      </c>
      <c r="R90">
        <v>199.23</v>
      </c>
      <c r="S90">
        <v>177.1695</v>
      </c>
      <c r="T90">
        <v>0.47069536489819991</v>
      </c>
      <c r="U90">
        <v>2026</v>
      </c>
      <c r="V90" t="s">
        <v>102</v>
      </c>
      <c r="W90">
        <v>4</v>
      </c>
      <c r="X90" t="s">
        <v>87</v>
      </c>
    </row>
    <row r="91" spans="1:24">
      <c r="A91">
        <v>3772</v>
      </c>
      <c r="B91" s="19">
        <v>46132</v>
      </c>
      <c r="C91">
        <v>2026</v>
      </c>
      <c r="D91" t="s">
        <v>102</v>
      </c>
      <c r="E91">
        <v>4</v>
      </c>
      <c r="F91" t="s">
        <v>87</v>
      </c>
      <c r="G91" t="s">
        <v>0</v>
      </c>
      <c r="H91" t="s">
        <v>50</v>
      </c>
      <c r="I91" t="s">
        <v>19</v>
      </c>
      <c r="J91" t="s">
        <v>3</v>
      </c>
      <c r="K91" t="s">
        <v>23</v>
      </c>
      <c r="L91" t="s">
        <v>51</v>
      </c>
      <c r="M91">
        <v>2</v>
      </c>
      <c r="N91">
        <v>122.03</v>
      </c>
      <c r="O91">
        <v>0</v>
      </c>
      <c r="P91">
        <v>59.43</v>
      </c>
      <c r="Q91">
        <v>244.06</v>
      </c>
      <c r="R91">
        <v>118.86</v>
      </c>
      <c r="S91">
        <v>125.2</v>
      </c>
      <c r="T91">
        <v>0.51298860935835455</v>
      </c>
      <c r="U91">
        <v>2026</v>
      </c>
      <c r="V91" t="s">
        <v>102</v>
      </c>
      <c r="W91">
        <v>4</v>
      </c>
      <c r="X91" t="s">
        <v>87</v>
      </c>
    </row>
    <row r="92" spans="1:24">
      <c r="A92">
        <v>3307</v>
      </c>
      <c r="B92" s="19">
        <v>46132</v>
      </c>
      <c r="C92">
        <v>2026</v>
      </c>
      <c r="D92" t="s">
        <v>102</v>
      </c>
      <c r="E92">
        <v>4</v>
      </c>
      <c r="F92" t="s">
        <v>87</v>
      </c>
      <c r="G92" t="s">
        <v>20</v>
      </c>
      <c r="H92" t="s">
        <v>47</v>
      </c>
      <c r="I92" t="s">
        <v>19</v>
      </c>
      <c r="J92" t="s">
        <v>16</v>
      </c>
      <c r="K92" t="s">
        <v>4</v>
      </c>
      <c r="L92" t="s">
        <v>22</v>
      </c>
      <c r="M92">
        <v>2</v>
      </c>
      <c r="N92">
        <v>51.39</v>
      </c>
      <c r="O92">
        <v>0.05</v>
      </c>
      <c r="P92">
        <v>22.28</v>
      </c>
      <c r="Q92">
        <v>97.640999999999991</v>
      </c>
      <c r="R92">
        <v>44.56</v>
      </c>
      <c r="S92">
        <v>53.080999999999989</v>
      </c>
      <c r="T92">
        <v>0.54363433393758764</v>
      </c>
      <c r="U92">
        <v>2026</v>
      </c>
      <c r="V92" t="s">
        <v>102</v>
      </c>
      <c r="W92">
        <v>4</v>
      </c>
      <c r="X92" t="s">
        <v>87</v>
      </c>
    </row>
    <row r="93" spans="1:24">
      <c r="A93">
        <v>2686</v>
      </c>
      <c r="B93" s="19">
        <v>46132</v>
      </c>
      <c r="C93">
        <v>2026</v>
      </c>
      <c r="D93" t="s">
        <v>102</v>
      </c>
      <c r="E93">
        <v>4</v>
      </c>
      <c r="F93" t="s">
        <v>87</v>
      </c>
      <c r="G93" t="s">
        <v>6</v>
      </c>
      <c r="H93" t="s">
        <v>43</v>
      </c>
      <c r="I93" t="s">
        <v>2</v>
      </c>
      <c r="J93" t="s">
        <v>3</v>
      </c>
      <c r="K93" t="s">
        <v>9</v>
      </c>
      <c r="L93" t="s">
        <v>46</v>
      </c>
      <c r="M93">
        <v>1</v>
      </c>
      <c r="N93">
        <v>70.45</v>
      </c>
      <c r="O93">
        <v>0.05</v>
      </c>
      <c r="P93">
        <v>31.98</v>
      </c>
      <c r="Q93">
        <v>66.927499999999995</v>
      </c>
      <c r="R93">
        <v>31.98</v>
      </c>
      <c r="S93">
        <v>34.947499999999991</v>
      </c>
      <c r="T93">
        <v>0.52216951178514059</v>
      </c>
      <c r="U93">
        <v>2026</v>
      </c>
      <c r="V93" t="s">
        <v>102</v>
      </c>
      <c r="W93">
        <v>4</v>
      </c>
      <c r="X93" t="s">
        <v>87</v>
      </c>
    </row>
    <row r="94" spans="1:24">
      <c r="A94">
        <v>1708</v>
      </c>
      <c r="B94" s="19">
        <v>46132</v>
      </c>
      <c r="C94">
        <v>2026</v>
      </c>
      <c r="D94" t="s">
        <v>102</v>
      </c>
      <c r="E94">
        <v>4</v>
      </c>
      <c r="F94" t="s">
        <v>87</v>
      </c>
      <c r="G94" t="s">
        <v>11</v>
      </c>
      <c r="H94" t="s">
        <v>25</v>
      </c>
      <c r="I94" t="s">
        <v>28</v>
      </c>
      <c r="J94" t="s">
        <v>13</v>
      </c>
      <c r="K94" t="s">
        <v>34</v>
      </c>
      <c r="L94" t="s">
        <v>35</v>
      </c>
      <c r="M94">
        <v>1</v>
      </c>
      <c r="N94">
        <v>41.01</v>
      </c>
      <c r="O94">
        <v>0</v>
      </c>
      <c r="P94">
        <v>14.5</v>
      </c>
      <c r="Q94">
        <v>41.01</v>
      </c>
      <c r="R94">
        <v>14.5</v>
      </c>
      <c r="S94">
        <v>26.509999999999998</v>
      </c>
      <c r="T94">
        <v>0.64642770056083876</v>
      </c>
      <c r="U94">
        <v>2026</v>
      </c>
      <c r="V94" t="s">
        <v>102</v>
      </c>
      <c r="W94">
        <v>4</v>
      </c>
      <c r="X94" t="s">
        <v>87</v>
      </c>
    </row>
    <row r="95" spans="1:24">
      <c r="A95">
        <v>1679</v>
      </c>
      <c r="B95" s="19">
        <v>46132</v>
      </c>
      <c r="C95">
        <v>2026</v>
      </c>
      <c r="D95" t="s">
        <v>102</v>
      </c>
      <c r="E95">
        <v>4</v>
      </c>
      <c r="F95" t="s">
        <v>87</v>
      </c>
      <c r="G95" t="s">
        <v>20</v>
      </c>
      <c r="H95" t="s">
        <v>47</v>
      </c>
      <c r="I95" t="s">
        <v>28</v>
      </c>
      <c r="J95" t="s">
        <v>3</v>
      </c>
      <c r="K95" t="s">
        <v>14</v>
      </c>
      <c r="L95" t="s">
        <v>32</v>
      </c>
      <c r="M95">
        <v>1</v>
      </c>
      <c r="N95">
        <v>46.71</v>
      </c>
      <c r="O95">
        <v>0</v>
      </c>
      <c r="P95">
        <v>18.18</v>
      </c>
      <c r="Q95">
        <v>46.71</v>
      </c>
      <c r="R95">
        <v>18.18</v>
      </c>
      <c r="S95">
        <v>28.53</v>
      </c>
      <c r="T95">
        <v>0.61078998073217727</v>
      </c>
      <c r="U95">
        <v>2026</v>
      </c>
      <c r="V95" t="s">
        <v>102</v>
      </c>
      <c r="W95">
        <v>4</v>
      </c>
      <c r="X95" t="s">
        <v>87</v>
      </c>
    </row>
    <row r="96" spans="1:24">
      <c r="A96">
        <v>1538</v>
      </c>
      <c r="B96" s="19">
        <v>46132</v>
      </c>
      <c r="C96">
        <v>2026</v>
      </c>
      <c r="D96" t="s">
        <v>102</v>
      </c>
      <c r="E96">
        <v>4</v>
      </c>
      <c r="F96" t="s">
        <v>87</v>
      </c>
      <c r="G96" t="s">
        <v>11</v>
      </c>
      <c r="H96" t="s">
        <v>12</v>
      </c>
      <c r="I96" t="s">
        <v>28</v>
      </c>
      <c r="J96" t="s">
        <v>13</v>
      </c>
      <c r="K96" t="s">
        <v>4</v>
      </c>
      <c r="L96" t="s">
        <v>5</v>
      </c>
      <c r="M96">
        <v>1</v>
      </c>
      <c r="N96">
        <v>81.98</v>
      </c>
      <c r="O96">
        <v>0</v>
      </c>
      <c r="P96">
        <v>43.15</v>
      </c>
      <c r="Q96">
        <v>81.98</v>
      </c>
      <c r="R96">
        <v>43.15</v>
      </c>
      <c r="S96">
        <v>38.830000000000005</v>
      </c>
      <c r="T96">
        <v>0.47365211027079779</v>
      </c>
      <c r="U96">
        <v>2026</v>
      </c>
      <c r="V96" t="s">
        <v>102</v>
      </c>
      <c r="W96">
        <v>4</v>
      </c>
      <c r="X96" t="s">
        <v>87</v>
      </c>
    </row>
    <row r="97" spans="1:24">
      <c r="A97">
        <v>1514</v>
      </c>
      <c r="B97" s="19">
        <v>46132</v>
      </c>
      <c r="C97">
        <v>2026</v>
      </c>
      <c r="D97" t="s">
        <v>102</v>
      </c>
      <c r="E97">
        <v>4</v>
      </c>
      <c r="F97" t="s">
        <v>87</v>
      </c>
      <c r="G97" t="s">
        <v>11</v>
      </c>
      <c r="H97" t="s">
        <v>18</v>
      </c>
      <c r="I97" t="s">
        <v>19</v>
      </c>
      <c r="J97" t="s">
        <v>3</v>
      </c>
      <c r="K97" t="s">
        <v>9</v>
      </c>
      <c r="L97" t="s">
        <v>46</v>
      </c>
      <c r="M97">
        <v>3</v>
      </c>
      <c r="N97">
        <v>72.48</v>
      </c>
      <c r="O97">
        <v>0</v>
      </c>
      <c r="P97">
        <v>32.36</v>
      </c>
      <c r="Q97">
        <v>217.44</v>
      </c>
      <c r="R97">
        <v>97.08</v>
      </c>
      <c r="S97">
        <v>120.36</v>
      </c>
      <c r="T97">
        <v>0.55353200883002207</v>
      </c>
      <c r="U97">
        <v>2026</v>
      </c>
      <c r="V97" t="s">
        <v>102</v>
      </c>
      <c r="W97">
        <v>4</v>
      </c>
      <c r="X97" t="s">
        <v>87</v>
      </c>
    </row>
    <row r="98" spans="1:24">
      <c r="A98">
        <v>1147</v>
      </c>
      <c r="B98" s="19">
        <v>46132</v>
      </c>
      <c r="C98">
        <v>2026</v>
      </c>
      <c r="D98" t="s">
        <v>102</v>
      </c>
      <c r="E98">
        <v>4</v>
      </c>
      <c r="F98" t="s">
        <v>87</v>
      </c>
      <c r="G98" t="s">
        <v>20</v>
      </c>
      <c r="H98" t="s">
        <v>31</v>
      </c>
      <c r="I98" t="s">
        <v>2</v>
      </c>
      <c r="J98" t="s">
        <v>13</v>
      </c>
      <c r="K98" t="s">
        <v>14</v>
      </c>
      <c r="L98" t="s">
        <v>44</v>
      </c>
      <c r="M98">
        <v>1</v>
      </c>
      <c r="N98">
        <v>131.46</v>
      </c>
      <c r="O98">
        <v>0</v>
      </c>
      <c r="P98">
        <v>67.77</v>
      </c>
      <c r="Q98">
        <v>131.46</v>
      </c>
      <c r="R98">
        <v>67.77</v>
      </c>
      <c r="S98">
        <v>63.690000000000012</v>
      </c>
      <c r="T98">
        <v>0.48448197170241902</v>
      </c>
      <c r="U98">
        <v>2026</v>
      </c>
      <c r="V98" t="s">
        <v>102</v>
      </c>
      <c r="W98">
        <v>4</v>
      </c>
      <c r="X98" t="s">
        <v>87</v>
      </c>
    </row>
    <row r="99" spans="1:24">
      <c r="A99">
        <v>4417</v>
      </c>
      <c r="B99" s="19">
        <v>46131</v>
      </c>
      <c r="C99">
        <v>2026</v>
      </c>
      <c r="D99" t="s">
        <v>102</v>
      </c>
      <c r="E99">
        <v>4</v>
      </c>
      <c r="F99" t="s">
        <v>87</v>
      </c>
      <c r="G99" t="s">
        <v>20</v>
      </c>
      <c r="H99" t="s">
        <v>33</v>
      </c>
      <c r="I99" t="s">
        <v>19</v>
      </c>
      <c r="J99" t="s">
        <v>13</v>
      </c>
      <c r="K99" t="s">
        <v>23</v>
      </c>
      <c r="L99" t="s">
        <v>24</v>
      </c>
      <c r="M99">
        <v>3</v>
      </c>
      <c r="N99">
        <v>334.01</v>
      </c>
      <c r="O99">
        <v>0.15</v>
      </c>
      <c r="P99">
        <v>192.17</v>
      </c>
      <c r="Q99">
        <v>851.72550000000001</v>
      </c>
      <c r="R99">
        <v>576.51</v>
      </c>
      <c r="S99">
        <v>275.21550000000002</v>
      </c>
      <c r="T99">
        <v>0.32312699337990941</v>
      </c>
      <c r="U99">
        <v>2026</v>
      </c>
      <c r="V99" t="s">
        <v>102</v>
      </c>
      <c r="W99">
        <v>4</v>
      </c>
      <c r="X99" t="s">
        <v>87</v>
      </c>
    </row>
    <row r="100" spans="1:24">
      <c r="A100">
        <v>4372</v>
      </c>
      <c r="B100" s="19">
        <v>46131</v>
      </c>
      <c r="C100">
        <v>2026</v>
      </c>
      <c r="D100" t="s">
        <v>102</v>
      </c>
      <c r="E100">
        <v>4</v>
      </c>
      <c r="F100" t="s">
        <v>87</v>
      </c>
      <c r="G100" t="s">
        <v>0</v>
      </c>
      <c r="H100" t="s">
        <v>50</v>
      </c>
      <c r="I100" t="s">
        <v>2</v>
      </c>
      <c r="J100" t="s">
        <v>13</v>
      </c>
      <c r="K100" t="s">
        <v>34</v>
      </c>
      <c r="L100" t="s">
        <v>42</v>
      </c>
      <c r="M100">
        <v>1</v>
      </c>
      <c r="N100">
        <v>37.11</v>
      </c>
      <c r="O100">
        <v>0.1</v>
      </c>
      <c r="P100">
        <v>14.27</v>
      </c>
      <c r="Q100">
        <v>33.399000000000001</v>
      </c>
      <c r="R100">
        <v>14.27</v>
      </c>
      <c r="S100">
        <v>19.129000000000001</v>
      </c>
      <c r="T100">
        <v>0.5727416988532591</v>
      </c>
      <c r="U100">
        <v>2026</v>
      </c>
      <c r="V100" t="s">
        <v>102</v>
      </c>
      <c r="W100">
        <v>4</v>
      </c>
      <c r="X100" t="s">
        <v>87</v>
      </c>
    </row>
    <row r="101" spans="1:24">
      <c r="A101">
        <v>3885</v>
      </c>
      <c r="B101" s="19">
        <v>46131</v>
      </c>
      <c r="C101">
        <v>2026</v>
      </c>
      <c r="D101" t="s">
        <v>102</v>
      </c>
      <c r="E101">
        <v>4</v>
      </c>
      <c r="F101" t="s">
        <v>87</v>
      </c>
      <c r="G101" t="s">
        <v>0</v>
      </c>
      <c r="H101" t="s">
        <v>50</v>
      </c>
      <c r="I101" t="s">
        <v>2</v>
      </c>
      <c r="J101" t="s">
        <v>13</v>
      </c>
      <c r="K101" t="s">
        <v>14</v>
      </c>
      <c r="L101" t="s">
        <v>44</v>
      </c>
      <c r="M101">
        <v>2</v>
      </c>
      <c r="N101">
        <v>133.97</v>
      </c>
      <c r="O101">
        <v>0.15</v>
      </c>
      <c r="P101">
        <v>67.36</v>
      </c>
      <c r="Q101">
        <v>227.749</v>
      </c>
      <c r="R101">
        <v>134.72</v>
      </c>
      <c r="S101">
        <v>93.028999999999996</v>
      </c>
      <c r="T101">
        <v>0.40847160690057915</v>
      </c>
      <c r="U101">
        <v>2026</v>
      </c>
      <c r="V101" t="s">
        <v>102</v>
      </c>
      <c r="W101">
        <v>4</v>
      </c>
      <c r="X101" t="s">
        <v>87</v>
      </c>
    </row>
    <row r="102" spans="1:24">
      <c r="A102">
        <v>3367</v>
      </c>
      <c r="B102" s="19">
        <v>46131</v>
      </c>
      <c r="C102">
        <v>2026</v>
      </c>
      <c r="D102" t="s">
        <v>102</v>
      </c>
      <c r="E102">
        <v>4</v>
      </c>
      <c r="F102" t="s">
        <v>87</v>
      </c>
      <c r="G102" t="s">
        <v>11</v>
      </c>
      <c r="H102" t="s">
        <v>18</v>
      </c>
      <c r="I102" t="s">
        <v>2</v>
      </c>
      <c r="J102" t="s">
        <v>3</v>
      </c>
      <c r="K102" t="s">
        <v>14</v>
      </c>
      <c r="L102" t="s">
        <v>32</v>
      </c>
      <c r="M102">
        <v>3</v>
      </c>
      <c r="N102">
        <v>45.79</v>
      </c>
      <c r="O102">
        <v>0</v>
      </c>
      <c r="P102">
        <v>17.98</v>
      </c>
      <c r="Q102">
        <v>137.37</v>
      </c>
      <c r="R102">
        <v>53.94</v>
      </c>
      <c r="S102">
        <v>83.43</v>
      </c>
      <c r="T102">
        <v>0.60733784669141733</v>
      </c>
      <c r="U102">
        <v>2026</v>
      </c>
      <c r="V102" t="s">
        <v>102</v>
      </c>
      <c r="W102">
        <v>4</v>
      </c>
      <c r="X102" t="s">
        <v>87</v>
      </c>
    </row>
    <row r="103" spans="1:24">
      <c r="A103">
        <v>3213</v>
      </c>
      <c r="B103" s="19">
        <v>46131</v>
      </c>
      <c r="C103">
        <v>2026</v>
      </c>
      <c r="D103" t="s">
        <v>102</v>
      </c>
      <c r="E103">
        <v>4</v>
      </c>
      <c r="F103" t="s">
        <v>87</v>
      </c>
      <c r="G103" t="s">
        <v>0</v>
      </c>
      <c r="H103" t="s">
        <v>50</v>
      </c>
      <c r="I103" t="s">
        <v>2</v>
      </c>
      <c r="J103" t="s">
        <v>3</v>
      </c>
      <c r="K103" t="s">
        <v>14</v>
      </c>
      <c r="L103" t="s">
        <v>44</v>
      </c>
      <c r="M103">
        <v>2</v>
      </c>
      <c r="N103">
        <v>132.53</v>
      </c>
      <c r="O103">
        <v>0.05</v>
      </c>
      <c r="P103">
        <v>66.39</v>
      </c>
      <c r="Q103">
        <v>251.80699999999999</v>
      </c>
      <c r="R103">
        <v>132.78</v>
      </c>
      <c r="S103">
        <v>119.02699999999999</v>
      </c>
      <c r="T103">
        <v>0.47269138665724142</v>
      </c>
      <c r="U103">
        <v>2026</v>
      </c>
      <c r="V103" t="s">
        <v>102</v>
      </c>
      <c r="W103">
        <v>4</v>
      </c>
      <c r="X103" t="s">
        <v>87</v>
      </c>
    </row>
    <row r="104" spans="1:24">
      <c r="A104">
        <v>3050</v>
      </c>
      <c r="B104" s="19">
        <v>46131</v>
      </c>
      <c r="C104">
        <v>2026</v>
      </c>
      <c r="D104" t="s">
        <v>102</v>
      </c>
      <c r="E104">
        <v>4</v>
      </c>
      <c r="F104" t="s">
        <v>87</v>
      </c>
      <c r="G104" t="s">
        <v>20</v>
      </c>
      <c r="H104" t="s">
        <v>47</v>
      </c>
      <c r="I104" t="s">
        <v>19</v>
      </c>
      <c r="J104" t="s">
        <v>3</v>
      </c>
      <c r="K104" t="s">
        <v>9</v>
      </c>
      <c r="L104" t="s">
        <v>37</v>
      </c>
      <c r="M104">
        <v>3</v>
      </c>
      <c r="N104">
        <v>156.16</v>
      </c>
      <c r="O104">
        <v>0.05</v>
      </c>
      <c r="P104">
        <v>77.81</v>
      </c>
      <c r="Q104">
        <v>445.05599999999998</v>
      </c>
      <c r="R104">
        <v>233.43</v>
      </c>
      <c r="S104">
        <v>211.62599999999998</v>
      </c>
      <c r="T104">
        <v>0.47550420621225192</v>
      </c>
      <c r="U104">
        <v>2026</v>
      </c>
      <c r="V104" t="s">
        <v>102</v>
      </c>
      <c r="W104">
        <v>4</v>
      </c>
      <c r="X104" t="s">
        <v>87</v>
      </c>
    </row>
    <row r="105" spans="1:24">
      <c r="A105">
        <v>2240</v>
      </c>
      <c r="B105" s="19">
        <v>46131</v>
      </c>
      <c r="C105">
        <v>2026</v>
      </c>
      <c r="D105" t="s">
        <v>102</v>
      </c>
      <c r="E105">
        <v>4</v>
      </c>
      <c r="F105" t="s">
        <v>87</v>
      </c>
      <c r="G105" t="s">
        <v>0</v>
      </c>
      <c r="H105" t="s">
        <v>50</v>
      </c>
      <c r="I105" t="s">
        <v>28</v>
      </c>
      <c r="J105" t="s">
        <v>3</v>
      </c>
      <c r="K105" t="s">
        <v>23</v>
      </c>
      <c r="L105" t="s">
        <v>24</v>
      </c>
      <c r="M105">
        <v>4</v>
      </c>
      <c r="N105">
        <v>341.75</v>
      </c>
      <c r="O105">
        <v>0.1</v>
      </c>
      <c r="P105">
        <v>191.91</v>
      </c>
      <c r="Q105">
        <v>1230.3</v>
      </c>
      <c r="R105">
        <v>767.64</v>
      </c>
      <c r="S105">
        <v>462.65999999999997</v>
      </c>
      <c r="T105">
        <v>0.37605462082418922</v>
      </c>
      <c r="U105">
        <v>2026</v>
      </c>
      <c r="V105" t="s">
        <v>102</v>
      </c>
      <c r="W105">
        <v>4</v>
      </c>
      <c r="X105" t="s">
        <v>87</v>
      </c>
    </row>
    <row r="106" spans="1:24">
      <c r="A106">
        <v>1657</v>
      </c>
      <c r="B106" s="19">
        <v>46131</v>
      </c>
      <c r="C106">
        <v>2026</v>
      </c>
      <c r="D106" t="s">
        <v>102</v>
      </c>
      <c r="E106">
        <v>4</v>
      </c>
      <c r="F106" t="s">
        <v>87</v>
      </c>
      <c r="G106" t="s">
        <v>0</v>
      </c>
      <c r="H106" t="s">
        <v>1</v>
      </c>
      <c r="I106" t="s">
        <v>8</v>
      </c>
      <c r="J106" t="s">
        <v>16</v>
      </c>
      <c r="K106" t="s">
        <v>23</v>
      </c>
      <c r="L106" t="s">
        <v>51</v>
      </c>
      <c r="M106">
        <v>15</v>
      </c>
      <c r="N106">
        <v>122.1</v>
      </c>
      <c r="O106">
        <v>0.15</v>
      </c>
      <c r="P106">
        <v>62.33</v>
      </c>
      <c r="Q106">
        <v>1556.7749999999999</v>
      </c>
      <c r="R106">
        <v>934.94999999999993</v>
      </c>
      <c r="S106">
        <v>621.82499999999993</v>
      </c>
      <c r="T106">
        <v>0.39943151707857588</v>
      </c>
      <c r="U106">
        <v>2026</v>
      </c>
      <c r="V106" t="s">
        <v>102</v>
      </c>
      <c r="W106">
        <v>4</v>
      </c>
      <c r="X106" t="s">
        <v>87</v>
      </c>
    </row>
    <row r="107" spans="1:24">
      <c r="A107">
        <v>1284</v>
      </c>
      <c r="B107" s="19">
        <v>46131</v>
      </c>
      <c r="C107">
        <v>2026</v>
      </c>
      <c r="D107" t="s">
        <v>102</v>
      </c>
      <c r="E107">
        <v>4</v>
      </c>
      <c r="F107" t="s">
        <v>87</v>
      </c>
      <c r="G107" t="s">
        <v>6</v>
      </c>
      <c r="H107" t="s">
        <v>43</v>
      </c>
      <c r="I107" t="s">
        <v>19</v>
      </c>
      <c r="J107" t="s">
        <v>13</v>
      </c>
      <c r="K107" t="s">
        <v>14</v>
      </c>
      <c r="L107" t="s">
        <v>44</v>
      </c>
      <c r="M107">
        <v>1</v>
      </c>
      <c r="N107">
        <v>136.01</v>
      </c>
      <c r="O107">
        <v>0</v>
      </c>
      <c r="P107">
        <v>66.59</v>
      </c>
      <c r="Q107">
        <v>136.01</v>
      </c>
      <c r="R107">
        <v>66.59</v>
      </c>
      <c r="S107">
        <v>69.419999999999987</v>
      </c>
      <c r="T107">
        <v>0.51040364679067707</v>
      </c>
      <c r="U107">
        <v>2026</v>
      </c>
      <c r="V107" t="s">
        <v>102</v>
      </c>
      <c r="W107">
        <v>4</v>
      </c>
      <c r="X107" t="s">
        <v>87</v>
      </c>
    </row>
    <row r="108" spans="1:24">
      <c r="A108">
        <v>1271</v>
      </c>
      <c r="B108" s="19">
        <v>46131</v>
      </c>
      <c r="C108">
        <v>2026</v>
      </c>
      <c r="D108" t="s">
        <v>102</v>
      </c>
      <c r="E108">
        <v>4</v>
      </c>
      <c r="F108" t="s">
        <v>87</v>
      </c>
      <c r="G108" t="s">
        <v>11</v>
      </c>
      <c r="H108" t="s">
        <v>12</v>
      </c>
      <c r="I108" t="s">
        <v>8</v>
      </c>
      <c r="J108" t="s">
        <v>16</v>
      </c>
      <c r="K108" t="s">
        <v>34</v>
      </c>
      <c r="L108" t="s">
        <v>35</v>
      </c>
      <c r="M108">
        <v>8</v>
      </c>
      <c r="N108">
        <v>39.99</v>
      </c>
      <c r="O108">
        <v>0.15</v>
      </c>
      <c r="P108">
        <v>14.92</v>
      </c>
      <c r="Q108">
        <v>271.93200000000002</v>
      </c>
      <c r="R108">
        <v>119.36</v>
      </c>
      <c r="S108">
        <v>152.572</v>
      </c>
      <c r="T108">
        <v>0.56106673727255341</v>
      </c>
      <c r="U108">
        <v>2026</v>
      </c>
      <c r="V108" t="s">
        <v>102</v>
      </c>
      <c r="W108">
        <v>4</v>
      </c>
      <c r="X108" t="s">
        <v>87</v>
      </c>
    </row>
    <row r="109" spans="1:24">
      <c r="A109">
        <v>728</v>
      </c>
      <c r="B109" s="19">
        <v>46131</v>
      </c>
      <c r="C109">
        <v>2026</v>
      </c>
      <c r="D109" t="s">
        <v>102</v>
      </c>
      <c r="E109">
        <v>4</v>
      </c>
      <c r="F109" t="s">
        <v>87</v>
      </c>
      <c r="G109" t="s">
        <v>6</v>
      </c>
      <c r="H109" t="s">
        <v>49</v>
      </c>
      <c r="I109" t="s">
        <v>2</v>
      </c>
      <c r="J109" t="s">
        <v>3</v>
      </c>
      <c r="K109" t="s">
        <v>4</v>
      </c>
      <c r="L109" t="s">
        <v>30</v>
      </c>
      <c r="M109">
        <v>1</v>
      </c>
      <c r="N109">
        <v>104.91</v>
      </c>
      <c r="O109">
        <v>0</v>
      </c>
      <c r="P109">
        <v>51.68</v>
      </c>
      <c r="Q109">
        <v>104.91</v>
      </c>
      <c r="R109">
        <v>51.68</v>
      </c>
      <c r="S109">
        <v>53.23</v>
      </c>
      <c r="T109">
        <v>0.50738728433895719</v>
      </c>
      <c r="U109">
        <v>2026</v>
      </c>
      <c r="V109" t="s">
        <v>102</v>
      </c>
      <c r="W109">
        <v>4</v>
      </c>
      <c r="X109" t="s">
        <v>87</v>
      </c>
    </row>
    <row r="110" spans="1:24">
      <c r="A110">
        <v>125</v>
      </c>
      <c r="B110" s="19">
        <v>46131</v>
      </c>
      <c r="C110">
        <v>2026</v>
      </c>
      <c r="D110" t="s">
        <v>102</v>
      </c>
      <c r="E110">
        <v>4</v>
      </c>
      <c r="F110" t="s">
        <v>87</v>
      </c>
      <c r="G110" t="s">
        <v>20</v>
      </c>
      <c r="H110" t="s">
        <v>31</v>
      </c>
      <c r="I110" t="s">
        <v>2</v>
      </c>
      <c r="J110" t="s">
        <v>3</v>
      </c>
      <c r="K110" t="s">
        <v>4</v>
      </c>
      <c r="L110" t="s">
        <v>30</v>
      </c>
      <c r="M110">
        <v>2</v>
      </c>
      <c r="N110">
        <v>101.61</v>
      </c>
      <c r="O110">
        <v>0</v>
      </c>
      <c r="P110">
        <v>49.9</v>
      </c>
      <c r="Q110">
        <v>203.22</v>
      </c>
      <c r="R110">
        <v>99.8</v>
      </c>
      <c r="S110">
        <v>103.42</v>
      </c>
      <c r="T110">
        <v>0.50890660368074014</v>
      </c>
      <c r="U110">
        <v>2026</v>
      </c>
      <c r="V110" t="s">
        <v>102</v>
      </c>
      <c r="W110">
        <v>4</v>
      </c>
      <c r="X110" t="s">
        <v>87</v>
      </c>
    </row>
    <row r="111" spans="1:24">
      <c r="A111">
        <v>5119</v>
      </c>
      <c r="B111" s="19">
        <v>46130</v>
      </c>
      <c r="C111">
        <v>2026</v>
      </c>
      <c r="D111" t="s">
        <v>102</v>
      </c>
      <c r="E111">
        <v>4</v>
      </c>
      <c r="F111" t="s">
        <v>87</v>
      </c>
      <c r="G111" t="s">
        <v>0</v>
      </c>
      <c r="H111" t="s">
        <v>50</v>
      </c>
      <c r="I111" t="s">
        <v>2</v>
      </c>
      <c r="J111" t="s">
        <v>16</v>
      </c>
      <c r="K111" t="s">
        <v>9</v>
      </c>
      <c r="L111" t="s">
        <v>10</v>
      </c>
      <c r="M111">
        <v>1</v>
      </c>
      <c r="N111">
        <v>93.32</v>
      </c>
      <c r="O111">
        <v>0</v>
      </c>
      <c r="P111">
        <v>44.82</v>
      </c>
      <c r="Q111">
        <v>93.32</v>
      </c>
      <c r="R111">
        <v>44.82</v>
      </c>
      <c r="S111">
        <v>48.499999999999993</v>
      </c>
      <c r="T111">
        <v>0.51971710244320612</v>
      </c>
      <c r="U111">
        <v>2026</v>
      </c>
      <c r="V111" t="s">
        <v>102</v>
      </c>
      <c r="W111">
        <v>4</v>
      </c>
      <c r="X111" t="s">
        <v>87</v>
      </c>
    </row>
    <row r="112" spans="1:24">
      <c r="A112">
        <v>4516</v>
      </c>
      <c r="B112" s="19">
        <v>46130</v>
      </c>
      <c r="C112">
        <v>2026</v>
      </c>
      <c r="D112" t="s">
        <v>102</v>
      </c>
      <c r="E112">
        <v>4</v>
      </c>
      <c r="F112" t="s">
        <v>87</v>
      </c>
      <c r="G112" t="s">
        <v>11</v>
      </c>
      <c r="H112" t="s">
        <v>25</v>
      </c>
      <c r="I112" t="s">
        <v>2</v>
      </c>
      <c r="J112" t="s">
        <v>3</v>
      </c>
      <c r="K112" t="s">
        <v>23</v>
      </c>
      <c r="L112" t="s">
        <v>29</v>
      </c>
      <c r="M112">
        <v>1</v>
      </c>
      <c r="N112">
        <v>196.24</v>
      </c>
      <c r="O112">
        <v>0</v>
      </c>
      <c r="P112">
        <v>106.34</v>
      </c>
      <c r="Q112">
        <v>196.24</v>
      </c>
      <c r="R112">
        <v>106.34</v>
      </c>
      <c r="S112">
        <v>89.9</v>
      </c>
      <c r="T112">
        <v>0.45811251528740321</v>
      </c>
      <c r="U112">
        <v>2026</v>
      </c>
      <c r="V112" t="s">
        <v>102</v>
      </c>
      <c r="W112">
        <v>4</v>
      </c>
      <c r="X112" t="s">
        <v>87</v>
      </c>
    </row>
    <row r="113" spans="1:24">
      <c r="A113">
        <v>3157</v>
      </c>
      <c r="B113" s="19">
        <v>46130</v>
      </c>
      <c r="C113">
        <v>2026</v>
      </c>
      <c r="D113" t="s">
        <v>102</v>
      </c>
      <c r="E113">
        <v>4</v>
      </c>
      <c r="F113" t="s">
        <v>87</v>
      </c>
      <c r="G113" t="s">
        <v>20</v>
      </c>
      <c r="H113" t="s">
        <v>33</v>
      </c>
      <c r="I113" t="s">
        <v>2</v>
      </c>
      <c r="J113" t="s">
        <v>13</v>
      </c>
      <c r="K113" t="s">
        <v>23</v>
      </c>
      <c r="L113" t="s">
        <v>29</v>
      </c>
      <c r="M113">
        <v>2</v>
      </c>
      <c r="N113">
        <v>200.36</v>
      </c>
      <c r="O113">
        <v>0</v>
      </c>
      <c r="P113">
        <v>105.12</v>
      </c>
      <c r="Q113">
        <v>400.72</v>
      </c>
      <c r="R113">
        <v>210.24</v>
      </c>
      <c r="S113">
        <v>190.48000000000002</v>
      </c>
      <c r="T113">
        <v>0.47534438011579161</v>
      </c>
      <c r="U113">
        <v>2026</v>
      </c>
      <c r="V113" t="s">
        <v>102</v>
      </c>
      <c r="W113">
        <v>4</v>
      </c>
      <c r="X113" t="s">
        <v>87</v>
      </c>
    </row>
    <row r="114" spans="1:24">
      <c r="A114">
        <v>3076</v>
      </c>
      <c r="B114" s="19">
        <v>46130</v>
      </c>
      <c r="C114">
        <v>2026</v>
      </c>
      <c r="D114" t="s">
        <v>102</v>
      </c>
      <c r="E114">
        <v>4</v>
      </c>
      <c r="F114" t="s">
        <v>87</v>
      </c>
      <c r="G114" t="s">
        <v>11</v>
      </c>
      <c r="H114" t="s">
        <v>12</v>
      </c>
      <c r="I114" t="s">
        <v>2</v>
      </c>
      <c r="J114" t="s">
        <v>16</v>
      </c>
      <c r="K114" t="s">
        <v>23</v>
      </c>
      <c r="L114" t="s">
        <v>40</v>
      </c>
      <c r="M114">
        <v>2</v>
      </c>
      <c r="N114">
        <v>82.58</v>
      </c>
      <c r="O114">
        <v>0.1</v>
      </c>
      <c r="P114">
        <v>39.93</v>
      </c>
      <c r="Q114">
        <v>148.64400000000001</v>
      </c>
      <c r="R114">
        <v>79.86</v>
      </c>
      <c r="S114">
        <v>68.784000000000006</v>
      </c>
      <c r="T114">
        <v>0.46274319851457174</v>
      </c>
      <c r="U114">
        <v>2026</v>
      </c>
      <c r="V114" t="s">
        <v>102</v>
      </c>
      <c r="W114">
        <v>4</v>
      </c>
      <c r="X114" t="s">
        <v>87</v>
      </c>
    </row>
    <row r="115" spans="1:24">
      <c r="A115">
        <v>2390</v>
      </c>
      <c r="B115" s="19">
        <v>46130</v>
      </c>
      <c r="C115">
        <v>2026</v>
      </c>
      <c r="D115" t="s">
        <v>102</v>
      </c>
      <c r="E115">
        <v>4</v>
      </c>
      <c r="F115" t="s">
        <v>87</v>
      </c>
      <c r="G115" t="s">
        <v>20</v>
      </c>
      <c r="H115" t="s">
        <v>33</v>
      </c>
      <c r="I115" t="s">
        <v>19</v>
      </c>
      <c r="J115" t="s">
        <v>3</v>
      </c>
      <c r="K115" t="s">
        <v>23</v>
      </c>
      <c r="L115" t="s">
        <v>40</v>
      </c>
      <c r="M115">
        <v>1</v>
      </c>
      <c r="N115">
        <v>80.98</v>
      </c>
      <c r="O115">
        <v>0</v>
      </c>
      <c r="P115">
        <v>40.19</v>
      </c>
      <c r="Q115">
        <v>80.98</v>
      </c>
      <c r="R115">
        <v>40.19</v>
      </c>
      <c r="S115">
        <v>40.790000000000006</v>
      </c>
      <c r="T115">
        <v>0.50370461842430236</v>
      </c>
      <c r="U115">
        <v>2026</v>
      </c>
      <c r="V115" t="s">
        <v>102</v>
      </c>
      <c r="W115">
        <v>4</v>
      </c>
      <c r="X115" t="s">
        <v>87</v>
      </c>
    </row>
    <row r="116" spans="1:24">
      <c r="A116">
        <v>1444</v>
      </c>
      <c r="B116" s="19">
        <v>46130</v>
      </c>
      <c r="C116">
        <v>2026</v>
      </c>
      <c r="D116" t="s">
        <v>102</v>
      </c>
      <c r="E116">
        <v>4</v>
      </c>
      <c r="F116" t="s">
        <v>87</v>
      </c>
      <c r="G116" t="s">
        <v>11</v>
      </c>
      <c r="H116" t="s">
        <v>39</v>
      </c>
      <c r="I116" t="s">
        <v>19</v>
      </c>
      <c r="J116" t="s">
        <v>3</v>
      </c>
      <c r="K116" t="s">
        <v>23</v>
      </c>
      <c r="L116" t="s">
        <v>51</v>
      </c>
      <c r="M116">
        <v>1</v>
      </c>
      <c r="N116">
        <v>120.52</v>
      </c>
      <c r="O116">
        <v>0.1</v>
      </c>
      <c r="P116">
        <v>59.01</v>
      </c>
      <c r="Q116">
        <v>108.468</v>
      </c>
      <c r="R116">
        <v>59.01</v>
      </c>
      <c r="S116">
        <v>49.458000000000006</v>
      </c>
      <c r="T116">
        <v>0.45596858059519862</v>
      </c>
      <c r="U116">
        <v>2026</v>
      </c>
      <c r="V116" t="s">
        <v>102</v>
      </c>
      <c r="W116">
        <v>4</v>
      </c>
      <c r="X116" t="s">
        <v>87</v>
      </c>
    </row>
    <row r="117" spans="1:24">
      <c r="A117">
        <v>1340</v>
      </c>
      <c r="B117" s="19">
        <v>46130</v>
      </c>
      <c r="C117">
        <v>2026</v>
      </c>
      <c r="D117" t="s">
        <v>102</v>
      </c>
      <c r="E117">
        <v>4</v>
      </c>
      <c r="F117" t="s">
        <v>87</v>
      </c>
      <c r="G117" t="s">
        <v>20</v>
      </c>
      <c r="H117" t="s">
        <v>33</v>
      </c>
      <c r="I117" t="s">
        <v>2</v>
      </c>
      <c r="J117" t="s">
        <v>13</v>
      </c>
      <c r="K117" t="s">
        <v>34</v>
      </c>
      <c r="L117" t="s">
        <v>45</v>
      </c>
      <c r="M117">
        <v>2</v>
      </c>
      <c r="N117">
        <v>51.24</v>
      </c>
      <c r="O117">
        <v>0</v>
      </c>
      <c r="P117">
        <v>22.52</v>
      </c>
      <c r="Q117">
        <v>102.48</v>
      </c>
      <c r="R117">
        <v>45.04</v>
      </c>
      <c r="S117">
        <v>57.440000000000005</v>
      </c>
      <c r="T117">
        <v>0.56049960967993762</v>
      </c>
      <c r="U117">
        <v>2026</v>
      </c>
      <c r="V117" t="s">
        <v>102</v>
      </c>
      <c r="W117">
        <v>4</v>
      </c>
      <c r="X117" t="s">
        <v>87</v>
      </c>
    </row>
    <row r="118" spans="1:24">
      <c r="A118">
        <v>754</v>
      </c>
      <c r="B118" s="19">
        <v>46130</v>
      </c>
      <c r="C118">
        <v>2026</v>
      </c>
      <c r="D118" t="s">
        <v>102</v>
      </c>
      <c r="E118">
        <v>4</v>
      </c>
      <c r="F118" t="s">
        <v>87</v>
      </c>
      <c r="G118" t="s">
        <v>11</v>
      </c>
      <c r="H118" t="s">
        <v>39</v>
      </c>
      <c r="I118" t="s">
        <v>28</v>
      </c>
      <c r="J118" t="s">
        <v>3</v>
      </c>
      <c r="K118" t="s">
        <v>4</v>
      </c>
      <c r="L118" t="s">
        <v>30</v>
      </c>
      <c r="M118">
        <v>3</v>
      </c>
      <c r="N118">
        <v>104.8</v>
      </c>
      <c r="O118">
        <v>0.1</v>
      </c>
      <c r="P118">
        <v>50.59</v>
      </c>
      <c r="Q118">
        <v>282.95999999999998</v>
      </c>
      <c r="R118">
        <v>151.77000000000001</v>
      </c>
      <c r="S118">
        <v>131.18999999999997</v>
      </c>
      <c r="T118">
        <v>0.46363443596268017</v>
      </c>
      <c r="U118">
        <v>2026</v>
      </c>
      <c r="V118" t="s">
        <v>102</v>
      </c>
      <c r="W118">
        <v>4</v>
      </c>
      <c r="X118" t="s">
        <v>87</v>
      </c>
    </row>
    <row r="119" spans="1:24">
      <c r="A119">
        <v>4537</v>
      </c>
      <c r="B119" s="19">
        <v>46129</v>
      </c>
      <c r="C119">
        <v>2026</v>
      </c>
      <c r="D119" t="s">
        <v>102</v>
      </c>
      <c r="E119">
        <v>4</v>
      </c>
      <c r="F119" t="s">
        <v>87</v>
      </c>
      <c r="G119" t="s">
        <v>20</v>
      </c>
      <c r="H119" t="s">
        <v>33</v>
      </c>
      <c r="I119" t="s">
        <v>2</v>
      </c>
      <c r="J119" t="s">
        <v>16</v>
      </c>
      <c r="K119" t="s">
        <v>23</v>
      </c>
      <c r="L119" t="s">
        <v>40</v>
      </c>
      <c r="M119">
        <v>3</v>
      </c>
      <c r="N119">
        <v>81.53</v>
      </c>
      <c r="O119">
        <v>0.05</v>
      </c>
      <c r="P119">
        <v>38.630000000000003</v>
      </c>
      <c r="Q119">
        <v>232.3605</v>
      </c>
      <c r="R119">
        <v>115.89000000000001</v>
      </c>
      <c r="S119">
        <v>116.47049999999999</v>
      </c>
      <c r="T119">
        <v>0.50124913657872139</v>
      </c>
      <c r="U119">
        <v>2026</v>
      </c>
      <c r="V119" t="s">
        <v>102</v>
      </c>
      <c r="W119">
        <v>4</v>
      </c>
      <c r="X119" t="s">
        <v>87</v>
      </c>
    </row>
    <row r="120" spans="1:24">
      <c r="A120">
        <v>4101</v>
      </c>
      <c r="B120" s="19">
        <v>46129</v>
      </c>
      <c r="C120">
        <v>2026</v>
      </c>
      <c r="D120" t="s">
        <v>102</v>
      </c>
      <c r="E120">
        <v>4</v>
      </c>
      <c r="F120" t="s">
        <v>87</v>
      </c>
      <c r="G120" t="s">
        <v>6</v>
      </c>
      <c r="H120" t="s">
        <v>27</v>
      </c>
      <c r="I120" t="s">
        <v>2</v>
      </c>
      <c r="J120" t="s">
        <v>3</v>
      </c>
      <c r="K120" t="s">
        <v>23</v>
      </c>
      <c r="L120" t="s">
        <v>40</v>
      </c>
      <c r="M120">
        <v>1</v>
      </c>
      <c r="N120">
        <v>81.040000000000006</v>
      </c>
      <c r="O120">
        <v>0</v>
      </c>
      <c r="P120">
        <v>39.97</v>
      </c>
      <c r="Q120">
        <v>81.040000000000006</v>
      </c>
      <c r="R120">
        <v>39.97</v>
      </c>
      <c r="S120">
        <v>41.070000000000007</v>
      </c>
      <c r="T120">
        <v>0.50678677196446209</v>
      </c>
      <c r="U120">
        <v>2026</v>
      </c>
      <c r="V120" t="s">
        <v>102</v>
      </c>
      <c r="W120">
        <v>4</v>
      </c>
      <c r="X120" t="s">
        <v>87</v>
      </c>
    </row>
    <row r="121" spans="1:24">
      <c r="A121">
        <v>4047</v>
      </c>
      <c r="B121" s="19">
        <v>46129</v>
      </c>
      <c r="C121">
        <v>2026</v>
      </c>
      <c r="D121" t="s">
        <v>102</v>
      </c>
      <c r="E121">
        <v>4</v>
      </c>
      <c r="F121" t="s">
        <v>87</v>
      </c>
      <c r="G121" t="s">
        <v>0</v>
      </c>
      <c r="H121" t="s">
        <v>1</v>
      </c>
      <c r="I121" t="s">
        <v>8</v>
      </c>
      <c r="J121" t="s">
        <v>16</v>
      </c>
      <c r="K121" t="s">
        <v>14</v>
      </c>
      <c r="L121" t="s">
        <v>48</v>
      </c>
      <c r="M121">
        <v>8</v>
      </c>
      <c r="N121">
        <v>168.34</v>
      </c>
      <c r="O121">
        <v>0.15</v>
      </c>
      <c r="P121">
        <v>88.7</v>
      </c>
      <c r="Q121">
        <v>1144.712</v>
      </c>
      <c r="R121">
        <v>709.6</v>
      </c>
      <c r="S121">
        <v>435.11199999999997</v>
      </c>
      <c r="T121">
        <v>0.38010608781946897</v>
      </c>
      <c r="U121">
        <v>2026</v>
      </c>
      <c r="V121" t="s">
        <v>102</v>
      </c>
      <c r="W121">
        <v>4</v>
      </c>
      <c r="X121" t="s">
        <v>87</v>
      </c>
    </row>
    <row r="122" spans="1:24">
      <c r="A122">
        <v>3244</v>
      </c>
      <c r="B122" s="19">
        <v>46129</v>
      </c>
      <c r="C122">
        <v>2026</v>
      </c>
      <c r="D122" t="s">
        <v>102</v>
      </c>
      <c r="E122">
        <v>4</v>
      </c>
      <c r="F122" t="s">
        <v>87</v>
      </c>
      <c r="G122" t="s">
        <v>6</v>
      </c>
      <c r="H122" t="s">
        <v>41</v>
      </c>
      <c r="I122" t="s">
        <v>28</v>
      </c>
      <c r="J122" t="s">
        <v>3</v>
      </c>
      <c r="K122" t="s">
        <v>14</v>
      </c>
      <c r="L122" t="s">
        <v>44</v>
      </c>
      <c r="M122">
        <v>1</v>
      </c>
      <c r="N122">
        <v>131.62</v>
      </c>
      <c r="O122">
        <v>0</v>
      </c>
      <c r="P122">
        <v>66.95</v>
      </c>
      <c r="Q122">
        <v>131.62</v>
      </c>
      <c r="R122">
        <v>66.95</v>
      </c>
      <c r="S122">
        <v>64.67</v>
      </c>
      <c r="T122">
        <v>0.49133870232487464</v>
      </c>
      <c r="U122">
        <v>2026</v>
      </c>
      <c r="V122" t="s">
        <v>102</v>
      </c>
      <c r="W122">
        <v>4</v>
      </c>
      <c r="X122" t="s">
        <v>87</v>
      </c>
    </row>
    <row r="123" spans="1:24">
      <c r="A123">
        <v>605</v>
      </c>
      <c r="B123" s="19">
        <v>46129</v>
      </c>
      <c r="C123">
        <v>2026</v>
      </c>
      <c r="D123" t="s">
        <v>102</v>
      </c>
      <c r="E123">
        <v>4</v>
      </c>
      <c r="F123" t="s">
        <v>87</v>
      </c>
      <c r="G123" t="s">
        <v>20</v>
      </c>
      <c r="H123" t="s">
        <v>33</v>
      </c>
      <c r="I123" t="s">
        <v>28</v>
      </c>
      <c r="J123" t="s">
        <v>16</v>
      </c>
      <c r="K123" t="s">
        <v>14</v>
      </c>
      <c r="L123" t="s">
        <v>44</v>
      </c>
      <c r="M123">
        <v>2</v>
      </c>
      <c r="N123">
        <v>130.94</v>
      </c>
      <c r="O123">
        <v>0</v>
      </c>
      <c r="P123">
        <v>67.459999999999994</v>
      </c>
      <c r="Q123">
        <v>261.88</v>
      </c>
      <c r="R123">
        <v>134.91999999999999</v>
      </c>
      <c r="S123">
        <v>126.96000000000001</v>
      </c>
      <c r="T123">
        <v>0.48480219948067821</v>
      </c>
      <c r="U123">
        <v>2026</v>
      </c>
      <c r="V123" t="s">
        <v>102</v>
      </c>
      <c r="W123">
        <v>4</v>
      </c>
      <c r="X123" t="s">
        <v>87</v>
      </c>
    </row>
    <row r="124" spans="1:24">
      <c r="A124">
        <v>5187</v>
      </c>
      <c r="B124" s="19">
        <v>46128</v>
      </c>
      <c r="C124">
        <v>2026</v>
      </c>
      <c r="D124" t="s">
        <v>102</v>
      </c>
      <c r="E124">
        <v>4</v>
      </c>
      <c r="F124" t="s">
        <v>87</v>
      </c>
      <c r="G124" t="s">
        <v>20</v>
      </c>
      <c r="H124" t="s">
        <v>33</v>
      </c>
      <c r="I124" t="s">
        <v>2</v>
      </c>
      <c r="J124" t="s">
        <v>3</v>
      </c>
      <c r="K124" t="s">
        <v>23</v>
      </c>
      <c r="L124" t="s">
        <v>29</v>
      </c>
      <c r="M124">
        <v>2</v>
      </c>
      <c r="N124">
        <v>198.32</v>
      </c>
      <c r="O124">
        <v>0</v>
      </c>
      <c r="P124">
        <v>106.8</v>
      </c>
      <c r="Q124">
        <v>396.64</v>
      </c>
      <c r="R124">
        <v>213.6</v>
      </c>
      <c r="S124">
        <v>183.04</v>
      </c>
      <c r="T124">
        <v>0.46147640177490923</v>
      </c>
      <c r="U124">
        <v>2026</v>
      </c>
      <c r="V124" t="s">
        <v>102</v>
      </c>
      <c r="W124">
        <v>4</v>
      </c>
      <c r="X124" t="s">
        <v>87</v>
      </c>
    </row>
    <row r="125" spans="1:24">
      <c r="A125">
        <v>5181</v>
      </c>
      <c r="B125" s="19">
        <v>46128</v>
      </c>
      <c r="C125">
        <v>2026</v>
      </c>
      <c r="D125" t="s">
        <v>102</v>
      </c>
      <c r="E125">
        <v>4</v>
      </c>
      <c r="F125" t="s">
        <v>87</v>
      </c>
      <c r="G125" t="s">
        <v>0</v>
      </c>
      <c r="H125" t="s">
        <v>1</v>
      </c>
      <c r="I125" t="s">
        <v>28</v>
      </c>
      <c r="J125" t="s">
        <v>13</v>
      </c>
      <c r="K125" t="s">
        <v>14</v>
      </c>
      <c r="L125" t="s">
        <v>32</v>
      </c>
      <c r="M125">
        <v>2</v>
      </c>
      <c r="N125">
        <v>45.51</v>
      </c>
      <c r="O125">
        <v>0.1</v>
      </c>
      <c r="P125">
        <v>18.809999999999999</v>
      </c>
      <c r="Q125">
        <v>81.917999999999992</v>
      </c>
      <c r="R125">
        <v>37.619999999999997</v>
      </c>
      <c r="S125">
        <v>44.297999999999995</v>
      </c>
      <c r="T125">
        <v>0.54076027246758951</v>
      </c>
      <c r="U125">
        <v>2026</v>
      </c>
      <c r="V125" t="s">
        <v>102</v>
      </c>
      <c r="W125">
        <v>4</v>
      </c>
      <c r="X125" t="s">
        <v>87</v>
      </c>
    </row>
    <row r="126" spans="1:24">
      <c r="A126">
        <v>3321</v>
      </c>
      <c r="B126" s="19">
        <v>46128</v>
      </c>
      <c r="C126">
        <v>2026</v>
      </c>
      <c r="D126" t="s">
        <v>102</v>
      </c>
      <c r="E126">
        <v>4</v>
      </c>
      <c r="F126" t="s">
        <v>87</v>
      </c>
      <c r="G126" t="s">
        <v>6</v>
      </c>
      <c r="H126" t="s">
        <v>27</v>
      </c>
      <c r="I126" t="s">
        <v>2</v>
      </c>
      <c r="J126" t="s">
        <v>16</v>
      </c>
      <c r="K126" t="s">
        <v>14</v>
      </c>
      <c r="L126" t="s">
        <v>15</v>
      </c>
      <c r="M126">
        <v>3</v>
      </c>
      <c r="N126">
        <v>35.57</v>
      </c>
      <c r="O126">
        <v>0</v>
      </c>
      <c r="P126">
        <v>13.67</v>
      </c>
      <c r="Q126">
        <v>106.71000000000001</v>
      </c>
      <c r="R126">
        <v>41.01</v>
      </c>
      <c r="S126">
        <v>65.700000000000017</v>
      </c>
      <c r="T126">
        <v>0.61568737700309262</v>
      </c>
      <c r="U126">
        <v>2026</v>
      </c>
      <c r="V126" t="s">
        <v>102</v>
      </c>
      <c r="W126">
        <v>4</v>
      </c>
      <c r="X126" t="s">
        <v>87</v>
      </c>
    </row>
    <row r="127" spans="1:24">
      <c r="A127">
        <v>3320</v>
      </c>
      <c r="B127" s="19">
        <v>46128</v>
      </c>
      <c r="C127">
        <v>2026</v>
      </c>
      <c r="D127" t="s">
        <v>102</v>
      </c>
      <c r="E127">
        <v>4</v>
      </c>
      <c r="F127" t="s">
        <v>87</v>
      </c>
      <c r="G127" t="s">
        <v>11</v>
      </c>
      <c r="H127" t="s">
        <v>52</v>
      </c>
      <c r="I127" t="s">
        <v>2</v>
      </c>
      <c r="J127" t="s">
        <v>16</v>
      </c>
      <c r="K127" t="s">
        <v>14</v>
      </c>
      <c r="L127" t="s">
        <v>48</v>
      </c>
      <c r="M127">
        <v>5</v>
      </c>
      <c r="N127">
        <v>164.31</v>
      </c>
      <c r="O127">
        <v>0.05</v>
      </c>
      <c r="P127">
        <v>85.41</v>
      </c>
      <c r="Q127">
        <v>780.47249999999997</v>
      </c>
      <c r="R127">
        <v>427.04999999999995</v>
      </c>
      <c r="S127">
        <v>353.42250000000001</v>
      </c>
      <c r="T127">
        <v>0.45283145786686912</v>
      </c>
      <c r="U127">
        <v>2026</v>
      </c>
      <c r="V127" t="s">
        <v>102</v>
      </c>
      <c r="W127">
        <v>4</v>
      </c>
      <c r="X127" t="s">
        <v>87</v>
      </c>
    </row>
    <row r="128" spans="1:24">
      <c r="A128">
        <v>3311</v>
      </c>
      <c r="B128" s="19">
        <v>46128</v>
      </c>
      <c r="C128">
        <v>2026</v>
      </c>
      <c r="D128" t="s">
        <v>102</v>
      </c>
      <c r="E128">
        <v>4</v>
      </c>
      <c r="F128" t="s">
        <v>87</v>
      </c>
      <c r="G128" t="s">
        <v>6</v>
      </c>
      <c r="H128" t="s">
        <v>41</v>
      </c>
      <c r="I128" t="s">
        <v>2</v>
      </c>
      <c r="J128" t="s">
        <v>13</v>
      </c>
      <c r="K128" t="s">
        <v>14</v>
      </c>
      <c r="L128" t="s">
        <v>32</v>
      </c>
      <c r="M128">
        <v>1</v>
      </c>
      <c r="N128">
        <v>46.68</v>
      </c>
      <c r="O128">
        <v>0.05</v>
      </c>
      <c r="P128">
        <v>18.350000000000001</v>
      </c>
      <c r="Q128">
        <v>44.345999999999997</v>
      </c>
      <c r="R128">
        <v>18.350000000000001</v>
      </c>
      <c r="S128">
        <v>25.995999999999995</v>
      </c>
      <c r="T128">
        <v>0.58620845172056102</v>
      </c>
      <c r="U128">
        <v>2026</v>
      </c>
      <c r="V128" t="s">
        <v>102</v>
      </c>
      <c r="W128">
        <v>4</v>
      </c>
      <c r="X128" t="s">
        <v>87</v>
      </c>
    </row>
    <row r="129" spans="1:24">
      <c r="A129">
        <v>2445</v>
      </c>
      <c r="B129" s="19">
        <v>46128</v>
      </c>
      <c r="C129">
        <v>2026</v>
      </c>
      <c r="D129" t="s">
        <v>102</v>
      </c>
      <c r="E129">
        <v>4</v>
      </c>
      <c r="F129" t="s">
        <v>87</v>
      </c>
      <c r="G129" t="s">
        <v>0</v>
      </c>
      <c r="H129" t="s">
        <v>50</v>
      </c>
      <c r="I129" t="s">
        <v>2</v>
      </c>
      <c r="J129" t="s">
        <v>3</v>
      </c>
      <c r="K129" t="s">
        <v>9</v>
      </c>
      <c r="L129" t="s">
        <v>46</v>
      </c>
      <c r="M129">
        <v>1</v>
      </c>
      <c r="N129">
        <v>70.95</v>
      </c>
      <c r="O129">
        <v>0</v>
      </c>
      <c r="P129">
        <v>31.43</v>
      </c>
      <c r="Q129">
        <v>70.95</v>
      </c>
      <c r="R129">
        <v>31.43</v>
      </c>
      <c r="S129">
        <v>39.520000000000003</v>
      </c>
      <c r="T129">
        <v>0.55701198026779419</v>
      </c>
      <c r="U129">
        <v>2026</v>
      </c>
      <c r="V129" t="s">
        <v>102</v>
      </c>
      <c r="W129">
        <v>4</v>
      </c>
      <c r="X129" t="s">
        <v>87</v>
      </c>
    </row>
    <row r="130" spans="1:24">
      <c r="A130">
        <v>2427</v>
      </c>
      <c r="B130" s="19">
        <v>46128</v>
      </c>
      <c r="C130">
        <v>2026</v>
      </c>
      <c r="D130" t="s">
        <v>102</v>
      </c>
      <c r="E130">
        <v>4</v>
      </c>
      <c r="F130" t="s">
        <v>87</v>
      </c>
      <c r="G130" t="s">
        <v>20</v>
      </c>
      <c r="H130" t="s">
        <v>47</v>
      </c>
      <c r="I130" t="s">
        <v>2</v>
      </c>
      <c r="J130" t="s">
        <v>13</v>
      </c>
      <c r="K130" t="s">
        <v>14</v>
      </c>
      <c r="L130" t="s">
        <v>32</v>
      </c>
      <c r="M130">
        <v>1</v>
      </c>
      <c r="N130">
        <v>45.82</v>
      </c>
      <c r="O130">
        <v>0.1</v>
      </c>
      <c r="P130">
        <v>18.48</v>
      </c>
      <c r="Q130">
        <v>41.238</v>
      </c>
      <c r="R130">
        <v>18.48</v>
      </c>
      <c r="S130">
        <v>22.757999999999999</v>
      </c>
      <c r="T130">
        <v>0.55186963480285167</v>
      </c>
      <c r="U130">
        <v>2026</v>
      </c>
      <c r="V130" t="s">
        <v>102</v>
      </c>
      <c r="W130">
        <v>4</v>
      </c>
      <c r="X130" t="s">
        <v>87</v>
      </c>
    </row>
    <row r="131" spans="1:24">
      <c r="A131">
        <v>2248</v>
      </c>
      <c r="B131" s="19">
        <v>46128</v>
      </c>
      <c r="C131">
        <v>2026</v>
      </c>
      <c r="D131" t="s">
        <v>102</v>
      </c>
      <c r="E131">
        <v>4</v>
      </c>
      <c r="F131" t="s">
        <v>87</v>
      </c>
      <c r="G131" t="s">
        <v>0</v>
      </c>
      <c r="H131" t="s">
        <v>50</v>
      </c>
      <c r="I131" t="s">
        <v>19</v>
      </c>
      <c r="J131" t="s">
        <v>13</v>
      </c>
      <c r="K131" t="s">
        <v>14</v>
      </c>
      <c r="L131" t="s">
        <v>15</v>
      </c>
      <c r="M131">
        <v>2</v>
      </c>
      <c r="N131">
        <v>36.68</v>
      </c>
      <c r="O131">
        <v>0.1</v>
      </c>
      <c r="P131">
        <v>13.92</v>
      </c>
      <c r="Q131">
        <v>66.024000000000001</v>
      </c>
      <c r="R131">
        <v>27.84</v>
      </c>
      <c r="S131">
        <v>38.183999999999997</v>
      </c>
      <c r="T131">
        <v>0.57833515085423481</v>
      </c>
      <c r="U131">
        <v>2026</v>
      </c>
      <c r="V131" t="s">
        <v>102</v>
      </c>
      <c r="W131">
        <v>4</v>
      </c>
      <c r="X131" t="s">
        <v>87</v>
      </c>
    </row>
    <row r="132" spans="1:24">
      <c r="A132">
        <v>5042</v>
      </c>
      <c r="B132" s="19">
        <v>46127</v>
      </c>
      <c r="C132">
        <v>2026</v>
      </c>
      <c r="D132" t="s">
        <v>102</v>
      </c>
      <c r="E132">
        <v>4</v>
      </c>
      <c r="F132" t="s">
        <v>87</v>
      </c>
      <c r="G132" t="s">
        <v>6</v>
      </c>
      <c r="H132" t="s">
        <v>27</v>
      </c>
      <c r="I132" t="s">
        <v>19</v>
      </c>
      <c r="J132" t="s">
        <v>16</v>
      </c>
      <c r="K132" t="s">
        <v>14</v>
      </c>
      <c r="L132" t="s">
        <v>48</v>
      </c>
      <c r="M132">
        <v>1</v>
      </c>
      <c r="N132">
        <v>163.16</v>
      </c>
      <c r="O132">
        <v>0</v>
      </c>
      <c r="P132">
        <v>88.78</v>
      </c>
      <c r="Q132">
        <v>163.16</v>
      </c>
      <c r="R132">
        <v>88.78</v>
      </c>
      <c r="S132">
        <v>74.38</v>
      </c>
      <c r="T132">
        <v>0.45587153714145623</v>
      </c>
      <c r="U132">
        <v>2026</v>
      </c>
      <c r="V132" t="s">
        <v>102</v>
      </c>
      <c r="W132">
        <v>4</v>
      </c>
      <c r="X132" t="s">
        <v>87</v>
      </c>
    </row>
    <row r="133" spans="1:24">
      <c r="A133">
        <v>4899</v>
      </c>
      <c r="B133" s="19">
        <v>46127</v>
      </c>
      <c r="C133">
        <v>2026</v>
      </c>
      <c r="D133" t="s">
        <v>102</v>
      </c>
      <c r="E133">
        <v>4</v>
      </c>
      <c r="F133" t="s">
        <v>87</v>
      </c>
      <c r="G133" t="s">
        <v>0</v>
      </c>
      <c r="H133" t="s">
        <v>36</v>
      </c>
      <c r="I133" t="s">
        <v>2</v>
      </c>
      <c r="J133" t="s">
        <v>13</v>
      </c>
      <c r="K133" t="s">
        <v>23</v>
      </c>
      <c r="L133" t="s">
        <v>40</v>
      </c>
      <c r="M133">
        <v>2</v>
      </c>
      <c r="N133">
        <v>82.13</v>
      </c>
      <c r="O133">
        <v>0.05</v>
      </c>
      <c r="P133">
        <v>39.909999999999997</v>
      </c>
      <c r="Q133">
        <v>156.047</v>
      </c>
      <c r="R133">
        <v>79.819999999999993</v>
      </c>
      <c r="S133">
        <v>76.227000000000004</v>
      </c>
      <c r="T133">
        <v>0.48848744288579726</v>
      </c>
      <c r="U133">
        <v>2026</v>
      </c>
      <c r="V133" t="s">
        <v>102</v>
      </c>
      <c r="W133">
        <v>4</v>
      </c>
      <c r="X133" t="s">
        <v>87</v>
      </c>
    </row>
    <row r="134" spans="1:24">
      <c r="A134">
        <v>4742</v>
      </c>
      <c r="B134" s="19">
        <v>46127</v>
      </c>
      <c r="C134">
        <v>2026</v>
      </c>
      <c r="D134" t="s">
        <v>102</v>
      </c>
      <c r="E134">
        <v>4</v>
      </c>
      <c r="F134" t="s">
        <v>87</v>
      </c>
      <c r="G134" t="s">
        <v>20</v>
      </c>
      <c r="H134" t="s">
        <v>47</v>
      </c>
      <c r="I134" t="s">
        <v>28</v>
      </c>
      <c r="J134" t="s">
        <v>3</v>
      </c>
      <c r="K134" t="s">
        <v>14</v>
      </c>
      <c r="L134" t="s">
        <v>32</v>
      </c>
      <c r="M134">
        <v>1</v>
      </c>
      <c r="N134">
        <v>46.86</v>
      </c>
      <c r="O134">
        <v>0</v>
      </c>
      <c r="P134">
        <v>18.190000000000001</v>
      </c>
      <c r="Q134">
        <v>46.86</v>
      </c>
      <c r="R134">
        <v>18.190000000000001</v>
      </c>
      <c r="S134">
        <v>28.669999999999998</v>
      </c>
      <c r="T134">
        <v>0.61182244985061884</v>
      </c>
      <c r="U134">
        <v>2026</v>
      </c>
      <c r="V134" t="s">
        <v>102</v>
      </c>
      <c r="W134">
        <v>4</v>
      </c>
      <c r="X134" t="s">
        <v>87</v>
      </c>
    </row>
    <row r="135" spans="1:24">
      <c r="A135">
        <v>2839</v>
      </c>
      <c r="B135" s="19">
        <v>46127</v>
      </c>
      <c r="C135">
        <v>2026</v>
      </c>
      <c r="D135" t="s">
        <v>102</v>
      </c>
      <c r="E135">
        <v>4</v>
      </c>
      <c r="F135" t="s">
        <v>87</v>
      </c>
      <c r="G135" t="s">
        <v>6</v>
      </c>
      <c r="H135" t="s">
        <v>49</v>
      </c>
      <c r="I135" t="s">
        <v>19</v>
      </c>
      <c r="J135" t="s">
        <v>13</v>
      </c>
      <c r="K135" t="s">
        <v>14</v>
      </c>
      <c r="L135" t="s">
        <v>32</v>
      </c>
      <c r="M135">
        <v>1</v>
      </c>
      <c r="N135">
        <v>47</v>
      </c>
      <c r="O135">
        <v>0</v>
      </c>
      <c r="P135">
        <v>18.64</v>
      </c>
      <c r="Q135">
        <v>47</v>
      </c>
      <c r="R135">
        <v>18.64</v>
      </c>
      <c r="S135">
        <v>28.36</v>
      </c>
      <c r="T135">
        <v>0.60340425531914887</v>
      </c>
      <c r="U135">
        <v>2026</v>
      </c>
      <c r="V135" t="s">
        <v>102</v>
      </c>
      <c r="W135">
        <v>4</v>
      </c>
      <c r="X135" t="s">
        <v>87</v>
      </c>
    </row>
    <row r="136" spans="1:24">
      <c r="A136">
        <v>2265</v>
      </c>
      <c r="B136" s="19">
        <v>46127</v>
      </c>
      <c r="C136">
        <v>2026</v>
      </c>
      <c r="D136" t="s">
        <v>102</v>
      </c>
      <c r="E136">
        <v>4</v>
      </c>
      <c r="F136" t="s">
        <v>87</v>
      </c>
      <c r="G136" t="s">
        <v>6</v>
      </c>
      <c r="H136" t="s">
        <v>41</v>
      </c>
      <c r="I136" t="s">
        <v>19</v>
      </c>
      <c r="J136" t="s">
        <v>3</v>
      </c>
      <c r="K136" t="s">
        <v>14</v>
      </c>
      <c r="L136" t="s">
        <v>15</v>
      </c>
      <c r="M136">
        <v>2</v>
      </c>
      <c r="N136">
        <v>36.35</v>
      </c>
      <c r="O136">
        <v>0</v>
      </c>
      <c r="P136">
        <v>13.55</v>
      </c>
      <c r="Q136">
        <v>72.7</v>
      </c>
      <c r="R136">
        <v>27.1</v>
      </c>
      <c r="S136">
        <v>45.6</v>
      </c>
      <c r="T136">
        <v>0.6272352132049519</v>
      </c>
      <c r="U136">
        <v>2026</v>
      </c>
      <c r="V136" t="s">
        <v>102</v>
      </c>
      <c r="W136">
        <v>4</v>
      </c>
      <c r="X136" t="s">
        <v>87</v>
      </c>
    </row>
    <row r="137" spans="1:24">
      <c r="A137">
        <v>2107</v>
      </c>
      <c r="B137" s="19">
        <v>46127</v>
      </c>
      <c r="C137">
        <v>2026</v>
      </c>
      <c r="D137" t="s">
        <v>102</v>
      </c>
      <c r="E137">
        <v>4</v>
      </c>
      <c r="F137" t="s">
        <v>87</v>
      </c>
      <c r="G137" t="s">
        <v>0</v>
      </c>
      <c r="H137" t="s">
        <v>50</v>
      </c>
      <c r="I137" t="s">
        <v>2</v>
      </c>
      <c r="J137" t="s">
        <v>3</v>
      </c>
      <c r="K137" t="s">
        <v>14</v>
      </c>
      <c r="L137" t="s">
        <v>48</v>
      </c>
      <c r="M137">
        <v>5</v>
      </c>
      <c r="N137">
        <v>165.35</v>
      </c>
      <c r="O137">
        <v>0.05</v>
      </c>
      <c r="P137">
        <v>89.38</v>
      </c>
      <c r="Q137">
        <v>785.41249999999991</v>
      </c>
      <c r="R137">
        <v>446.9</v>
      </c>
      <c r="S137">
        <v>338.51249999999993</v>
      </c>
      <c r="T137">
        <v>0.43099963395031271</v>
      </c>
      <c r="U137">
        <v>2026</v>
      </c>
      <c r="V137" t="s">
        <v>102</v>
      </c>
      <c r="W137">
        <v>4</v>
      </c>
      <c r="X137" t="s">
        <v>87</v>
      </c>
    </row>
    <row r="138" spans="1:24">
      <c r="A138">
        <v>1703</v>
      </c>
      <c r="B138" s="19">
        <v>46127</v>
      </c>
      <c r="C138">
        <v>2026</v>
      </c>
      <c r="D138" t="s">
        <v>102</v>
      </c>
      <c r="E138">
        <v>4</v>
      </c>
      <c r="F138" t="s">
        <v>87</v>
      </c>
      <c r="G138" t="s">
        <v>6</v>
      </c>
      <c r="H138" t="s">
        <v>7</v>
      </c>
      <c r="I138" t="s">
        <v>2</v>
      </c>
      <c r="J138" t="s">
        <v>3</v>
      </c>
      <c r="K138" t="s">
        <v>9</v>
      </c>
      <c r="L138" t="s">
        <v>10</v>
      </c>
      <c r="M138">
        <v>1</v>
      </c>
      <c r="N138">
        <v>90.52</v>
      </c>
      <c r="O138">
        <v>0</v>
      </c>
      <c r="P138">
        <v>46.5</v>
      </c>
      <c r="Q138">
        <v>90.52</v>
      </c>
      <c r="R138">
        <v>46.5</v>
      </c>
      <c r="S138">
        <v>44.019999999999996</v>
      </c>
      <c r="T138">
        <v>0.4863013698630137</v>
      </c>
      <c r="U138">
        <v>2026</v>
      </c>
      <c r="V138" t="s">
        <v>102</v>
      </c>
      <c r="W138">
        <v>4</v>
      </c>
      <c r="X138" t="s">
        <v>87</v>
      </c>
    </row>
    <row r="139" spans="1:24">
      <c r="A139">
        <v>1045</v>
      </c>
      <c r="B139" s="19">
        <v>46127</v>
      </c>
      <c r="C139">
        <v>2026</v>
      </c>
      <c r="D139" t="s">
        <v>102</v>
      </c>
      <c r="E139">
        <v>4</v>
      </c>
      <c r="F139" t="s">
        <v>87</v>
      </c>
      <c r="G139" t="s">
        <v>0</v>
      </c>
      <c r="H139" t="s">
        <v>50</v>
      </c>
      <c r="I139" t="s">
        <v>2</v>
      </c>
      <c r="J139" t="s">
        <v>3</v>
      </c>
      <c r="K139" t="s">
        <v>23</v>
      </c>
      <c r="L139" t="s">
        <v>29</v>
      </c>
      <c r="M139">
        <v>2</v>
      </c>
      <c r="N139">
        <v>196.57</v>
      </c>
      <c r="O139">
        <v>0.05</v>
      </c>
      <c r="P139">
        <v>106.2</v>
      </c>
      <c r="Q139">
        <v>373.48299999999995</v>
      </c>
      <c r="R139">
        <v>212.4</v>
      </c>
      <c r="S139">
        <v>161.08299999999994</v>
      </c>
      <c r="T139">
        <v>0.43129941657317727</v>
      </c>
      <c r="U139">
        <v>2026</v>
      </c>
      <c r="V139" t="s">
        <v>102</v>
      </c>
      <c r="W139">
        <v>4</v>
      </c>
      <c r="X139" t="s">
        <v>87</v>
      </c>
    </row>
    <row r="140" spans="1:24">
      <c r="A140">
        <v>4874</v>
      </c>
      <c r="B140" s="19">
        <v>46126</v>
      </c>
      <c r="C140">
        <v>2026</v>
      </c>
      <c r="D140" t="s">
        <v>102</v>
      </c>
      <c r="E140">
        <v>4</v>
      </c>
      <c r="F140" t="s">
        <v>87</v>
      </c>
      <c r="G140" t="s">
        <v>0</v>
      </c>
      <c r="H140" t="s">
        <v>1</v>
      </c>
      <c r="I140" t="s">
        <v>19</v>
      </c>
      <c r="J140" t="s">
        <v>3</v>
      </c>
      <c r="K140" t="s">
        <v>14</v>
      </c>
      <c r="L140" t="s">
        <v>32</v>
      </c>
      <c r="M140">
        <v>1</v>
      </c>
      <c r="N140">
        <v>46.62</v>
      </c>
      <c r="O140">
        <v>0</v>
      </c>
      <c r="P140">
        <v>18.86</v>
      </c>
      <c r="Q140">
        <v>46.62</v>
      </c>
      <c r="R140">
        <v>18.86</v>
      </c>
      <c r="S140">
        <v>27.759999999999998</v>
      </c>
      <c r="T140">
        <v>0.59545259545259543</v>
      </c>
      <c r="U140">
        <v>2026</v>
      </c>
      <c r="V140" t="s">
        <v>102</v>
      </c>
      <c r="W140">
        <v>4</v>
      </c>
      <c r="X140" t="s">
        <v>87</v>
      </c>
    </row>
    <row r="141" spans="1:24">
      <c r="A141">
        <v>3349</v>
      </c>
      <c r="B141" s="19">
        <v>46126</v>
      </c>
      <c r="C141">
        <v>2026</v>
      </c>
      <c r="D141" t="s">
        <v>102</v>
      </c>
      <c r="E141">
        <v>4</v>
      </c>
      <c r="F141" t="s">
        <v>87</v>
      </c>
      <c r="G141" t="s">
        <v>20</v>
      </c>
      <c r="H141" t="s">
        <v>33</v>
      </c>
      <c r="I141" t="s">
        <v>2</v>
      </c>
      <c r="J141" t="s">
        <v>3</v>
      </c>
      <c r="K141" t="s">
        <v>34</v>
      </c>
      <c r="L141" t="s">
        <v>35</v>
      </c>
      <c r="M141">
        <v>2</v>
      </c>
      <c r="N141">
        <v>40.909999999999997</v>
      </c>
      <c r="O141">
        <v>0.1</v>
      </c>
      <c r="P141">
        <v>14.95</v>
      </c>
      <c r="Q141">
        <v>73.637999999999991</v>
      </c>
      <c r="R141">
        <v>29.9</v>
      </c>
      <c r="S141">
        <v>43.737999999999992</v>
      </c>
      <c r="T141">
        <v>0.59395964040305271</v>
      </c>
      <c r="U141">
        <v>2026</v>
      </c>
      <c r="V141" t="s">
        <v>102</v>
      </c>
      <c r="W141">
        <v>4</v>
      </c>
      <c r="X141" t="s">
        <v>87</v>
      </c>
    </row>
    <row r="142" spans="1:24">
      <c r="A142">
        <v>3301</v>
      </c>
      <c r="B142" s="19">
        <v>46126</v>
      </c>
      <c r="C142">
        <v>2026</v>
      </c>
      <c r="D142" t="s">
        <v>102</v>
      </c>
      <c r="E142">
        <v>4</v>
      </c>
      <c r="F142" t="s">
        <v>87</v>
      </c>
      <c r="G142" t="s">
        <v>20</v>
      </c>
      <c r="H142" t="s">
        <v>21</v>
      </c>
      <c r="I142" t="s">
        <v>19</v>
      </c>
      <c r="J142" t="s">
        <v>13</v>
      </c>
      <c r="K142" t="s">
        <v>4</v>
      </c>
      <c r="L142" t="s">
        <v>5</v>
      </c>
      <c r="M142">
        <v>1</v>
      </c>
      <c r="N142">
        <v>82.75</v>
      </c>
      <c r="O142">
        <v>0</v>
      </c>
      <c r="P142">
        <v>43.18</v>
      </c>
      <c r="Q142">
        <v>82.75</v>
      </c>
      <c r="R142">
        <v>43.18</v>
      </c>
      <c r="S142">
        <v>39.57</v>
      </c>
      <c r="T142">
        <v>0.47818731117824775</v>
      </c>
      <c r="U142">
        <v>2026</v>
      </c>
      <c r="V142" t="s">
        <v>102</v>
      </c>
      <c r="W142">
        <v>4</v>
      </c>
      <c r="X142" t="s">
        <v>87</v>
      </c>
    </row>
    <row r="143" spans="1:24">
      <c r="A143">
        <v>3179</v>
      </c>
      <c r="B143" s="19">
        <v>46126</v>
      </c>
      <c r="C143">
        <v>2026</v>
      </c>
      <c r="D143" t="s">
        <v>102</v>
      </c>
      <c r="E143">
        <v>4</v>
      </c>
      <c r="F143" t="s">
        <v>87</v>
      </c>
      <c r="G143" t="s">
        <v>6</v>
      </c>
      <c r="H143" t="s">
        <v>49</v>
      </c>
      <c r="I143" t="s">
        <v>2</v>
      </c>
      <c r="J143" t="s">
        <v>13</v>
      </c>
      <c r="K143" t="s">
        <v>9</v>
      </c>
      <c r="L143" t="s">
        <v>17</v>
      </c>
      <c r="M143">
        <v>2</v>
      </c>
      <c r="N143">
        <v>140.65</v>
      </c>
      <c r="O143">
        <v>0.05</v>
      </c>
      <c r="P143">
        <v>78.900000000000006</v>
      </c>
      <c r="Q143">
        <v>267.23500000000001</v>
      </c>
      <c r="R143">
        <v>157.80000000000001</v>
      </c>
      <c r="S143">
        <v>109.435</v>
      </c>
      <c r="T143">
        <v>0.40950848504125581</v>
      </c>
      <c r="U143">
        <v>2026</v>
      </c>
      <c r="V143" t="s">
        <v>102</v>
      </c>
      <c r="W143">
        <v>4</v>
      </c>
      <c r="X143" t="s">
        <v>87</v>
      </c>
    </row>
    <row r="144" spans="1:24">
      <c r="A144">
        <v>2953</v>
      </c>
      <c r="B144" s="19">
        <v>46126</v>
      </c>
      <c r="C144">
        <v>2026</v>
      </c>
      <c r="D144" t="s">
        <v>102</v>
      </c>
      <c r="E144">
        <v>4</v>
      </c>
      <c r="F144" t="s">
        <v>87</v>
      </c>
      <c r="G144" t="s">
        <v>0</v>
      </c>
      <c r="H144" t="s">
        <v>1</v>
      </c>
      <c r="I144" t="s">
        <v>2</v>
      </c>
      <c r="J144" t="s">
        <v>3</v>
      </c>
      <c r="K144" t="s">
        <v>14</v>
      </c>
      <c r="L144" t="s">
        <v>32</v>
      </c>
      <c r="M144">
        <v>2</v>
      </c>
      <c r="N144">
        <v>47.56</v>
      </c>
      <c r="O144">
        <v>0.05</v>
      </c>
      <c r="P144">
        <v>18.649999999999999</v>
      </c>
      <c r="Q144">
        <v>90.364000000000004</v>
      </c>
      <c r="R144">
        <v>37.299999999999997</v>
      </c>
      <c r="S144">
        <v>53.064000000000007</v>
      </c>
      <c r="T144">
        <v>0.58722500110663545</v>
      </c>
      <c r="U144">
        <v>2026</v>
      </c>
      <c r="V144" t="s">
        <v>102</v>
      </c>
      <c r="W144">
        <v>4</v>
      </c>
      <c r="X144" t="s">
        <v>87</v>
      </c>
    </row>
    <row r="145" spans="1:24">
      <c r="A145">
        <v>290</v>
      </c>
      <c r="B145" s="19">
        <v>46126</v>
      </c>
      <c r="C145">
        <v>2026</v>
      </c>
      <c r="D145" t="s">
        <v>102</v>
      </c>
      <c r="E145">
        <v>4</v>
      </c>
      <c r="F145" t="s">
        <v>87</v>
      </c>
      <c r="G145" t="s">
        <v>0</v>
      </c>
      <c r="H145" t="s">
        <v>50</v>
      </c>
      <c r="I145" t="s">
        <v>2</v>
      </c>
      <c r="J145" t="s">
        <v>16</v>
      </c>
      <c r="K145" t="s">
        <v>14</v>
      </c>
      <c r="L145" t="s">
        <v>44</v>
      </c>
      <c r="M145">
        <v>1</v>
      </c>
      <c r="N145">
        <v>130.81</v>
      </c>
      <c r="O145">
        <v>0</v>
      </c>
      <c r="P145">
        <v>67.86</v>
      </c>
      <c r="Q145">
        <v>130.81</v>
      </c>
      <c r="R145">
        <v>67.86</v>
      </c>
      <c r="S145">
        <v>62.95</v>
      </c>
      <c r="T145">
        <v>0.48123232168794439</v>
      </c>
      <c r="U145">
        <v>2026</v>
      </c>
      <c r="V145" t="s">
        <v>102</v>
      </c>
      <c r="W145">
        <v>4</v>
      </c>
      <c r="X145" t="s">
        <v>87</v>
      </c>
    </row>
    <row r="146" spans="1:24">
      <c r="A146">
        <v>4043</v>
      </c>
      <c r="B146" s="19">
        <v>46125</v>
      </c>
      <c r="C146">
        <v>2026</v>
      </c>
      <c r="D146" t="s">
        <v>102</v>
      </c>
      <c r="E146">
        <v>4</v>
      </c>
      <c r="F146" t="s">
        <v>87</v>
      </c>
      <c r="G146" t="s">
        <v>20</v>
      </c>
      <c r="H146" t="s">
        <v>31</v>
      </c>
      <c r="I146" t="s">
        <v>28</v>
      </c>
      <c r="J146" t="s">
        <v>13</v>
      </c>
      <c r="K146" t="s">
        <v>9</v>
      </c>
      <c r="L146" t="s">
        <v>37</v>
      </c>
      <c r="M146">
        <v>1</v>
      </c>
      <c r="N146">
        <v>155.88999999999999</v>
      </c>
      <c r="O146">
        <v>0</v>
      </c>
      <c r="P146">
        <v>77.260000000000005</v>
      </c>
      <c r="Q146">
        <v>155.88999999999999</v>
      </c>
      <c r="R146">
        <v>77.260000000000005</v>
      </c>
      <c r="S146">
        <v>78.629999999999981</v>
      </c>
      <c r="T146">
        <v>0.50439412406183837</v>
      </c>
      <c r="U146">
        <v>2026</v>
      </c>
      <c r="V146" t="s">
        <v>102</v>
      </c>
      <c r="W146">
        <v>4</v>
      </c>
      <c r="X146" t="s">
        <v>87</v>
      </c>
    </row>
    <row r="147" spans="1:24">
      <c r="A147">
        <v>3853</v>
      </c>
      <c r="B147" s="19">
        <v>46125</v>
      </c>
      <c r="C147">
        <v>2026</v>
      </c>
      <c r="D147" t="s">
        <v>102</v>
      </c>
      <c r="E147">
        <v>4</v>
      </c>
      <c r="F147" t="s">
        <v>87</v>
      </c>
      <c r="G147" t="s">
        <v>20</v>
      </c>
      <c r="H147" t="s">
        <v>47</v>
      </c>
      <c r="I147" t="s">
        <v>2</v>
      </c>
      <c r="J147" t="s">
        <v>3</v>
      </c>
      <c r="K147" t="s">
        <v>14</v>
      </c>
      <c r="L147" t="s">
        <v>44</v>
      </c>
      <c r="M147">
        <v>3</v>
      </c>
      <c r="N147">
        <v>136.12</v>
      </c>
      <c r="O147">
        <v>0</v>
      </c>
      <c r="P147">
        <v>66.58</v>
      </c>
      <c r="Q147">
        <v>408.36</v>
      </c>
      <c r="R147">
        <v>199.74</v>
      </c>
      <c r="S147">
        <v>208.62</v>
      </c>
      <c r="T147">
        <v>0.51087275933000298</v>
      </c>
      <c r="U147">
        <v>2026</v>
      </c>
      <c r="V147" t="s">
        <v>102</v>
      </c>
      <c r="W147">
        <v>4</v>
      </c>
      <c r="X147" t="s">
        <v>87</v>
      </c>
    </row>
    <row r="148" spans="1:24">
      <c r="A148">
        <v>2712</v>
      </c>
      <c r="B148" s="19">
        <v>46125</v>
      </c>
      <c r="C148">
        <v>2026</v>
      </c>
      <c r="D148" t="s">
        <v>102</v>
      </c>
      <c r="E148">
        <v>4</v>
      </c>
      <c r="F148" t="s">
        <v>87</v>
      </c>
      <c r="G148" t="s">
        <v>11</v>
      </c>
      <c r="H148" t="s">
        <v>25</v>
      </c>
      <c r="I148" t="s">
        <v>2</v>
      </c>
      <c r="J148" t="s">
        <v>3</v>
      </c>
      <c r="K148" t="s">
        <v>34</v>
      </c>
      <c r="L148" t="s">
        <v>42</v>
      </c>
      <c r="M148">
        <v>1</v>
      </c>
      <c r="N148">
        <v>35.69</v>
      </c>
      <c r="O148">
        <v>0.05</v>
      </c>
      <c r="P148">
        <v>13.53</v>
      </c>
      <c r="Q148">
        <v>33.905499999999996</v>
      </c>
      <c r="R148">
        <v>13.53</v>
      </c>
      <c r="S148">
        <v>20.375499999999995</v>
      </c>
      <c r="T148">
        <v>0.60094969842650892</v>
      </c>
      <c r="U148">
        <v>2026</v>
      </c>
      <c r="V148" t="s">
        <v>102</v>
      </c>
      <c r="W148">
        <v>4</v>
      </c>
      <c r="X148" t="s">
        <v>87</v>
      </c>
    </row>
    <row r="149" spans="1:24">
      <c r="A149">
        <v>2688</v>
      </c>
      <c r="B149" s="19">
        <v>46125</v>
      </c>
      <c r="C149">
        <v>2026</v>
      </c>
      <c r="D149" t="s">
        <v>102</v>
      </c>
      <c r="E149">
        <v>4</v>
      </c>
      <c r="F149" t="s">
        <v>87</v>
      </c>
      <c r="G149" t="s">
        <v>11</v>
      </c>
      <c r="H149" t="s">
        <v>52</v>
      </c>
      <c r="I149" t="s">
        <v>28</v>
      </c>
      <c r="J149" t="s">
        <v>13</v>
      </c>
      <c r="K149" t="s">
        <v>14</v>
      </c>
      <c r="L149" t="s">
        <v>32</v>
      </c>
      <c r="M149">
        <v>5</v>
      </c>
      <c r="N149">
        <v>47.25</v>
      </c>
      <c r="O149">
        <v>0.1</v>
      </c>
      <c r="P149">
        <v>17.93</v>
      </c>
      <c r="Q149">
        <v>212.625</v>
      </c>
      <c r="R149">
        <v>89.65</v>
      </c>
      <c r="S149">
        <v>122.97499999999999</v>
      </c>
      <c r="T149">
        <v>0.57836566725455607</v>
      </c>
      <c r="U149">
        <v>2026</v>
      </c>
      <c r="V149" t="s">
        <v>102</v>
      </c>
      <c r="W149">
        <v>4</v>
      </c>
      <c r="X149" t="s">
        <v>87</v>
      </c>
    </row>
    <row r="150" spans="1:24">
      <c r="A150">
        <v>2486</v>
      </c>
      <c r="B150" s="19">
        <v>46125</v>
      </c>
      <c r="C150">
        <v>2026</v>
      </c>
      <c r="D150" t="s">
        <v>102</v>
      </c>
      <c r="E150">
        <v>4</v>
      </c>
      <c r="F150" t="s">
        <v>87</v>
      </c>
      <c r="G150" t="s">
        <v>6</v>
      </c>
      <c r="H150" t="s">
        <v>41</v>
      </c>
      <c r="I150" t="s">
        <v>2</v>
      </c>
      <c r="J150" t="s">
        <v>16</v>
      </c>
      <c r="K150" t="s">
        <v>9</v>
      </c>
      <c r="L150" t="s">
        <v>10</v>
      </c>
      <c r="M150">
        <v>1</v>
      </c>
      <c r="N150">
        <v>93.65</v>
      </c>
      <c r="O150">
        <v>0</v>
      </c>
      <c r="P150">
        <v>44.15</v>
      </c>
      <c r="Q150">
        <v>93.65</v>
      </c>
      <c r="R150">
        <v>44.15</v>
      </c>
      <c r="S150">
        <v>49.500000000000007</v>
      </c>
      <c r="T150">
        <v>0.5285638013881474</v>
      </c>
      <c r="U150">
        <v>2026</v>
      </c>
      <c r="V150" t="s">
        <v>102</v>
      </c>
      <c r="W150">
        <v>4</v>
      </c>
      <c r="X150" t="s">
        <v>87</v>
      </c>
    </row>
    <row r="151" spans="1:24">
      <c r="A151">
        <v>1928</v>
      </c>
      <c r="B151" s="19">
        <v>46125</v>
      </c>
      <c r="C151">
        <v>2026</v>
      </c>
      <c r="D151" t="s">
        <v>102</v>
      </c>
      <c r="E151">
        <v>4</v>
      </c>
      <c r="F151" t="s">
        <v>87</v>
      </c>
      <c r="G151" t="s">
        <v>20</v>
      </c>
      <c r="H151" t="s">
        <v>47</v>
      </c>
      <c r="I151" t="s">
        <v>28</v>
      </c>
      <c r="J151" t="s">
        <v>3</v>
      </c>
      <c r="K151" t="s">
        <v>34</v>
      </c>
      <c r="L151" t="s">
        <v>45</v>
      </c>
      <c r="M151">
        <v>2</v>
      </c>
      <c r="N151">
        <v>50.2</v>
      </c>
      <c r="O151">
        <v>0.1</v>
      </c>
      <c r="P151">
        <v>21.48</v>
      </c>
      <c r="Q151">
        <v>90.360000000000014</v>
      </c>
      <c r="R151">
        <v>42.96</v>
      </c>
      <c r="S151">
        <v>47.400000000000013</v>
      </c>
      <c r="T151">
        <v>0.5245683930942896</v>
      </c>
      <c r="U151">
        <v>2026</v>
      </c>
      <c r="V151" t="s">
        <v>102</v>
      </c>
      <c r="W151">
        <v>4</v>
      </c>
      <c r="X151" t="s">
        <v>87</v>
      </c>
    </row>
    <row r="152" spans="1:24">
      <c r="A152">
        <v>749</v>
      </c>
      <c r="B152" s="19">
        <v>46125</v>
      </c>
      <c r="C152">
        <v>2026</v>
      </c>
      <c r="D152" t="s">
        <v>102</v>
      </c>
      <c r="E152">
        <v>4</v>
      </c>
      <c r="F152" t="s">
        <v>87</v>
      </c>
      <c r="G152" t="s">
        <v>0</v>
      </c>
      <c r="H152" t="s">
        <v>50</v>
      </c>
      <c r="I152" t="s">
        <v>2</v>
      </c>
      <c r="J152" t="s">
        <v>13</v>
      </c>
      <c r="K152" t="s">
        <v>23</v>
      </c>
      <c r="L152" t="s">
        <v>51</v>
      </c>
      <c r="M152">
        <v>2</v>
      </c>
      <c r="N152">
        <v>124</v>
      </c>
      <c r="O152">
        <v>0</v>
      </c>
      <c r="P152">
        <v>60.14</v>
      </c>
      <c r="Q152">
        <v>248</v>
      </c>
      <c r="R152">
        <v>120.28</v>
      </c>
      <c r="S152">
        <v>127.72</v>
      </c>
      <c r="T152">
        <v>0.51500000000000001</v>
      </c>
      <c r="U152">
        <v>2026</v>
      </c>
      <c r="V152" t="s">
        <v>102</v>
      </c>
      <c r="W152">
        <v>4</v>
      </c>
      <c r="X152" t="s">
        <v>87</v>
      </c>
    </row>
    <row r="153" spans="1:24">
      <c r="A153">
        <v>2996</v>
      </c>
      <c r="B153" s="19">
        <v>46124</v>
      </c>
      <c r="C153">
        <v>2026</v>
      </c>
      <c r="D153" t="s">
        <v>102</v>
      </c>
      <c r="E153">
        <v>4</v>
      </c>
      <c r="F153" t="s">
        <v>87</v>
      </c>
      <c r="G153" t="s">
        <v>6</v>
      </c>
      <c r="H153" t="s">
        <v>43</v>
      </c>
      <c r="I153" t="s">
        <v>19</v>
      </c>
      <c r="J153" t="s">
        <v>13</v>
      </c>
      <c r="K153" t="s">
        <v>14</v>
      </c>
      <c r="L153" t="s">
        <v>44</v>
      </c>
      <c r="M153">
        <v>1</v>
      </c>
      <c r="N153">
        <v>134.94999999999999</v>
      </c>
      <c r="O153">
        <v>0</v>
      </c>
      <c r="P153">
        <v>67.849999999999994</v>
      </c>
      <c r="Q153">
        <v>134.94999999999999</v>
      </c>
      <c r="R153">
        <v>67.849999999999994</v>
      </c>
      <c r="S153">
        <v>67.099999999999994</v>
      </c>
      <c r="T153">
        <v>0.49722119303445722</v>
      </c>
      <c r="U153">
        <v>2026</v>
      </c>
      <c r="V153" t="s">
        <v>102</v>
      </c>
      <c r="W153">
        <v>4</v>
      </c>
      <c r="X153" t="s">
        <v>87</v>
      </c>
    </row>
    <row r="154" spans="1:24">
      <c r="A154">
        <v>2979</v>
      </c>
      <c r="B154" s="19">
        <v>46124</v>
      </c>
      <c r="C154">
        <v>2026</v>
      </c>
      <c r="D154" t="s">
        <v>102</v>
      </c>
      <c r="E154">
        <v>4</v>
      </c>
      <c r="F154" t="s">
        <v>87</v>
      </c>
      <c r="G154" t="s">
        <v>6</v>
      </c>
      <c r="H154" t="s">
        <v>49</v>
      </c>
      <c r="I154" t="s">
        <v>2</v>
      </c>
      <c r="J154" t="s">
        <v>13</v>
      </c>
      <c r="K154" t="s">
        <v>34</v>
      </c>
      <c r="L154" t="s">
        <v>38</v>
      </c>
      <c r="M154">
        <v>1</v>
      </c>
      <c r="N154">
        <v>124.18</v>
      </c>
      <c r="O154">
        <v>0</v>
      </c>
      <c r="P154">
        <v>67.42</v>
      </c>
      <c r="Q154">
        <v>124.18</v>
      </c>
      <c r="R154">
        <v>67.42</v>
      </c>
      <c r="S154">
        <v>56.760000000000005</v>
      </c>
      <c r="T154">
        <v>0.45707843453052022</v>
      </c>
      <c r="U154">
        <v>2026</v>
      </c>
      <c r="V154" t="s">
        <v>102</v>
      </c>
      <c r="W154">
        <v>4</v>
      </c>
      <c r="X154" t="s">
        <v>87</v>
      </c>
    </row>
    <row r="155" spans="1:24">
      <c r="A155">
        <v>2848</v>
      </c>
      <c r="B155" s="19">
        <v>46124</v>
      </c>
      <c r="C155">
        <v>2026</v>
      </c>
      <c r="D155" t="s">
        <v>102</v>
      </c>
      <c r="E155">
        <v>4</v>
      </c>
      <c r="F155" t="s">
        <v>87</v>
      </c>
      <c r="G155" t="s">
        <v>6</v>
      </c>
      <c r="H155" t="s">
        <v>27</v>
      </c>
      <c r="I155" t="s">
        <v>2</v>
      </c>
      <c r="J155" t="s">
        <v>13</v>
      </c>
      <c r="K155" t="s">
        <v>9</v>
      </c>
      <c r="L155" t="s">
        <v>46</v>
      </c>
      <c r="M155">
        <v>1</v>
      </c>
      <c r="N155">
        <v>71.64</v>
      </c>
      <c r="O155">
        <v>0.05</v>
      </c>
      <c r="P155">
        <v>32.729999999999997</v>
      </c>
      <c r="Q155">
        <v>68.057999999999993</v>
      </c>
      <c r="R155">
        <v>32.729999999999997</v>
      </c>
      <c r="S155">
        <v>35.327999999999996</v>
      </c>
      <c r="T155">
        <v>0.51908666137706072</v>
      </c>
      <c r="U155">
        <v>2026</v>
      </c>
      <c r="V155" t="s">
        <v>102</v>
      </c>
      <c r="W155">
        <v>4</v>
      </c>
      <c r="X155" t="s">
        <v>87</v>
      </c>
    </row>
    <row r="156" spans="1:24">
      <c r="A156">
        <v>1975</v>
      </c>
      <c r="B156" s="19">
        <v>46124</v>
      </c>
      <c r="C156">
        <v>2026</v>
      </c>
      <c r="D156" t="s">
        <v>102</v>
      </c>
      <c r="E156">
        <v>4</v>
      </c>
      <c r="F156" t="s">
        <v>87</v>
      </c>
      <c r="G156" t="s">
        <v>0</v>
      </c>
      <c r="H156" t="s">
        <v>50</v>
      </c>
      <c r="I156" t="s">
        <v>2</v>
      </c>
      <c r="J156" t="s">
        <v>3</v>
      </c>
      <c r="K156" t="s">
        <v>34</v>
      </c>
      <c r="L156" t="s">
        <v>42</v>
      </c>
      <c r="M156">
        <v>1</v>
      </c>
      <c r="N156">
        <v>36.840000000000003</v>
      </c>
      <c r="O156">
        <v>0.1</v>
      </c>
      <c r="P156">
        <v>13.86</v>
      </c>
      <c r="Q156">
        <v>33.156000000000006</v>
      </c>
      <c r="R156">
        <v>13.86</v>
      </c>
      <c r="S156">
        <v>19.296000000000006</v>
      </c>
      <c r="T156">
        <v>0.58197611292073836</v>
      </c>
      <c r="U156">
        <v>2026</v>
      </c>
      <c r="V156" t="s">
        <v>102</v>
      </c>
      <c r="W156">
        <v>4</v>
      </c>
      <c r="X156" t="s">
        <v>87</v>
      </c>
    </row>
    <row r="157" spans="1:24">
      <c r="A157">
        <v>1720</v>
      </c>
      <c r="B157" s="19">
        <v>46124</v>
      </c>
      <c r="C157">
        <v>2026</v>
      </c>
      <c r="D157" t="s">
        <v>102</v>
      </c>
      <c r="E157">
        <v>4</v>
      </c>
      <c r="F157" t="s">
        <v>87</v>
      </c>
      <c r="G157" t="s">
        <v>0</v>
      </c>
      <c r="H157" t="s">
        <v>50</v>
      </c>
      <c r="I157" t="s">
        <v>2</v>
      </c>
      <c r="J157" t="s">
        <v>13</v>
      </c>
      <c r="K157" t="s">
        <v>9</v>
      </c>
      <c r="L157" t="s">
        <v>10</v>
      </c>
      <c r="M157">
        <v>2</v>
      </c>
      <c r="N157">
        <v>92.07</v>
      </c>
      <c r="O157">
        <v>0</v>
      </c>
      <c r="P157">
        <v>44.1</v>
      </c>
      <c r="Q157">
        <v>184.14</v>
      </c>
      <c r="R157">
        <v>88.2</v>
      </c>
      <c r="S157">
        <v>95.939999999999984</v>
      </c>
      <c r="T157">
        <v>0.52101661779081132</v>
      </c>
      <c r="U157">
        <v>2026</v>
      </c>
      <c r="V157" t="s">
        <v>102</v>
      </c>
      <c r="W157">
        <v>4</v>
      </c>
      <c r="X157" t="s">
        <v>87</v>
      </c>
    </row>
    <row r="158" spans="1:24">
      <c r="A158">
        <v>1259</v>
      </c>
      <c r="B158" s="19">
        <v>46124</v>
      </c>
      <c r="C158">
        <v>2026</v>
      </c>
      <c r="D158" t="s">
        <v>102</v>
      </c>
      <c r="E158">
        <v>4</v>
      </c>
      <c r="F158" t="s">
        <v>87</v>
      </c>
      <c r="G158" t="s">
        <v>6</v>
      </c>
      <c r="H158" t="s">
        <v>43</v>
      </c>
      <c r="I158" t="s">
        <v>28</v>
      </c>
      <c r="J158" t="s">
        <v>13</v>
      </c>
      <c r="K158" t="s">
        <v>9</v>
      </c>
      <c r="L158" t="s">
        <v>37</v>
      </c>
      <c r="M158">
        <v>2</v>
      </c>
      <c r="N158">
        <v>151.01</v>
      </c>
      <c r="O158">
        <v>0</v>
      </c>
      <c r="P158">
        <v>80.209999999999994</v>
      </c>
      <c r="Q158">
        <v>302.02</v>
      </c>
      <c r="R158">
        <v>160.41999999999999</v>
      </c>
      <c r="S158">
        <v>141.6</v>
      </c>
      <c r="T158">
        <v>0.4688431229719886</v>
      </c>
      <c r="U158">
        <v>2026</v>
      </c>
      <c r="V158" t="s">
        <v>102</v>
      </c>
      <c r="W158">
        <v>4</v>
      </c>
      <c r="X158" t="s">
        <v>87</v>
      </c>
    </row>
    <row r="159" spans="1:24">
      <c r="A159">
        <v>5077</v>
      </c>
      <c r="B159" s="19">
        <v>46123</v>
      </c>
      <c r="C159">
        <v>2026</v>
      </c>
      <c r="D159" t="s">
        <v>102</v>
      </c>
      <c r="E159">
        <v>4</v>
      </c>
      <c r="F159" t="s">
        <v>87</v>
      </c>
      <c r="G159" t="s">
        <v>20</v>
      </c>
      <c r="H159" t="s">
        <v>33</v>
      </c>
      <c r="I159" t="s">
        <v>28</v>
      </c>
      <c r="J159" t="s">
        <v>3</v>
      </c>
      <c r="K159" t="s">
        <v>9</v>
      </c>
      <c r="L159" t="s">
        <v>10</v>
      </c>
      <c r="M159">
        <v>2</v>
      </c>
      <c r="N159">
        <v>92.63</v>
      </c>
      <c r="O159">
        <v>0.15</v>
      </c>
      <c r="P159">
        <v>44.96</v>
      </c>
      <c r="Q159">
        <v>157.47099999999998</v>
      </c>
      <c r="R159">
        <v>89.92</v>
      </c>
      <c r="S159">
        <v>67.550999999999974</v>
      </c>
      <c r="T159">
        <v>0.42897422382533917</v>
      </c>
      <c r="U159">
        <v>2026</v>
      </c>
      <c r="V159" t="s">
        <v>102</v>
      </c>
      <c r="W159">
        <v>4</v>
      </c>
      <c r="X159" t="s">
        <v>87</v>
      </c>
    </row>
    <row r="160" spans="1:24">
      <c r="A160">
        <v>4276</v>
      </c>
      <c r="B160" s="19">
        <v>46123</v>
      </c>
      <c r="C160">
        <v>2026</v>
      </c>
      <c r="D160" t="s">
        <v>102</v>
      </c>
      <c r="E160">
        <v>4</v>
      </c>
      <c r="F160" t="s">
        <v>87</v>
      </c>
      <c r="G160" t="s">
        <v>20</v>
      </c>
      <c r="H160" t="s">
        <v>33</v>
      </c>
      <c r="I160" t="s">
        <v>2</v>
      </c>
      <c r="J160" t="s">
        <v>13</v>
      </c>
      <c r="K160" t="s">
        <v>14</v>
      </c>
      <c r="L160" t="s">
        <v>48</v>
      </c>
      <c r="M160">
        <v>2</v>
      </c>
      <c r="N160">
        <v>167.01</v>
      </c>
      <c r="O160">
        <v>0</v>
      </c>
      <c r="P160">
        <v>89.8</v>
      </c>
      <c r="Q160">
        <v>334.02</v>
      </c>
      <c r="R160">
        <v>179.6</v>
      </c>
      <c r="S160">
        <v>154.41999999999999</v>
      </c>
      <c r="T160">
        <v>0.46230764624872761</v>
      </c>
      <c r="U160">
        <v>2026</v>
      </c>
      <c r="V160" t="s">
        <v>102</v>
      </c>
      <c r="W160">
        <v>4</v>
      </c>
      <c r="X160" t="s">
        <v>87</v>
      </c>
    </row>
    <row r="161" spans="1:24">
      <c r="A161">
        <v>2911</v>
      </c>
      <c r="B161" s="19">
        <v>46123</v>
      </c>
      <c r="C161">
        <v>2026</v>
      </c>
      <c r="D161" t="s">
        <v>102</v>
      </c>
      <c r="E161">
        <v>4</v>
      </c>
      <c r="F161" t="s">
        <v>87</v>
      </c>
      <c r="G161" t="s">
        <v>11</v>
      </c>
      <c r="H161" t="s">
        <v>12</v>
      </c>
      <c r="I161" t="s">
        <v>19</v>
      </c>
      <c r="J161" t="s">
        <v>13</v>
      </c>
      <c r="K161" t="s">
        <v>4</v>
      </c>
      <c r="L161" t="s">
        <v>22</v>
      </c>
      <c r="M161">
        <v>1</v>
      </c>
      <c r="N161">
        <v>50.86</v>
      </c>
      <c r="O161">
        <v>0.05</v>
      </c>
      <c r="P161">
        <v>22.1</v>
      </c>
      <c r="Q161">
        <v>48.317</v>
      </c>
      <c r="R161">
        <v>22.1</v>
      </c>
      <c r="S161">
        <v>26.216999999999999</v>
      </c>
      <c r="T161">
        <v>0.54260405240391574</v>
      </c>
      <c r="U161">
        <v>2026</v>
      </c>
      <c r="V161" t="s">
        <v>102</v>
      </c>
      <c r="W161">
        <v>4</v>
      </c>
      <c r="X161" t="s">
        <v>87</v>
      </c>
    </row>
    <row r="162" spans="1:24">
      <c r="A162">
        <v>2142</v>
      </c>
      <c r="B162" s="19">
        <v>46123</v>
      </c>
      <c r="C162">
        <v>2026</v>
      </c>
      <c r="D162" t="s">
        <v>102</v>
      </c>
      <c r="E162">
        <v>4</v>
      </c>
      <c r="F162" t="s">
        <v>87</v>
      </c>
      <c r="G162" t="s">
        <v>20</v>
      </c>
      <c r="H162" t="s">
        <v>21</v>
      </c>
      <c r="I162" t="s">
        <v>28</v>
      </c>
      <c r="J162" t="s">
        <v>13</v>
      </c>
      <c r="K162" t="s">
        <v>23</v>
      </c>
      <c r="L162" t="s">
        <v>24</v>
      </c>
      <c r="M162">
        <v>1</v>
      </c>
      <c r="N162">
        <v>339.64</v>
      </c>
      <c r="O162">
        <v>0.1</v>
      </c>
      <c r="P162">
        <v>195.81</v>
      </c>
      <c r="Q162">
        <v>305.67599999999999</v>
      </c>
      <c r="R162">
        <v>195.81</v>
      </c>
      <c r="S162">
        <v>109.86599999999999</v>
      </c>
      <c r="T162">
        <v>0.35941977780394924</v>
      </c>
      <c r="U162">
        <v>2026</v>
      </c>
      <c r="V162" t="s">
        <v>102</v>
      </c>
      <c r="W162">
        <v>4</v>
      </c>
      <c r="X162" t="s">
        <v>87</v>
      </c>
    </row>
    <row r="163" spans="1:24">
      <c r="A163">
        <v>2072</v>
      </c>
      <c r="B163" s="19">
        <v>46123</v>
      </c>
      <c r="C163">
        <v>2026</v>
      </c>
      <c r="D163" t="s">
        <v>102</v>
      </c>
      <c r="E163">
        <v>4</v>
      </c>
      <c r="F163" t="s">
        <v>87</v>
      </c>
      <c r="G163" t="s">
        <v>0</v>
      </c>
      <c r="H163" t="s">
        <v>36</v>
      </c>
      <c r="I163" t="s">
        <v>2</v>
      </c>
      <c r="J163" t="s">
        <v>13</v>
      </c>
      <c r="K163" t="s">
        <v>23</v>
      </c>
      <c r="L163" t="s">
        <v>51</v>
      </c>
      <c r="M163">
        <v>4</v>
      </c>
      <c r="N163">
        <v>124.87</v>
      </c>
      <c r="O163">
        <v>0.1</v>
      </c>
      <c r="P163">
        <v>62.03</v>
      </c>
      <c r="Q163">
        <v>449.53200000000004</v>
      </c>
      <c r="R163">
        <v>248.12</v>
      </c>
      <c r="S163">
        <v>201.41200000000003</v>
      </c>
      <c r="T163">
        <v>0.44804819234225823</v>
      </c>
      <c r="U163">
        <v>2026</v>
      </c>
      <c r="V163" t="s">
        <v>102</v>
      </c>
      <c r="W163">
        <v>4</v>
      </c>
      <c r="X163" t="s">
        <v>87</v>
      </c>
    </row>
    <row r="164" spans="1:24">
      <c r="A164">
        <v>4493</v>
      </c>
      <c r="B164" s="19">
        <v>46122</v>
      </c>
      <c r="C164">
        <v>2026</v>
      </c>
      <c r="D164" t="s">
        <v>102</v>
      </c>
      <c r="E164">
        <v>4</v>
      </c>
      <c r="F164" t="s">
        <v>87</v>
      </c>
      <c r="G164" t="s">
        <v>0</v>
      </c>
      <c r="H164" t="s">
        <v>1</v>
      </c>
      <c r="I164" t="s">
        <v>8</v>
      </c>
      <c r="J164" t="s">
        <v>16</v>
      </c>
      <c r="K164" t="s">
        <v>9</v>
      </c>
      <c r="L164" t="s">
        <v>10</v>
      </c>
      <c r="M164">
        <v>5</v>
      </c>
      <c r="N164">
        <v>92.63</v>
      </c>
      <c r="O164">
        <v>0.15</v>
      </c>
      <c r="P164">
        <v>46.33</v>
      </c>
      <c r="Q164">
        <v>393.67749999999995</v>
      </c>
      <c r="R164">
        <v>231.64999999999998</v>
      </c>
      <c r="S164">
        <v>162.02749999999997</v>
      </c>
      <c r="T164">
        <v>0.41157419461361139</v>
      </c>
      <c r="U164">
        <v>2026</v>
      </c>
      <c r="V164" t="s">
        <v>102</v>
      </c>
      <c r="W164">
        <v>4</v>
      </c>
      <c r="X164" t="s">
        <v>87</v>
      </c>
    </row>
    <row r="165" spans="1:24">
      <c r="A165">
        <v>2312</v>
      </c>
      <c r="B165" s="19">
        <v>46122</v>
      </c>
      <c r="C165">
        <v>2026</v>
      </c>
      <c r="D165" t="s">
        <v>102</v>
      </c>
      <c r="E165">
        <v>4</v>
      </c>
      <c r="F165" t="s">
        <v>87</v>
      </c>
      <c r="G165" t="s">
        <v>0</v>
      </c>
      <c r="H165" t="s">
        <v>50</v>
      </c>
      <c r="I165" t="s">
        <v>19</v>
      </c>
      <c r="J165" t="s">
        <v>13</v>
      </c>
      <c r="K165" t="s">
        <v>9</v>
      </c>
      <c r="L165" t="s">
        <v>10</v>
      </c>
      <c r="M165">
        <v>1</v>
      </c>
      <c r="N165">
        <v>93.35</v>
      </c>
      <c r="O165">
        <v>0.1</v>
      </c>
      <c r="P165">
        <v>45.54</v>
      </c>
      <c r="Q165">
        <v>84.015000000000001</v>
      </c>
      <c r="R165">
        <v>45.54</v>
      </c>
      <c r="S165">
        <v>38.475000000000001</v>
      </c>
      <c r="T165">
        <v>0.45795393679700053</v>
      </c>
      <c r="U165">
        <v>2026</v>
      </c>
      <c r="V165" t="s">
        <v>102</v>
      </c>
      <c r="W165">
        <v>4</v>
      </c>
      <c r="X165" t="s">
        <v>87</v>
      </c>
    </row>
    <row r="166" spans="1:24">
      <c r="A166">
        <v>2007</v>
      </c>
      <c r="B166" s="19">
        <v>46122</v>
      </c>
      <c r="C166">
        <v>2026</v>
      </c>
      <c r="D166" t="s">
        <v>102</v>
      </c>
      <c r="E166">
        <v>4</v>
      </c>
      <c r="F166" t="s">
        <v>87</v>
      </c>
      <c r="G166" t="s">
        <v>20</v>
      </c>
      <c r="H166" t="s">
        <v>33</v>
      </c>
      <c r="I166" t="s">
        <v>2</v>
      </c>
      <c r="J166" t="s">
        <v>3</v>
      </c>
      <c r="K166" t="s">
        <v>34</v>
      </c>
      <c r="L166" t="s">
        <v>38</v>
      </c>
      <c r="M166">
        <v>2</v>
      </c>
      <c r="N166">
        <v>123.31</v>
      </c>
      <c r="O166">
        <v>0</v>
      </c>
      <c r="P166">
        <v>69.239999999999995</v>
      </c>
      <c r="Q166">
        <v>246.62</v>
      </c>
      <c r="R166">
        <v>138.47999999999999</v>
      </c>
      <c r="S166">
        <v>108.14000000000001</v>
      </c>
      <c r="T166">
        <v>0.43848836266320662</v>
      </c>
      <c r="U166">
        <v>2026</v>
      </c>
      <c r="V166" t="s">
        <v>102</v>
      </c>
      <c r="W166">
        <v>4</v>
      </c>
      <c r="X166" t="s">
        <v>87</v>
      </c>
    </row>
    <row r="167" spans="1:24">
      <c r="A167">
        <v>1881</v>
      </c>
      <c r="B167" s="19">
        <v>46122</v>
      </c>
      <c r="C167">
        <v>2026</v>
      </c>
      <c r="D167" t="s">
        <v>102</v>
      </c>
      <c r="E167">
        <v>4</v>
      </c>
      <c r="F167" t="s">
        <v>87</v>
      </c>
      <c r="G167" t="s">
        <v>20</v>
      </c>
      <c r="H167" t="s">
        <v>31</v>
      </c>
      <c r="I167" t="s">
        <v>28</v>
      </c>
      <c r="J167" t="s">
        <v>13</v>
      </c>
      <c r="K167" t="s">
        <v>34</v>
      </c>
      <c r="L167" t="s">
        <v>45</v>
      </c>
      <c r="M167">
        <v>1</v>
      </c>
      <c r="N167">
        <v>49.61</v>
      </c>
      <c r="O167">
        <v>0</v>
      </c>
      <c r="P167">
        <v>21.92</v>
      </c>
      <c r="Q167">
        <v>49.61</v>
      </c>
      <c r="R167">
        <v>21.92</v>
      </c>
      <c r="S167">
        <v>27.689999999999998</v>
      </c>
      <c r="T167">
        <v>0.55815359806490628</v>
      </c>
      <c r="U167">
        <v>2026</v>
      </c>
      <c r="V167" t="s">
        <v>102</v>
      </c>
      <c r="W167">
        <v>4</v>
      </c>
      <c r="X167" t="s">
        <v>87</v>
      </c>
    </row>
    <row r="168" spans="1:24">
      <c r="A168">
        <v>1541</v>
      </c>
      <c r="B168" s="19">
        <v>46122</v>
      </c>
      <c r="C168">
        <v>2026</v>
      </c>
      <c r="D168" t="s">
        <v>102</v>
      </c>
      <c r="E168">
        <v>4</v>
      </c>
      <c r="F168" t="s">
        <v>87</v>
      </c>
      <c r="G168" t="s">
        <v>0</v>
      </c>
      <c r="H168" t="s">
        <v>50</v>
      </c>
      <c r="I168" t="s">
        <v>28</v>
      </c>
      <c r="J168" t="s">
        <v>3</v>
      </c>
      <c r="K168" t="s">
        <v>23</v>
      </c>
      <c r="L168" t="s">
        <v>40</v>
      </c>
      <c r="M168">
        <v>1</v>
      </c>
      <c r="N168">
        <v>83.44</v>
      </c>
      <c r="O168">
        <v>0</v>
      </c>
      <c r="P168">
        <v>40.299999999999997</v>
      </c>
      <c r="Q168">
        <v>83.44</v>
      </c>
      <c r="R168">
        <v>40.299999999999997</v>
      </c>
      <c r="S168">
        <v>43.14</v>
      </c>
      <c r="T168">
        <v>0.51701821668264625</v>
      </c>
      <c r="U168">
        <v>2026</v>
      </c>
      <c r="V168" t="s">
        <v>102</v>
      </c>
      <c r="W168">
        <v>4</v>
      </c>
      <c r="X168" t="s">
        <v>87</v>
      </c>
    </row>
    <row r="169" spans="1:24">
      <c r="A169">
        <v>888</v>
      </c>
      <c r="B169" s="19">
        <v>46122</v>
      </c>
      <c r="C169">
        <v>2026</v>
      </c>
      <c r="D169" t="s">
        <v>102</v>
      </c>
      <c r="E169">
        <v>4</v>
      </c>
      <c r="F169" t="s">
        <v>87</v>
      </c>
      <c r="G169" t="s">
        <v>20</v>
      </c>
      <c r="H169" t="s">
        <v>31</v>
      </c>
      <c r="I169" t="s">
        <v>19</v>
      </c>
      <c r="J169" t="s">
        <v>13</v>
      </c>
      <c r="K169" t="s">
        <v>4</v>
      </c>
      <c r="L169" t="s">
        <v>26</v>
      </c>
      <c r="M169">
        <v>2</v>
      </c>
      <c r="N169">
        <v>40.58</v>
      </c>
      <c r="O169">
        <v>0.05</v>
      </c>
      <c r="P169">
        <v>17.149999999999999</v>
      </c>
      <c r="Q169">
        <v>77.10199999999999</v>
      </c>
      <c r="R169">
        <v>34.299999999999997</v>
      </c>
      <c r="S169">
        <v>42.801999999999992</v>
      </c>
      <c r="T169">
        <v>0.55513475655625011</v>
      </c>
      <c r="U169">
        <v>2026</v>
      </c>
      <c r="V169" t="s">
        <v>102</v>
      </c>
      <c r="W169">
        <v>4</v>
      </c>
      <c r="X169" t="s">
        <v>87</v>
      </c>
    </row>
    <row r="170" spans="1:24">
      <c r="A170">
        <v>673</v>
      </c>
      <c r="B170" s="19">
        <v>46122</v>
      </c>
      <c r="C170">
        <v>2026</v>
      </c>
      <c r="D170" t="s">
        <v>102</v>
      </c>
      <c r="E170">
        <v>4</v>
      </c>
      <c r="F170" t="s">
        <v>87</v>
      </c>
      <c r="G170" t="s">
        <v>20</v>
      </c>
      <c r="H170" t="s">
        <v>33</v>
      </c>
      <c r="I170" t="s">
        <v>19</v>
      </c>
      <c r="J170" t="s">
        <v>13</v>
      </c>
      <c r="K170" t="s">
        <v>23</v>
      </c>
      <c r="L170" t="s">
        <v>29</v>
      </c>
      <c r="M170">
        <v>2</v>
      </c>
      <c r="N170">
        <v>191.11</v>
      </c>
      <c r="O170">
        <v>0</v>
      </c>
      <c r="P170">
        <v>103.58</v>
      </c>
      <c r="Q170">
        <v>382.22</v>
      </c>
      <c r="R170">
        <v>207.16</v>
      </c>
      <c r="S170">
        <v>175.06000000000003</v>
      </c>
      <c r="T170">
        <v>0.45800847679346979</v>
      </c>
      <c r="U170">
        <v>2026</v>
      </c>
      <c r="V170" t="s">
        <v>102</v>
      </c>
      <c r="W170">
        <v>4</v>
      </c>
      <c r="X170" t="s">
        <v>87</v>
      </c>
    </row>
    <row r="171" spans="1:24">
      <c r="A171">
        <v>4969</v>
      </c>
      <c r="B171" s="19">
        <v>46121</v>
      </c>
      <c r="C171">
        <v>2026</v>
      </c>
      <c r="D171" t="s">
        <v>102</v>
      </c>
      <c r="E171">
        <v>4</v>
      </c>
      <c r="F171" t="s">
        <v>87</v>
      </c>
      <c r="G171" t="s">
        <v>20</v>
      </c>
      <c r="H171" t="s">
        <v>31</v>
      </c>
      <c r="I171" t="s">
        <v>28</v>
      </c>
      <c r="J171" t="s">
        <v>16</v>
      </c>
      <c r="K171" t="s">
        <v>4</v>
      </c>
      <c r="L171" t="s">
        <v>5</v>
      </c>
      <c r="M171">
        <v>2</v>
      </c>
      <c r="N171">
        <v>81.14</v>
      </c>
      <c r="O171">
        <v>0</v>
      </c>
      <c r="P171">
        <v>43.43</v>
      </c>
      <c r="Q171">
        <v>162.28</v>
      </c>
      <c r="R171">
        <v>86.86</v>
      </c>
      <c r="S171">
        <v>75.42</v>
      </c>
      <c r="T171">
        <v>0.46475228000985952</v>
      </c>
      <c r="U171">
        <v>2026</v>
      </c>
      <c r="V171" t="s">
        <v>102</v>
      </c>
      <c r="W171">
        <v>4</v>
      </c>
      <c r="X171" t="s">
        <v>87</v>
      </c>
    </row>
    <row r="172" spans="1:24">
      <c r="A172">
        <v>4901</v>
      </c>
      <c r="B172" s="19">
        <v>46121</v>
      </c>
      <c r="C172">
        <v>2026</v>
      </c>
      <c r="D172" t="s">
        <v>102</v>
      </c>
      <c r="E172">
        <v>4</v>
      </c>
      <c r="F172" t="s">
        <v>87</v>
      </c>
      <c r="G172" t="s">
        <v>0</v>
      </c>
      <c r="H172" t="s">
        <v>1</v>
      </c>
      <c r="I172" t="s">
        <v>28</v>
      </c>
      <c r="J172" t="s">
        <v>13</v>
      </c>
      <c r="K172" t="s">
        <v>4</v>
      </c>
      <c r="L172" t="s">
        <v>5</v>
      </c>
      <c r="M172">
        <v>1</v>
      </c>
      <c r="N172">
        <v>80.19</v>
      </c>
      <c r="O172">
        <v>0.1</v>
      </c>
      <c r="P172">
        <v>42.15</v>
      </c>
      <c r="Q172">
        <v>72.171000000000006</v>
      </c>
      <c r="R172">
        <v>42.15</v>
      </c>
      <c r="S172">
        <v>30.021000000000008</v>
      </c>
      <c r="T172">
        <v>0.4159704036247247</v>
      </c>
      <c r="U172">
        <v>2026</v>
      </c>
      <c r="V172" t="s">
        <v>102</v>
      </c>
      <c r="W172">
        <v>4</v>
      </c>
      <c r="X172" t="s">
        <v>87</v>
      </c>
    </row>
    <row r="173" spans="1:24">
      <c r="A173">
        <v>4344</v>
      </c>
      <c r="B173" s="19">
        <v>46121</v>
      </c>
      <c r="C173">
        <v>2026</v>
      </c>
      <c r="D173" t="s">
        <v>102</v>
      </c>
      <c r="E173">
        <v>4</v>
      </c>
      <c r="F173" t="s">
        <v>87</v>
      </c>
      <c r="G173" t="s">
        <v>11</v>
      </c>
      <c r="H173" t="s">
        <v>25</v>
      </c>
      <c r="I173" t="s">
        <v>19</v>
      </c>
      <c r="J173" t="s">
        <v>16</v>
      </c>
      <c r="K173" t="s">
        <v>23</v>
      </c>
      <c r="L173" t="s">
        <v>51</v>
      </c>
      <c r="M173">
        <v>3</v>
      </c>
      <c r="N173">
        <v>121.56</v>
      </c>
      <c r="O173">
        <v>0.15</v>
      </c>
      <c r="P173">
        <v>61.31</v>
      </c>
      <c r="Q173">
        <v>309.97800000000001</v>
      </c>
      <c r="R173">
        <v>183.93</v>
      </c>
      <c r="S173">
        <v>126.048</v>
      </c>
      <c r="T173">
        <v>0.40663530960261696</v>
      </c>
      <c r="U173">
        <v>2026</v>
      </c>
      <c r="V173" t="s">
        <v>102</v>
      </c>
      <c r="W173">
        <v>4</v>
      </c>
      <c r="X173" t="s">
        <v>87</v>
      </c>
    </row>
    <row r="174" spans="1:24">
      <c r="A174">
        <v>3782</v>
      </c>
      <c r="B174" s="19">
        <v>46121</v>
      </c>
      <c r="C174">
        <v>2026</v>
      </c>
      <c r="D174" t="s">
        <v>102</v>
      </c>
      <c r="E174">
        <v>4</v>
      </c>
      <c r="F174" t="s">
        <v>87</v>
      </c>
      <c r="G174" t="s">
        <v>0</v>
      </c>
      <c r="H174" t="s">
        <v>1</v>
      </c>
      <c r="I174" t="s">
        <v>19</v>
      </c>
      <c r="J174" t="s">
        <v>3</v>
      </c>
      <c r="K174" t="s">
        <v>34</v>
      </c>
      <c r="L174" t="s">
        <v>35</v>
      </c>
      <c r="M174">
        <v>2</v>
      </c>
      <c r="N174">
        <v>39.68</v>
      </c>
      <c r="O174">
        <v>0.05</v>
      </c>
      <c r="P174">
        <v>14.98</v>
      </c>
      <c r="Q174">
        <v>75.391999999999996</v>
      </c>
      <c r="R174">
        <v>29.96</v>
      </c>
      <c r="S174">
        <v>45.431999999999995</v>
      </c>
      <c r="T174">
        <v>0.60261035653650252</v>
      </c>
      <c r="U174">
        <v>2026</v>
      </c>
      <c r="V174" t="s">
        <v>102</v>
      </c>
      <c r="W174">
        <v>4</v>
      </c>
      <c r="X174" t="s">
        <v>87</v>
      </c>
    </row>
    <row r="175" spans="1:24">
      <c r="A175">
        <v>3747</v>
      </c>
      <c r="B175" s="19">
        <v>46121</v>
      </c>
      <c r="C175">
        <v>2026</v>
      </c>
      <c r="D175" t="s">
        <v>102</v>
      </c>
      <c r="E175">
        <v>4</v>
      </c>
      <c r="F175" t="s">
        <v>87</v>
      </c>
      <c r="G175" t="s">
        <v>20</v>
      </c>
      <c r="H175" t="s">
        <v>31</v>
      </c>
      <c r="I175" t="s">
        <v>19</v>
      </c>
      <c r="J175" t="s">
        <v>3</v>
      </c>
      <c r="K175" t="s">
        <v>23</v>
      </c>
      <c r="L175" t="s">
        <v>51</v>
      </c>
      <c r="M175">
        <v>2</v>
      </c>
      <c r="N175">
        <v>122.36</v>
      </c>
      <c r="O175">
        <v>0.05</v>
      </c>
      <c r="P175">
        <v>59.06</v>
      </c>
      <c r="Q175">
        <v>232.48399999999998</v>
      </c>
      <c r="R175">
        <v>118.12</v>
      </c>
      <c r="S175">
        <v>114.36399999999998</v>
      </c>
      <c r="T175">
        <v>0.49192202474148755</v>
      </c>
      <c r="U175">
        <v>2026</v>
      </c>
      <c r="V175" t="s">
        <v>102</v>
      </c>
      <c r="W175">
        <v>4</v>
      </c>
      <c r="X175" t="s">
        <v>87</v>
      </c>
    </row>
    <row r="176" spans="1:24">
      <c r="A176">
        <v>3189</v>
      </c>
      <c r="B176" s="19">
        <v>46121</v>
      </c>
      <c r="C176">
        <v>2026</v>
      </c>
      <c r="D176" t="s">
        <v>102</v>
      </c>
      <c r="E176">
        <v>4</v>
      </c>
      <c r="F176" t="s">
        <v>87</v>
      </c>
      <c r="G176" t="s">
        <v>6</v>
      </c>
      <c r="H176" t="s">
        <v>41</v>
      </c>
      <c r="I176" t="s">
        <v>8</v>
      </c>
      <c r="J176" t="s">
        <v>16</v>
      </c>
      <c r="K176" t="s">
        <v>9</v>
      </c>
      <c r="L176" t="s">
        <v>37</v>
      </c>
      <c r="M176">
        <v>6</v>
      </c>
      <c r="N176">
        <v>157.38999999999999</v>
      </c>
      <c r="O176">
        <v>0.05</v>
      </c>
      <c r="P176">
        <v>79.239999999999995</v>
      </c>
      <c r="Q176">
        <v>897.12299999999993</v>
      </c>
      <c r="R176">
        <v>475.43999999999994</v>
      </c>
      <c r="S176">
        <v>421.68299999999999</v>
      </c>
      <c r="T176">
        <v>0.47003922539049831</v>
      </c>
      <c r="U176">
        <v>2026</v>
      </c>
      <c r="V176" t="s">
        <v>102</v>
      </c>
      <c r="W176">
        <v>4</v>
      </c>
      <c r="X176" t="s">
        <v>87</v>
      </c>
    </row>
    <row r="177" spans="1:24">
      <c r="A177">
        <v>1742</v>
      </c>
      <c r="B177" s="19">
        <v>46121</v>
      </c>
      <c r="C177">
        <v>2026</v>
      </c>
      <c r="D177" t="s">
        <v>102</v>
      </c>
      <c r="E177">
        <v>4</v>
      </c>
      <c r="F177" t="s">
        <v>87</v>
      </c>
      <c r="G177" t="s">
        <v>20</v>
      </c>
      <c r="H177" t="s">
        <v>21</v>
      </c>
      <c r="I177" t="s">
        <v>28</v>
      </c>
      <c r="J177" t="s">
        <v>3</v>
      </c>
      <c r="K177" t="s">
        <v>23</v>
      </c>
      <c r="L177" t="s">
        <v>51</v>
      </c>
      <c r="M177">
        <v>2</v>
      </c>
      <c r="N177">
        <v>120.75</v>
      </c>
      <c r="O177">
        <v>0.05</v>
      </c>
      <c r="P177">
        <v>60.31</v>
      </c>
      <c r="Q177">
        <v>229.42499999999998</v>
      </c>
      <c r="R177">
        <v>120.62</v>
      </c>
      <c r="S177">
        <v>108.80499999999998</v>
      </c>
      <c r="T177">
        <v>0.47425084450256066</v>
      </c>
      <c r="U177">
        <v>2026</v>
      </c>
      <c r="V177" t="s">
        <v>102</v>
      </c>
      <c r="W177">
        <v>4</v>
      </c>
      <c r="X177" t="s">
        <v>87</v>
      </c>
    </row>
    <row r="178" spans="1:24">
      <c r="A178">
        <v>186</v>
      </c>
      <c r="B178" s="19">
        <v>46121</v>
      </c>
      <c r="C178">
        <v>2026</v>
      </c>
      <c r="D178" t="s">
        <v>102</v>
      </c>
      <c r="E178">
        <v>4</v>
      </c>
      <c r="F178" t="s">
        <v>87</v>
      </c>
      <c r="G178" t="s">
        <v>0</v>
      </c>
      <c r="H178" t="s">
        <v>1</v>
      </c>
      <c r="I178" t="s">
        <v>2</v>
      </c>
      <c r="J178" t="s">
        <v>13</v>
      </c>
      <c r="K178" t="s">
        <v>14</v>
      </c>
      <c r="L178" t="s">
        <v>32</v>
      </c>
      <c r="M178">
        <v>2</v>
      </c>
      <c r="N178">
        <v>46.42</v>
      </c>
      <c r="O178">
        <v>0.1</v>
      </c>
      <c r="P178">
        <v>18.73</v>
      </c>
      <c r="Q178">
        <v>83.556000000000012</v>
      </c>
      <c r="R178">
        <v>37.46</v>
      </c>
      <c r="S178">
        <v>46.096000000000011</v>
      </c>
      <c r="T178">
        <v>0.55167791660682663</v>
      </c>
      <c r="U178">
        <v>2026</v>
      </c>
      <c r="V178" t="s">
        <v>102</v>
      </c>
      <c r="W178">
        <v>4</v>
      </c>
      <c r="X178" t="s">
        <v>87</v>
      </c>
    </row>
    <row r="179" spans="1:24">
      <c r="A179">
        <v>5139</v>
      </c>
      <c r="B179" s="19">
        <v>46120</v>
      </c>
      <c r="C179">
        <v>2026</v>
      </c>
      <c r="D179" t="s">
        <v>102</v>
      </c>
      <c r="E179">
        <v>4</v>
      </c>
      <c r="F179" t="s">
        <v>87</v>
      </c>
      <c r="G179" t="s">
        <v>0</v>
      </c>
      <c r="H179" t="s">
        <v>50</v>
      </c>
      <c r="I179" t="s">
        <v>2</v>
      </c>
      <c r="J179" t="s">
        <v>3</v>
      </c>
      <c r="K179" t="s">
        <v>34</v>
      </c>
      <c r="L179" t="s">
        <v>45</v>
      </c>
      <c r="M179">
        <v>2</v>
      </c>
      <c r="N179">
        <v>51.4</v>
      </c>
      <c r="O179">
        <v>0</v>
      </c>
      <c r="P179">
        <v>21.99</v>
      </c>
      <c r="Q179">
        <v>102.8</v>
      </c>
      <c r="R179">
        <v>43.98</v>
      </c>
      <c r="S179">
        <v>58.82</v>
      </c>
      <c r="T179">
        <v>0.57217898832684821</v>
      </c>
      <c r="U179">
        <v>2026</v>
      </c>
      <c r="V179" t="s">
        <v>102</v>
      </c>
      <c r="W179">
        <v>4</v>
      </c>
      <c r="X179" t="s">
        <v>87</v>
      </c>
    </row>
    <row r="180" spans="1:24">
      <c r="A180">
        <v>4246</v>
      </c>
      <c r="B180" s="19">
        <v>46120</v>
      </c>
      <c r="C180">
        <v>2026</v>
      </c>
      <c r="D180" t="s">
        <v>102</v>
      </c>
      <c r="E180">
        <v>4</v>
      </c>
      <c r="F180" t="s">
        <v>87</v>
      </c>
      <c r="G180" t="s">
        <v>20</v>
      </c>
      <c r="H180" t="s">
        <v>33</v>
      </c>
      <c r="I180" t="s">
        <v>8</v>
      </c>
      <c r="J180" t="s">
        <v>16</v>
      </c>
      <c r="K180" t="s">
        <v>9</v>
      </c>
      <c r="L180" t="s">
        <v>37</v>
      </c>
      <c r="M180">
        <v>5</v>
      </c>
      <c r="N180">
        <v>156.57</v>
      </c>
      <c r="O180">
        <v>0.15</v>
      </c>
      <c r="P180">
        <v>80.849999999999994</v>
      </c>
      <c r="Q180">
        <v>665.4224999999999</v>
      </c>
      <c r="R180">
        <v>404.25</v>
      </c>
      <c r="S180">
        <v>261.1724999999999</v>
      </c>
      <c r="T180">
        <v>0.39249123677062309</v>
      </c>
      <c r="U180">
        <v>2026</v>
      </c>
      <c r="V180" t="s">
        <v>102</v>
      </c>
      <c r="W180">
        <v>4</v>
      </c>
      <c r="X180" t="s">
        <v>87</v>
      </c>
    </row>
    <row r="181" spans="1:24">
      <c r="A181">
        <v>1844</v>
      </c>
      <c r="B181" s="19">
        <v>46120</v>
      </c>
      <c r="C181">
        <v>2026</v>
      </c>
      <c r="D181" t="s">
        <v>102</v>
      </c>
      <c r="E181">
        <v>4</v>
      </c>
      <c r="F181" t="s">
        <v>87</v>
      </c>
      <c r="G181" t="s">
        <v>6</v>
      </c>
      <c r="H181" t="s">
        <v>49</v>
      </c>
      <c r="I181" t="s">
        <v>19</v>
      </c>
      <c r="J181" t="s">
        <v>13</v>
      </c>
      <c r="K181" t="s">
        <v>34</v>
      </c>
      <c r="L181" t="s">
        <v>42</v>
      </c>
      <c r="M181">
        <v>2</v>
      </c>
      <c r="N181">
        <v>37.1</v>
      </c>
      <c r="O181">
        <v>0.1</v>
      </c>
      <c r="P181">
        <v>14.17</v>
      </c>
      <c r="Q181">
        <v>66.78</v>
      </c>
      <c r="R181">
        <v>28.34</v>
      </c>
      <c r="S181">
        <v>38.44</v>
      </c>
      <c r="T181">
        <v>0.57562144354597178</v>
      </c>
      <c r="U181">
        <v>2026</v>
      </c>
      <c r="V181" t="s">
        <v>102</v>
      </c>
      <c r="W181">
        <v>4</v>
      </c>
      <c r="X181" t="s">
        <v>87</v>
      </c>
    </row>
    <row r="182" spans="1:24">
      <c r="A182">
        <v>1631</v>
      </c>
      <c r="B182" s="19">
        <v>46120</v>
      </c>
      <c r="C182">
        <v>2026</v>
      </c>
      <c r="D182" t="s">
        <v>102</v>
      </c>
      <c r="E182">
        <v>4</v>
      </c>
      <c r="F182" t="s">
        <v>87</v>
      </c>
      <c r="G182" t="s">
        <v>20</v>
      </c>
      <c r="H182" t="s">
        <v>33</v>
      </c>
      <c r="I182" t="s">
        <v>2</v>
      </c>
      <c r="J182" t="s">
        <v>3</v>
      </c>
      <c r="K182" t="s">
        <v>14</v>
      </c>
      <c r="L182" t="s">
        <v>32</v>
      </c>
      <c r="M182">
        <v>1</v>
      </c>
      <c r="N182">
        <v>45.54</v>
      </c>
      <c r="O182">
        <v>0</v>
      </c>
      <c r="P182">
        <v>18.36</v>
      </c>
      <c r="Q182">
        <v>45.54</v>
      </c>
      <c r="R182">
        <v>18.36</v>
      </c>
      <c r="S182">
        <v>27.18</v>
      </c>
      <c r="T182">
        <v>0.59683794466403162</v>
      </c>
      <c r="U182">
        <v>2026</v>
      </c>
      <c r="V182" t="s">
        <v>102</v>
      </c>
      <c r="W182">
        <v>4</v>
      </c>
      <c r="X182" t="s">
        <v>87</v>
      </c>
    </row>
    <row r="183" spans="1:24">
      <c r="A183">
        <v>1619</v>
      </c>
      <c r="B183" s="19">
        <v>46120</v>
      </c>
      <c r="C183">
        <v>2026</v>
      </c>
      <c r="D183" t="s">
        <v>102</v>
      </c>
      <c r="E183">
        <v>4</v>
      </c>
      <c r="F183" t="s">
        <v>87</v>
      </c>
      <c r="G183" t="s">
        <v>20</v>
      </c>
      <c r="H183" t="s">
        <v>33</v>
      </c>
      <c r="I183" t="s">
        <v>19</v>
      </c>
      <c r="J183" t="s">
        <v>13</v>
      </c>
      <c r="K183" t="s">
        <v>14</v>
      </c>
      <c r="L183" t="s">
        <v>32</v>
      </c>
      <c r="M183">
        <v>5</v>
      </c>
      <c r="N183">
        <v>46.11</v>
      </c>
      <c r="O183">
        <v>0</v>
      </c>
      <c r="P183">
        <v>18.88</v>
      </c>
      <c r="Q183">
        <v>230.55</v>
      </c>
      <c r="R183">
        <v>94.399999999999991</v>
      </c>
      <c r="S183">
        <v>136.15000000000003</v>
      </c>
      <c r="T183">
        <v>0.5905443504662764</v>
      </c>
      <c r="U183">
        <v>2026</v>
      </c>
      <c r="V183" t="s">
        <v>102</v>
      </c>
      <c r="W183">
        <v>4</v>
      </c>
      <c r="X183" t="s">
        <v>87</v>
      </c>
    </row>
    <row r="184" spans="1:24">
      <c r="A184">
        <v>1492</v>
      </c>
      <c r="B184" s="19">
        <v>46120</v>
      </c>
      <c r="C184">
        <v>2026</v>
      </c>
      <c r="D184" t="s">
        <v>102</v>
      </c>
      <c r="E184">
        <v>4</v>
      </c>
      <c r="F184" t="s">
        <v>87</v>
      </c>
      <c r="G184" t="s">
        <v>6</v>
      </c>
      <c r="H184" t="s">
        <v>49</v>
      </c>
      <c r="I184" t="s">
        <v>2</v>
      </c>
      <c r="J184" t="s">
        <v>3</v>
      </c>
      <c r="K184" t="s">
        <v>4</v>
      </c>
      <c r="L184" t="s">
        <v>26</v>
      </c>
      <c r="M184">
        <v>2</v>
      </c>
      <c r="N184">
        <v>41.08</v>
      </c>
      <c r="O184">
        <v>0</v>
      </c>
      <c r="P184">
        <v>16.79</v>
      </c>
      <c r="Q184">
        <v>82.16</v>
      </c>
      <c r="R184">
        <v>33.58</v>
      </c>
      <c r="S184">
        <v>48.58</v>
      </c>
      <c r="T184">
        <v>0.59128529698149956</v>
      </c>
      <c r="U184">
        <v>2026</v>
      </c>
      <c r="V184" t="s">
        <v>102</v>
      </c>
      <c r="W184">
        <v>4</v>
      </c>
      <c r="X184" t="s">
        <v>87</v>
      </c>
    </row>
    <row r="185" spans="1:24">
      <c r="A185">
        <v>1233</v>
      </c>
      <c r="B185" s="19">
        <v>46120</v>
      </c>
      <c r="C185">
        <v>2026</v>
      </c>
      <c r="D185" t="s">
        <v>102</v>
      </c>
      <c r="E185">
        <v>4</v>
      </c>
      <c r="F185" t="s">
        <v>87</v>
      </c>
      <c r="G185" t="s">
        <v>0</v>
      </c>
      <c r="H185" t="s">
        <v>50</v>
      </c>
      <c r="I185" t="s">
        <v>2</v>
      </c>
      <c r="J185" t="s">
        <v>13</v>
      </c>
      <c r="K185" t="s">
        <v>4</v>
      </c>
      <c r="L185" t="s">
        <v>22</v>
      </c>
      <c r="M185">
        <v>5</v>
      </c>
      <c r="N185">
        <v>50.22</v>
      </c>
      <c r="O185">
        <v>0.1</v>
      </c>
      <c r="P185">
        <v>22.31</v>
      </c>
      <c r="Q185">
        <v>225.99</v>
      </c>
      <c r="R185">
        <v>111.55</v>
      </c>
      <c r="S185">
        <v>114.44000000000001</v>
      </c>
      <c r="T185">
        <v>0.50639408823399268</v>
      </c>
      <c r="U185">
        <v>2026</v>
      </c>
      <c r="V185" t="s">
        <v>102</v>
      </c>
      <c r="W185">
        <v>4</v>
      </c>
      <c r="X185" t="s">
        <v>87</v>
      </c>
    </row>
    <row r="186" spans="1:24">
      <c r="A186">
        <v>556</v>
      </c>
      <c r="B186" s="19">
        <v>46120</v>
      </c>
      <c r="C186">
        <v>2026</v>
      </c>
      <c r="D186" t="s">
        <v>102</v>
      </c>
      <c r="E186">
        <v>4</v>
      </c>
      <c r="F186" t="s">
        <v>87</v>
      </c>
      <c r="G186" t="s">
        <v>20</v>
      </c>
      <c r="H186" t="s">
        <v>33</v>
      </c>
      <c r="I186" t="s">
        <v>2</v>
      </c>
      <c r="J186" t="s">
        <v>13</v>
      </c>
      <c r="K186" t="s">
        <v>23</v>
      </c>
      <c r="L186" t="s">
        <v>51</v>
      </c>
      <c r="M186">
        <v>2</v>
      </c>
      <c r="N186">
        <v>124.39</v>
      </c>
      <c r="O186">
        <v>0</v>
      </c>
      <c r="P186">
        <v>61.27</v>
      </c>
      <c r="Q186">
        <v>248.78</v>
      </c>
      <c r="R186">
        <v>122.54</v>
      </c>
      <c r="S186">
        <v>126.24</v>
      </c>
      <c r="T186">
        <v>0.50743628909076288</v>
      </c>
      <c r="U186">
        <v>2026</v>
      </c>
      <c r="V186" t="s">
        <v>102</v>
      </c>
      <c r="W186">
        <v>4</v>
      </c>
      <c r="X186" t="s">
        <v>87</v>
      </c>
    </row>
    <row r="187" spans="1:24">
      <c r="A187">
        <v>52</v>
      </c>
      <c r="B187" s="19">
        <v>46120</v>
      </c>
      <c r="C187">
        <v>2026</v>
      </c>
      <c r="D187" t="s">
        <v>102</v>
      </c>
      <c r="E187">
        <v>4</v>
      </c>
      <c r="F187" t="s">
        <v>87</v>
      </c>
      <c r="G187" t="s">
        <v>6</v>
      </c>
      <c r="H187" t="s">
        <v>43</v>
      </c>
      <c r="I187" t="s">
        <v>2</v>
      </c>
      <c r="J187" t="s">
        <v>13</v>
      </c>
      <c r="K187" t="s">
        <v>14</v>
      </c>
      <c r="L187" t="s">
        <v>44</v>
      </c>
      <c r="M187">
        <v>2</v>
      </c>
      <c r="N187">
        <v>133.59</v>
      </c>
      <c r="O187">
        <v>0</v>
      </c>
      <c r="P187">
        <v>66.83</v>
      </c>
      <c r="Q187">
        <v>267.18</v>
      </c>
      <c r="R187">
        <v>133.66</v>
      </c>
      <c r="S187">
        <v>133.52000000000001</v>
      </c>
      <c r="T187">
        <v>0.49973800434164234</v>
      </c>
      <c r="U187">
        <v>2026</v>
      </c>
      <c r="V187" t="s">
        <v>102</v>
      </c>
      <c r="W187">
        <v>4</v>
      </c>
      <c r="X187" t="s">
        <v>87</v>
      </c>
    </row>
    <row r="188" spans="1:24">
      <c r="A188">
        <v>4756</v>
      </c>
      <c r="B188" s="19">
        <v>46119</v>
      </c>
      <c r="C188">
        <v>2026</v>
      </c>
      <c r="D188" t="s">
        <v>102</v>
      </c>
      <c r="E188">
        <v>4</v>
      </c>
      <c r="F188" t="s">
        <v>87</v>
      </c>
      <c r="G188" t="s">
        <v>11</v>
      </c>
      <c r="H188" t="s">
        <v>52</v>
      </c>
      <c r="I188" t="s">
        <v>2</v>
      </c>
      <c r="J188" t="s">
        <v>16</v>
      </c>
      <c r="K188" t="s">
        <v>9</v>
      </c>
      <c r="L188" t="s">
        <v>37</v>
      </c>
      <c r="M188">
        <v>5</v>
      </c>
      <c r="N188">
        <v>151.88</v>
      </c>
      <c r="O188">
        <v>0</v>
      </c>
      <c r="P188">
        <v>80.56</v>
      </c>
      <c r="Q188">
        <v>759.4</v>
      </c>
      <c r="R188">
        <v>402.8</v>
      </c>
      <c r="S188">
        <v>356.59999999999997</v>
      </c>
      <c r="T188">
        <v>0.46958124835396364</v>
      </c>
      <c r="U188">
        <v>2026</v>
      </c>
      <c r="V188" t="s">
        <v>102</v>
      </c>
      <c r="W188">
        <v>4</v>
      </c>
      <c r="X188" t="s">
        <v>87</v>
      </c>
    </row>
    <row r="189" spans="1:24">
      <c r="A189">
        <v>2944</v>
      </c>
      <c r="B189" s="19">
        <v>46119</v>
      </c>
      <c r="C189">
        <v>2026</v>
      </c>
      <c r="D189" t="s">
        <v>102</v>
      </c>
      <c r="E189">
        <v>4</v>
      </c>
      <c r="F189" t="s">
        <v>87</v>
      </c>
      <c r="G189" t="s">
        <v>6</v>
      </c>
      <c r="H189" t="s">
        <v>49</v>
      </c>
      <c r="I189" t="s">
        <v>19</v>
      </c>
      <c r="J189" t="s">
        <v>13</v>
      </c>
      <c r="K189" t="s">
        <v>34</v>
      </c>
      <c r="L189" t="s">
        <v>45</v>
      </c>
      <c r="M189">
        <v>1</v>
      </c>
      <c r="N189">
        <v>51.36</v>
      </c>
      <c r="O189">
        <v>0</v>
      </c>
      <c r="P189">
        <v>22.21</v>
      </c>
      <c r="Q189">
        <v>51.36</v>
      </c>
      <c r="R189">
        <v>22.21</v>
      </c>
      <c r="S189">
        <v>29.15</v>
      </c>
      <c r="T189">
        <v>0.56756230529595009</v>
      </c>
      <c r="U189">
        <v>2026</v>
      </c>
      <c r="V189" t="s">
        <v>102</v>
      </c>
      <c r="W189">
        <v>4</v>
      </c>
      <c r="X189" t="s">
        <v>87</v>
      </c>
    </row>
    <row r="190" spans="1:24">
      <c r="A190">
        <v>2655</v>
      </c>
      <c r="B190" s="19">
        <v>46119</v>
      </c>
      <c r="C190">
        <v>2026</v>
      </c>
      <c r="D190" t="s">
        <v>102</v>
      </c>
      <c r="E190">
        <v>4</v>
      </c>
      <c r="F190" t="s">
        <v>87</v>
      </c>
      <c r="G190" t="s">
        <v>20</v>
      </c>
      <c r="H190" t="s">
        <v>47</v>
      </c>
      <c r="I190" t="s">
        <v>19</v>
      </c>
      <c r="J190" t="s">
        <v>16</v>
      </c>
      <c r="K190" t="s">
        <v>4</v>
      </c>
      <c r="L190" t="s">
        <v>30</v>
      </c>
      <c r="M190">
        <v>1</v>
      </c>
      <c r="N190">
        <v>101.13</v>
      </c>
      <c r="O190">
        <v>0</v>
      </c>
      <c r="P190">
        <v>50.8</v>
      </c>
      <c r="Q190">
        <v>101.13</v>
      </c>
      <c r="R190">
        <v>50.8</v>
      </c>
      <c r="S190">
        <v>50.33</v>
      </c>
      <c r="T190">
        <v>0.49767625828141998</v>
      </c>
      <c r="U190">
        <v>2026</v>
      </c>
      <c r="V190" t="s">
        <v>102</v>
      </c>
      <c r="W190">
        <v>4</v>
      </c>
      <c r="X190" t="s">
        <v>87</v>
      </c>
    </row>
    <row r="191" spans="1:24">
      <c r="A191">
        <v>2381</v>
      </c>
      <c r="B191" s="19">
        <v>46119</v>
      </c>
      <c r="C191">
        <v>2026</v>
      </c>
      <c r="D191" t="s">
        <v>102</v>
      </c>
      <c r="E191">
        <v>4</v>
      </c>
      <c r="F191" t="s">
        <v>87</v>
      </c>
      <c r="G191" t="s">
        <v>6</v>
      </c>
      <c r="H191" t="s">
        <v>41</v>
      </c>
      <c r="I191" t="s">
        <v>2</v>
      </c>
      <c r="J191" t="s">
        <v>3</v>
      </c>
      <c r="K191" t="s">
        <v>14</v>
      </c>
      <c r="L191" t="s">
        <v>44</v>
      </c>
      <c r="M191">
        <v>2</v>
      </c>
      <c r="N191">
        <v>134.16</v>
      </c>
      <c r="O191">
        <v>0.05</v>
      </c>
      <c r="P191">
        <v>67.08</v>
      </c>
      <c r="Q191">
        <v>254.90399999999997</v>
      </c>
      <c r="R191">
        <v>134.16</v>
      </c>
      <c r="S191">
        <v>120.74399999999997</v>
      </c>
      <c r="T191">
        <v>0.47368421052631576</v>
      </c>
      <c r="U191">
        <v>2026</v>
      </c>
      <c r="V191" t="s">
        <v>102</v>
      </c>
      <c r="W191">
        <v>4</v>
      </c>
      <c r="X191" t="s">
        <v>87</v>
      </c>
    </row>
    <row r="192" spans="1:24">
      <c r="A192">
        <v>1962</v>
      </c>
      <c r="B192" s="19">
        <v>46119</v>
      </c>
      <c r="C192">
        <v>2026</v>
      </c>
      <c r="D192" t="s">
        <v>102</v>
      </c>
      <c r="E192">
        <v>4</v>
      </c>
      <c r="F192" t="s">
        <v>87</v>
      </c>
      <c r="G192" t="s">
        <v>0</v>
      </c>
      <c r="H192" t="s">
        <v>1</v>
      </c>
      <c r="I192" t="s">
        <v>2</v>
      </c>
      <c r="J192" t="s">
        <v>3</v>
      </c>
      <c r="K192" t="s">
        <v>9</v>
      </c>
      <c r="L192" t="s">
        <v>37</v>
      </c>
      <c r="M192">
        <v>3</v>
      </c>
      <c r="N192">
        <v>152.62</v>
      </c>
      <c r="O192">
        <v>0.05</v>
      </c>
      <c r="P192">
        <v>77.75</v>
      </c>
      <c r="Q192">
        <v>434.96699999999998</v>
      </c>
      <c r="R192">
        <v>233.25</v>
      </c>
      <c r="S192">
        <v>201.71699999999998</v>
      </c>
      <c r="T192">
        <v>0.46375242259757637</v>
      </c>
      <c r="U192">
        <v>2026</v>
      </c>
      <c r="V192" t="s">
        <v>102</v>
      </c>
      <c r="W192">
        <v>4</v>
      </c>
      <c r="X192" t="s">
        <v>87</v>
      </c>
    </row>
    <row r="193" spans="1:24">
      <c r="A193">
        <v>1580</v>
      </c>
      <c r="B193" s="19">
        <v>46119</v>
      </c>
      <c r="C193">
        <v>2026</v>
      </c>
      <c r="D193" t="s">
        <v>102</v>
      </c>
      <c r="E193">
        <v>4</v>
      </c>
      <c r="F193" t="s">
        <v>87</v>
      </c>
      <c r="G193" t="s">
        <v>11</v>
      </c>
      <c r="H193" t="s">
        <v>18</v>
      </c>
      <c r="I193" t="s">
        <v>2</v>
      </c>
      <c r="J193" t="s">
        <v>13</v>
      </c>
      <c r="K193" t="s">
        <v>23</v>
      </c>
      <c r="L193" t="s">
        <v>51</v>
      </c>
      <c r="M193">
        <v>2</v>
      </c>
      <c r="N193">
        <v>120.5</v>
      </c>
      <c r="O193">
        <v>0</v>
      </c>
      <c r="P193">
        <v>61.42</v>
      </c>
      <c r="Q193">
        <v>241</v>
      </c>
      <c r="R193">
        <v>122.84</v>
      </c>
      <c r="S193">
        <v>118.16</v>
      </c>
      <c r="T193">
        <v>0.49029045643153524</v>
      </c>
      <c r="U193">
        <v>2026</v>
      </c>
      <c r="V193" t="s">
        <v>102</v>
      </c>
      <c r="W193">
        <v>4</v>
      </c>
      <c r="X193" t="s">
        <v>87</v>
      </c>
    </row>
    <row r="194" spans="1:24">
      <c r="A194">
        <v>4837</v>
      </c>
      <c r="B194" s="19">
        <v>46118</v>
      </c>
      <c r="C194">
        <v>2026</v>
      </c>
      <c r="D194" t="s">
        <v>102</v>
      </c>
      <c r="E194">
        <v>4</v>
      </c>
      <c r="F194" t="s">
        <v>87</v>
      </c>
      <c r="G194" t="s">
        <v>0</v>
      </c>
      <c r="H194" t="s">
        <v>36</v>
      </c>
      <c r="I194" t="s">
        <v>8</v>
      </c>
      <c r="J194" t="s">
        <v>16</v>
      </c>
      <c r="K194" t="s">
        <v>9</v>
      </c>
      <c r="L194" t="s">
        <v>37</v>
      </c>
      <c r="M194">
        <v>4</v>
      </c>
      <c r="N194">
        <v>157.51</v>
      </c>
      <c r="O194">
        <v>0.2</v>
      </c>
      <c r="P194">
        <v>79.209999999999994</v>
      </c>
      <c r="Q194">
        <v>504.03199999999998</v>
      </c>
      <c r="R194">
        <v>316.83999999999997</v>
      </c>
      <c r="S194">
        <v>187.19200000000001</v>
      </c>
      <c r="T194">
        <v>0.37138911815122855</v>
      </c>
      <c r="U194">
        <v>2026</v>
      </c>
      <c r="V194" t="s">
        <v>102</v>
      </c>
      <c r="W194">
        <v>4</v>
      </c>
      <c r="X194" t="s">
        <v>87</v>
      </c>
    </row>
    <row r="195" spans="1:24">
      <c r="A195">
        <v>4512</v>
      </c>
      <c r="B195" s="19">
        <v>46118</v>
      </c>
      <c r="C195">
        <v>2026</v>
      </c>
      <c r="D195" t="s">
        <v>102</v>
      </c>
      <c r="E195">
        <v>4</v>
      </c>
      <c r="F195" t="s">
        <v>87</v>
      </c>
      <c r="G195" t="s">
        <v>6</v>
      </c>
      <c r="H195" t="s">
        <v>7</v>
      </c>
      <c r="I195" t="s">
        <v>2</v>
      </c>
      <c r="J195" t="s">
        <v>13</v>
      </c>
      <c r="K195" t="s">
        <v>14</v>
      </c>
      <c r="L195" t="s">
        <v>44</v>
      </c>
      <c r="M195">
        <v>6</v>
      </c>
      <c r="N195">
        <v>136.29</v>
      </c>
      <c r="O195">
        <v>0</v>
      </c>
      <c r="P195">
        <v>68.209999999999994</v>
      </c>
      <c r="Q195">
        <v>817.74</v>
      </c>
      <c r="R195">
        <v>409.26</v>
      </c>
      <c r="S195">
        <v>408.48</v>
      </c>
      <c r="T195">
        <v>0.49952307579426225</v>
      </c>
      <c r="U195">
        <v>2026</v>
      </c>
      <c r="V195" t="s">
        <v>102</v>
      </c>
      <c r="W195">
        <v>4</v>
      </c>
      <c r="X195" t="s">
        <v>87</v>
      </c>
    </row>
    <row r="196" spans="1:24">
      <c r="A196">
        <v>4086</v>
      </c>
      <c r="B196" s="19">
        <v>46118</v>
      </c>
      <c r="C196">
        <v>2026</v>
      </c>
      <c r="D196" t="s">
        <v>102</v>
      </c>
      <c r="E196">
        <v>4</v>
      </c>
      <c r="F196" t="s">
        <v>87</v>
      </c>
      <c r="G196" t="s">
        <v>20</v>
      </c>
      <c r="H196" t="s">
        <v>33</v>
      </c>
      <c r="I196" t="s">
        <v>19</v>
      </c>
      <c r="J196" t="s">
        <v>3</v>
      </c>
      <c r="K196" t="s">
        <v>9</v>
      </c>
      <c r="L196" t="s">
        <v>37</v>
      </c>
      <c r="M196">
        <v>2</v>
      </c>
      <c r="N196">
        <v>152.44</v>
      </c>
      <c r="O196">
        <v>0.15</v>
      </c>
      <c r="P196">
        <v>76.680000000000007</v>
      </c>
      <c r="Q196">
        <v>259.14799999999997</v>
      </c>
      <c r="R196">
        <v>153.36000000000001</v>
      </c>
      <c r="S196">
        <v>105.78799999999995</v>
      </c>
      <c r="T196">
        <v>0.4082146109559015</v>
      </c>
      <c r="U196">
        <v>2026</v>
      </c>
      <c r="V196" t="s">
        <v>102</v>
      </c>
      <c r="W196">
        <v>4</v>
      </c>
      <c r="X196" t="s">
        <v>87</v>
      </c>
    </row>
    <row r="197" spans="1:24">
      <c r="A197">
        <v>2829</v>
      </c>
      <c r="B197" s="19">
        <v>46118</v>
      </c>
      <c r="C197">
        <v>2026</v>
      </c>
      <c r="D197" t="s">
        <v>102</v>
      </c>
      <c r="E197">
        <v>4</v>
      </c>
      <c r="F197" t="s">
        <v>87</v>
      </c>
      <c r="G197" t="s">
        <v>6</v>
      </c>
      <c r="H197" t="s">
        <v>27</v>
      </c>
      <c r="I197" t="s">
        <v>2</v>
      </c>
      <c r="J197" t="s">
        <v>16</v>
      </c>
      <c r="K197" t="s">
        <v>4</v>
      </c>
      <c r="L197" t="s">
        <v>30</v>
      </c>
      <c r="M197">
        <v>6</v>
      </c>
      <c r="N197">
        <v>102.59</v>
      </c>
      <c r="O197">
        <v>0.1</v>
      </c>
      <c r="P197">
        <v>49.6</v>
      </c>
      <c r="Q197">
        <v>553.98599999999999</v>
      </c>
      <c r="R197">
        <v>297.60000000000002</v>
      </c>
      <c r="S197">
        <v>256.38599999999997</v>
      </c>
      <c r="T197">
        <v>0.46280230908362302</v>
      </c>
      <c r="U197">
        <v>2026</v>
      </c>
      <c r="V197" t="s">
        <v>102</v>
      </c>
      <c r="W197">
        <v>4</v>
      </c>
      <c r="X197" t="s">
        <v>87</v>
      </c>
    </row>
    <row r="198" spans="1:24">
      <c r="A198">
        <v>2515</v>
      </c>
      <c r="B198" s="19">
        <v>46118</v>
      </c>
      <c r="C198">
        <v>2026</v>
      </c>
      <c r="D198" t="s">
        <v>102</v>
      </c>
      <c r="E198">
        <v>4</v>
      </c>
      <c r="F198" t="s">
        <v>87</v>
      </c>
      <c r="G198" t="s">
        <v>20</v>
      </c>
      <c r="H198" t="s">
        <v>33</v>
      </c>
      <c r="I198" t="s">
        <v>2</v>
      </c>
      <c r="J198" t="s">
        <v>3</v>
      </c>
      <c r="K198" t="s">
        <v>4</v>
      </c>
      <c r="L198" t="s">
        <v>5</v>
      </c>
      <c r="M198">
        <v>1</v>
      </c>
      <c r="N198">
        <v>81.78</v>
      </c>
      <c r="O198">
        <v>0</v>
      </c>
      <c r="P198">
        <v>42.82</v>
      </c>
      <c r="Q198">
        <v>81.78</v>
      </c>
      <c r="R198">
        <v>42.82</v>
      </c>
      <c r="S198">
        <v>38.96</v>
      </c>
      <c r="T198">
        <v>0.47640009782342874</v>
      </c>
      <c r="U198">
        <v>2026</v>
      </c>
      <c r="V198" t="s">
        <v>102</v>
      </c>
      <c r="W198">
        <v>4</v>
      </c>
      <c r="X198" t="s">
        <v>87</v>
      </c>
    </row>
    <row r="199" spans="1:24">
      <c r="A199">
        <v>2480</v>
      </c>
      <c r="B199" s="19">
        <v>46118</v>
      </c>
      <c r="C199">
        <v>2026</v>
      </c>
      <c r="D199" t="s">
        <v>102</v>
      </c>
      <c r="E199">
        <v>4</v>
      </c>
      <c r="F199" t="s">
        <v>87</v>
      </c>
      <c r="G199" t="s">
        <v>11</v>
      </c>
      <c r="H199" t="s">
        <v>52</v>
      </c>
      <c r="I199" t="s">
        <v>8</v>
      </c>
      <c r="J199" t="s">
        <v>13</v>
      </c>
      <c r="K199" t="s">
        <v>9</v>
      </c>
      <c r="L199" t="s">
        <v>37</v>
      </c>
      <c r="M199">
        <v>8</v>
      </c>
      <c r="N199">
        <v>152.41999999999999</v>
      </c>
      <c r="O199">
        <v>0.05</v>
      </c>
      <c r="P199">
        <v>80.11</v>
      </c>
      <c r="Q199">
        <v>1158.3919999999998</v>
      </c>
      <c r="R199">
        <v>640.88</v>
      </c>
      <c r="S199">
        <v>517.51199999999983</v>
      </c>
      <c r="T199">
        <v>0.44675032286134564</v>
      </c>
      <c r="U199">
        <v>2026</v>
      </c>
      <c r="V199" t="s">
        <v>102</v>
      </c>
      <c r="W199">
        <v>4</v>
      </c>
      <c r="X199" t="s">
        <v>87</v>
      </c>
    </row>
    <row r="200" spans="1:24">
      <c r="A200">
        <v>2443</v>
      </c>
      <c r="B200" s="19">
        <v>46118</v>
      </c>
      <c r="C200">
        <v>2026</v>
      </c>
      <c r="D200" t="s">
        <v>102</v>
      </c>
      <c r="E200">
        <v>4</v>
      </c>
      <c r="F200" t="s">
        <v>87</v>
      </c>
      <c r="G200" t="s">
        <v>0</v>
      </c>
      <c r="H200" t="s">
        <v>50</v>
      </c>
      <c r="I200" t="s">
        <v>2</v>
      </c>
      <c r="J200" t="s">
        <v>3</v>
      </c>
      <c r="K200" t="s">
        <v>14</v>
      </c>
      <c r="L200" t="s">
        <v>15</v>
      </c>
      <c r="M200">
        <v>1</v>
      </c>
      <c r="N200">
        <v>35.700000000000003</v>
      </c>
      <c r="O200">
        <v>0</v>
      </c>
      <c r="P200">
        <v>13.8</v>
      </c>
      <c r="Q200">
        <v>35.700000000000003</v>
      </c>
      <c r="R200">
        <v>13.8</v>
      </c>
      <c r="S200">
        <v>21.900000000000002</v>
      </c>
      <c r="T200">
        <v>0.61344537815126055</v>
      </c>
      <c r="U200">
        <v>2026</v>
      </c>
      <c r="V200" t="s">
        <v>102</v>
      </c>
      <c r="W200">
        <v>4</v>
      </c>
      <c r="X200" t="s">
        <v>87</v>
      </c>
    </row>
    <row r="201" spans="1:24">
      <c r="A201">
        <v>1950</v>
      </c>
      <c r="B201" s="19">
        <v>46118</v>
      </c>
      <c r="C201">
        <v>2026</v>
      </c>
      <c r="D201" t="s">
        <v>102</v>
      </c>
      <c r="E201">
        <v>4</v>
      </c>
      <c r="F201" t="s">
        <v>87</v>
      </c>
      <c r="G201" t="s">
        <v>0</v>
      </c>
      <c r="H201" t="s">
        <v>36</v>
      </c>
      <c r="I201" t="s">
        <v>2</v>
      </c>
      <c r="J201" t="s">
        <v>13</v>
      </c>
      <c r="K201" t="s">
        <v>9</v>
      </c>
      <c r="L201" t="s">
        <v>46</v>
      </c>
      <c r="M201">
        <v>1</v>
      </c>
      <c r="N201">
        <v>73</v>
      </c>
      <c r="O201">
        <v>0</v>
      </c>
      <c r="P201">
        <v>32.4</v>
      </c>
      <c r="Q201">
        <v>73</v>
      </c>
      <c r="R201">
        <v>32.4</v>
      </c>
      <c r="S201">
        <v>40.6</v>
      </c>
      <c r="T201">
        <v>0.55616438356164388</v>
      </c>
      <c r="U201">
        <v>2026</v>
      </c>
      <c r="V201" t="s">
        <v>102</v>
      </c>
      <c r="W201">
        <v>4</v>
      </c>
      <c r="X201" t="s">
        <v>87</v>
      </c>
    </row>
    <row r="202" spans="1:24">
      <c r="A202">
        <v>1907</v>
      </c>
      <c r="B202" s="19">
        <v>46118</v>
      </c>
      <c r="C202">
        <v>2026</v>
      </c>
      <c r="D202" t="s">
        <v>102</v>
      </c>
      <c r="E202">
        <v>4</v>
      </c>
      <c r="F202" t="s">
        <v>87</v>
      </c>
      <c r="G202" t="s">
        <v>6</v>
      </c>
      <c r="H202" t="s">
        <v>43</v>
      </c>
      <c r="I202" t="s">
        <v>8</v>
      </c>
      <c r="J202" t="s">
        <v>16</v>
      </c>
      <c r="K202" t="s">
        <v>4</v>
      </c>
      <c r="L202" t="s">
        <v>22</v>
      </c>
      <c r="M202">
        <v>10</v>
      </c>
      <c r="N202">
        <v>50.64</v>
      </c>
      <c r="O202">
        <v>0.2</v>
      </c>
      <c r="P202">
        <v>22.99</v>
      </c>
      <c r="Q202">
        <v>405.12</v>
      </c>
      <c r="R202">
        <v>229.89999999999998</v>
      </c>
      <c r="S202">
        <v>175.22000000000003</v>
      </c>
      <c r="T202">
        <v>0.43251382306477099</v>
      </c>
      <c r="U202">
        <v>2026</v>
      </c>
      <c r="V202" t="s">
        <v>102</v>
      </c>
      <c r="W202">
        <v>4</v>
      </c>
      <c r="X202" t="s">
        <v>87</v>
      </c>
    </row>
    <row r="203" spans="1:24">
      <c r="A203">
        <v>643</v>
      </c>
      <c r="B203" s="19">
        <v>46118</v>
      </c>
      <c r="C203">
        <v>2026</v>
      </c>
      <c r="D203" t="s">
        <v>102</v>
      </c>
      <c r="E203">
        <v>4</v>
      </c>
      <c r="F203" t="s">
        <v>87</v>
      </c>
      <c r="G203" t="s">
        <v>20</v>
      </c>
      <c r="H203" t="s">
        <v>33</v>
      </c>
      <c r="I203" t="s">
        <v>2</v>
      </c>
      <c r="J203" t="s">
        <v>3</v>
      </c>
      <c r="K203" t="s">
        <v>9</v>
      </c>
      <c r="L203" t="s">
        <v>46</v>
      </c>
      <c r="M203">
        <v>2</v>
      </c>
      <c r="N203">
        <v>72.260000000000005</v>
      </c>
      <c r="O203">
        <v>0</v>
      </c>
      <c r="P203">
        <v>33.21</v>
      </c>
      <c r="Q203">
        <v>144.52000000000001</v>
      </c>
      <c r="R203">
        <v>66.42</v>
      </c>
      <c r="S203">
        <v>78.100000000000009</v>
      </c>
      <c r="T203">
        <v>0.54040963188486024</v>
      </c>
      <c r="U203">
        <v>2026</v>
      </c>
      <c r="V203" t="s">
        <v>102</v>
      </c>
      <c r="W203">
        <v>4</v>
      </c>
      <c r="X203" t="s">
        <v>87</v>
      </c>
    </row>
    <row r="204" spans="1:24">
      <c r="A204">
        <v>581</v>
      </c>
      <c r="B204" s="19">
        <v>46118</v>
      </c>
      <c r="C204">
        <v>2026</v>
      </c>
      <c r="D204" t="s">
        <v>102</v>
      </c>
      <c r="E204">
        <v>4</v>
      </c>
      <c r="F204" t="s">
        <v>87</v>
      </c>
      <c r="G204" t="s">
        <v>6</v>
      </c>
      <c r="H204" t="s">
        <v>7</v>
      </c>
      <c r="I204" t="s">
        <v>2</v>
      </c>
      <c r="J204" t="s">
        <v>3</v>
      </c>
      <c r="K204" t="s">
        <v>23</v>
      </c>
      <c r="L204" t="s">
        <v>51</v>
      </c>
      <c r="M204">
        <v>3</v>
      </c>
      <c r="N204">
        <v>124.67</v>
      </c>
      <c r="O204">
        <v>0</v>
      </c>
      <c r="P204">
        <v>61.46</v>
      </c>
      <c r="Q204">
        <v>374.01</v>
      </c>
      <c r="R204">
        <v>184.38</v>
      </c>
      <c r="S204">
        <v>189.63</v>
      </c>
      <c r="T204">
        <v>0.50701852891633914</v>
      </c>
      <c r="U204">
        <v>2026</v>
      </c>
      <c r="V204" t="s">
        <v>102</v>
      </c>
      <c r="W204">
        <v>4</v>
      </c>
      <c r="X204" t="s">
        <v>87</v>
      </c>
    </row>
    <row r="205" spans="1:24">
      <c r="A205">
        <v>28</v>
      </c>
      <c r="B205" s="19">
        <v>46118</v>
      </c>
      <c r="C205">
        <v>2026</v>
      </c>
      <c r="D205" t="s">
        <v>102</v>
      </c>
      <c r="E205">
        <v>4</v>
      </c>
      <c r="F205" t="s">
        <v>87</v>
      </c>
      <c r="G205" t="s">
        <v>6</v>
      </c>
      <c r="H205" t="s">
        <v>27</v>
      </c>
      <c r="I205" t="s">
        <v>19</v>
      </c>
      <c r="J205" t="s">
        <v>13</v>
      </c>
      <c r="K205" t="s">
        <v>34</v>
      </c>
      <c r="L205" t="s">
        <v>38</v>
      </c>
      <c r="M205">
        <v>2</v>
      </c>
      <c r="N205">
        <v>125.94</v>
      </c>
      <c r="O205">
        <v>0.05</v>
      </c>
      <c r="P205">
        <v>70.94</v>
      </c>
      <c r="Q205">
        <v>239.28599999999997</v>
      </c>
      <c r="R205">
        <v>141.88</v>
      </c>
      <c r="S205">
        <v>97.405999999999977</v>
      </c>
      <c r="T205">
        <v>0.40706936469329585</v>
      </c>
      <c r="U205">
        <v>2026</v>
      </c>
      <c r="V205" t="s">
        <v>102</v>
      </c>
      <c r="W205">
        <v>4</v>
      </c>
      <c r="X205" t="s">
        <v>87</v>
      </c>
    </row>
    <row r="206" spans="1:24">
      <c r="A206">
        <v>4764</v>
      </c>
      <c r="B206" s="19">
        <v>46117</v>
      </c>
      <c r="C206">
        <v>2026</v>
      </c>
      <c r="D206" t="s">
        <v>102</v>
      </c>
      <c r="E206">
        <v>4</v>
      </c>
      <c r="F206" t="s">
        <v>87</v>
      </c>
      <c r="G206" t="s">
        <v>20</v>
      </c>
      <c r="H206" t="s">
        <v>47</v>
      </c>
      <c r="I206" t="s">
        <v>28</v>
      </c>
      <c r="J206" t="s">
        <v>13</v>
      </c>
      <c r="K206" t="s">
        <v>4</v>
      </c>
      <c r="L206" t="s">
        <v>26</v>
      </c>
      <c r="M206">
        <v>6</v>
      </c>
      <c r="N206">
        <v>39.6</v>
      </c>
      <c r="O206">
        <v>0.15</v>
      </c>
      <c r="P206">
        <v>17.010000000000002</v>
      </c>
      <c r="Q206">
        <v>201.96</v>
      </c>
      <c r="R206">
        <v>102.06</v>
      </c>
      <c r="S206">
        <v>99.9</v>
      </c>
      <c r="T206">
        <v>0.49465240641711233</v>
      </c>
      <c r="U206">
        <v>2026</v>
      </c>
      <c r="V206" t="s">
        <v>102</v>
      </c>
      <c r="W206">
        <v>4</v>
      </c>
      <c r="X206" t="s">
        <v>87</v>
      </c>
    </row>
    <row r="207" spans="1:24">
      <c r="A207">
        <v>3263</v>
      </c>
      <c r="B207" s="19">
        <v>46117</v>
      </c>
      <c r="C207">
        <v>2026</v>
      </c>
      <c r="D207" t="s">
        <v>102</v>
      </c>
      <c r="E207">
        <v>4</v>
      </c>
      <c r="F207" t="s">
        <v>87</v>
      </c>
      <c r="G207" t="s">
        <v>20</v>
      </c>
      <c r="H207" t="s">
        <v>31</v>
      </c>
      <c r="I207" t="s">
        <v>2</v>
      </c>
      <c r="J207" t="s">
        <v>13</v>
      </c>
      <c r="K207" t="s">
        <v>34</v>
      </c>
      <c r="L207" t="s">
        <v>45</v>
      </c>
      <c r="M207">
        <v>1</v>
      </c>
      <c r="N207">
        <v>51.75</v>
      </c>
      <c r="O207">
        <v>0.1</v>
      </c>
      <c r="P207">
        <v>22.1</v>
      </c>
      <c r="Q207">
        <v>46.575000000000003</v>
      </c>
      <c r="R207">
        <v>22.1</v>
      </c>
      <c r="S207">
        <v>24.475000000000001</v>
      </c>
      <c r="T207">
        <v>0.52549651100375738</v>
      </c>
      <c r="U207">
        <v>2026</v>
      </c>
      <c r="V207" t="s">
        <v>102</v>
      </c>
      <c r="W207">
        <v>4</v>
      </c>
      <c r="X207" t="s">
        <v>87</v>
      </c>
    </row>
    <row r="208" spans="1:24">
      <c r="A208">
        <v>2933</v>
      </c>
      <c r="B208" s="19">
        <v>46117</v>
      </c>
      <c r="C208">
        <v>2026</v>
      </c>
      <c r="D208" t="s">
        <v>102</v>
      </c>
      <c r="E208">
        <v>4</v>
      </c>
      <c r="F208" t="s">
        <v>87</v>
      </c>
      <c r="G208" t="s">
        <v>6</v>
      </c>
      <c r="H208" t="s">
        <v>27</v>
      </c>
      <c r="I208" t="s">
        <v>19</v>
      </c>
      <c r="J208" t="s">
        <v>3</v>
      </c>
      <c r="K208" t="s">
        <v>14</v>
      </c>
      <c r="L208" t="s">
        <v>15</v>
      </c>
      <c r="M208">
        <v>1</v>
      </c>
      <c r="N208">
        <v>35.4</v>
      </c>
      <c r="O208">
        <v>0</v>
      </c>
      <c r="P208">
        <v>13.37</v>
      </c>
      <c r="Q208">
        <v>35.4</v>
      </c>
      <c r="R208">
        <v>13.37</v>
      </c>
      <c r="S208">
        <v>22.03</v>
      </c>
      <c r="T208">
        <v>0.62231638418079105</v>
      </c>
      <c r="U208">
        <v>2026</v>
      </c>
      <c r="V208" t="s">
        <v>102</v>
      </c>
      <c r="W208">
        <v>4</v>
      </c>
      <c r="X208" t="s">
        <v>87</v>
      </c>
    </row>
    <row r="209" spans="1:24">
      <c r="A209">
        <v>2111</v>
      </c>
      <c r="B209" s="19">
        <v>46117</v>
      </c>
      <c r="C209">
        <v>2026</v>
      </c>
      <c r="D209" t="s">
        <v>102</v>
      </c>
      <c r="E209">
        <v>4</v>
      </c>
      <c r="F209" t="s">
        <v>87</v>
      </c>
      <c r="G209" t="s">
        <v>20</v>
      </c>
      <c r="H209" t="s">
        <v>47</v>
      </c>
      <c r="I209" t="s">
        <v>2</v>
      </c>
      <c r="J209" t="s">
        <v>13</v>
      </c>
      <c r="K209" t="s">
        <v>9</v>
      </c>
      <c r="L209" t="s">
        <v>46</v>
      </c>
      <c r="M209">
        <v>3</v>
      </c>
      <c r="N209">
        <v>69.83</v>
      </c>
      <c r="O209">
        <v>0.05</v>
      </c>
      <c r="P209">
        <v>31.53</v>
      </c>
      <c r="Q209">
        <v>199.0155</v>
      </c>
      <c r="R209">
        <v>94.59</v>
      </c>
      <c r="S209">
        <v>104.4255</v>
      </c>
      <c r="T209">
        <v>0.52471038687941396</v>
      </c>
      <c r="U209">
        <v>2026</v>
      </c>
      <c r="V209" t="s">
        <v>102</v>
      </c>
      <c r="W209">
        <v>4</v>
      </c>
      <c r="X209" t="s">
        <v>87</v>
      </c>
    </row>
    <row r="210" spans="1:24">
      <c r="A210">
        <v>1951</v>
      </c>
      <c r="B210" s="19">
        <v>46117</v>
      </c>
      <c r="C210">
        <v>2026</v>
      </c>
      <c r="D210" t="s">
        <v>102</v>
      </c>
      <c r="E210">
        <v>4</v>
      </c>
      <c r="F210" t="s">
        <v>87</v>
      </c>
      <c r="G210" t="s">
        <v>20</v>
      </c>
      <c r="H210" t="s">
        <v>33</v>
      </c>
      <c r="I210" t="s">
        <v>28</v>
      </c>
      <c r="J210" t="s">
        <v>3</v>
      </c>
      <c r="K210" t="s">
        <v>9</v>
      </c>
      <c r="L210" t="s">
        <v>37</v>
      </c>
      <c r="M210">
        <v>2</v>
      </c>
      <c r="N210">
        <v>155.13</v>
      </c>
      <c r="O210">
        <v>0.15</v>
      </c>
      <c r="P210">
        <v>80.959999999999994</v>
      </c>
      <c r="Q210">
        <v>263.721</v>
      </c>
      <c r="R210">
        <v>161.91999999999999</v>
      </c>
      <c r="S210">
        <v>101.80100000000002</v>
      </c>
      <c r="T210">
        <v>0.38601779911345707</v>
      </c>
      <c r="U210">
        <v>2026</v>
      </c>
      <c r="V210" t="s">
        <v>102</v>
      </c>
      <c r="W210">
        <v>4</v>
      </c>
      <c r="X210" t="s">
        <v>87</v>
      </c>
    </row>
    <row r="211" spans="1:24">
      <c r="A211">
        <v>4692</v>
      </c>
      <c r="B211" s="19">
        <v>46116</v>
      </c>
      <c r="C211">
        <v>2026</v>
      </c>
      <c r="D211" t="s">
        <v>102</v>
      </c>
      <c r="E211">
        <v>4</v>
      </c>
      <c r="F211" t="s">
        <v>87</v>
      </c>
      <c r="G211" t="s">
        <v>20</v>
      </c>
      <c r="H211" t="s">
        <v>47</v>
      </c>
      <c r="I211" t="s">
        <v>2</v>
      </c>
      <c r="J211" t="s">
        <v>3</v>
      </c>
      <c r="K211" t="s">
        <v>4</v>
      </c>
      <c r="L211" t="s">
        <v>22</v>
      </c>
      <c r="M211">
        <v>1</v>
      </c>
      <c r="N211">
        <v>49.96</v>
      </c>
      <c r="O211">
        <v>0</v>
      </c>
      <c r="P211">
        <v>22.13</v>
      </c>
      <c r="Q211">
        <v>49.96</v>
      </c>
      <c r="R211">
        <v>22.13</v>
      </c>
      <c r="S211">
        <v>27.830000000000002</v>
      </c>
      <c r="T211">
        <v>0.55704563650920735</v>
      </c>
      <c r="U211">
        <v>2026</v>
      </c>
      <c r="V211" t="s">
        <v>102</v>
      </c>
      <c r="W211">
        <v>4</v>
      </c>
      <c r="X211" t="s">
        <v>87</v>
      </c>
    </row>
    <row r="212" spans="1:24">
      <c r="A212">
        <v>4301</v>
      </c>
      <c r="B212" s="19">
        <v>46116</v>
      </c>
      <c r="C212">
        <v>2026</v>
      </c>
      <c r="D212" t="s">
        <v>102</v>
      </c>
      <c r="E212">
        <v>4</v>
      </c>
      <c r="F212" t="s">
        <v>87</v>
      </c>
      <c r="G212" t="s">
        <v>11</v>
      </c>
      <c r="H212" t="s">
        <v>52</v>
      </c>
      <c r="I212" t="s">
        <v>19</v>
      </c>
      <c r="J212" t="s">
        <v>13</v>
      </c>
      <c r="K212" t="s">
        <v>34</v>
      </c>
      <c r="L212" t="s">
        <v>38</v>
      </c>
      <c r="M212">
        <v>1</v>
      </c>
      <c r="N212">
        <v>122.77</v>
      </c>
      <c r="O212">
        <v>0.1</v>
      </c>
      <c r="P212">
        <v>70.59</v>
      </c>
      <c r="Q212">
        <v>110.49299999999999</v>
      </c>
      <c r="R212">
        <v>70.59</v>
      </c>
      <c r="S212">
        <v>39.902999999999992</v>
      </c>
      <c r="T212">
        <v>0.36113599956558329</v>
      </c>
      <c r="U212">
        <v>2026</v>
      </c>
      <c r="V212" t="s">
        <v>102</v>
      </c>
      <c r="W212">
        <v>4</v>
      </c>
      <c r="X212" t="s">
        <v>87</v>
      </c>
    </row>
    <row r="213" spans="1:24">
      <c r="A213">
        <v>4074</v>
      </c>
      <c r="B213" s="19">
        <v>46116</v>
      </c>
      <c r="C213">
        <v>2026</v>
      </c>
      <c r="D213" t="s">
        <v>102</v>
      </c>
      <c r="E213">
        <v>4</v>
      </c>
      <c r="F213" t="s">
        <v>87</v>
      </c>
      <c r="G213" t="s">
        <v>6</v>
      </c>
      <c r="H213" t="s">
        <v>7</v>
      </c>
      <c r="I213" t="s">
        <v>19</v>
      </c>
      <c r="J213" t="s">
        <v>3</v>
      </c>
      <c r="K213" t="s">
        <v>23</v>
      </c>
      <c r="L213" t="s">
        <v>51</v>
      </c>
      <c r="M213">
        <v>1</v>
      </c>
      <c r="N213">
        <v>121.66</v>
      </c>
      <c r="O213">
        <v>0</v>
      </c>
      <c r="P213">
        <v>61.37</v>
      </c>
      <c r="Q213">
        <v>121.66</v>
      </c>
      <c r="R213">
        <v>61.37</v>
      </c>
      <c r="S213">
        <v>60.29</v>
      </c>
      <c r="T213">
        <v>0.49556140062469178</v>
      </c>
      <c r="U213">
        <v>2026</v>
      </c>
      <c r="V213" t="s">
        <v>102</v>
      </c>
      <c r="W213">
        <v>4</v>
      </c>
      <c r="X213" t="s">
        <v>87</v>
      </c>
    </row>
    <row r="214" spans="1:24">
      <c r="A214">
        <v>2583</v>
      </c>
      <c r="B214" s="19">
        <v>46116</v>
      </c>
      <c r="C214">
        <v>2026</v>
      </c>
      <c r="D214" t="s">
        <v>102</v>
      </c>
      <c r="E214">
        <v>4</v>
      </c>
      <c r="F214" t="s">
        <v>87</v>
      </c>
      <c r="G214" t="s">
        <v>0</v>
      </c>
      <c r="H214" t="s">
        <v>1</v>
      </c>
      <c r="I214" t="s">
        <v>2</v>
      </c>
      <c r="J214" t="s">
        <v>3</v>
      </c>
      <c r="K214" t="s">
        <v>34</v>
      </c>
      <c r="L214" t="s">
        <v>35</v>
      </c>
      <c r="M214">
        <v>1</v>
      </c>
      <c r="N214">
        <v>41.13</v>
      </c>
      <c r="O214">
        <v>0</v>
      </c>
      <c r="P214">
        <v>15.04</v>
      </c>
      <c r="Q214">
        <v>41.13</v>
      </c>
      <c r="R214">
        <v>15.04</v>
      </c>
      <c r="S214">
        <v>26.090000000000003</v>
      </c>
      <c r="T214">
        <v>0.63433017262338931</v>
      </c>
      <c r="U214">
        <v>2026</v>
      </c>
      <c r="V214" t="s">
        <v>102</v>
      </c>
      <c r="W214">
        <v>4</v>
      </c>
      <c r="X214" t="s">
        <v>87</v>
      </c>
    </row>
    <row r="215" spans="1:24">
      <c r="A215">
        <v>1383</v>
      </c>
      <c r="B215" s="19">
        <v>46116</v>
      </c>
      <c r="C215">
        <v>2026</v>
      </c>
      <c r="D215" t="s">
        <v>102</v>
      </c>
      <c r="E215">
        <v>4</v>
      </c>
      <c r="F215" t="s">
        <v>87</v>
      </c>
      <c r="G215" t="s">
        <v>20</v>
      </c>
      <c r="H215" t="s">
        <v>21</v>
      </c>
      <c r="I215" t="s">
        <v>19</v>
      </c>
      <c r="J215" t="s">
        <v>3</v>
      </c>
      <c r="K215" t="s">
        <v>4</v>
      </c>
      <c r="L215" t="s">
        <v>22</v>
      </c>
      <c r="M215">
        <v>1</v>
      </c>
      <c r="N215">
        <v>50.7</v>
      </c>
      <c r="O215">
        <v>0.05</v>
      </c>
      <c r="P215">
        <v>21.85</v>
      </c>
      <c r="Q215">
        <v>48.164999999999999</v>
      </c>
      <c r="R215">
        <v>21.85</v>
      </c>
      <c r="S215">
        <v>26.314999999999998</v>
      </c>
      <c r="T215">
        <v>0.54635108481262329</v>
      </c>
      <c r="U215">
        <v>2026</v>
      </c>
      <c r="V215" t="s">
        <v>102</v>
      </c>
      <c r="W215">
        <v>4</v>
      </c>
      <c r="X215" t="s">
        <v>87</v>
      </c>
    </row>
    <row r="216" spans="1:24">
      <c r="A216">
        <v>1153</v>
      </c>
      <c r="B216" s="19">
        <v>46116</v>
      </c>
      <c r="C216">
        <v>2026</v>
      </c>
      <c r="D216" t="s">
        <v>102</v>
      </c>
      <c r="E216">
        <v>4</v>
      </c>
      <c r="F216" t="s">
        <v>87</v>
      </c>
      <c r="G216" t="s">
        <v>11</v>
      </c>
      <c r="H216" t="s">
        <v>52</v>
      </c>
      <c r="I216" t="s">
        <v>19</v>
      </c>
      <c r="J216" t="s">
        <v>13</v>
      </c>
      <c r="K216" t="s">
        <v>9</v>
      </c>
      <c r="L216" t="s">
        <v>10</v>
      </c>
      <c r="M216">
        <v>4</v>
      </c>
      <c r="N216">
        <v>90.15</v>
      </c>
      <c r="O216">
        <v>0</v>
      </c>
      <c r="P216">
        <v>44.9</v>
      </c>
      <c r="Q216">
        <v>360.6</v>
      </c>
      <c r="R216">
        <v>179.6</v>
      </c>
      <c r="S216">
        <v>181.00000000000003</v>
      </c>
      <c r="T216">
        <v>0.50194120909595119</v>
      </c>
      <c r="U216">
        <v>2026</v>
      </c>
      <c r="V216" t="s">
        <v>102</v>
      </c>
      <c r="W216">
        <v>4</v>
      </c>
      <c r="X216" t="s">
        <v>87</v>
      </c>
    </row>
    <row r="217" spans="1:24">
      <c r="A217">
        <v>4954</v>
      </c>
      <c r="B217" s="19">
        <v>46115</v>
      </c>
      <c r="C217">
        <v>2026</v>
      </c>
      <c r="D217" t="s">
        <v>102</v>
      </c>
      <c r="E217">
        <v>4</v>
      </c>
      <c r="F217" t="s">
        <v>87</v>
      </c>
      <c r="G217" t="s">
        <v>20</v>
      </c>
      <c r="H217" t="s">
        <v>33</v>
      </c>
      <c r="I217" t="s">
        <v>2</v>
      </c>
      <c r="J217" t="s">
        <v>13</v>
      </c>
      <c r="K217" t="s">
        <v>9</v>
      </c>
      <c r="L217" t="s">
        <v>46</v>
      </c>
      <c r="M217">
        <v>3</v>
      </c>
      <c r="N217">
        <v>72.11</v>
      </c>
      <c r="O217">
        <v>0.05</v>
      </c>
      <c r="P217">
        <v>31.63</v>
      </c>
      <c r="Q217">
        <v>205.51349999999996</v>
      </c>
      <c r="R217">
        <v>94.89</v>
      </c>
      <c r="S217">
        <v>110.62349999999996</v>
      </c>
      <c r="T217">
        <v>0.5382785072513484</v>
      </c>
      <c r="U217">
        <v>2026</v>
      </c>
      <c r="V217" t="s">
        <v>102</v>
      </c>
      <c r="W217">
        <v>4</v>
      </c>
      <c r="X217" t="s">
        <v>87</v>
      </c>
    </row>
    <row r="218" spans="1:24">
      <c r="A218">
        <v>4681</v>
      </c>
      <c r="B218" s="19">
        <v>46115</v>
      </c>
      <c r="C218">
        <v>2026</v>
      </c>
      <c r="D218" t="s">
        <v>102</v>
      </c>
      <c r="E218">
        <v>4</v>
      </c>
      <c r="F218" t="s">
        <v>87</v>
      </c>
      <c r="G218" t="s">
        <v>20</v>
      </c>
      <c r="H218" t="s">
        <v>47</v>
      </c>
      <c r="I218" t="s">
        <v>28</v>
      </c>
      <c r="J218" t="s">
        <v>3</v>
      </c>
      <c r="K218" t="s">
        <v>4</v>
      </c>
      <c r="L218" t="s">
        <v>5</v>
      </c>
      <c r="M218">
        <v>6</v>
      </c>
      <c r="N218">
        <v>81.239999999999995</v>
      </c>
      <c r="O218">
        <v>0</v>
      </c>
      <c r="P218">
        <v>43.28</v>
      </c>
      <c r="Q218">
        <v>487.43999999999994</v>
      </c>
      <c r="R218">
        <v>259.68</v>
      </c>
      <c r="S218">
        <v>227.75999999999993</v>
      </c>
      <c r="T218">
        <v>0.46725750861644505</v>
      </c>
      <c r="U218">
        <v>2026</v>
      </c>
      <c r="V218" t="s">
        <v>102</v>
      </c>
      <c r="W218">
        <v>4</v>
      </c>
      <c r="X218" t="s">
        <v>87</v>
      </c>
    </row>
    <row r="219" spans="1:24">
      <c r="A219">
        <v>3621</v>
      </c>
      <c r="B219" s="19">
        <v>46115</v>
      </c>
      <c r="C219">
        <v>2026</v>
      </c>
      <c r="D219" t="s">
        <v>102</v>
      </c>
      <c r="E219">
        <v>4</v>
      </c>
      <c r="F219" t="s">
        <v>87</v>
      </c>
      <c r="G219" t="s">
        <v>20</v>
      </c>
      <c r="H219" t="s">
        <v>33</v>
      </c>
      <c r="I219" t="s">
        <v>2</v>
      </c>
      <c r="J219" t="s">
        <v>13</v>
      </c>
      <c r="K219" t="s">
        <v>4</v>
      </c>
      <c r="L219" t="s">
        <v>30</v>
      </c>
      <c r="M219">
        <v>2</v>
      </c>
      <c r="N219">
        <v>102.63</v>
      </c>
      <c r="O219">
        <v>0</v>
      </c>
      <c r="P219">
        <v>50.19</v>
      </c>
      <c r="Q219">
        <v>205.26</v>
      </c>
      <c r="R219">
        <v>100.38</v>
      </c>
      <c r="S219">
        <v>104.88</v>
      </c>
      <c r="T219">
        <v>0.51096170710318622</v>
      </c>
      <c r="U219">
        <v>2026</v>
      </c>
      <c r="V219" t="s">
        <v>102</v>
      </c>
      <c r="W219">
        <v>4</v>
      </c>
      <c r="X219" t="s">
        <v>87</v>
      </c>
    </row>
    <row r="220" spans="1:24">
      <c r="A220">
        <v>3261</v>
      </c>
      <c r="B220" s="19">
        <v>46115</v>
      </c>
      <c r="C220">
        <v>2026</v>
      </c>
      <c r="D220" t="s">
        <v>102</v>
      </c>
      <c r="E220">
        <v>4</v>
      </c>
      <c r="F220" t="s">
        <v>87</v>
      </c>
      <c r="G220" t="s">
        <v>11</v>
      </c>
      <c r="H220" t="s">
        <v>39</v>
      </c>
      <c r="I220" t="s">
        <v>2</v>
      </c>
      <c r="J220" t="s">
        <v>13</v>
      </c>
      <c r="K220" t="s">
        <v>14</v>
      </c>
      <c r="L220" t="s">
        <v>44</v>
      </c>
      <c r="M220">
        <v>4</v>
      </c>
      <c r="N220">
        <v>130.55000000000001</v>
      </c>
      <c r="O220">
        <v>0</v>
      </c>
      <c r="P220">
        <v>67.66</v>
      </c>
      <c r="Q220">
        <v>522.20000000000005</v>
      </c>
      <c r="R220">
        <v>270.64</v>
      </c>
      <c r="S220">
        <v>251.56000000000006</v>
      </c>
      <c r="T220">
        <v>0.48173113749521262</v>
      </c>
      <c r="U220">
        <v>2026</v>
      </c>
      <c r="V220" t="s">
        <v>102</v>
      </c>
      <c r="W220">
        <v>4</v>
      </c>
      <c r="X220" t="s">
        <v>87</v>
      </c>
    </row>
    <row r="221" spans="1:24">
      <c r="A221">
        <v>3229</v>
      </c>
      <c r="B221" s="19">
        <v>46115</v>
      </c>
      <c r="C221">
        <v>2026</v>
      </c>
      <c r="D221" t="s">
        <v>102</v>
      </c>
      <c r="E221">
        <v>4</v>
      </c>
      <c r="F221" t="s">
        <v>87</v>
      </c>
      <c r="G221" t="s">
        <v>20</v>
      </c>
      <c r="H221" t="s">
        <v>47</v>
      </c>
      <c r="I221" t="s">
        <v>19</v>
      </c>
      <c r="J221" t="s">
        <v>3</v>
      </c>
      <c r="K221" t="s">
        <v>14</v>
      </c>
      <c r="L221" t="s">
        <v>15</v>
      </c>
      <c r="M221">
        <v>3</v>
      </c>
      <c r="N221">
        <v>36.17</v>
      </c>
      <c r="O221">
        <v>0.1</v>
      </c>
      <c r="P221">
        <v>13.65</v>
      </c>
      <c r="Q221">
        <v>97.659000000000006</v>
      </c>
      <c r="R221">
        <v>40.950000000000003</v>
      </c>
      <c r="S221">
        <v>56.709000000000003</v>
      </c>
      <c r="T221">
        <v>0.58068380794396834</v>
      </c>
      <c r="U221">
        <v>2026</v>
      </c>
      <c r="V221" t="s">
        <v>102</v>
      </c>
      <c r="W221">
        <v>4</v>
      </c>
      <c r="X221" t="s">
        <v>87</v>
      </c>
    </row>
    <row r="222" spans="1:24">
      <c r="A222">
        <v>2602</v>
      </c>
      <c r="B222" s="19">
        <v>46115</v>
      </c>
      <c r="C222">
        <v>2026</v>
      </c>
      <c r="D222" t="s">
        <v>102</v>
      </c>
      <c r="E222">
        <v>4</v>
      </c>
      <c r="F222" t="s">
        <v>87</v>
      </c>
      <c r="G222" t="s">
        <v>6</v>
      </c>
      <c r="H222" t="s">
        <v>43</v>
      </c>
      <c r="I222" t="s">
        <v>28</v>
      </c>
      <c r="J222" t="s">
        <v>13</v>
      </c>
      <c r="K222" t="s">
        <v>4</v>
      </c>
      <c r="L222" t="s">
        <v>26</v>
      </c>
      <c r="M222">
        <v>1</v>
      </c>
      <c r="N222">
        <v>40.159999999999997</v>
      </c>
      <c r="O222">
        <v>0</v>
      </c>
      <c r="P222">
        <v>16.77</v>
      </c>
      <c r="Q222">
        <v>40.159999999999997</v>
      </c>
      <c r="R222">
        <v>16.77</v>
      </c>
      <c r="S222">
        <v>23.389999999999997</v>
      </c>
      <c r="T222">
        <v>0.58242031872509958</v>
      </c>
      <c r="U222">
        <v>2026</v>
      </c>
      <c r="V222" t="s">
        <v>102</v>
      </c>
      <c r="W222">
        <v>4</v>
      </c>
      <c r="X222" t="s">
        <v>87</v>
      </c>
    </row>
    <row r="223" spans="1:24">
      <c r="A223">
        <v>2548</v>
      </c>
      <c r="B223" s="19">
        <v>46115</v>
      </c>
      <c r="C223">
        <v>2026</v>
      </c>
      <c r="D223" t="s">
        <v>102</v>
      </c>
      <c r="E223">
        <v>4</v>
      </c>
      <c r="F223" t="s">
        <v>87</v>
      </c>
      <c r="G223" t="s">
        <v>0</v>
      </c>
      <c r="H223" t="s">
        <v>36</v>
      </c>
      <c r="I223" t="s">
        <v>28</v>
      </c>
      <c r="J223" t="s">
        <v>13</v>
      </c>
      <c r="K223" t="s">
        <v>4</v>
      </c>
      <c r="L223" t="s">
        <v>22</v>
      </c>
      <c r="M223">
        <v>4</v>
      </c>
      <c r="N223">
        <v>51.68</v>
      </c>
      <c r="O223">
        <v>0.05</v>
      </c>
      <c r="P223">
        <v>23.09</v>
      </c>
      <c r="Q223">
        <v>196.38399999999999</v>
      </c>
      <c r="R223">
        <v>92.36</v>
      </c>
      <c r="S223">
        <v>104.02399999999999</v>
      </c>
      <c r="T223">
        <v>0.52969692031937421</v>
      </c>
      <c r="U223">
        <v>2026</v>
      </c>
      <c r="V223" t="s">
        <v>102</v>
      </c>
      <c r="W223">
        <v>4</v>
      </c>
      <c r="X223" t="s">
        <v>87</v>
      </c>
    </row>
    <row r="224" spans="1:24">
      <c r="A224">
        <v>2023</v>
      </c>
      <c r="B224" s="19">
        <v>46115</v>
      </c>
      <c r="C224">
        <v>2026</v>
      </c>
      <c r="D224" t="s">
        <v>102</v>
      </c>
      <c r="E224">
        <v>4</v>
      </c>
      <c r="F224" t="s">
        <v>87</v>
      </c>
      <c r="G224" t="s">
        <v>6</v>
      </c>
      <c r="H224" t="s">
        <v>43</v>
      </c>
      <c r="I224" t="s">
        <v>2</v>
      </c>
      <c r="J224" t="s">
        <v>13</v>
      </c>
      <c r="K224" t="s">
        <v>14</v>
      </c>
      <c r="L224" t="s">
        <v>48</v>
      </c>
      <c r="M224">
        <v>3</v>
      </c>
      <c r="N224">
        <v>168.37</v>
      </c>
      <c r="O224">
        <v>0</v>
      </c>
      <c r="P224">
        <v>87.15</v>
      </c>
      <c r="Q224">
        <v>505.11</v>
      </c>
      <c r="R224">
        <v>261.45000000000005</v>
      </c>
      <c r="S224">
        <v>243.65999999999997</v>
      </c>
      <c r="T224">
        <v>0.4823899744610084</v>
      </c>
      <c r="U224">
        <v>2026</v>
      </c>
      <c r="V224" t="s">
        <v>102</v>
      </c>
      <c r="W224">
        <v>4</v>
      </c>
      <c r="X224" t="s">
        <v>87</v>
      </c>
    </row>
    <row r="225" spans="1:24">
      <c r="A225">
        <v>877</v>
      </c>
      <c r="B225" s="19">
        <v>46115</v>
      </c>
      <c r="C225">
        <v>2026</v>
      </c>
      <c r="D225" t="s">
        <v>102</v>
      </c>
      <c r="E225">
        <v>4</v>
      </c>
      <c r="F225" t="s">
        <v>87</v>
      </c>
      <c r="G225" t="s">
        <v>6</v>
      </c>
      <c r="H225" t="s">
        <v>43</v>
      </c>
      <c r="I225" t="s">
        <v>2</v>
      </c>
      <c r="J225" t="s">
        <v>13</v>
      </c>
      <c r="K225" t="s">
        <v>23</v>
      </c>
      <c r="L225" t="s">
        <v>51</v>
      </c>
      <c r="M225">
        <v>1</v>
      </c>
      <c r="N225">
        <v>123.63</v>
      </c>
      <c r="O225">
        <v>0</v>
      </c>
      <c r="P225">
        <v>58.88</v>
      </c>
      <c r="Q225">
        <v>123.63</v>
      </c>
      <c r="R225">
        <v>58.88</v>
      </c>
      <c r="S225">
        <v>64.75</v>
      </c>
      <c r="T225">
        <v>0.52374019250990866</v>
      </c>
      <c r="U225">
        <v>2026</v>
      </c>
      <c r="V225" t="s">
        <v>102</v>
      </c>
      <c r="W225">
        <v>4</v>
      </c>
      <c r="X225" t="s">
        <v>87</v>
      </c>
    </row>
    <row r="226" spans="1:24">
      <c r="A226">
        <v>169</v>
      </c>
      <c r="B226" s="19">
        <v>46115</v>
      </c>
      <c r="C226">
        <v>2026</v>
      </c>
      <c r="D226" t="s">
        <v>102</v>
      </c>
      <c r="E226">
        <v>4</v>
      </c>
      <c r="F226" t="s">
        <v>87</v>
      </c>
      <c r="G226" t="s">
        <v>11</v>
      </c>
      <c r="H226" t="s">
        <v>52</v>
      </c>
      <c r="I226" t="s">
        <v>2</v>
      </c>
      <c r="J226" t="s">
        <v>13</v>
      </c>
      <c r="K226" t="s">
        <v>9</v>
      </c>
      <c r="L226" t="s">
        <v>10</v>
      </c>
      <c r="M226">
        <v>2</v>
      </c>
      <c r="N226">
        <v>93.48</v>
      </c>
      <c r="O226">
        <v>0</v>
      </c>
      <c r="P226">
        <v>45.15</v>
      </c>
      <c r="Q226">
        <v>186.96</v>
      </c>
      <c r="R226">
        <v>90.3</v>
      </c>
      <c r="S226">
        <v>96.660000000000011</v>
      </c>
      <c r="T226">
        <v>0.51700898587933253</v>
      </c>
      <c r="U226">
        <v>2026</v>
      </c>
      <c r="V226" t="s">
        <v>102</v>
      </c>
      <c r="W226">
        <v>4</v>
      </c>
      <c r="X226" t="s">
        <v>87</v>
      </c>
    </row>
    <row r="227" spans="1:24">
      <c r="A227">
        <v>2556</v>
      </c>
      <c r="B227" s="19">
        <v>46114</v>
      </c>
      <c r="C227">
        <v>2026</v>
      </c>
      <c r="D227" t="s">
        <v>102</v>
      </c>
      <c r="E227">
        <v>4</v>
      </c>
      <c r="F227" t="s">
        <v>87</v>
      </c>
      <c r="G227" t="s">
        <v>20</v>
      </c>
      <c r="H227" t="s">
        <v>33</v>
      </c>
      <c r="I227" t="s">
        <v>2</v>
      </c>
      <c r="J227" t="s">
        <v>3</v>
      </c>
      <c r="K227" t="s">
        <v>9</v>
      </c>
      <c r="L227" t="s">
        <v>46</v>
      </c>
      <c r="M227">
        <v>2</v>
      </c>
      <c r="N227">
        <v>72.900000000000006</v>
      </c>
      <c r="O227">
        <v>0</v>
      </c>
      <c r="P227">
        <v>31.52</v>
      </c>
      <c r="Q227">
        <v>145.80000000000001</v>
      </c>
      <c r="R227">
        <v>63.04</v>
      </c>
      <c r="S227">
        <v>82.760000000000019</v>
      </c>
      <c r="T227">
        <v>0.5676268861454048</v>
      </c>
      <c r="U227">
        <v>2026</v>
      </c>
      <c r="V227" t="s">
        <v>102</v>
      </c>
      <c r="W227">
        <v>4</v>
      </c>
      <c r="X227" t="s">
        <v>87</v>
      </c>
    </row>
    <row r="228" spans="1:24">
      <c r="A228">
        <v>2246</v>
      </c>
      <c r="B228" s="19">
        <v>46114</v>
      </c>
      <c r="C228">
        <v>2026</v>
      </c>
      <c r="D228" t="s">
        <v>102</v>
      </c>
      <c r="E228">
        <v>4</v>
      </c>
      <c r="F228" t="s">
        <v>87</v>
      </c>
      <c r="G228" t="s">
        <v>6</v>
      </c>
      <c r="H228" t="s">
        <v>43</v>
      </c>
      <c r="I228" t="s">
        <v>28</v>
      </c>
      <c r="J228" t="s">
        <v>3</v>
      </c>
      <c r="K228" t="s">
        <v>4</v>
      </c>
      <c r="L228" t="s">
        <v>22</v>
      </c>
      <c r="M228">
        <v>1</v>
      </c>
      <c r="N228">
        <v>50.17</v>
      </c>
      <c r="O228">
        <v>0</v>
      </c>
      <c r="P228">
        <v>21.95</v>
      </c>
      <c r="Q228">
        <v>50.17</v>
      </c>
      <c r="R228">
        <v>21.95</v>
      </c>
      <c r="S228">
        <v>28.220000000000002</v>
      </c>
      <c r="T228">
        <v>0.56248754235598963</v>
      </c>
      <c r="U228">
        <v>2026</v>
      </c>
      <c r="V228" t="s">
        <v>102</v>
      </c>
      <c r="W228">
        <v>4</v>
      </c>
      <c r="X228" t="s">
        <v>87</v>
      </c>
    </row>
    <row r="229" spans="1:24">
      <c r="A229">
        <v>193</v>
      </c>
      <c r="B229" s="19">
        <v>46114</v>
      </c>
      <c r="C229">
        <v>2026</v>
      </c>
      <c r="D229" t="s">
        <v>102</v>
      </c>
      <c r="E229">
        <v>4</v>
      </c>
      <c r="F229" t="s">
        <v>87</v>
      </c>
      <c r="G229" t="s">
        <v>20</v>
      </c>
      <c r="H229" t="s">
        <v>21</v>
      </c>
      <c r="I229" t="s">
        <v>19</v>
      </c>
      <c r="J229" t="s">
        <v>3</v>
      </c>
      <c r="K229" t="s">
        <v>14</v>
      </c>
      <c r="L229" t="s">
        <v>15</v>
      </c>
      <c r="M229">
        <v>1</v>
      </c>
      <c r="N229">
        <v>35.6</v>
      </c>
      <c r="O229">
        <v>0.1</v>
      </c>
      <c r="P229">
        <v>13.39</v>
      </c>
      <c r="Q229">
        <v>32.04</v>
      </c>
      <c r="R229">
        <v>13.39</v>
      </c>
      <c r="S229">
        <v>18.649999999999999</v>
      </c>
      <c r="T229">
        <v>0.58208489388264661</v>
      </c>
      <c r="U229">
        <v>2026</v>
      </c>
      <c r="V229" t="s">
        <v>102</v>
      </c>
      <c r="W229">
        <v>4</v>
      </c>
      <c r="X229" t="s">
        <v>87</v>
      </c>
    </row>
    <row r="230" spans="1:24">
      <c r="A230">
        <v>4693</v>
      </c>
      <c r="B230" s="19">
        <v>46113</v>
      </c>
      <c r="C230">
        <v>2026</v>
      </c>
      <c r="D230" t="s">
        <v>102</v>
      </c>
      <c r="E230">
        <v>4</v>
      </c>
      <c r="F230" t="s">
        <v>87</v>
      </c>
      <c r="G230" t="s">
        <v>6</v>
      </c>
      <c r="H230" t="s">
        <v>43</v>
      </c>
      <c r="I230" t="s">
        <v>8</v>
      </c>
      <c r="J230" t="s">
        <v>16</v>
      </c>
      <c r="K230" t="s">
        <v>9</v>
      </c>
      <c r="L230" t="s">
        <v>10</v>
      </c>
      <c r="M230">
        <v>15</v>
      </c>
      <c r="N230">
        <v>94.33</v>
      </c>
      <c r="O230">
        <v>0.1</v>
      </c>
      <c r="P230">
        <v>44.38</v>
      </c>
      <c r="Q230">
        <v>1273.4550000000002</v>
      </c>
      <c r="R230">
        <v>665.7</v>
      </c>
      <c r="S230">
        <v>607.75500000000011</v>
      </c>
      <c r="T230">
        <v>0.47724890161018652</v>
      </c>
      <c r="U230">
        <v>2026</v>
      </c>
      <c r="V230" t="s">
        <v>102</v>
      </c>
      <c r="W230">
        <v>4</v>
      </c>
      <c r="X230" t="s">
        <v>87</v>
      </c>
    </row>
    <row r="231" spans="1:24">
      <c r="A231">
        <v>4418</v>
      </c>
      <c r="B231" s="19">
        <v>46113</v>
      </c>
      <c r="C231">
        <v>2026</v>
      </c>
      <c r="D231" t="s">
        <v>102</v>
      </c>
      <c r="E231">
        <v>4</v>
      </c>
      <c r="F231" t="s">
        <v>87</v>
      </c>
      <c r="G231" t="s">
        <v>6</v>
      </c>
      <c r="H231" t="s">
        <v>49</v>
      </c>
      <c r="I231" t="s">
        <v>28</v>
      </c>
      <c r="J231" t="s">
        <v>13</v>
      </c>
      <c r="K231" t="s">
        <v>34</v>
      </c>
      <c r="L231" t="s">
        <v>42</v>
      </c>
      <c r="M231">
        <v>3</v>
      </c>
      <c r="N231">
        <v>36.090000000000003</v>
      </c>
      <c r="O231">
        <v>0</v>
      </c>
      <c r="P231">
        <v>14.03</v>
      </c>
      <c r="Q231">
        <v>108.27000000000001</v>
      </c>
      <c r="R231">
        <v>42.089999999999996</v>
      </c>
      <c r="S231">
        <v>66.180000000000007</v>
      </c>
      <c r="T231">
        <v>0.61124965364366857</v>
      </c>
      <c r="U231">
        <v>2026</v>
      </c>
      <c r="V231" t="s">
        <v>102</v>
      </c>
      <c r="W231">
        <v>4</v>
      </c>
      <c r="X231" t="s">
        <v>87</v>
      </c>
    </row>
    <row r="232" spans="1:24">
      <c r="A232">
        <v>3958</v>
      </c>
      <c r="B232" s="19">
        <v>46113</v>
      </c>
      <c r="C232">
        <v>2026</v>
      </c>
      <c r="D232" t="s">
        <v>102</v>
      </c>
      <c r="E232">
        <v>4</v>
      </c>
      <c r="F232" t="s">
        <v>87</v>
      </c>
      <c r="G232" t="s">
        <v>6</v>
      </c>
      <c r="H232" t="s">
        <v>7</v>
      </c>
      <c r="I232" t="s">
        <v>2</v>
      </c>
      <c r="J232" t="s">
        <v>3</v>
      </c>
      <c r="K232" t="s">
        <v>23</v>
      </c>
      <c r="L232" t="s">
        <v>51</v>
      </c>
      <c r="M232">
        <v>2</v>
      </c>
      <c r="N232">
        <v>125.35</v>
      </c>
      <c r="O232">
        <v>0.15</v>
      </c>
      <c r="P232">
        <v>60.73</v>
      </c>
      <c r="Q232">
        <v>213.095</v>
      </c>
      <c r="R232">
        <v>121.46</v>
      </c>
      <c r="S232">
        <v>91.635000000000005</v>
      </c>
      <c r="T232">
        <v>0.43001947488209485</v>
      </c>
      <c r="U232">
        <v>2026</v>
      </c>
      <c r="V232" t="s">
        <v>102</v>
      </c>
      <c r="W232">
        <v>4</v>
      </c>
      <c r="X232" t="s">
        <v>87</v>
      </c>
    </row>
    <row r="233" spans="1:24">
      <c r="A233">
        <v>3809</v>
      </c>
      <c r="B233" s="19">
        <v>46113</v>
      </c>
      <c r="C233">
        <v>2026</v>
      </c>
      <c r="D233" t="s">
        <v>102</v>
      </c>
      <c r="E233">
        <v>4</v>
      </c>
      <c r="F233" t="s">
        <v>87</v>
      </c>
      <c r="G233" t="s">
        <v>0</v>
      </c>
      <c r="H233" t="s">
        <v>50</v>
      </c>
      <c r="I233" t="s">
        <v>2</v>
      </c>
      <c r="J233" t="s">
        <v>13</v>
      </c>
      <c r="K233" t="s">
        <v>23</v>
      </c>
      <c r="L233" t="s">
        <v>51</v>
      </c>
      <c r="M233">
        <v>3</v>
      </c>
      <c r="N233">
        <v>124.08</v>
      </c>
      <c r="O233">
        <v>0.05</v>
      </c>
      <c r="P233">
        <v>62.41</v>
      </c>
      <c r="Q233">
        <v>353.62799999999999</v>
      </c>
      <c r="R233">
        <v>187.23</v>
      </c>
      <c r="S233">
        <v>166.398</v>
      </c>
      <c r="T233">
        <v>0.47054531880959655</v>
      </c>
      <c r="U233">
        <v>2026</v>
      </c>
      <c r="V233" t="s">
        <v>102</v>
      </c>
      <c r="W233">
        <v>4</v>
      </c>
      <c r="X233" t="s">
        <v>87</v>
      </c>
    </row>
    <row r="234" spans="1:24">
      <c r="A234">
        <v>2391</v>
      </c>
      <c r="B234" s="19">
        <v>46113</v>
      </c>
      <c r="C234">
        <v>2026</v>
      </c>
      <c r="D234" t="s">
        <v>102</v>
      </c>
      <c r="E234">
        <v>4</v>
      </c>
      <c r="F234" t="s">
        <v>87</v>
      </c>
      <c r="G234" t="s">
        <v>6</v>
      </c>
      <c r="H234" t="s">
        <v>43</v>
      </c>
      <c r="I234" t="s">
        <v>2</v>
      </c>
      <c r="J234" t="s">
        <v>3</v>
      </c>
      <c r="K234" t="s">
        <v>34</v>
      </c>
      <c r="L234" t="s">
        <v>35</v>
      </c>
      <c r="M234">
        <v>2</v>
      </c>
      <c r="N234">
        <v>40.590000000000003</v>
      </c>
      <c r="O234">
        <v>0</v>
      </c>
      <c r="P234">
        <v>15.01</v>
      </c>
      <c r="Q234">
        <v>81.180000000000007</v>
      </c>
      <c r="R234">
        <v>30.02</v>
      </c>
      <c r="S234">
        <v>51.160000000000011</v>
      </c>
      <c r="T234">
        <v>0.63020448386302053</v>
      </c>
      <c r="U234">
        <v>2026</v>
      </c>
      <c r="V234" t="s">
        <v>102</v>
      </c>
      <c r="W234">
        <v>4</v>
      </c>
      <c r="X234" t="s">
        <v>87</v>
      </c>
    </row>
    <row r="235" spans="1:24">
      <c r="A235">
        <v>1517</v>
      </c>
      <c r="B235" s="19">
        <v>46113</v>
      </c>
      <c r="C235">
        <v>2026</v>
      </c>
      <c r="D235" t="s">
        <v>102</v>
      </c>
      <c r="E235">
        <v>4</v>
      </c>
      <c r="F235" t="s">
        <v>87</v>
      </c>
      <c r="G235" t="s">
        <v>11</v>
      </c>
      <c r="H235" t="s">
        <v>52</v>
      </c>
      <c r="I235" t="s">
        <v>2</v>
      </c>
      <c r="J235" t="s">
        <v>16</v>
      </c>
      <c r="K235" t="s">
        <v>4</v>
      </c>
      <c r="L235" t="s">
        <v>26</v>
      </c>
      <c r="M235">
        <v>1</v>
      </c>
      <c r="N235">
        <v>41.21</v>
      </c>
      <c r="O235">
        <v>0</v>
      </c>
      <c r="P235">
        <v>16.34</v>
      </c>
      <c r="Q235">
        <v>41.21</v>
      </c>
      <c r="R235">
        <v>16.34</v>
      </c>
      <c r="S235">
        <v>24.87</v>
      </c>
      <c r="T235">
        <v>0.60349429750060668</v>
      </c>
      <c r="U235">
        <v>2026</v>
      </c>
      <c r="V235" t="s">
        <v>102</v>
      </c>
      <c r="W235">
        <v>4</v>
      </c>
      <c r="X235" t="s">
        <v>87</v>
      </c>
    </row>
    <row r="236" spans="1:24">
      <c r="A236">
        <v>495</v>
      </c>
      <c r="B236" s="19">
        <v>46113</v>
      </c>
      <c r="C236">
        <v>2026</v>
      </c>
      <c r="D236" t="s">
        <v>102</v>
      </c>
      <c r="E236">
        <v>4</v>
      </c>
      <c r="F236" t="s">
        <v>87</v>
      </c>
      <c r="G236" t="s">
        <v>6</v>
      </c>
      <c r="H236" t="s">
        <v>49</v>
      </c>
      <c r="I236" t="s">
        <v>19</v>
      </c>
      <c r="J236" t="s">
        <v>16</v>
      </c>
      <c r="K236" t="s">
        <v>14</v>
      </c>
      <c r="L236" t="s">
        <v>44</v>
      </c>
      <c r="M236">
        <v>1</v>
      </c>
      <c r="N236">
        <v>134.65</v>
      </c>
      <c r="O236">
        <v>0</v>
      </c>
      <c r="P236">
        <v>68.19</v>
      </c>
      <c r="Q236">
        <v>134.65</v>
      </c>
      <c r="R236">
        <v>68.19</v>
      </c>
      <c r="S236">
        <v>66.460000000000008</v>
      </c>
      <c r="T236">
        <v>0.49357593761604163</v>
      </c>
      <c r="U236">
        <v>2026</v>
      </c>
      <c r="V236" t="s">
        <v>102</v>
      </c>
      <c r="W236">
        <v>4</v>
      </c>
      <c r="X236" t="s">
        <v>87</v>
      </c>
    </row>
    <row r="237" spans="1:24">
      <c r="A237">
        <v>422</v>
      </c>
      <c r="B237" s="19">
        <v>46113</v>
      </c>
      <c r="C237">
        <v>2026</v>
      </c>
      <c r="D237" t="s">
        <v>102</v>
      </c>
      <c r="E237">
        <v>4</v>
      </c>
      <c r="F237" t="s">
        <v>87</v>
      </c>
      <c r="G237" t="s">
        <v>20</v>
      </c>
      <c r="H237" t="s">
        <v>21</v>
      </c>
      <c r="I237" t="s">
        <v>2</v>
      </c>
      <c r="J237" t="s">
        <v>16</v>
      </c>
      <c r="K237" t="s">
        <v>4</v>
      </c>
      <c r="L237" t="s">
        <v>5</v>
      </c>
      <c r="M237">
        <v>1</v>
      </c>
      <c r="N237">
        <v>81.760000000000005</v>
      </c>
      <c r="O237">
        <v>0.1</v>
      </c>
      <c r="P237">
        <v>42.78</v>
      </c>
      <c r="Q237">
        <v>73.584000000000003</v>
      </c>
      <c r="R237">
        <v>42.78</v>
      </c>
      <c r="S237">
        <v>30.804000000000002</v>
      </c>
      <c r="T237">
        <v>0.4186236138290933</v>
      </c>
      <c r="U237">
        <v>2026</v>
      </c>
      <c r="V237" t="s">
        <v>102</v>
      </c>
      <c r="W237">
        <v>4</v>
      </c>
      <c r="X237" t="s">
        <v>87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5607-1ADD-4F02-B27D-FBCE4CFB0FED}">
  <dimension ref="A1:X127"/>
  <sheetViews>
    <sheetView workbookViewId="0">
      <selection activeCell="A3" sqref="A3:X127"/>
    </sheetView>
  </sheetViews>
  <sheetFormatPr defaultRowHeight="14.4"/>
  <cols>
    <col min="1" max="1" width="9" bestFit="1" customWidth="1"/>
    <col min="2" max="2" width="12.21875" bestFit="1" customWidth="1"/>
    <col min="3" max="3" width="9" bestFit="1" customWidth="1"/>
    <col min="4" max="4" width="9.5546875" bestFit="1" customWidth="1"/>
    <col min="5" max="5" width="12.109375" bestFit="1" customWidth="1"/>
    <col min="6" max="6" width="13.6640625"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10.5546875" bestFit="1" customWidth="1"/>
    <col min="23" max="23" width="10.6640625" bestFit="1" customWidth="1"/>
    <col min="24" max="24" width="9" bestFit="1" customWidth="1"/>
  </cols>
  <sheetData>
    <row r="1" spans="1:24">
      <c r="A1" s="16" t="s">
        <v>104</v>
      </c>
    </row>
    <row r="3" spans="1:24">
      <c r="A3" t="s">
        <v>53</v>
      </c>
      <c r="B3" t="s">
        <v>54</v>
      </c>
      <c r="C3" t="s">
        <v>73</v>
      </c>
      <c r="D3" t="s">
        <v>70</v>
      </c>
      <c r="E3" t="s">
        <v>74</v>
      </c>
      <c r="F3" t="s">
        <v>75</v>
      </c>
      <c r="G3" t="s">
        <v>55</v>
      </c>
      <c r="H3" t="s">
        <v>56</v>
      </c>
      <c r="I3" t="s">
        <v>57</v>
      </c>
      <c r="J3" t="s">
        <v>58</v>
      </c>
      <c r="K3" t="s">
        <v>59</v>
      </c>
      <c r="L3" t="s">
        <v>60</v>
      </c>
      <c r="M3" t="s">
        <v>61</v>
      </c>
      <c r="N3" t="s">
        <v>62</v>
      </c>
      <c r="O3" t="s">
        <v>63</v>
      </c>
      <c r="P3" t="s">
        <v>64</v>
      </c>
      <c r="Q3" t="s">
        <v>65</v>
      </c>
      <c r="R3" t="s">
        <v>66</v>
      </c>
      <c r="S3" t="s">
        <v>67</v>
      </c>
      <c r="T3" t="s">
        <v>68</v>
      </c>
      <c r="U3" t="s">
        <v>69</v>
      </c>
      <c r="V3" t="s">
        <v>76</v>
      </c>
      <c r="W3" t="s">
        <v>71</v>
      </c>
      <c r="X3" t="s">
        <v>72</v>
      </c>
    </row>
    <row r="4" spans="1:24">
      <c r="A4">
        <v>4664</v>
      </c>
      <c r="B4" s="19">
        <v>46081</v>
      </c>
      <c r="C4">
        <v>2026</v>
      </c>
      <c r="D4" t="s">
        <v>99</v>
      </c>
      <c r="E4">
        <v>2</v>
      </c>
      <c r="F4" t="s">
        <v>85</v>
      </c>
      <c r="G4" t="s">
        <v>20</v>
      </c>
      <c r="H4" t="s">
        <v>47</v>
      </c>
      <c r="I4" t="s">
        <v>2</v>
      </c>
      <c r="J4" t="s">
        <v>3</v>
      </c>
      <c r="K4" t="s">
        <v>14</v>
      </c>
      <c r="L4" t="s">
        <v>48</v>
      </c>
      <c r="M4">
        <v>1</v>
      </c>
      <c r="N4">
        <v>163.31</v>
      </c>
      <c r="O4">
        <v>0.05</v>
      </c>
      <c r="P4">
        <v>87.22</v>
      </c>
      <c r="Q4">
        <v>155.14449999999999</v>
      </c>
      <c r="R4">
        <v>87.22</v>
      </c>
      <c r="S4">
        <v>67.924499999999995</v>
      </c>
      <c r="T4">
        <v>0.43781442461705056</v>
      </c>
      <c r="U4">
        <v>2026</v>
      </c>
      <c r="V4" t="s">
        <v>99</v>
      </c>
      <c r="W4">
        <v>2</v>
      </c>
      <c r="X4" t="s">
        <v>85</v>
      </c>
    </row>
    <row r="5" spans="1:24">
      <c r="A5">
        <v>4245</v>
      </c>
      <c r="B5" s="19">
        <v>46081</v>
      </c>
      <c r="C5">
        <v>2026</v>
      </c>
      <c r="D5" t="s">
        <v>99</v>
      </c>
      <c r="E5">
        <v>2</v>
      </c>
      <c r="F5" t="s">
        <v>85</v>
      </c>
      <c r="G5" t="s">
        <v>6</v>
      </c>
      <c r="H5" t="s">
        <v>7</v>
      </c>
      <c r="I5" t="s">
        <v>19</v>
      </c>
      <c r="J5" t="s">
        <v>3</v>
      </c>
      <c r="K5" t="s">
        <v>34</v>
      </c>
      <c r="L5" t="s">
        <v>38</v>
      </c>
      <c r="M5">
        <v>1</v>
      </c>
      <c r="N5">
        <v>124.97</v>
      </c>
      <c r="O5">
        <v>0.1</v>
      </c>
      <c r="P5">
        <v>69.790000000000006</v>
      </c>
      <c r="Q5">
        <v>112.473</v>
      </c>
      <c r="R5">
        <v>69.790000000000006</v>
      </c>
      <c r="S5">
        <v>42.682999999999993</v>
      </c>
      <c r="T5">
        <v>0.37949552337005321</v>
      </c>
      <c r="U5">
        <v>2026</v>
      </c>
      <c r="V5" t="s">
        <v>99</v>
      </c>
      <c r="W5">
        <v>2</v>
      </c>
      <c r="X5" t="s">
        <v>85</v>
      </c>
    </row>
    <row r="6" spans="1:24">
      <c r="A6">
        <v>4960</v>
      </c>
      <c r="B6" s="19">
        <v>46080</v>
      </c>
      <c r="C6">
        <v>2026</v>
      </c>
      <c r="D6" t="s">
        <v>99</v>
      </c>
      <c r="E6">
        <v>2</v>
      </c>
      <c r="F6" t="s">
        <v>85</v>
      </c>
      <c r="G6" t="s">
        <v>6</v>
      </c>
      <c r="H6" t="s">
        <v>27</v>
      </c>
      <c r="I6" t="s">
        <v>28</v>
      </c>
      <c r="J6" t="s">
        <v>13</v>
      </c>
      <c r="K6" t="s">
        <v>14</v>
      </c>
      <c r="L6" t="s">
        <v>15</v>
      </c>
      <c r="M6">
        <v>2</v>
      </c>
      <c r="N6">
        <v>36.130000000000003</v>
      </c>
      <c r="O6">
        <v>0</v>
      </c>
      <c r="P6">
        <v>13.72</v>
      </c>
      <c r="Q6">
        <v>72.260000000000005</v>
      </c>
      <c r="R6">
        <v>27.44</v>
      </c>
      <c r="S6">
        <v>44.820000000000007</v>
      </c>
      <c r="T6">
        <v>0.62026017160254643</v>
      </c>
      <c r="U6">
        <v>2026</v>
      </c>
      <c r="V6" t="s">
        <v>99</v>
      </c>
      <c r="W6">
        <v>2</v>
      </c>
      <c r="X6" t="s">
        <v>85</v>
      </c>
    </row>
    <row r="7" spans="1:24">
      <c r="A7">
        <v>4750</v>
      </c>
      <c r="B7" s="19">
        <v>46080</v>
      </c>
      <c r="C7">
        <v>2026</v>
      </c>
      <c r="D7" t="s">
        <v>99</v>
      </c>
      <c r="E7">
        <v>2</v>
      </c>
      <c r="F7" t="s">
        <v>85</v>
      </c>
      <c r="G7" t="s">
        <v>6</v>
      </c>
      <c r="H7" t="s">
        <v>43</v>
      </c>
      <c r="I7" t="s">
        <v>19</v>
      </c>
      <c r="J7" t="s">
        <v>3</v>
      </c>
      <c r="K7" t="s">
        <v>34</v>
      </c>
      <c r="L7" t="s">
        <v>38</v>
      </c>
      <c r="M7">
        <v>2</v>
      </c>
      <c r="N7">
        <v>120.44</v>
      </c>
      <c r="O7">
        <v>0.05</v>
      </c>
      <c r="P7">
        <v>68.98</v>
      </c>
      <c r="Q7">
        <v>228.83599999999998</v>
      </c>
      <c r="R7">
        <v>137.96</v>
      </c>
      <c r="S7">
        <v>90.875999999999976</v>
      </c>
      <c r="T7">
        <v>0.3971228303239</v>
      </c>
      <c r="U7">
        <v>2026</v>
      </c>
      <c r="V7" t="s">
        <v>99</v>
      </c>
      <c r="W7">
        <v>2</v>
      </c>
      <c r="X7" t="s">
        <v>85</v>
      </c>
    </row>
    <row r="8" spans="1:24">
      <c r="A8">
        <v>4594</v>
      </c>
      <c r="B8" s="19">
        <v>46080</v>
      </c>
      <c r="C8">
        <v>2026</v>
      </c>
      <c r="D8" t="s">
        <v>99</v>
      </c>
      <c r="E8">
        <v>2</v>
      </c>
      <c r="F8" t="s">
        <v>85</v>
      </c>
      <c r="G8" t="s">
        <v>20</v>
      </c>
      <c r="H8" t="s">
        <v>31</v>
      </c>
      <c r="I8" t="s">
        <v>19</v>
      </c>
      <c r="J8" t="s">
        <v>3</v>
      </c>
      <c r="K8" t="s">
        <v>9</v>
      </c>
      <c r="L8" t="s">
        <v>10</v>
      </c>
      <c r="M8">
        <v>5</v>
      </c>
      <c r="N8">
        <v>92.94</v>
      </c>
      <c r="O8">
        <v>0.05</v>
      </c>
      <c r="P8">
        <v>46.47</v>
      </c>
      <c r="Q8">
        <v>441.46499999999997</v>
      </c>
      <c r="R8">
        <v>232.35</v>
      </c>
      <c r="S8">
        <v>209.11499999999998</v>
      </c>
      <c r="T8">
        <v>0.47368421052631576</v>
      </c>
      <c r="U8">
        <v>2026</v>
      </c>
      <c r="V8" t="s">
        <v>99</v>
      </c>
      <c r="W8">
        <v>2</v>
      </c>
      <c r="X8" t="s">
        <v>85</v>
      </c>
    </row>
    <row r="9" spans="1:24">
      <c r="A9">
        <v>3917</v>
      </c>
      <c r="B9" s="19">
        <v>46080</v>
      </c>
      <c r="C9">
        <v>2026</v>
      </c>
      <c r="D9" t="s">
        <v>99</v>
      </c>
      <c r="E9">
        <v>2</v>
      </c>
      <c r="F9" t="s">
        <v>85</v>
      </c>
      <c r="G9" t="s">
        <v>20</v>
      </c>
      <c r="H9" t="s">
        <v>21</v>
      </c>
      <c r="I9" t="s">
        <v>2</v>
      </c>
      <c r="J9" t="s">
        <v>3</v>
      </c>
      <c r="K9" t="s">
        <v>14</v>
      </c>
      <c r="L9" t="s">
        <v>15</v>
      </c>
      <c r="M9">
        <v>3</v>
      </c>
      <c r="N9">
        <v>36.630000000000003</v>
      </c>
      <c r="O9">
        <v>0</v>
      </c>
      <c r="P9">
        <v>13.26</v>
      </c>
      <c r="Q9">
        <v>109.89000000000001</v>
      </c>
      <c r="R9">
        <v>39.78</v>
      </c>
      <c r="S9">
        <v>70.110000000000014</v>
      </c>
      <c r="T9">
        <v>0.63800163800163801</v>
      </c>
      <c r="U9">
        <v>2026</v>
      </c>
      <c r="V9" t="s">
        <v>99</v>
      </c>
      <c r="W9">
        <v>2</v>
      </c>
      <c r="X9" t="s">
        <v>85</v>
      </c>
    </row>
    <row r="10" spans="1:24">
      <c r="A10">
        <v>3891</v>
      </c>
      <c r="B10" s="19">
        <v>46080</v>
      </c>
      <c r="C10">
        <v>2026</v>
      </c>
      <c r="D10" t="s">
        <v>99</v>
      </c>
      <c r="E10">
        <v>2</v>
      </c>
      <c r="F10" t="s">
        <v>85</v>
      </c>
      <c r="G10" t="s">
        <v>0</v>
      </c>
      <c r="H10" t="s">
        <v>1</v>
      </c>
      <c r="I10" t="s">
        <v>19</v>
      </c>
      <c r="J10" t="s">
        <v>3</v>
      </c>
      <c r="K10" t="s">
        <v>4</v>
      </c>
      <c r="L10" t="s">
        <v>5</v>
      </c>
      <c r="M10">
        <v>1</v>
      </c>
      <c r="N10">
        <v>82.04</v>
      </c>
      <c r="O10">
        <v>0.1</v>
      </c>
      <c r="P10">
        <v>41.46</v>
      </c>
      <c r="Q10">
        <v>73.836000000000013</v>
      </c>
      <c r="R10">
        <v>41.46</v>
      </c>
      <c r="S10">
        <v>32.376000000000012</v>
      </c>
      <c r="T10">
        <v>0.43848529172761264</v>
      </c>
      <c r="U10">
        <v>2026</v>
      </c>
      <c r="V10" t="s">
        <v>99</v>
      </c>
      <c r="W10">
        <v>2</v>
      </c>
      <c r="X10" t="s">
        <v>85</v>
      </c>
    </row>
    <row r="11" spans="1:24">
      <c r="A11">
        <v>3538</v>
      </c>
      <c r="B11" s="19">
        <v>46080</v>
      </c>
      <c r="C11">
        <v>2026</v>
      </c>
      <c r="D11" t="s">
        <v>99</v>
      </c>
      <c r="E11">
        <v>2</v>
      </c>
      <c r="F11" t="s">
        <v>85</v>
      </c>
      <c r="G11" t="s">
        <v>6</v>
      </c>
      <c r="H11" t="s">
        <v>49</v>
      </c>
      <c r="I11" t="s">
        <v>8</v>
      </c>
      <c r="J11" t="s">
        <v>16</v>
      </c>
      <c r="K11" t="s">
        <v>34</v>
      </c>
      <c r="L11" t="s">
        <v>35</v>
      </c>
      <c r="M11">
        <v>12</v>
      </c>
      <c r="N11">
        <v>41.27</v>
      </c>
      <c r="O11">
        <v>0.1</v>
      </c>
      <c r="P11">
        <v>14.71</v>
      </c>
      <c r="Q11">
        <v>445.71600000000001</v>
      </c>
      <c r="R11">
        <v>176.52</v>
      </c>
      <c r="S11">
        <v>269.19600000000003</v>
      </c>
      <c r="T11">
        <v>0.60396306168053204</v>
      </c>
      <c r="U11">
        <v>2026</v>
      </c>
      <c r="V11" t="s">
        <v>99</v>
      </c>
      <c r="W11">
        <v>2</v>
      </c>
      <c r="X11" t="s">
        <v>85</v>
      </c>
    </row>
    <row r="12" spans="1:24">
      <c r="A12">
        <v>2136</v>
      </c>
      <c r="B12" s="19">
        <v>46080</v>
      </c>
      <c r="C12">
        <v>2026</v>
      </c>
      <c r="D12" t="s">
        <v>99</v>
      </c>
      <c r="E12">
        <v>2</v>
      </c>
      <c r="F12" t="s">
        <v>85</v>
      </c>
      <c r="G12" t="s">
        <v>6</v>
      </c>
      <c r="H12" t="s">
        <v>43</v>
      </c>
      <c r="I12" t="s">
        <v>2</v>
      </c>
      <c r="J12" t="s">
        <v>3</v>
      </c>
      <c r="K12" t="s">
        <v>14</v>
      </c>
      <c r="L12" t="s">
        <v>44</v>
      </c>
      <c r="M12">
        <v>2</v>
      </c>
      <c r="N12">
        <v>135.38999999999999</v>
      </c>
      <c r="O12">
        <v>0.05</v>
      </c>
      <c r="P12">
        <v>65.69</v>
      </c>
      <c r="Q12">
        <v>257.24099999999999</v>
      </c>
      <c r="R12">
        <v>131.38</v>
      </c>
      <c r="S12">
        <v>125.86099999999999</v>
      </c>
      <c r="T12">
        <v>0.48927270536189799</v>
      </c>
      <c r="U12">
        <v>2026</v>
      </c>
      <c r="V12" t="s">
        <v>99</v>
      </c>
      <c r="W12">
        <v>2</v>
      </c>
      <c r="X12" t="s">
        <v>85</v>
      </c>
    </row>
    <row r="13" spans="1:24">
      <c r="A13">
        <v>2093</v>
      </c>
      <c r="B13" s="19">
        <v>46080</v>
      </c>
      <c r="C13">
        <v>2026</v>
      </c>
      <c r="D13" t="s">
        <v>99</v>
      </c>
      <c r="E13">
        <v>2</v>
      </c>
      <c r="F13" t="s">
        <v>85</v>
      </c>
      <c r="G13" t="s">
        <v>11</v>
      </c>
      <c r="H13" t="s">
        <v>52</v>
      </c>
      <c r="I13" t="s">
        <v>2</v>
      </c>
      <c r="J13" t="s">
        <v>3</v>
      </c>
      <c r="K13" t="s">
        <v>23</v>
      </c>
      <c r="L13" t="s">
        <v>51</v>
      </c>
      <c r="M13">
        <v>2</v>
      </c>
      <c r="N13">
        <v>126.19</v>
      </c>
      <c r="O13">
        <v>0</v>
      </c>
      <c r="P13">
        <v>58.99</v>
      </c>
      <c r="Q13">
        <v>252.38</v>
      </c>
      <c r="R13">
        <v>117.98</v>
      </c>
      <c r="S13">
        <v>134.39999999999998</v>
      </c>
      <c r="T13">
        <v>0.5325303114351374</v>
      </c>
      <c r="U13">
        <v>2026</v>
      </c>
      <c r="V13" t="s">
        <v>99</v>
      </c>
      <c r="W13">
        <v>2</v>
      </c>
      <c r="X13" t="s">
        <v>85</v>
      </c>
    </row>
    <row r="14" spans="1:24">
      <c r="A14">
        <v>1186</v>
      </c>
      <c r="B14" s="19">
        <v>46080</v>
      </c>
      <c r="C14">
        <v>2026</v>
      </c>
      <c r="D14" t="s">
        <v>99</v>
      </c>
      <c r="E14">
        <v>2</v>
      </c>
      <c r="F14" t="s">
        <v>85</v>
      </c>
      <c r="G14" t="s">
        <v>0</v>
      </c>
      <c r="H14" t="s">
        <v>36</v>
      </c>
      <c r="I14" t="s">
        <v>19</v>
      </c>
      <c r="J14" t="s">
        <v>16</v>
      </c>
      <c r="K14" t="s">
        <v>4</v>
      </c>
      <c r="L14" t="s">
        <v>22</v>
      </c>
      <c r="M14">
        <v>1</v>
      </c>
      <c r="N14">
        <v>49.73</v>
      </c>
      <c r="O14">
        <v>0</v>
      </c>
      <c r="P14">
        <v>22</v>
      </c>
      <c r="Q14">
        <v>49.73</v>
      </c>
      <c r="R14">
        <v>22</v>
      </c>
      <c r="S14">
        <v>27.729999999999997</v>
      </c>
      <c r="T14">
        <v>0.55761109993967417</v>
      </c>
      <c r="U14">
        <v>2026</v>
      </c>
      <c r="V14" t="s">
        <v>99</v>
      </c>
      <c r="W14">
        <v>2</v>
      </c>
      <c r="X14" t="s">
        <v>85</v>
      </c>
    </row>
    <row r="15" spans="1:24">
      <c r="A15">
        <v>1115</v>
      </c>
      <c r="B15" s="19">
        <v>46080</v>
      </c>
      <c r="C15">
        <v>2026</v>
      </c>
      <c r="D15" t="s">
        <v>99</v>
      </c>
      <c r="E15">
        <v>2</v>
      </c>
      <c r="F15" t="s">
        <v>85</v>
      </c>
      <c r="G15" t="s">
        <v>0</v>
      </c>
      <c r="H15" t="s">
        <v>1</v>
      </c>
      <c r="I15" t="s">
        <v>19</v>
      </c>
      <c r="J15" t="s">
        <v>16</v>
      </c>
      <c r="K15" t="s">
        <v>14</v>
      </c>
      <c r="L15" t="s">
        <v>48</v>
      </c>
      <c r="M15">
        <v>3</v>
      </c>
      <c r="N15">
        <v>161.19999999999999</v>
      </c>
      <c r="O15">
        <v>0.1</v>
      </c>
      <c r="P15">
        <v>87.37</v>
      </c>
      <c r="Q15">
        <v>435.23999999999995</v>
      </c>
      <c r="R15">
        <v>262.11</v>
      </c>
      <c r="S15">
        <v>173.12999999999994</v>
      </c>
      <c r="T15">
        <v>0.39778053487730897</v>
      </c>
      <c r="U15">
        <v>2026</v>
      </c>
      <c r="V15" t="s">
        <v>99</v>
      </c>
      <c r="W15">
        <v>2</v>
      </c>
      <c r="X15" t="s">
        <v>85</v>
      </c>
    </row>
    <row r="16" spans="1:24">
      <c r="A16">
        <v>892</v>
      </c>
      <c r="B16" s="19">
        <v>46080</v>
      </c>
      <c r="C16">
        <v>2026</v>
      </c>
      <c r="D16" t="s">
        <v>99</v>
      </c>
      <c r="E16">
        <v>2</v>
      </c>
      <c r="F16" t="s">
        <v>85</v>
      </c>
      <c r="G16" t="s">
        <v>20</v>
      </c>
      <c r="H16" t="s">
        <v>31</v>
      </c>
      <c r="I16" t="s">
        <v>8</v>
      </c>
      <c r="J16" t="s">
        <v>16</v>
      </c>
      <c r="K16" t="s">
        <v>14</v>
      </c>
      <c r="L16" t="s">
        <v>32</v>
      </c>
      <c r="M16">
        <v>12</v>
      </c>
      <c r="N16">
        <v>47.15</v>
      </c>
      <c r="O16">
        <v>0.1</v>
      </c>
      <c r="P16">
        <v>17.829999999999998</v>
      </c>
      <c r="Q16">
        <v>509.21999999999997</v>
      </c>
      <c r="R16">
        <v>213.95999999999998</v>
      </c>
      <c r="S16">
        <v>295.26</v>
      </c>
      <c r="T16">
        <v>0.57982797219276538</v>
      </c>
      <c r="U16">
        <v>2026</v>
      </c>
      <c r="V16" t="s">
        <v>99</v>
      </c>
      <c r="W16">
        <v>2</v>
      </c>
      <c r="X16" t="s">
        <v>85</v>
      </c>
    </row>
    <row r="17" spans="1:24">
      <c r="A17">
        <v>518</v>
      </c>
      <c r="B17" s="19">
        <v>46080</v>
      </c>
      <c r="C17">
        <v>2026</v>
      </c>
      <c r="D17" t="s">
        <v>99</v>
      </c>
      <c r="E17">
        <v>2</v>
      </c>
      <c r="F17" t="s">
        <v>85</v>
      </c>
      <c r="G17" t="s">
        <v>11</v>
      </c>
      <c r="H17" t="s">
        <v>12</v>
      </c>
      <c r="I17" t="s">
        <v>2</v>
      </c>
      <c r="J17" t="s">
        <v>13</v>
      </c>
      <c r="K17" t="s">
        <v>9</v>
      </c>
      <c r="L17" t="s">
        <v>46</v>
      </c>
      <c r="M17">
        <v>1</v>
      </c>
      <c r="N17">
        <v>72.97</v>
      </c>
      <c r="O17">
        <v>0</v>
      </c>
      <c r="P17">
        <v>32.43</v>
      </c>
      <c r="Q17">
        <v>72.97</v>
      </c>
      <c r="R17">
        <v>32.43</v>
      </c>
      <c r="S17">
        <v>40.54</v>
      </c>
      <c r="T17">
        <v>0.55557078251336167</v>
      </c>
      <c r="U17">
        <v>2026</v>
      </c>
      <c r="V17" t="s">
        <v>99</v>
      </c>
      <c r="W17">
        <v>2</v>
      </c>
      <c r="X17" t="s">
        <v>85</v>
      </c>
    </row>
    <row r="18" spans="1:24">
      <c r="A18">
        <v>3666</v>
      </c>
      <c r="B18" s="19">
        <v>46079</v>
      </c>
      <c r="C18">
        <v>2026</v>
      </c>
      <c r="D18" t="s">
        <v>99</v>
      </c>
      <c r="E18">
        <v>2</v>
      </c>
      <c r="F18" t="s">
        <v>85</v>
      </c>
      <c r="G18" t="s">
        <v>0</v>
      </c>
      <c r="H18" t="s">
        <v>50</v>
      </c>
      <c r="I18" t="s">
        <v>2</v>
      </c>
      <c r="J18" t="s">
        <v>3</v>
      </c>
      <c r="K18" t="s">
        <v>14</v>
      </c>
      <c r="L18" t="s">
        <v>15</v>
      </c>
      <c r="M18">
        <v>1</v>
      </c>
      <c r="N18">
        <v>36.19</v>
      </c>
      <c r="O18">
        <v>0.1</v>
      </c>
      <c r="P18">
        <v>13.62</v>
      </c>
      <c r="Q18">
        <v>32.570999999999998</v>
      </c>
      <c r="R18">
        <v>13.62</v>
      </c>
      <c r="S18">
        <v>18.951000000000001</v>
      </c>
      <c r="T18">
        <v>0.58183660311319896</v>
      </c>
      <c r="U18">
        <v>2026</v>
      </c>
      <c r="V18" t="s">
        <v>99</v>
      </c>
      <c r="W18">
        <v>2</v>
      </c>
      <c r="X18" t="s">
        <v>85</v>
      </c>
    </row>
    <row r="19" spans="1:24">
      <c r="A19">
        <v>2359</v>
      </c>
      <c r="B19" s="19">
        <v>46079</v>
      </c>
      <c r="C19">
        <v>2026</v>
      </c>
      <c r="D19" t="s">
        <v>99</v>
      </c>
      <c r="E19">
        <v>2</v>
      </c>
      <c r="F19" t="s">
        <v>85</v>
      </c>
      <c r="G19" t="s">
        <v>11</v>
      </c>
      <c r="H19" t="s">
        <v>39</v>
      </c>
      <c r="I19" t="s">
        <v>2</v>
      </c>
      <c r="J19" t="s">
        <v>3</v>
      </c>
      <c r="K19" t="s">
        <v>23</v>
      </c>
      <c r="L19" t="s">
        <v>29</v>
      </c>
      <c r="M19">
        <v>2</v>
      </c>
      <c r="N19">
        <v>195.92</v>
      </c>
      <c r="O19">
        <v>0.05</v>
      </c>
      <c r="P19">
        <v>104.13</v>
      </c>
      <c r="Q19">
        <v>372.24799999999993</v>
      </c>
      <c r="R19">
        <v>208.26</v>
      </c>
      <c r="S19">
        <v>163.98799999999994</v>
      </c>
      <c r="T19">
        <v>0.4405342674775955</v>
      </c>
      <c r="U19">
        <v>2026</v>
      </c>
      <c r="V19" t="s">
        <v>99</v>
      </c>
      <c r="W19">
        <v>2</v>
      </c>
      <c r="X19" t="s">
        <v>85</v>
      </c>
    </row>
    <row r="20" spans="1:24">
      <c r="A20">
        <v>1905</v>
      </c>
      <c r="B20" s="19">
        <v>46079</v>
      </c>
      <c r="C20">
        <v>2026</v>
      </c>
      <c r="D20" t="s">
        <v>99</v>
      </c>
      <c r="E20">
        <v>2</v>
      </c>
      <c r="F20" t="s">
        <v>85</v>
      </c>
      <c r="G20" t="s">
        <v>20</v>
      </c>
      <c r="H20" t="s">
        <v>31</v>
      </c>
      <c r="I20" t="s">
        <v>19</v>
      </c>
      <c r="J20" t="s">
        <v>3</v>
      </c>
      <c r="K20" t="s">
        <v>4</v>
      </c>
      <c r="L20" t="s">
        <v>22</v>
      </c>
      <c r="M20">
        <v>3</v>
      </c>
      <c r="N20">
        <v>51.32</v>
      </c>
      <c r="O20">
        <v>0.1</v>
      </c>
      <c r="P20">
        <v>22.62</v>
      </c>
      <c r="Q20">
        <v>138.56400000000002</v>
      </c>
      <c r="R20">
        <v>67.86</v>
      </c>
      <c r="S20">
        <v>70.704000000000022</v>
      </c>
      <c r="T20">
        <v>0.51026240581969351</v>
      </c>
      <c r="U20">
        <v>2026</v>
      </c>
      <c r="V20" t="s">
        <v>99</v>
      </c>
      <c r="W20">
        <v>2</v>
      </c>
      <c r="X20" t="s">
        <v>85</v>
      </c>
    </row>
    <row r="21" spans="1:24">
      <c r="A21">
        <v>1737</v>
      </c>
      <c r="B21" s="19">
        <v>46079</v>
      </c>
      <c r="C21">
        <v>2026</v>
      </c>
      <c r="D21" t="s">
        <v>99</v>
      </c>
      <c r="E21">
        <v>2</v>
      </c>
      <c r="F21" t="s">
        <v>85</v>
      </c>
      <c r="G21" t="s">
        <v>0</v>
      </c>
      <c r="H21" t="s">
        <v>50</v>
      </c>
      <c r="I21" t="s">
        <v>2</v>
      </c>
      <c r="J21" t="s">
        <v>13</v>
      </c>
      <c r="K21" t="s">
        <v>23</v>
      </c>
      <c r="L21" t="s">
        <v>51</v>
      </c>
      <c r="M21">
        <v>2</v>
      </c>
      <c r="N21">
        <v>122.16</v>
      </c>
      <c r="O21">
        <v>0</v>
      </c>
      <c r="P21">
        <v>61.31</v>
      </c>
      <c r="Q21">
        <v>244.32</v>
      </c>
      <c r="R21">
        <v>122.62</v>
      </c>
      <c r="S21">
        <v>121.69999999999999</v>
      </c>
      <c r="T21">
        <v>0.49811722331368691</v>
      </c>
      <c r="U21">
        <v>2026</v>
      </c>
      <c r="V21" t="s">
        <v>99</v>
      </c>
      <c r="W21">
        <v>2</v>
      </c>
      <c r="X21" t="s">
        <v>85</v>
      </c>
    </row>
    <row r="22" spans="1:24">
      <c r="A22">
        <v>5155</v>
      </c>
      <c r="B22" s="19">
        <v>46078</v>
      </c>
      <c r="C22">
        <v>2026</v>
      </c>
      <c r="D22" t="s">
        <v>99</v>
      </c>
      <c r="E22">
        <v>2</v>
      </c>
      <c r="F22" t="s">
        <v>85</v>
      </c>
      <c r="G22" t="s">
        <v>20</v>
      </c>
      <c r="H22" t="s">
        <v>47</v>
      </c>
      <c r="I22" t="s">
        <v>19</v>
      </c>
      <c r="J22" t="s">
        <v>13</v>
      </c>
      <c r="K22" t="s">
        <v>34</v>
      </c>
      <c r="L22" t="s">
        <v>45</v>
      </c>
      <c r="M22">
        <v>1</v>
      </c>
      <c r="N22">
        <v>50.51</v>
      </c>
      <c r="O22">
        <v>0</v>
      </c>
      <c r="P22">
        <v>21.4</v>
      </c>
      <c r="Q22">
        <v>50.51</v>
      </c>
      <c r="R22">
        <v>21.4</v>
      </c>
      <c r="S22">
        <v>29.11</v>
      </c>
      <c r="T22">
        <v>0.57632152049099195</v>
      </c>
      <c r="U22">
        <v>2026</v>
      </c>
      <c r="V22" t="s">
        <v>99</v>
      </c>
      <c r="W22">
        <v>2</v>
      </c>
      <c r="X22" t="s">
        <v>85</v>
      </c>
    </row>
    <row r="23" spans="1:24">
      <c r="A23">
        <v>4757</v>
      </c>
      <c r="B23" s="19">
        <v>46078</v>
      </c>
      <c r="C23">
        <v>2026</v>
      </c>
      <c r="D23" t="s">
        <v>99</v>
      </c>
      <c r="E23">
        <v>2</v>
      </c>
      <c r="F23" t="s">
        <v>85</v>
      </c>
      <c r="G23" t="s">
        <v>6</v>
      </c>
      <c r="H23" t="s">
        <v>41</v>
      </c>
      <c r="I23" t="s">
        <v>28</v>
      </c>
      <c r="J23" t="s">
        <v>16</v>
      </c>
      <c r="K23" t="s">
        <v>34</v>
      </c>
      <c r="L23" t="s">
        <v>45</v>
      </c>
      <c r="M23">
        <v>2</v>
      </c>
      <c r="N23">
        <v>49.48</v>
      </c>
      <c r="O23">
        <v>0</v>
      </c>
      <c r="P23">
        <v>21.37</v>
      </c>
      <c r="Q23">
        <v>98.96</v>
      </c>
      <c r="R23">
        <v>42.74</v>
      </c>
      <c r="S23">
        <v>56.219999999999992</v>
      </c>
      <c r="T23">
        <v>0.5681083265966046</v>
      </c>
      <c r="U23">
        <v>2026</v>
      </c>
      <c r="V23" t="s">
        <v>99</v>
      </c>
      <c r="W23">
        <v>2</v>
      </c>
      <c r="X23" t="s">
        <v>85</v>
      </c>
    </row>
    <row r="24" spans="1:24">
      <c r="A24">
        <v>2209</v>
      </c>
      <c r="B24" s="19">
        <v>46078</v>
      </c>
      <c r="C24">
        <v>2026</v>
      </c>
      <c r="D24" t="s">
        <v>99</v>
      </c>
      <c r="E24">
        <v>2</v>
      </c>
      <c r="F24" t="s">
        <v>85</v>
      </c>
      <c r="G24" t="s">
        <v>0</v>
      </c>
      <c r="H24" t="s">
        <v>1</v>
      </c>
      <c r="I24" t="s">
        <v>2</v>
      </c>
      <c r="J24" t="s">
        <v>16</v>
      </c>
      <c r="K24" t="s">
        <v>4</v>
      </c>
      <c r="L24" t="s">
        <v>22</v>
      </c>
      <c r="M24">
        <v>5</v>
      </c>
      <c r="N24">
        <v>50.58</v>
      </c>
      <c r="O24">
        <v>0.1</v>
      </c>
      <c r="P24">
        <v>22.42</v>
      </c>
      <c r="Q24">
        <v>227.60999999999999</v>
      </c>
      <c r="R24">
        <v>112.10000000000001</v>
      </c>
      <c r="S24">
        <v>115.50999999999998</v>
      </c>
      <c r="T24">
        <v>0.50749088352884308</v>
      </c>
      <c r="U24">
        <v>2026</v>
      </c>
      <c r="V24" t="s">
        <v>99</v>
      </c>
      <c r="W24">
        <v>2</v>
      </c>
      <c r="X24" t="s">
        <v>85</v>
      </c>
    </row>
    <row r="25" spans="1:24">
      <c r="A25">
        <v>4921</v>
      </c>
      <c r="B25" s="19">
        <v>46077</v>
      </c>
      <c r="C25">
        <v>2026</v>
      </c>
      <c r="D25" t="s">
        <v>99</v>
      </c>
      <c r="E25">
        <v>2</v>
      </c>
      <c r="F25" t="s">
        <v>85</v>
      </c>
      <c r="G25" t="s">
        <v>6</v>
      </c>
      <c r="H25" t="s">
        <v>43</v>
      </c>
      <c r="I25" t="s">
        <v>2</v>
      </c>
      <c r="J25" t="s">
        <v>3</v>
      </c>
      <c r="K25" t="s">
        <v>14</v>
      </c>
      <c r="L25" t="s">
        <v>15</v>
      </c>
      <c r="M25">
        <v>1</v>
      </c>
      <c r="N25">
        <v>35.39</v>
      </c>
      <c r="O25">
        <v>0</v>
      </c>
      <c r="P25">
        <v>13.93</v>
      </c>
      <c r="Q25">
        <v>35.39</v>
      </c>
      <c r="R25">
        <v>13.93</v>
      </c>
      <c r="S25">
        <v>21.46</v>
      </c>
      <c r="T25">
        <v>0.60638598474145244</v>
      </c>
      <c r="U25">
        <v>2026</v>
      </c>
      <c r="V25" t="s">
        <v>99</v>
      </c>
      <c r="W25">
        <v>2</v>
      </c>
      <c r="X25" t="s">
        <v>85</v>
      </c>
    </row>
    <row r="26" spans="1:24">
      <c r="A26">
        <v>1609</v>
      </c>
      <c r="B26" s="19">
        <v>46077</v>
      </c>
      <c r="C26">
        <v>2026</v>
      </c>
      <c r="D26" t="s">
        <v>99</v>
      </c>
      <c r="E26">
        <v>2</v>
      </c>
      <c r="F26" t="s">
        <v>85</v>
      </c>
      <c r="G26" t="s">
        <v>20</v>
      </c>
      <c r="H26" t="s">
        <v>21</v>
      </c>
      <c r="I26" t="s">
        <v>2</v>
      </c>
      <c r="J26" t="s">
        <v>3</v>
      </c>
      <c r="K26" t="s">
        <v>4</v>
      </c>
      <c r="L26" t="s">
        <v>26</v>
      </c>
      <c r="M26">
        <v>2</v>
      </c>
      <c r="N26">
        <v>40.700000000000003</v>
      </c>
      <c r="O26">
        <v>0</v>
      </c>
      <c r="P26">
        <v>16.63</v>
      </c>
      <c r="Q26">
        <v>81.400000000000006</v>
      </c>
      <c r="R26">
        <v>33.26</v>
      </c>
      <c r="S26">
        <v>48.140000000000008</v>
      </c>
      <c r="T26">
        <v>0.59140049140049145</v>
      </c>
      <c r="U26">
        <v>2026</v>
      </c>
      <c r="V26" t="s">
        <v>99</v>
      </c>
      <c r="W26">
        <v>2</v>
      </c>
      <c r="X26" t="s">
        <v>85</v>
      </c>
    </row>
    <row r="27" spans="1:24">
      <c r="A27">
        <v>794</v>
      </c>
      <c r="B27" s="19">
        <v>46077</v>
      </c>
      <c r="C27">
        <v>2026</v>
      </c>
      <c r="D27" t="s">
        <v>99</v>
      </c>
      <c r="E27">
        <v>2</v>
      </c>
      <c r="F27" t="s">
        <v>85</v>
      </c>
      <c r="G27" t="s">
        <v>6</v>
      </c>
      <c r="H27" t="s">
        <v>49</v>
      </c>
      <c r="I27" t="s">
        <v>2</v>
      </c>
      <c r="J27" t="s">
        <v>13</v>
      </c>
      <c r="K27" t="s">
        <v>14</v>
      </c>
      <c r="L27" t="s">
        <v>44</v>
      </c>
      <c r="M27">
        <v>1</v>
      </c>
      <c r="N27">
        <v>132.19999999999999</v>
      </c>
      <c r="O27">
        <v>0</v>
      </c>
      <c r="P27">
        <v>67.180000000000007</v>
      </c>
      <c r="Q27">
        <v>132.19999999999999</v>
      </c>
      <c r="R27">
        <v>67.180000000000007</v>
      </c>
      <c r="S27">
        <v>65.019999999999982</v>
      </c>
      <c r="T27">
        <v>0.49183055975794243</v>
      </c>
      <c r="U27">
        <v>2026</v>
      </c>
      <c r="V27" t="s">
        <v>99</v>
      </c>
      <c r="W27">
        <v>2</v>
      </c>
      <c r="X27" t="s">
        <v>85</v>
      </c>
    </row>
    <row r="28" spans="1:24">
      <c r="A28">
        <v>287</v>
      </c>
      <c r="B28" s="19">
        <v>46077</v>
      </c>
      <c r="C28">
        <v>2026</v>
      </c>
      <c r="D28" t="s">
        <v>99</v>
      </c>
      <c r="E28">
        <v>2</v>
      </c>
      <c r="F28" t="s">
        <v>85</v>
      </c>
      <c r="G28" t="s">
        <v>6</v>
      </c>
      <c r="H28" t="s">
        <v>27</v>
      </c>
      <c r="I28" t="s">
        <v>28</v>
      </c>
      <c r="J28" t="s">
        <v>13</v>
      </c>
      <c r="K28" t="s">
        <v>14</v>
      </c>
      <c r="L28" t="s">
        <v>48</v>
      </c>
      <c r="M28">
        <v>1</v>
      </c>
      <c r="N28">
        <v>164.6</v>
      </c>
      <c r="O28">
        <v>0</v>
      </c>
      <c r="P28">
        <v>85.07</v>
      </c>
      <c r="Q28">
        <v>164.6</v>
      </c>
      <c r="R28">
        <v>85.07</v>
      </c>
      <c r="S28">
        <v>79.53</v>
      </c>
      <c r="T28">
        <v>0.48317132442284327</v>
      </c>
      <c r="U28">
        <v>2026</v>
      </c>
      <c r="V28" t="s">
        <v>99</v>
      </c>
      <c r="W28">
        <v>2</v>
      </c>
      <c r="X28" t="s">
        <v>85</v>
      </c>
    </row>
    <row r="29" spans="1:24">
      <c r="A29">
        <v>4067</v>
      </c>
      <c r="B29" s="19">
        <v>46076</v>
      </c>
      <c r="C29">
        <v>2026</v>
      </c>
      <c r="D29" t="s">
        <v>99</v>
      </c>
      <c r="E29">
        <v>2</v>
      </c>
      <c r="F29" t="s">
        <v>85</v>
      </c>
      <c r="G29" t="s">
        <v>20</v>
      </c>
      <c r="H29" t="s">
        <v>47</v>
      </c>
      <c r="I29" t="s">
        <v>2</v>
      </c>
      <c r="J29" t="s">
        <v>3</v>
      </c>
      <c r="K29" t="s">
        <v>23</v>
      </c>
      <c r="L29" t="s">
        <v>51</v>
      </c>
      <c r="M29">
        <v>2</v>
      </c>
      <c r="N29">
        <v>122.17</v>
      </c>
      <c r="O29">
        <v>0</v>
      </c>
      <c r="P29">
        <v>60.62</v>
      </c>
      <c r="Q29">
        <v>244.34</v>
      </c>
      <c r="R29">
        <v>121.24</v>
      </c>
      <c r="S29">
        <v>123.10000000000001</v>
      </c>
      <c r="T29">
        <v>0.50380617172792019</v>
      </c>
      <c r="U29">
        <v>2026</v>
      </c>
      <c r="V29" t="s">
        <v>99</v>
      </c>
      <c r="W29">
        <v>2</v>
      </c>
      <c r="X29" t="s">
        <v>85</v>
      </c>
    </row>
    <row r="30" spans="1:24">
      <c r="A30">
        <v>1635</v>
      </c>
      <c r="B30" s="19">
        <v>46076</v>
      </c>
      <c r="C30">
        <v>2026</v>
      </c>
      <c r="D30" t="s">
        <v>99</v>
      </c>
      <c r="E30">
        <v>2</v>
      </c>
      <c r="F30" t="s">
        <v>85</v>
      </c>
      <c r="G30" t="s">
        <v>11</v>
      </c>
      <c r="H30" t="s">
        <v>39</v>
      </c>
      <c r="I30" t="s">
        <v>2</v>
      </c>
      <c r="J30" t="s">
        <v>3</v>
      </c>
      <c r="K30" t="s">
        <v>4</v>
      </c>
      <c r="L30" t="s">
        <v>5</v>
      </c>
      <c r="M30">
        <v>1</v>
      </c>
      <c r="N30">
        <v>80.42</v>
      </c>
      <c r="O30">
        <v>0</v>
      </c>
      <c r="P30">
        <v>41.72</v>
      </c>
      <c r="Q30">
        <v>80.42</v>
      </c>
      <c r="R30">
        <v>41.72</v>
      </c>
      <c r="S30">
        <v>38.700000000000003</v>
      </c>
      <c r="T30">
        <v>0.4812235762248197</v>
      </c>
      <c r="U30">
        <v>2026</v>
      </c>
      <c r="V30" t="s">
        <v>99</v>
      </c>
      <c r="W30">
        <v>2</v>
      </c>
      <c r="X30" t="s">
        <v>85</v>
      </c>
    </row>
    <row r="31" spans="1:24">
      <c r="A31">
        <v>1085</v>
      </c>
      <c r="B31" s="19">
        <v>46076</v>
      </c>
      <c r="C31">
        <v>2026</v>
      </c>
      <c r="D31" t="s">
        <v>99</v>
      </c>
      <c r="E31">
        <v>2</v>
      </c>
      <c r="F31" t="s">
        <v>85</v>
      </c>
      <c r="G31" t="s">
        <v>0</v>
      </c>
      <c r="H31" t="s">
        <v>50</v>
      </c>
      <c r="I31" t="s">
        <v>2</v>
      </c>
      <c r="J31" t="s">
        <v>13</v>
      </c>
      <c r="K31" t="s">
        <v>23</v>
      </c>
      <c r="L31" t="s">
        <v>29</v>
      </c>
      <c r="M31">
        <v>3</v>
      </c>
      <c r="N31">
        <v>193.18</v>
      </c>
      <c r="O31">
        <v>0.05</v>
      </c>
      <c r="P31">
        <v>106.19</v>
      </c>
      <c r="Q31">
        <v>550.56299999999999</v>
      </c>
      <c r="R31">
        <v>318.57</v>
      </c>
      <c r="S31">
        <v>231.99299999999999</v>
      </c>
      <c r="T31">
        <v>0.42137412067283853</v>
      </c>
      <c r="U31">
        <v>2026</v>
      </c>
      <c r="V31" t="s">
        <v>99</v>
      </c>
      <c r="W31">
        <v>2</v>
      </c>
      <c r="X31" t="s">
        <v>85</v>
      </c>
    </row>
    <row r="32" spans="1:24">
      <c r="A32">
        <v>587</v>
      </c>
      <c r="B32" s="19">
        <v>46076</v>
      </c>
      <c r="C32">
        <v>2026</v>
      </c>
      <c r="D32" t="s">
        <v>99</v>
      </c>
      <c r="E32">
        <v>2</v>
      </c>
      <c r="F32" t="s">
        <v>85</v>
      </c>
      <c r="G32" t="s">
        <v>20</v>
      </c>
      <c r="H32" t="s">
        <v>31</v>
      </c>
      <c r="I32" t="s">
        <v>28</v>
      </c>
      <c r="J32" t="s">
        <v>16</v>
      </c>
      <c r="K32" t="s">
        <v>14</v>
      </c>
      <c r="L32" t="s">
        <v>48</v>
      </c>
      <c r="M32">
        <v>1</v>
      </c>
      <c r="N32">
        <v>166.13</v>
      </c>
      <c r="O32">
        <v>0.05</v>
      </c>
      <c r="P32">
        <v>85.7</v>
      </c>
      <c r="Q32">
        <v>157.8235</v>
      </c>
      <c r="R32">
        <v>85.7</v>
      </c>
      <c r="S32">
        <v>72.123499999999993</v>
      </c>
      <c r="T32">
        <v>0.45698834457479398</v>
      </c>
      <c r="U32">
        <v>2026</v>
      </c>
      <c r="V32" t="s">
        <v>99</v>
      </c>
      <c r="W32">
        <v>2</v>
      </c>
      <c r="X32" t="s">
        <v>85</v>
      </c>
    </row>
    <row r="33" spans="1:24">
      <c r="A33">
        <v>4670</v>
      </c>
      <c r="B33" s="19">
        <v>46075</v>
      </c>
      <c r="C33">
        <v>2026</v>
      </c>
      <c r="D33" t="s">
        <v>99</v>
      </c>
      <c r="E33">
        <v>2</v>
      </c>
      <c r="F33" t="s">
        <v>85</v>
      </c>
      <c r="G33" t="s">
        <v>0</v>
      </c>
      <c r="H33" t="s">
        <v>50</v>
      </c>
      <c r="I33" t="s">
        <v>19</v>
      </c>
      <c r="J33" t="s">
        <v>16</v>
      </c>
      <c r="K33" t="s">
        <v>9</v>
      </c>
      <c r="L33" t="s">
        <v>37</v>
      </c>
      <c r="M33">
        <v>1</v>
      </c>
      <c r="N33">
        <v>152.96</v>
      </c>
      <c r="O33">
        <v>0</v>
      </c>
      <c r="P33">
        <v>79.510000000000005</v>
      </c>
      <c r="Q33">
        <v>152.96</v>
      </c>
      <c r="R33">
        <v>79.510000000000005</v>
      </c>
      <c r="S33">
        <v>73.45</v>
      </c>
      <c r="T33">
        <v>0.48019089958158995</v>
      </c>
      <c r="U33">
        <v>2026</v>
      </c>
      <c r="V33" t="s">
        <v>99</v>
      </c>
      <c r="W33">
        <v>2</v>
      </c>
      <c r="X33" t="s">
        <v>85</v>
      </c>
    </row>
    <row r="34" spans="1:24">
      <c r="A34">
        <v>3773</v>
      </c>
      <c r="B34" s="19">
        <v>46075</v>
      </c>
      <c r="C34">
        <v>2026</v>
      </c>
      <c r="D34" t="s">
        <v>99</v>
      </c>
      <c r="E34">
        <v>2</v>
      </c>
      <c r="F34" t="s">
        <v>85</v>
      </c>
      <c r="G34" t="s">
        <v>20</v>
      </c>
      <c r="H34" t="s">
        <v>21</v>
      </c>
      <c r="I34" t="s">
        <v>2</v>
      </c>
      <c r="J34" t="s">
        <v>3</v>
      </c>
      <c r="K34" t="s">
        <v>23</v>
      </c>
      <c r="L34" t="s">
        <v>40</v>
      </c>
      <c r="M34">
        <v>1</v>
      </c>
      <c r="N34">
        <v>81.81</v>
      </c>
      <c r="O34">
        <v>0</v>
      </c>
      <c r="P34">
        <v>40.32</v>
      </c>
      <c r="Q34">
        <v>81.81</v>
      </c>
      <c r="R34">
        <v>40.32</v>
      </c>
      <c r="S34">
        <v>41.49</v>
      </c>
      <c r="T34">
        <v>0.50715071507150711</v>
      </c>
      <c r="U34">
        <v>2026</v>
      </c>
      <c r="V34" t="s">
        <v>99</v>
      </c>
      <c r="W34">
        <v>2</v>
      </c>
      <c r="X34" t="s">
        <v>85</v>
      </c>
    </row>
    <row r="35" spans="1:24">
      <c r="A35">
        <v>3402</v>
      </c>
      <c r="B35" s="19">
        <v>46075</v>
      </c>
      <c r="C35">
        <v>2026</v>
      </c>
      <c r="D35" t="s">
        <v>99</v>
      </c>
      <c r="E35">
        <v>2</v>
      </c>
      <c r="F35" t="s">
        <v>85</v>
      </c>
      <c r="G35" t="s">
        <v>20</v>
      </c>
      <c r="H35" t="s">
        <v>33</v>
      </c>
      <c r="I35" t="s">
        <v>2</v>
      </c>
      <c r="J35" t="s">
        <v>3</v>
      </c>
      <c r="K35" t="s">
        <v>34</v>
      </c>
      <c r="L35" t="s">
        <v>45</v>
      </c>
      <c r="M35">
        <v>2</v>
      </c>
      <c r="N35">
        <v>51.2</v>
      </c>
      <c r="O35">
        <v>0</v>
      </c>
      <c r="P35">
        <v>21.38</v>
      </c>
      <c r="Q35">
        <v>102.4</v>
      </c>
      <c r="R35">
        <v>42.76</v>
      </c>
      <c r="S35">
        <v>59.640000000000008</v>
      </c>
      <c r="T35">
        <v>0.58242187500000009</v>
      </c>
      <c r="U35">
        <v>2026</v>
      </c>
      <c r="V35" t="s">
        <v>99</v>
      </c>
      <c r="W35">
        <v>2</v>
      </c>
      <c r="X35" t="s">
        <v>85</v>
      </c>
    </row>
    <row r="36" spans="1:24">
      <c r="A36">
        <v>2170</v>
      </c>
      <c r="B36" s="19">
        <v>46075</v>
      </c>
      <c r="C36">
        <v>2026</v>
      </c>
      <c r="D36" t="s">
        <v>99</v>
      </c>
      <c r="E36">
        <v>2</v>
      </c>
      <c r="F36" t="s">
        <v>85</v>
      </c>
      <c r="G36" t="s">
        <v>6</v>
      </c>
      <c r="H36" t="s">
        <v>41</v>
      </c>
      <c r="I36" t="s">
        <v>28</v>
      </c>
      <c r="J36" t="s">
        <v>3</v>
      </c>
      <c r="K36" t="s">
        <v>4</v>
      </c>
      <c r="L36" t="s">
        <v>30</v>
      </c>
      <c r="M36">
        <v>1</v>
      </c>
      <c r="N36">
        <v>101.19</v>
      </c>
      <c r="O36">
        <v>0.05</v>
      </c>
      <c r="P36">
        <v>49.14</v>
      </c>
      <c r="Q36">
        <v>96.130499999999998</v>
      </c>
      <c r="R36">
        <v>49.14</v>
      </c>
      <c r="S36">
        <v>46.990499999999997</v>
      </c>
      <c r="T36">
        <v>0.48881988546819166</v>
      </c>
      <c r="U36">
        <v>2026</v>
      </c>
      <c r="V36" t="s">
        <v>99</v>
      </c>
      <c r="W36">
        <v>2</v>
      </c>
      <c r="X36" t="s">
        <v>85</v>
      </c>
    </row>
    <row r="37" spans="1:24">
      <c r="A37">
        <v>1649</v>
      </c>
      <c r="B37" s="19">
        <v>46075</v>
      </c>
      <c r="C37">
        <v>2026</v>
      </c>
      <c r="D37" t="s">
        <v>99</v>
      </c>
      <c r="E37">
        <v>2</v>
      </c>
      <c r="F37" t="s">
        <v>85</v>
      </c>
      <c r="G37" t="s">
        <v>11</v>
      </c>
      <c r="H37" t="s">
        <v>25</v>
      </c>
      <c r="I37" t="s">
        <v>2</v>
      </c>
      <c r="J37" t="s">
        <v>3</v>
      </c>
      <c r="K37" t="s">
        <v>23</v>
      </c>
      <c r="L37" t="s">
        <v>51</v>
      </c>
      <c r="M37">
        <v>1</v>
      </c>
      <c r="N37">
        <v>124.93</v>
      </c>
      <c r="O37">
        <v>0.1</v>
      </c>
      <c r="P37">
        <v>59.74</v>
      </c>
      <c r="Q37">
        <v>112.43700000000001</v>
      </c>
      <c r="R37">
        <v>59.74</v>
      </c>
      <c r="S37">
        <v>52.69700000000001</v>
      </c>
      <c r="T37">
        <v>0.46868023871145625</v>
      </c>
      <c r="U37">
        <v>2026</v>
      </c>
      <c r="V37" t="s">
        <v>99</v>
      </c>
      <c r="W37">
        <v>2</v>
      </c>
      <c r="X37" t="s">
        <v>85</v>
      </c>
    </row>
    <row r="38" spans="1:24">
      <c r="A38">
        <v>3504</v>
      </c>
      <c r="B38" s="19">
        <v>46074</v>
      </c>
      <c r="C38">
        <v>2026</v>
      </c>
      <c r="D38" t="s">
        <v>99</v>
      </c>
      <c r="E38">
        <v>2</v>
      </c>
      <c r="F38" t="s">
        <v>85</v>
      </c>
      <c r="G38" t="s">
        <v>6</v>
      </c>
      <c r="H38" t="s">
        <v>49</v>
      </c>
      <c r="I38" t="s">
        <v>2</v>
      </c>
      <c r="J38" t="s">
        <v>16</v>
      </c>
      <c r="K38" t="s">
        <v>14</v>
      </c>
      <c r="L38" t="s">
        <v>15</v>
      </c>
      <c r="M38">
        <v>1</v>
      </c>
      <c r="N38">
        <v>36.39</v>
      </c>
      <c r="O38">
        <v>0</v>
      </c>
      <c r="P38">
        <v>13.49</v>
      </c>
      <c r="Q38">
        <v>36.39</v>
      </c>
      <c r="R38">
        <v>13.49</v>
      </c>
      <c r="S38">
        <v>22.9</v>
      </c>
      <c r="T38">
        <v>0.62929376202253362</v>
      </c>
      <c r="U38">
        <v>2026</v>
      </c>
      <c r="V38" t="s">
        <v>99</v>
      </c>
      <c r="W38">
        <v>2</v>
      </c>
      <c r="X38" t="s">
        <v>85</v>
      </c>
    </row>
    <row r="39" spans="1:24">
      <c r="A39">
        <v>1475</v>
      </c>
      <c r="B39" s="19">
        <v>46074</v>
      </c>
      <c r="C39">
        <v>2026</v>
      </c>
      <c r="D39" t="s">
        <v>99</v>
      </c>
      <c r="E39">
        <v>2</v>
      </c>
      <c r="F39" t="s">
        <v>85</v>
      </c>
      <c r="G39" t="s">
        <v>0</v>
      </c>
      <c r="H39" t="s">
        <v>1</v>
      </c>
      <c r="I39" t="s">
        <v>19</v>
      </c>
      <c r="J39" t="s">
        <v>13</v>
      </c>
      <c r="K39" t="s">
        <v>4</v>
      </c>
      <c r="L39" t="s">
        <v>30</v>
      </c>
      <c r="M39">
        <v>2</v>
      </c>
      <c r="N39">
        <v>103.03</v>
      </c>
      <c r="O39">
        <v>0.05</v>
      </c>
      <c r="P39">
        <v>50.73</v>
      </c>
      <c r="Q39">
        <v>195.75700000000001</v>
      </c>
      <c r="R39">
        <v>101.46</v>
      </c>
      <c r="S39">
        <v>94.297000000000011</v>
      </c>
      <c r="T39">
        <v>0.48170435795399402</v>
      </c>
      <c r="U39">
        <v>2026</v>
      </c>
      <c r="V39" t="s">
        <v>99</v>
      </c>
      <c r="W39">
        <v>2</v>
      </c>
      <c r="X39" t="s">
        <v>85</v>
      </c>
    </row>
    <row r="40" spans="1:24">
      <c r="A40">
        <v>4390</v>
      </c>
      <c r="B40" s="19">
        <v>46073</v>
      </c>
      <c r="C40">
        <v>2026</v>
      </c>
      <c r="D40" t="s">
        <v>99</v>
      </c>
      <c r="E40">
        <v>2</v>
      </c>
      <c r="F40" t="s">
        <v>85</v>
      </c>
      <c r="G40" t="s">
        <v>11</v>
      </c>
      <c r="H40" t="s">
        <v>52</v>
      </c>
      <c r="I40" t="s">
        <v>2</v>
      </c>
      <c r="J40" t="s">
        <v>3</v>
      </c>
      <c r="K40" t="s">
        <v>4</v>
      </c>
      <c r="L40" t="s">
        <v>5</v>
      </c>
      <c r="M40">
        <v>1</v>
      </c>
      <c r="N40">
        <v>82.86</v>
      </c>
      <c r="O40">
        <v>0.05</v>
      </c>
      <c r="P40">
        <v>42.3</v>
      </c>
      <c r="Q40">
        <v>78.716999999999999</v>
      </c>
      <c r="R40">
        <v>42.3</v>
      </c>
      <c r="S40">
        <v>36.417000000000002</v>
      </c>
      <c r="T40">
        <v>0.46263196005945351</v>
      </c>
      <c r="U40">
        <v>2026</v>
      </c>
      <c r="V40" t="s">
        <v>99</v>
      </c>
      <c r="W40">
        <v>2</v>
      </c>
      <c r="X40" t="s">
        <v>85</v>
      </c>
    </row>
    <row r="41" spans="1:24">
      <c r="A41">
        <v>4184</v>
      </c>
      <c r="B41" s="19">
        <v>46073</v>
      </c>
      <c r="C41">
        <v>2026</v>
      </c>
      <c r="D41" t="s">
        <v>99</v>
      </c>
      <c r="E41">
        <v>2</v>
      </c>
      <c r="F41" t="s">
        <v>85</v>
      </c>
      <c r="G41" t="s">
        <v>20</v>
      </c>
      <c r="H41" t="s">
        <v>31</v>
      </c>
      <c r="I41" t="s">
        <v>2</v>
      </c>
      <c r="J41" t="s">
        <v>13</v>
      </c>
      <c r="K41" t="s">
        <v>34</v>
      </c>
      <c r="L41" t="s">
        <v>42</v>
      </c>
      <c r="M41">
        <v>1</v>
      </c>
      <c r="N41">
        <v>36.31</v>
      </c>
      <c r="O41">
        <v>0</v>
      </c>
      <c r="P41">
        <v>14</v>
      </c>
      <c r="Q41">
        <v>36.31</v>
      </c>
      <c r="R41">
        <v>14</v>
      </c>
      <c r="S41">
        <v>22.310000000000002</v>
      </c>
      <c r="T41">
        <v>0.61443128614706699</v>
      </c>
      <c r="U41">
        <v>2026</v>
      </c>
      <c r="V41" t="s">
        <v>99</v>
      </c>
      <c r="W41">
        <v>2</v>
      </c>
      <c r="X41" t="s">
        <v>85</v>
      </c>
    </row>
    <row r="42" spans="1:24">
      <c r="A42">
        <v>2375</v>
      </c>
      <c r="B42" s="19">
        <v>46073</v>
      </c>
      <c r="C42">
        <v>2026</v>
      </c>
      <c r="D42" t="s">
        <v>99</v>
      </c>
      <c r="E42">
        <v>2</v>
      </c>
      <c r="F42" t="s">
        <v>85</v>
      </c>
      <c r="G42" t="s">
        <v>6</v>
      </c>
      <c r="H42" t="s">
        <v>43</v>
      </c>
      <c r="I42" t="s">
        <v>28</v>
      </c>
      <c r="J42" t="s">
        <v>3</v>
      </c>
      <c r="K42" t="s">
        <v>23</v>
      </c>
      <c r="L42" t="s">
        <v>40</v>
      </c>
      <c r="M42">
        <v>2</v>
      </c>
      <c r="N42">
        <v>80.510000000000005</v>
      </c>
      <c r="O42">
        <v>0.05</v>
      </c>
      <c r="P42">
        <v>38.630000000000003</v>
      </c>
      <c r="Q42">
        <v>152.96899999999999</v>
      </c>
      <c r="R42">
        <v>77.260000000000005</v>
      </c>
      <c r="S42">
        <v>75.708999999999989</v>
      </c>
      <c r="T42">
        <v>0.4949303453640933</v>
      </c>
      <c r="U42">
        <v>2026</v>
      </c>
      <c r="V42" t="s">
        <v>99</v>
      </c>
      <c r="W42">
        <v>2</v>
      </c>
      <c r="X42" t="s">
        <v>85</v>
      </c>
    </row>
    <row r="43" spans="1:24">
      <c r="A43">
        <v>940</v>
      </c>
      <c r="B43" s="19">
        <v>46073</v>
      </c>
      <c r="C43">
        <v>2026</v>
      </c>
      <c r="D43" t="s">
        <v>99</v>
      </c>
      <c r="E43">
        <v>2</v>
      </c>
      <c r="F43" t="s">
        <v>85</v>
      </c>
      <c r="G43" t="s">
        <v>11</v>
      </c>
      <c r="H43" t="s">
        <v>18</v>
      </c>
      <c r="I43" t="s">
        <v>28</v>
      </c>
      <c r="J43" t="s">
        <v>3</v>
      </c>
      <c r="K43" t="s">
        <v>34</v>
      </c>
      <c r="L43" t="s">
        <v>45</v>
      </c>
      <c r="M43">
        <v>1</v>
      </c>
      <c r="N43">
        <v>51.73</v>
      </c>
      <c r="O43">
        <v>0</v>
      </c>
      <c r="P43">
        <v>21.83</v>
      </c>
      <c r="Q43">
        <v>51.73</v>
      </c>
      <c r="R43">
        <v>21.83</v>
      </c>
      <c r="S43">
        <v>29.9</v>
      </c>
      <c r="T43">
        <v>0.57800115986854828</v>
      </c>
      <c r="U43">
        <v>2026</v>
      </c>
      <c r="V43" t="s">
        <v>99</v>
      </c>
      <c r="W43">
        <v>2</v>
      </c>
      <c r="X43" t="s">
        <v>85</v>
      </c>
    </row>
    <row r="44" spans="1:24">
      <c r="A44">
        <v>675</v>
      </c>
      <c r="B44" s="19">
        <v>46073</v>
      </c>
      <c r="C44">
        <v>2026</v>
      </c>
      <c r="D44" t="s">
        <v>99</v>
      </c>
      <c r="E44">
        <v>2</v>
      </c>
      <c r="F44" t="s">
        <v>85</v>
      </c>
      <c r="G44" t="s">
        <v>6</v>
      </c>
      <c r="H44" t="s">
        <v>43</v>
      </c>
      <c r="I44" t="s">
        <v>2</v>
      </c>
      <c r="J44" t="s">
        <v>13</v>
      </c>
      <c r="K44" t="s">
        <v>14</v>
      </c>
      <c r="L44" t="s">
        <v>32</v>
      </c>
      <c r="M44">
        <v>1</v>
      </c>
      <c r="N44">
        <v>45.54</v>
      </c>
      <c r="O44">
        <v>0</v>
      </c>
      <c r="P44">
        <v>18.29</v>
      </c>
      <c r="Q44">
        <v>45.54</v>
      </c>
      <c r="R44">
        <v>18.29</v>
      </c>
      <c r="S44">
        <v>27.25</v>
      </c>
      <c r="T44">
        <v>0.59837505489679399</v>
      </c>
      <c r="U44">
        <v>2026</v>
      </c>
      <c r="V44" t="s">
        <v>99</v>
      </c>
      <c r="W44">
        <v>2</v>
      </c>
      <c r="X44" t="s">
        <v>85</v>
      </c>
    </row>
    <row r="45" spans="1:24">
      <c r="A45">
        <v>404</v>
      </c>
      <c r="B45" s="19">
        <v>46073</v>
      </c>
      <c r="C45">
        <v>2026</v>
      </c>
      <c r="D45" t="s">
        <v>99</v>
      </c>
      <c r="E45">
        <v>2</v>
      </c>
      <c r="F45" t="s">
        <v>85</v>
      </c>
      <c r="G45" t="s">
        <v>11</v>
      </c>
      <c r="H45" t="s">
        <v>25</v>
      </c>
      <c r="I45" t="s">
        <v>8</v>
      </c>
      <c r="J45" t="s">
        <v>16</v>
      </c>
      <c r="K45" t="s">
        <v>23</v>
      </c>
      <c r="L45" t="s">
        <v>51</v>
      </c>
      <c r="M45">
        <v>15</v>
      </c>
      <c r="N45">
        <v>121.98</v>
      </c>
      <c r="O45">
        <v>0.1</v>
      </c>
      <c r="P45">
        <v>59.86</v>
      </c>
      <c r="Q45">
        <v>1646.73</v>
      </c>
      <c r="R45">
        <v>897.9</v>
      </c>
      <c r="S45">
        <v>748.83</v>
      </c>
      <c r="T45">
        <v>0.45473757082217486</v>
      </c>
      <c r="U45">
        <v>2026</v>
      </c>
      <c r="V45" t="s">
        <v>99</v>
      </c>
      <c r="W45">
        <v>2</v>
      </c>
      <c r="X45" t="s">
        <v>85</v>
      </c>
    </row>
    <row r="46" spans="1:24">
      <c r="A46">
        <v>304</v>
      </c>
      <c r="B46" s="19">
        <v>46073</v>
      </c>
      <c r="C46">
        <v>2026</v>
      </c>
      <c r="D46" t="s">
        <v>99</v>
      </c>
      <c r="E46">
        <v>2</v>
      </c>
      <c r="F46" t="s">
        <v>85</v>
      </c>
      <c r="G46" t="s">
        <v>6</v>
      </c>
      <c r="H46" t="s">
        <v>43</v>
      </c>
      <c r="I46" t="s">
        <v>2</v>
      </c>
      <c r="J46" t="s">
        <v>16</v>
      </c>
      <c r="K46" t="s">
        <v>14</v>
      </c>
      <c r="L46" t="s">
        <v>44</v>
      </c>
      <c r="M46">
        <v>2</v>
      </c>
      <c r="N46">
        <v>136.55000000000001</v>
      </c>
      <c r="O46">
        <v>0</v>
      </c>
      <c r="P46">
        <v>68.84</v>
      </c>
      <c r="Q46">
        <v>273.10000000000002</v>
      </c>
      <c r="R46">
        <v>137.68</v>
      </c>
      <c r="S46">
        <v>135.42000000000002</v>
      </c>
      <c r="T46">
        <v>0.49586232149395826</v>
      </c>
      <c r="U46">
        <v>2026</v>
      </c>
      <c r="V46" t="s">
        <v>99</v>
      </c>
      <c r="W46">
        <v>2</v>
      </c>
      <c r="X46" t="s">
        <v>85</v>
      </c>
    </row>
    <row r="47" spans="1:24">
      <c r="A47">
        <v>174</v>
      </c>
      <c r="B47" s="19">
        <v>46073</v>
      </c>
      <c r="C47">
        <v>2026</v>
      </c>
      <c r="D47" t="s">
        <v>99</v>
      </c>
      <c r="E47">
        <v>2</v>
      </c>
      <c r="F47" t="s">
        <v>85</v>
      </c>
      <c r="G47" t="s">
        <v>6</v>
      </c>
      <c r="H47" t="s">
        <v>41</v>
      </c>
      <c r="I47" t="s">
        <v>2</v>
      </c>
      <c r="J47" t="s">
        <v>13</v>
      </c>
      <c r="K47" t="s">
        <v>34</v>
      </c>
      <c r="L47" t="s">
        <v>38</v>
      </c>
      <c r="M47">
        <v>2</v>
      </c>
      <c r="N47">
        <v>124.92</v>
      </c>
      <c r="O47">
        <v>0</v>
      </c>
      <c r="P47">
        <v>69.98</v>
      </c>
      <c r="Q47">
        <v>249.84</v>
      </c>
      <c r="R47">
        <v>139.96</v>
      </c>
      <c r="S47">
        <v>109.88</v>
      </c>
      <c r="T47">
        <v>0.43980147294268329</v>
      </c>
      <c r="U47">
        <v>2026</v>
      </c>
      <c r="V47" t="s">
        <v>99</v>
      </c>
      <c r="W47">
        <v>2</v>
      </c>
      <c r="X47" t="s">
        <v>85</v>
      </c>
    </row>
    <row r="48" spans="1:24">
      <c r="A48">
        <v>4476</v>
      </c>
      <c r="B48" s="19">
        <v>46072</v>
      </c>
      <c r="C48">
        <v>2026</v>
      </c>
      <c r="D48" t="s">
        <v>99</v>
      </c>
      <c r="E48">
        <v>2</v>
      </c>
      <c r="F48" t="s">
        <v>85</v>
      </c>
      <c r="G48" t="s">
        <v>6</v>
      </c>
      <c r="H48" t="s">
        <v>41</v>
      </c>
      <c r="I48" t="s">
        <v>28</v>
      </c>
      <c r="J48" t="s">
        <v>16</v>
      </c>
      <c r="K48" t="s">
        <v>9</v>
      </c>
      <c r="L48" t="s">
        <v>37</v>
      </c>
      <c r="M48">
        <v>2</v>
      </c>
      <c r="N48">
        <v>153.03</v>
      </c>
      <c r="O48">
        <v>0</v>
      </c>
      <c r="P48">
        <v>81.02</v>
      </c>
      <c r="Q48">
        <v>306.06</v>
      </c>
      <c r="R48">
        <v>162.04</v>
      </c>
      <c r="S48">
        <v>144.02000000000001</v>
      </c>
      <c r="T48">
        <v>0.47056132784421356</v>
      </c>
      <c r="U48">
        <v>2026</v>
      </c>
      <c r="V48" t="s">
        <v>99</v>
      </c>
      <c r="W48">
        <v>2</v>
      </c>
      <c r="X48" t="s">
        <v>85</v>
      </c>
    </row>
    <row r="49" spans="1:24">
      <c r="A49">
        <v>2435</v>
      </c>
      <c r="B49" s="19">
        <v>46072</v>
      </c>
      <c r="C49">
        <v>2026</v>
      </c>
      <c r="D49" t="s">
        <v>99</v>
      </c>
      <c r="E49">
        <v>2</v>
      </c>
      <c r="F49" t="s">
        <v>85</v>
      </c>
      <c r="G49" t="s">
        <v>11</v>
      </c>
      <c r="H49" t="s">
        <v>18</v>
      </c>
      <c r="I49" t="s">
        <v>2</v>
      </c>
      <c r="J49" t="s">
        <v>13</v>
      </c>
      <c r="K49" t="s">
        <v>4</v>
      </c>
      <c r="L49" t="s">
        <v>26</v>
      </c>
      <c r="M49">
        <v>1</v>
      </c>
      <c r="N49">
        <v>41.01</v>
      </c>
      <c r="O49">
        <v>0.05</v>
      </c>
      <c r="P49">
        <v>16.489999999999998</v>
      </c>
      <c r="Q49">
        <v>38.959499999999998</v>
      </c>
      <c r="R49">
        <v>16.489999999999998</v>
      </c>
      <c r="S49">
        <v>22.4695</v>
      </c>
      <c r="T49">
        <v>0.57673994789460847</v>
      </c>
      <c r="U49">
        <v>2026</v>
      </c>
      <c r="V49" t="s">
        <v>99</v>
      </c>
      <c r="W49">
        <v>2</v>
      </c>
      <c r="X49" t="s">
        <v>85</v>
      </c>
    </row>
    <row r="50" spans="1:24">
      <c r="A50">
        <v>1072</v>
      </c>
      <c r="B50" s="19">
        <v>46072</v>
      </c>
      <c r="C50">
        <v>2026</v>
      </c>
      <c r="D50" t="s">
        <v>99</v>
      </c>
      <c r="E50">
        <v>2</v>
      </c>
      <c r="F50" t="s">
        <v>85</v>
      </c>
      <c r="G50" t="s">
        <v>11</v>
      </c>
      <c r="H50" t="s">
        <v>52</v>
      </c>
      <c r="I50" t="s">
        <v>2</v>
      </c>
      <c r="J50" t="s">
        <v>3</v>
      </c>
      <c r="K50" t="s">
        <v>23</v>
      </c>
      <c r="L50" t="s">
        <v>40</v>
      </c>
      <c r="M50">
        <v>2</v>
      </c>
      <c r="N50">
        <v>81.34</v>
      </c>
      <c r="O50">
        <v>0.05</v>
      </c>
      <c r="P50">
        <v>40.64</v>
      </c>
      <c r="Q50">
        <v>154.54599999999999</v>
      </c>
      <c r="R50">
        <v>81.28</v>
      </c>
      <c r="S50">
        <v>73.265999999999991</v>
      </c>
      <c r="T50">
        <v>0.47407244445019603</v>
      </c>
      <c r="U50">
        <v>2026</v>
      </c>
      <c r="V50" t="s">
        <v>99</v>
      </c>
      <c r="W50">
        <v>2</v>
      </c>
      <c r="X50" t="s">
        <v>85</v>
      </c>
    </row>
    <row r="51" spans="1:24">
      <c r="A51">
        <v>4104</v>
      </c>
      <c r="B51" s="19">
        <v>46071</v>
      </c>
      <c r="C51">
        <v>2026</v>
      </c>
      <c r="D51" t="s">
        <v>99</v>
      </c>
      <c r="E51">
        <v>2</v>
      </c>
      <c r="F51" t="s">
        <v>85</v>
      </c>
      <c r="G51" t="s">
        <v>20</v>
      </c>
      <c r="H51" t="s">
        <v>21</v>
      </c>
      <c r="I51" t="s">
        <v>2</v>
      </c>
      <c r="J51" t="s">
        <v>13</v>
      </c>
      <c r="K51" t="s">
        <v>14</v>
      </c>
      <c r="L51" t="s">
        <v>44</v>
      </c>
      <c r="M51">
        <v>4</v>
      </c>
      <c r="N51">
        <v>135.63</v>
      </c>
      <c r="O51">
        <v>0.05</v>
      </c>
      <c r="P51">
        <v>65.900000000000006</v>
      </c>
      <c r="Q51">
        <v>515.39400000000001</v>
      </c>
      <c r="R51">
        <v>263.60000000000002</v>
      </c>
      <c r="S51">
        <v>251.79399999999998</v>
      </c>
      <c r="T51">
        <v>0.4885466264644136</v>
      </c>
      <c r="U51">
        <v>2026</v>
      </c>
      <c r="V51" t="s">
        <v>99</v>
      </c>
      <c r="W51">
        <v>2</v>
      </c>
      <c r="X51" t="s">
        <v>85</v>
      </c>
    </row>
    <row r="52" spans="1:24">
      <c r="A52">
        <v>2038</v>
      </c>
      <c r="B52" s="19">
        <v>46071</v>
      </c>
      <c r="C52">
        <v>2026</v>
      </c>
      <c r="D52" t="s">
        <v>99</v>
      </c>
      <c r="E52">
        <v>2</v>
      </c>
      <c r="F52" t="s">
        <v>85</v>
      </c>
      <c r="G52" t="s">
        <v>0</v>
      </c>
      <c r="H52" t="s">
        <v>36</v>
      </c>
      <c r="I52" t="s">
        <v>2</v>
      </c>
      <c r="J52" t="s">
        <v>13</v>
      </c>
      <c r="K52" t="s">
        <v>23</v>
      </c>
      <c r="L52" t="s">
        <v>51</v>
      </c>
      <c r="M52">
        <v>5</v>
      </c>
      <c r="N52">
        <v>122.72</v>
      </c>
      <c r="O52">
        <v>0</v>
      </c>
      <c r="P52">
        <v>62.41</v>
      </c>
      <c r="Q52">
        <v>613.6</v>
      </c>
      <c r="R52">
        <v>312.04999999999995</v>
      </c>
      <c r="S52">
        <v>301.55000000000007</v>
      </c>
      <c r="T52">
        <v>0.49144393741851378</v>
      </c>
      <c r="U52">
        <v>2026</v>
      </c>
      <c r="V52" t="s">
        <v>99</v>
      </c>
      <c r="W52">
        <v>2</v>
      </c>
      <c r="X52" t="s">
        <v>85</v>
      </c>
    </row>
    <row r="53" spans="1:24">
      <c r="A53">
        <v>6</v>
      </c>
      <c r="B53" s="19">
        <v>46071</v>
      </c>
      <c r="C53">
        <v>2026</v>
      </c>
      <c r="D53" t="s">
        <v>99</v>
      </c>
      <c r="E53">
        <v>2</v>
      </c>
      <c r="F53" t="s">
        <v>85</v>
      </c>
      <c r="G53" t="s">
        <v>20</v>
      </c>
      <c r="H53" t="s">
        <v>33</v>
      </c>
      <c r="I53" t="s">
        <v>19</v>
      </c>
      <c r="J53" t="s">
        <v>3</v>
      </c>
      <c r="K53" t="s">
        <v>23</v>
      </c>
      <c r="L53" t="s">
        <v>24</v>
      </c>
      <c r="M53">
        <v>1</v>
      </c>
      <c r="N53">
        <v>338.93</v>
      </c>
      <c r="O53">
        <v>0</v>
      </c>
      <c r="P53">
        <v>197.92</v>
      </c>
      <c r="Q53">
        <v>338.93</v>
      </c>
      <c r="R53">
        <v>197.92</v>
      </c>
      <c r="S53">
        <v>141.01000000000002</v>
      </c>
      <c r="T53">
        <v>0.41604461098161866</v>
      </c>
      <c r="U53">
        <v>2026</v>
      </c>
      <c r="V53" t="s">
        <v>99</v>
      </c>
      <c r="W53">
        <v>2</v>
      </c>
      <c r="X53" t="s">
        <v>85</v>
      </c>
    </row>
    <row r="54" spans="1:24">
      <c r="A54">
        <v>3530</v>
      </c>
      <c r="B54" s="19">
        <v>46070</v>
      </c>
      <c r="C54">
        <v>2026</v>
      </c>
      <c r="D54" t="s">
        <v>99</v>
      </c>
      <c r="E54">
        <v>2</v>
      </c>
      <c r="F54" t="s">
        <v>85</v>
      </c>
      <c r="G54" t="s">
        <v>0</v>
      </c>
      <c r="H54" t="s">
        <v>1</v>
      </c>
      <c r="I54" t="s">
        <v>2</v>
      </c>
      <c r="J54" t="s">
        <v>13</v>
      </c>
      <c r="K54" t="s">
        <v>23</v>
      </c>
      <c r="L54" t="s">
        <v>24</v>
      </c>
      <c r="M54">
        <v>2</v>
      </c>
      <c r="N54">
        <v>336.83</v>
      </c>
      <c r="O54">
        <v>0</v>
      </c>
      <c r="P54">
        <v>194.42</v>
      </c>
      <c r="Q54">
        <v>673.66</v>
      </c>
      <c r="R54">
        <v>388.84</v>
      </c>
      <c r="S54">
        <v>284.82</v>
      </c>
      <c r="T54">
        <v>0.42279488169106078</v>
      </c>
      <c r="U54">
        <v>2026</v>
      </c>
      <c r="V54" t="s">
        <v>99</v>
      </c>
      <c r="W54">
        <v>2</v>
      </c>
      <c r="X54" t="s">
        <v>85</v>
      </c>
    </row>
    <row r="55" spans="1:24">
      <c r="A55">
        <v>3227</v>
      </c>
      <c r="B55" s="19">
        <v>46070</v>
      </c>
      <c r="C55">
        <v>2026</v>
      </c>
      <c r="D55" t="s">
        <v>99</v>
      </c>
      <c r="E55">
        <v>2</v>
      </c>
      <c r="F55" t="s">
        <v>85</v>
      </c>
      <c r="G55" t="s">
        <v>11</v>
      </c>
      <c r="H55" t="s">
        <v>25</v>
      </c>
      <c r="I55" t="s">
        <v>19</v>
      </c>
      <c r="J55" t="s">
        <v>16</v>
      </c>
      <c r="K55" t="s">
        <v>9</v>
      </c>
      <c r="L55" t="s">
        <v>10</v>
      </c>
      <c r="M55">
        <v>4</v>
      </c>
      <c r="N55">
        <v>93.98</v>
      </c>
      <c r="O55">
        <v>0.05</v>
      </c>
      <c r="P55">
        <v>44.6</v>
      </c>
      <c r="Q55">
        <v>357.12400000000002</v>
      </c>
      <c r="R55">
        <v>178.4</v>
      </c>
      <c r="S55">
        <v>178.72400000000002</v>
      </c>
      <c r="T55">
        <v>0.50045362395134463</v>
      </c>
      <c r="U55">
        <v>2026</v>
      </c>
      <c r="V55" t="s">
        <v>99</v>
      </c>
      <c r="W55">
        <v>2</v>
      </c>
      <c r="X55" t="s">
        <v>85</v>
      </c>
    </row>
    <row r="56" spans="1:24">
      <c r="A56">
        <v>3020</v>
      </c>
      <c r="B56" s="19">
        <v>46070</v>
      </c>
      <c r="C56">
        <v>2026</v>
      </c>
      <c r="D56" t="s">
        <v>99</v>
      </c>
      <c r="E56">
        <v>2</v>
      </c>
      <c r="F56" t="s">
        <v>85</v>
      </c>
      <c r="G56" t="s">
        <v>6</v>
      </c>
      <c r="H56" t="s">
        <v>49</v>
      </c>
      <c r="I56" t="s">
        <v>8</v>
      </c>
      <c r="J56" t="s">
        <v>16</v>
      </c>
      <c r="K56" t="s">
        <v>9</v>
      </c>
      <c r="L56" t="s">
        <v>37</v>
      </c>
      <c r="M56">
        <v>5</v>
      </c>
      <c r="N56">
        <v>154.72999999999999</v>
      </c>
      <c r="O56">
        <v>0.1</v>
      </c>
      <c r="P56">
        <v>77.42</v>
      </c>
      <c r="Q56">
        <v>696.28499999999997</v>
      </c>
      <c r="R56">
        <v>387.1</v>
      </c>
      <c r="S56">
        <v>309.18499999999995</v>
      </c>
      <c r="T56">
        <v>0.44404949122844806</v>
      </c>
      <c r="U56">
        <v>2026</v>
      </c>
      <c r="V56" t="s">
        <v>99</v>
      </c>
      <c r="W56">
        <v>2</v>
      </c>
      <c r="X56" t="s">
        <v>85</v>
      </c>
    </row>
    <row r="57" spans="1:24">
      <c r="A57">
        <v>2353</v>
      </c>
      <c r="B57" s="19">
        <v>46070</v>
      </c>
      <c r="C57">
        <v>2026</v>
      </c>
      <c r="D57" t="s">
        <v>99</v>
      </c>
      <c r="E57">
        <v>2</v>
      </c>
      <c r="F57" t="s">
        <v>85</v>
      </c>
      <c r="G57" t="s">
        <v>6</v>
      </c>
      <c r="H57" t="s">
        <v>43</v>
      </c>
      <c r="I57" t="s">
        <v>2</v>
      </c>
      <c r="J57" t="s">
        <v>3</v>
      </c>
      <c r="K57" t="s">
        <v>23</v>
      </c>
      <c r="L57" t="s">
        <v>24</v>
      </c>
      <c r="M57">
        <v>1</v>
      </c>
      <c r="N57">
        <v>339.52</v>
      </c>
      <c r="O57">
        <v>0.1</v>
      </c>
      <c r="P57">
        <v>191.19</v>
      </c>
      <c r="Q57">
        <v>305.56799999999998</v>
      </c>
      <c r="R57">
        <v>191.19</v>
      </c>
      <c r="S57">
        <v>114.37799999999999</v>
      </c>
      <c r="T57">
        <v>0.3743127552623311</v>
      </c>
      <c r="U57">
        <v>2026</v>
      </c>
      <c r="V57" t="s">
        <v>99</v>
      </c>
      <c r="W57">
        <v>2</v>
      </c>
      <c r="X57" t="s">
        <v>85</v>
      </c>
    </row>
    <row r="58" spans="1:24">
      <c r="A58">
        <v>1100</v>
      </c>
      <c r="B58" s="19">
        <v>46070</v>
      </c>
      <c r="C58">
        <v>2026</v>
      </c>
      <c r="D58" t="s">
        <v>99</v>
      </c>
      <c r="E58">
        <v>2</v>
      </c>
      <c r="F58" t="s">
        <v>85</v>
      </c>
      <c r="G58" t="s">
        <v>20</v>
      </c>
      <c r="H58" t="s">
        <v>33</v>
      </c>
      <c r="I58" t="s">
        <v>2</v>
      </c>
      <c r="J58" t="s">
        <v>3</v>
      </c>
      <c r="K58" t="s">
        <v>34</v>
      </c>
      <c r="L58" t="s">
        <v>38</v>
      </c>
      <c r="M58">
        <v>2</v>
      </c>
      <c r="N58">
        <v>120.48</v>
      </c>
      <c r="O58">
        <v>0</v>
      </c>
      <c r="P58">
        <v>70.680000000000007</v>
      </c>
      <c r="Q58">
        <v>240.96</v>
      </c>
      <c r="R58">
        <v>141.36000000000001</v>
      </c>
      <c r="S58">
        <v>99.6</v>
      </c>
      <c r="T58">
        <v>0.4133466135458167</v>
      </c>
      <c r="U58">
        <v>2026</v>
      </c>
      <c r="V58" t="s">
        <v>99</v>
      </c>
      <c r="W58">
        <v>2</v>
      </c>
      <c r="X58" t="s">
        <v>85</v>
      </c>
    </row>
    <row r="59" spans="1:24">
      <c r="A59">
        <v>1013</v>
      </c>
      <c r="B59" s="19">
        <v>46070</v>
      </c>
      <c r="C59">
        <v>2026</v>
      </c>
      <c r="D59" t="s">
        <v>99</v>
      </c>
      <c r="E59">
        <v>2</v>
      </c>
      <c r="F59" t="s">
        <v>85</v>
      </c>
      <c r="G59" t="s">
        <v>6</v>
      </c>
      <c r="H59" t="s">
        <v>43</v>
      </c>
      <c r="I59" t="s">
        <v>19</v>
      </c>
      <c r="J59" t="s">
        <v>13</v>
      </c>
      <c r="K59" t="s">
        <v>4</v>
      </c>
      <c r="L59" t="s">
        <v>30</v>
      </c>
      <c r="M59">
        <v>1</v>
      </c>
      <c r="N59">
        <v>104.35</v>
      </c>
      <c r="O59">
        <v>0</v>
      </c>
      <c r="P59">
        <v>51.49</v>
      </c>
      <c r="Q59">
        <v>104.35</v>
      </c>
      <c r="R59">
        <v>51.49</v>
      </c>
      <c r="S59">
        <v>52.859999999999992</v>
      </c>
      <c r="T59">
        <v>0.50656444657402966</v>
      </c>
      <c r="U59">
        <v>2026</v>
      </c>
      <c r="V59" t="s">
        <v>99</v>
      </c>
      <c r="W59">
        <v>2</v>
      </c>
      <c r="X59" t="s">
        <v>85</v>
      </c>
    </row>
    <row r="60" spans="1:24">
      <c r="A60">
        <v>624</v>
      </c>
      <c r="B60" s="19">
        <v>46070</v>
      </c>
      <c r="C60">
        <v>2026</v>
      </c>
      <c r="D60" t="s">
        <v>99</v>
      </c>
      <c r="E60">
        <v>2</v>
      </c>
      <c r="F60" t="s">
        <v>85</v>
      </c>
      <c r="G60" t="s">
        <v>11</v>
      </c>
      <c r="H60" t="s">
        <v>12</v>
      </c>
      <c r="I60" t="s">
        <v>2</v>
      </c>
      <c r="J60" t="s">
        <v>16</v>
      </c>
      <c r="K60" t="s">
        <v>9</v>
      </c>
      <c r="L60" t="s">
        <v>46</v>
      </c>
      <c r="M60">
        <v>1</v>
      </c>
      <c r="N60">
        <v>70.86</v>
      </c>
      <c r="O60">
        <v>0.1</v>
      </c>
      <c r="P60">
        <v>33.299999999999997</v>
      </c>
      <c r="Q60">
        <v>63.774000000000001</v>
      </c>
      <c r="R60">
        <v>33.299999999999997</v>
      </c>
      <c r="S60">
        <v>30.474000000000004</v>
      </c>
      <c r="T60">
        <v>0.47784363533728486</v>
      </c>
      <c r="U60">
        <v>2026</v>
      </c>
      <c r="V60" t="s">
        <v>99</v>
      </c>
      <c r="W60">
        <v>2</v>
      </c>
      <c r="X60" t="s">
        <v>85</v>
      </c>
    </row>
    <row r="61" spans="1:24">
      <c r="A61">
        <v>594</v>
      </c>
      <c r="B61" s="19">
        <v>46070</v>
      </c>
      <c r="C61">
        <v>2026</v>
      </c>
      <c r="D61" t="s">
        <v>99</v>
      </c>
      <c r="E61">
        <v>2</v>
      </c>
      <c r="F61" t="s">
        <v>85</v>
      </c>
      <c r="G61" t="s">
        <v>0</v>
      </c>
      <c r="H61" t="s">
        <v>50</v>
      </c>
      <c r="I61" t="s">
        <v>19</v>
      </c>
      <c r="J61" t="s">
        <v>16</v>
      </c>
      <c r="K61" t="s">
        <v>14</v>
      </c>
      <c r="L61" t="s">
        <v>44</v>
      </c>
      <c r="M61">
        <v>3</v>
      </c>
      <c r="N61">
        <v>134.91</v>
      </c>
      <c r="O61">
        <v>0</v>
      </c>
      <c r="P61">
        <v>67.69</v>
      </c>
      <c r="Q61">
        <v>404.73</v>
      </c>
      <c r="R61">
        <v>203.07</v>
      </c>
      <c r="S61">
        <v>201.66000000000003</v>
      </c>
      <c r="T61">
        <v>0.49825809799125348</v>
      </c>
      <c r="U61">
        <v>2026</v>
      </c>
      <c r="V61" t="s">
        <v>99</v>
      </c>
      <c r="W61">
        <v>2</v>
      </c>
      <c r="X61" t="s">
        <v>85</v>
      </c>
    </row>
    <row r="62" spans="1:24">
      <c r="A62">
        <v>3901</v>
      </c>
      <c r="B62" s="19">
        <v>46069</v>
      </c>
      <c r="C62">
        <v>2026</v>
      </c>
      <c r="D62" t="s">
        <v>99</v>
      </c>
      <c r="E62">
        <v>2</v>
      </c>
      <c r="F62" t="s">
        <v>85</v>
      </c>
      <c r="G62" t="s">
        <v>20</v>
      </c>
      <c r="H62" t="s">
        <v>31</v>
      </c>
      <c r="I62" t="s">
        <v>19</v>
      </c>
      <c r="J62" t="s">
        <v>13</v>
      </c>
      <c r="K62" t="s">
        <v>9</v>
      </c>
      <c r="L62" t="s">
        <v>46</v>
      </c>
      <c r="M62">
        <v>4</v>
      </c>
      <c r="N62">
        <v>70.67</v>
      </c>
      <c r="O62">
        <v>0.05</v>
      </c>
      <c r="P62">
        <v>32.96</v>
      </c>
      <c r="Q62">
        <v>268.54599999999999</v>
      </c>
      <c r="R62">
        <v>131.84</v>
      </c>
      <c r="S62">
        <v>136.70599999999999</v>
      </c>
      <c r="T62">
        <v>0.50905990035226734</v>
      </c>
      <c r="U62">
        <v>2026</v>
      </c>
      <c r="V62" t="s">
        <v>99</v>
      </c>
      <c r="W62">
        <v>2</v>
      </c>
      <c r="X62" t="s">
        <v>85</v>
      </c>
    </row>
    <row r="63" spans="1:24">
      <c r="A63">
        <v>2753</v>
      </c>
      <c r="B63" s="19">
        <v>46069</v>
      </c>
      <c r="C63">
        <v>2026</v>
      </c>
      <c r="D63" t="s">
        <v>99</v>
      </c>
      <c r="E63">
        <v>2</v>
      </c>
      <c r="F63" t="s">
        <v>85</v>
      </c>
      <c r="G63" t="s">
        <v>20</v>
      </c>
      <c r="H63" t="s">
        <v>21</v>
      </c>
      <c r="I63" t="s">
        <v>28</v>
      </c>
      <c r="J63" t="s">
        <v>3</v>
      </c>
      <c r="K63" t="s">
        <v>9</v>
      </c>
      <c r="L63" t="s">
        <v>17</v>
      </c>
      <c r="M63">
        <v>1</v>
      </c>
      <c r="N63">
        <v>140.47</v>
      </c>
      <c r="O63">
        <v>0</v>
      </c>
      <c r="P63">
        <v>79.66</v>
      </c>
      <c r="Q63">
        <v>140.47</v>
      </c>
      <c r="R63">
        <v>79.66</v>
      </c>
      <c r="S63">
        <v>60.81</v>
      </c>
      <c r="T63">
        <v>0.43290382288033036</v>
      </c>
      <c r="U63">
        <v>2026</v>
      </c>
      <c r="V63" t="s">
        <v>99</v>
      </c>
      <c r="W63">
        <v>2</v>
      </c>
      <c r="X63" t="s">
        <v>85</v>
      </c>
    </row>
    <row r="64" spans="1:24">
      <c r="A64">
        <v>2714</v>
      </c>
      <c r="B64" s="19">
        <v>46069</v>
      </c>
      <c r="C64">
        <v>2026</v>
      </c>
      <c r="D64" t="s">
        <v>99</v>
      </c>
      <c r="E64">
        <v>2</v>
      </c>
      <c r="F64" t="s">
        <v>85</v>
      </c>
      <c r="G64" t="s">
        <v>0</v>
      </c>
      <c r="H64" t="s">
        <v>50</v>
      </c>
      <c r="I64" t="s">
        <v>2</v>
      </c>
      <c r="J64" t="s">
        <v>16</v>
      </c>
      <c r="K64" t="s">
        <v>9</v>
      </c>
      <c r="L64" t="s">
        <v>37</v>
      </c>
      <c r="M64">
        <v>3</v>
      </c>
      <c r="N64">
        <v>153.24</v>
      </c>
      <c r="O64">
        <v>0.15</v>
      </c>
      <c r="P64">
        <v>77.61</v>
      </c>
      <c r="Q64">
        <v>390.762</v>
      </c>
      <c r="R64">
        <v>232.82999999999998</v>
      </c>
      <c r="S64">
        <v>157.93200000000002</v>
      </c>
      <c r="T64">
        <v>0.40416417154175693</v>
      </c>
      <c r="U64">
        <v>2026</v>
      </c>
      <c r="V64" t="s">
        <v>99</v>
      </c>
      <c r="W64">
        <v>2</v>
      </c>
      <c r="X64" t="s">
        <v>85</v>
      </c>
    </row>
    <row r="65" spans="1:24">
      <c r="A65">
        <v>1197</v>
      </c>
      <c r="B65" s="19">
        <v>46069</v>
      </c>
      <c r="C65">
        <v>2026</v>
      </c>
      <c r="D65" t="s">
        <v>99</v>
      </c>
      <c r="E65">
        <v>2</v>
      </c>
      <c r="F65" t="s">
        <v>85</v>
      </c>
      <c r="G65" t="s">
        <v>11</v>
      </c>
      <c r="H65" t="s">
        <v>18</v>
      </c>
      <c r="I65" t="s">
        <v>2</v>
      </c>
      <c r="J65" t="s">
        <v>13</v>
      </c>
      <c r="K65" t="s">
        <v>4</v>
      </c>
      <c r="L65" t="s">
        <v>30</v>
      </c>
      <c r="M65">
        <v>2</v>
      </c>
      <c r="N65">
        <v>101.77</v>
      </c>
      <c r="O65">
        <v>0</v>
      </c>
      <c r="P65">
        <v>51.34</v>
      </c>
      <c r="Q65">
        <v>203.54</v>
      </c>
      <c r="R65">
        <v>102.68</v>
      </c>
      <c r="S65">
        <v>100.85999999999999</v>
      </c>
      <c r="T65">
        <v>0.49552913432249185</v>
      </c>
      <c r="U65">
        <v>2026</v>
      </c>
      <c r="V65" t="s">
        <v>99</v>
      </c>
      <c r="W65">
        <v>2</v>
      </c>
      <c r="X65" t="s">
        <v>85</v>
      </c>
    </row>
    <row r="66" spans="1:24">
      <c r="A66">
        <v>303</v>
      </c>
      <c r="B66" s="19">
        <v>46068</v>
      </c>
      <c r="C66">
        <v>2026</v>
      </c>
      <c r="D66" t="s">
        <v>99</v>
      </c>
      <c r="E66">
        <v>2</v>
      </c>
      <c r="F66" t="s">
        <v>85</v>
      </c>
      <c r="G66" t="s">
        <v>6</v>
      </c>
      <c r="H66" t="s">
        <v>27</v>
      </c>
      <c r="I66" t="s">
        <v>28</v>
      </c>
      <c r="J66" t="s">
        <v>3</v>
      </c>
      <c r="K66" t="s">
        <v>4</v>
      </c>
      <c r="L66" t="s">
        <v>30</v>
      </c>
      <c r="M66">
        <v>2</v>
      </c>
      <c r="N66">
        <v>102.12</v>
      </c>
      <c r="O66">
        <v>0.15</v>
      </c>
      <c r="P66">
        <v>51.03</v>
      </c>
      <c r="Q66">
        <v>173.60400000000001</v>
      </c>
      <c r="R66">
        <v>102.06</v>
      </c>
      <c r="S66">
        <v>71.544000000000011</v>
      </c>
      <c r="T66">
        <v>0.41211032003870884</v>
      </c>
      <c r="U66">
        <v>2026</v>
      </c>
      <c r="V66" t="s">
        <v>99</v>
      </c>
      <c r="W66">
        <v>2</v>
      </c>
      <c r="X66" t="s">
        <v>85</v>
      </c>
    </row>
    <row r="67" spans="1:24">
      <c r="A67">
        <v>14</v>
      </c>
      <c r="B67" s="19">
        <v>46068</v>
      </c>
      <c r="C67">
        <v>2026</v>
      </c>
      <c r="D67" t="s">
        <v>99</v>
      </c>
      <c r="E67">
        <v>2</v>
      </c>
      <c r="F67" t="s">
        <v>85</v>
      </c>
      <c r="G67" t="s">
        <v>0</v>
      </c>
      <c r="H67" t="s">
        <v>1</v>
      </c>
      <c r="I67" t="s">
        <v>8</v>
      </c>
      <c r="J67" t="s">
        <v>16</v>
      </c>
      <c r="K67" t="s">
        <v>14</v>
      </c>
      <c r="L67" t="s">
        <v>48</v>
      </c>
      <c r="M67">
        <v>3</v>
      </c>
      <c r="N67">
        <v>162.44999999999999</v>
      </c>
      <c r="O67">
        <v>0.05</v>
      </c>
      <c r="P67">
        <v>86.43</v>
      </c>
      <c r="Q67">
        <v>462.98249999999996</v>
      </c>
      <c r="R67">
        <v>259.29000000000002</v>
      </c>
      <c r="S67">
        <v>203.69249999999994</v>
      </c>
      <c r="T67">
        <v>0.43995723380473334</v>
      </c>
      <c r="U67">
        <v>2026</v>
      </c>
      <c r="V67" t="s">
        <v>99</v>
      </c>
      <c r="W67">
        <v>2</v>
      </c>
      <c r="X67" t="s">
        <v>85</v>
      </c>
    </row>
    <row r="68" spans="1:24">
      <c r="A68">
        <v>4588</v>
      </c>
      <c r="B68" s="19">
        <v>46067</v>
      </c>
      <c r="C68">
        <v>2026</v>
      </c>
      <c r="D68" t="s">
        <v>99</v>
      </c>
      <c r="E68">
        <v>2</v>
      </c>
      <c r="F68" t="s">
        <v>85</v>
      </c>
      <c r="G68" t="s">
        <v>0</v>
      </c>
      <c r="H68" t="s">
        <v>1</v>
      </c>
      <c r="I68" t="s">
        <v>28</v>
      </c>
      <c r="J68" t="s">
        <v>13</v>
      </c>
      <c r="K68" t="s">
        <v>23</v>
      </c>
      <c r="L68" t="s">
        <v>40</v>
      </c>
      <c r="M68">
        <v>1</v>
      </c>
      <c r="N68">
        <v>80.680000000000007</v>
      </c>
      <c r="O68">
        <v>0</v>
      </c>
      <c r="P68">
        <v>39.630000000000003</v>
      </c>
      <c r="Q68">
        <v>80.680000000000007</v>
      </c>
      <c r="R68">
        <v>39.630000000000003</v>
      </c>
      <c r="S68">
        <v>41.050000000000004</v>
      </c>
      <c r="T68">
        <v>0.50880019831432821</v>
      </c>
      <c r="U68">
        <v>2026</v>
      </c>
      <c r="V68" t="s">
        <v>99</v>
      </c>
      <c r="W68">
        <v>2</v>
      </c>
      <c r="X68" t="s">
        <v>85</v>
      </c>
    </row>
    <row r="69" spans="1:24">
      <c r="A69">
        <v>4069</v>
      </c>
      <c r="B69" s="19">
        <v>46067</v>
      </c>
      <c r="C69">
        <v>2026</v>
      </c>
      <c r="D69" t="s">
        <v>99</v>
      </c>
      <c r="E69">
        <v>2</v>
      </c>
      <c r="F69" t="s">
        <v>85</v>
      </c>
      <c r="G69" t="s">
        <v>20</v>
      </c>
      <c r="H69" t="s">
        <v>33</v>
      </c>
      <c r="I69" t="s">
        <v>2</v>
      </c>
      <c r="J69" t="s">
        <v>13</v>
      </c>
      <c r="K69" t="s">
        <v>9</v>
      </c>
      <c r="L69" t="s">
        <v>17</v>
      </c>
      <c r="M69">
        <v>4</v>
      </c>
      <c r="N69">
        <v>140.63999999999999</v>
      </c>
      <c r="O69">
        <v>0</v>
      </c>
      <c r="P69">
        <v>77.510000000000005</v>
      </c>
      <c r="Q69">
        <v>562.55999999999995</v>
      </c>
      <c r="R69">
        <v>310.04000000000002</v>
      </c>
      <c r="S69">
        <v>252.51999999999992</v>
      </c>
      <c r="T69">
        <v>0.4488765642775881</v>
      </c>
      <c r="U69">
        <v>2026</v>
      </c>
      <c r="V69" t="s">
        <v>99</v>
      </c>
      <c r="W69">
        <v>2</v>
      </c>
      <c r="X69" t="s">
        <v>85</v>
      </c>
    </row>
    <row r="70" spans="1:24">
      <c r="A70">
        <v>479</v>
      </c>
      <c r="B70" s="19">
        <v>46067</v>
      </c>
      <c r="C70">
        <v>2026</v>
      </c>
      <c r="D70" t="s">
        <v>99</v>
      </c>
      <c r="E70">
        <v>2</v>
      </c>
      <c r="F70" t="s">
        <v>85</v>
      </c>
      <c r="G70" t="s">
        <v>0</v>
      </c>
      <c r="H70" t="s">
        <v>1</v>
      </c>
      <c r="I70" t="s">
        <v>2</v>
      </c>
      <c r="J70" t="s">
        <v>3</v>
      </c>
      <c r="K70" t="s">
        <v>34</v>
      </c>
      <c r="L70" t="s">
        <v>45</v>
      </c>
      <c r="M70">
        <v>2</v>
      </c>
      <c r="N70">
        <v>50.16</v>
      </c>
      <c r="O70">
        <v>0.1</v>
      </c>
      <c r="P70">
        <v>21.48</v>
      </c>
      <c r="Q70">
        <v>90.287999999999997</v>
      </c>
      <c r="R70">
        <v>42.96</v>
      </c>
      <c r="S70">
        <v>47.327999999999996</v>
      </c>
      <c r="T70">
        <v>0.52418926103136632</v>
      </c>
      <c r="U70">
        <v>2026</v>
      </c>
      <c r="V70" t="s">
        <v>99</v>
      </c>
      <c r="W70">
        <v>2</v>
      </c>
      <c r="X70" t="s">
        <v>85</v>
      </c>
    </row>
    <row r="71" spans="1:24">
      <c r="A71">
        <v>2615</v>
      </c>
      <c r="B71" s="19">
        <v>46066</v>
      </c>
      <c r="C71">
        <v>2026</v>
      </c>
      <c r="D71" t="s">
        <v>99</v>
      </c>
      <c r="E71">
        <v>2</v>
      </c>
      <c r="F71" t="s">
        <v>85</v>
      </c>
      <c r="G71" t="s">
        <v>0</v>
      </c>
      <c r="H71" t="s">
        <v>50</v>
      </c>
      <c r="I71" t="s">
        <v>2</v>
      </c>
      <c r="J71" t="s">
        <v>3</v>
      </c>
      <c r="K71" t="s">
        <v>9</v>
      </c>
      <c r="L71" t="s">
        <v>37</v>
      </c>
      <c r="M71">
        <v>6</v>
      </c>
      <c r="N71">
        <v>155.79</v>
      </c>
      <c r="O71">
        <v>0</v>
      </c>
      <c r="P71">
        <v>77.48</v>
      </c>
      <c r="Q71">
        <v>934.74</v>
      </c>
      <c r="R71">
        <v>464.88</v>
      </c>
      <c r="S71">
        <v>469.86</v>
      </c>
      <c r="T71">
        <v>0.50266384235188399</v>
      </c>
      <c r="U71">
        <v>2026</v>
      </c>
      <c r="V71" t="s">
        <v>99</v>
      </c>
      <c r="W71">
        <v>2</v>
      </c>
      <c r="X71" t="s">
        <v>85</v>
      </c>
    </row>
    <row r="72" spans="1:24">
      <c r="A72">
        <v>1499</v>
      </c>
      <c r="B72" s="19">
        <v>46066</v>
      </c>
      <c r="C72">
        <v>2026</v>
      </c>
      <c r="D72" t="s">
        <v>99</v>
      </c>
      <c r="E72">
        <v>2</v>
      </c>
      <c r="F72" t="s">
        <v>85</v>
      </c>
      <c r="G72" t="s">
        <v>20</v>
      </c>
      <c r="H72" t="s">
        <v>33</v>
      </c>
      <c r="I72" t="s">
        <v>2</v>
      </c>
      <c r="J72" t="s">
        <v>13</v>
      </c>
      <c r="K72" t="s">
        <v>4</v>
      </c>
      <c r="L72" t="s">
        <v>26</v>
      </c>
      <c r="M72">
        <v>2</v>
      </c>
      <c r="N72">
        <v>41.21</v>
      </c>
      <c r="O72">
        <v>0</v>
      </c>
      <c r="P72">
        <v>16.64</v>
      </c>
      <c r="Q72">
        <v>82.42</v>
      </c>
      <c r="R72">
        <v>33.28</v>
      </c>
      <c r="S72">
        <v>49.14</v>
      </c>
      <c r="T72">
        <v>0.59621451104100942</v>
      </c>
      <c r="U72">
        <v>2026</v>
      </c>
      <c r="V72" t="s">
        <v>99</v>
      </c>
      <c r="W72">
        <v>2</v>
      </c>
      <c r="X72" t="s">
        <v>85</v>
      </c>
    </row>
    <row r="73" spans="1:24">
      <c r="A73">
        <v>285</v>
      </c>
      <c r="B73" s="19">
        <v>46066</v>
      </c>
      <c r="C73">
        <v>2026</v>
      </c>
      <c r="D73" t="s">
        <v>99</v>
      </c>
      <c r="E73">
        <v>2</v>
      </c>
      <c r="F73" t="s">
        <v>85</v>
      </c>
      <c r="G73" t="s">
        <v>20</v>
      </c>
      <c r="H73" t="s">
        <v>33</v>
      </c>
      <c r="I73" t="s">
        <v>19</v>
      </c>
      <c r="J73" t="s">
        <v>13</v>
      </c>
      <c r="K73" t="s">
        <v>9</v>
      </c>
      <c r="L73" t="s">
        <v>10</v>
      </c>
      <c r="M73">
        <v>4</v>
      </c>
      <c r="N73">
        <v>92.87</v>
      </c>
      <c r="O73">
        <v>0</v>
      </c>
      <c r="P73">
        <v>44.95</v>
      </c>
      <c r="Q73">
        <v>371.48</v>
      </c>
      <c r="R73">
        <v>179.8</v>
      </c>
      <c r="S73">
        <v>191.68</v>
      </c>
      <c r="T73">
        <v>0.51599009367933668</v>
      </c>
      <c r="U73">
        <v>2026</v>
      </c>
      <c r="V73" t="s">
        <v>99</v>
      </c>
      <c r="W73">
        <v>2</v>
      </c>
      <c r="X73" t="s">
        <v>85</v>
      </c>
    </row>
    <row r="74" spans="1:24">
      <c r="A74">
        <v>4545</v>
      </c>
      <c r="B74" s="19">
        <v>46065</v>
      </c>
      <c r="C74">
        <v>2026</v>
      </c>
      <c r="D74" t="s">
        <v>99</v>
      </c>
      <c r="E74">
        <v>2</v>
      </c>
      <c r="F74" t="s">
        <v>85</v>
      </c>
      <c r="G74" t="s">
        <v>0</v>
      </c>
      <c r="H74" t="s">
        <v>36</v>
      </c>
      <c r="I74" t="s">
        <v>19</v>
      </c>
      <c r="J74" t="s">
        <v>13</v>
      </c>
      <c r="K74" t="s">
        <v>14</v>
      </c>
      <c r="L74" t="s">
        <v>15</v>
      </c>
      <c r="M74">
        <v>1</v>
      </c>
      <c r="N74">
        <v>36.58</v>
      </c>
      <c r="O74">
        <v>0.1</v>
      </c>
      <c r="P74">
        <v>13.76</v>
      </c>
      <c r="Q74">
        <v>32.921999999999997</v>
      </c>
      <c r="R74">
        <v>13.76</v>
      </c>
      <c r="S74">
        <v>19.161999999999999</v>
      </c>
      <c r="T74">
        <v>0.58204240325618128</v>
      </c>
      <c r="U74">
        <v>2026</v>
      </c>
      <c r="V74" t="s">
        <v>99</v>
      </c>
      <c r="W74">
        <v>2</v>
      </c>
      <c r="X74" t="s">
        <v>85</v>
      </c>
    </row>
    <row r="75" spans="1:24">
      <c r="A75">
        <v>4649</v>
      </c>
      <c r="B75" s="19">
        <v>46064</v>
      </c>
      <c r="C75">
        <v>2026</v>
      </c>
      <c r="D75" t="s">
        <v>99</v>
      </c>
      <c r="E75">
        <v>2</v>
      </c>
      <c r="F75" t="s">
        <v>85</v>
      </c>
      <c r="G75" t="s">
        <v>6</v>
      </c>
      <c r="H75" t="s">
        <v>7</v>
      </c>
      <c r="I75" t="s">
        <v>28</v>
      </c>
      <c r="J75" t="s">
        <v>3</v>
      </c>
      <c r="K75" t="s">
        <v>4</v>
      </c>
      <c r="L75" t="s">
        <v>5</v>
      </c>
      <c r="M75">
        <v>1</v>
      </c>
      <c r="N75">
        <v>81.819999999999993</v>
      </c>
      <c r="O75">
        <v>0.05</v>
      </c>
      <c r="P75">
        <v>43.83</v>
      </c>
      <c r="Q75">
        <v>77.728999999999985</v>
      </c>
      <c r="R75">
        <v>43.83</v>
      </c>
      <c r="S75">
        <v>33.898999999999987</v>
      </c>
      <c r="T75">
        <v>0.43611779387358635</v>
      </c>
      <c r="U75">
        <v>2026</v>
      </c>
      <c r="V75" t="s">
        <v>99</v>
      </c>
      <c r="W75">
        <v>2</v>
      </c>
      <c r="X75" t="s">
        <v>85</v>
      </c>
    </row>
    <row r="76" spans="1:24">
      <c r="A76">
        <v>2520</v>
      </c>
      <c r="B76" s="19">
        <v>46064</v>
      </c>
      <c r="C76">
        <v>2026</v>
      </c>
      <c r="D76" t="s">
        <v>99</v>
      </c>
      <c r="E76">
        <v>2</v>
      </c>
      <c r="F76" t="s">
        <v>85</v>
      </c>
      <c r="G76" t="s">
        <v>6</v>
      </c>
      <c r="H76" t="s">
        <v>49</v>
      </c>
      <c r="I76" t="s">
        <v>8</v>
      </c>
      <c r="J76" t="s">
        <v>16</v>
      </c>
      <c r="K76" t="s">
        <v>23</v>
      </c>
      <c r="L76" t="s">
        <v>24</v>
      </c>
      <c r="M76">
        <v>10</v>
      </c>
      <c r="N76">
        <v>343.77</v>
      </c>
      <c r="O76">
        <v>0.15</v>
      </c>
      <c r="P76">
        <v>195.29</v>
      </c>
      <c r="Q76">
        <v>2922.0449999999996</v>
      </c>
      <c r="R76">
        <v>1952.8999999999999</v>
      </c>
      <c r="S76">
        <v>969.14499999999975</v>
      </c>
      <c r="T76">
        <v>0.33166669233362245</v>
      </c>
      <c r="U76">
        <v>2026</v>
      </c>
      <c r="V76" t="s">
        <v>99</v>
      </c>
      <c r="W76">
        <v>2</v>
      </c>
      <c r="X76" t="s">
        <v>85</v>
      </c>
    </row>
    <row r="77" spans="1:24">
      <c r="A77">
        <v>1471</v>
      </c>
      <c r="B77" s="19">
        <v>46064</v>
      </c>
      <c r="C77">
        <v>2026</v>
      </c>
      <c r="D77" t="s">
        <v>99</v>
      </c>
      <c r="E77">
        <v>2</v>
      </c>
      <c r="F77" t="s">
        <v>85</v>
      </c>
      <c r="G77" t="s">
        <v>0</v>
      </c>
      <c r="H77" t="s">
        <v>1</v>
      </c>
      <c r="I77" t="s">
        <v>2</v>
      </c>
      <c r="J77" t="s">
        <v>3</v>
      </c>
      <c r="K77" t="s">
        <v>23</v>
      </c>
      <c r="L77" t="s">
        <v>51</v>
      </c>
      <c r="M77">
        <v>4</v>
      </c>
      <c r="N77">
        <v>124.55</v>
      </c>
      <c r="O77">
        <v>0</v>
      </c>
      <c r="P77">
        <v>60.41</v>
      </c>
      <c r="Q77">
        <v>498.2</v>
      </c>
      <c r="R77">
        <v>241.64</v>
      </c>
      <c r="S77">
        <v>256.56</v>
      </c>
      <c r="T77">
        <v>0.51497390606182258</v>
      </c>
      <c r="U77">
        <v>2026</v>
      </c>
      <c r="V77" t="s">
        <v>99</v>
      </c>
      <c r="W77">
        <v>2</v>
      </c>
      <c r="X77" t="s">
        <v>85</v>
      </c>
    </row>
    <row r="78" spans="1:24">
      <c r="A78">
        <v>1019</v>
      </c>
      <c r="B78" s="19">
        <v>46064</v>
      </c>
      <c r="C78">
        <v>2026</v>
      </c>
      <c r="D78" t="s">
        <v>99</v>
      </c>
      <c r="E78">
        <v>2</v>
      </c>
      <c r="F78" t="s">
        <v>85</v>
      </c>
      <c r="G78" t="s">
        <v>6</v>
      </c>
      <c r="H78" t="s">
        <v>43</v>
      </c>
      <c r="I78" t="s">
        <v>19</v>
      </c>
      <c r="J78" t="s">
        <v>13</v>
      </c>
      <c r="K78" t="s">
        <v>23</v>
      </c>
      <c r="L78" t="s">
        <v>51</v>
      </c>
      <c r="M78">
        <v>5</v>
      </c>
      <c r="N78">
        <v>121.94</v>
      </c>
      <c r="O78">
        <v>0</v>
      </c>
      <c r="P78">
        <v>62.3</v>
      </c>
      <c r="Q78">
        <v>609.70000000000005</v>
      </c>
      <c r="R78">
        <v>311.5</v>
      </c>
      <c r="S78">
        <v>298.20000000000005</v>
      </c>
      <c r="T78">
        <v>0.48909299655568317</v>
      </c>
      <c r="U78">
        <v>2026</v>
      </c>
      <c r="V78" t="s">
        <v>99</v>
      </c>
      <c r="W78">
        <v>2</v>
      </c>
      <c r="X78" t="s">
        <v>85</v>
      </c>
    </row>
    <row r="79" spans="1:24">
      <c r="A79">
        <v>4294</v>
      </c>
      <c r="B79" s="19">
        <v>46063</v>
      </c>
      <c r="C79">
        <v>2026</v>
      </c>
      <c r="D79" t="s">
        <v>99</v>
      </c>
      <c r="E79">
        <v>2</v>
      </c>
      <c r="F79" t="s">
        <v>85</v>
      </c>
      <c r="G79" t="s">
        <v>6</v>
      </c>
      <c r="H79" t="s">
        <v>7</v>
      </c>
      <c r="I79" t="s">
        <v>8</v>
      </c>
      <c r="J79" t="s">
        <v>13</v>
      </c>
      <c r="K79" t="s">
        <v>34</v>
      </c>
      <c r="L79" t="s">
        <v>45</v>
      </c>
      <c r="M79">
        <v>5</v>
      </c>
      <c r="N79">
        <v>51.37</v>
      </c>
      <c r="O79">
        <v>0.05</v>
      </c>
      <c r="P79">
        <v>21.81</v>
      </c>
      <c r="Q79">
        <v>244.00749999999996</v>
      </c>
      <c r="R79">
        <v>109.05</v>
      </c>
      <c r="S79">
        <v>134.95749999999998</v>
      </c>
      <c r="T79">
        <v>0.55308750755612024</v>
      </c>
      <c r="U79">
        <v>2026</v>
      </c>
      <c r="V79" t="s">
        <v>99</v>
      </c>
      <c r="W79">
        <v>2</v>
      </c>
      <c r="X79" t="s">
        <v>85</v>
      </c>
    </row>
    <row r="80" spans="1:24">
      <c r="A80">
        <v>4260</v>
      </c>
      <c r="B80" s="19">
        <v>46063</v>
      </c>
      <c r="C80">
        <v>2026</v>
      </c>
      <c r="D80" t="s">
        <v>99</v>
      </c>
      <c r="E80">
        <v>2</v>
      </c>
      <c r="F80" t="s">
        <v>85</v>
      </c>
      <c r="G80" t="s">
        <v>11</v>
      </c>
      <c r="H80" t="s">
        <v>52</v>
      </c>
      <c r="I80" t="s">
        <v>28</v>
      </c>
      <c r="J80" t="s">
        <v>3</v>
      </c>
      <c r="K80" t="s">
        <v>14</v>
      </c>
      <c r="L80" t="s">
        <v>44</v>
      </c>
      <c r="M80">
        <v>1</v>
      </c>
      <c r="N80">
        <v>131.24</v>
      </c>
      <c r="O80">
        <v>0.05</v>
      </c>
      <c r="P80">
        <v>66.14</v>
      </c>
      <c r="Q80">
        <v>124.678</v>
      </c>
      <c r="R80">
        <v>66.14</v>
      </c>
      <c r="S80">
        <v>58.537999999999997</v>
      </c>
      <c r="T80">
        <v>0.46951346669019395</v>
      </c>
      <c r="U80">
        <v>2026</v>
      </c>
      <c r="V80" t="s">
        <v>99</v>
      </c>
      <c r="W80">
        <v>2</v>
      </c>
      <c r="X80" t="s">
        <v>85</v>
      </c>
    </row>
    <row r="81" spans="1:24">
      <c r="A81">
        <v>4156</v>
      </c>
      <c r="B81" s="19">
        <v>46063</v>
      </c>
      <c r="C81">
        <v>2026</v>
      </c>
      <c r="D81" t="s">
        <v>99</v>
      </c>
      <c r="E81">
        <v>2</v>
      </c>
      <c r="F81" t="s">
        <v>85</v>
      </c>
      <c r="G81" t="s">
        <v>11</v>
      </c>
      <c r="H81" t="s">
        <v>52</v>
      </c>
      <c r="I81" t="s">
        <v>19</v>
      </c>
      <c r="J81" t="s">
        <v>3</v>
      </c>
      <c r="K81" t="s">
        <v>9</v>
      </c>
      <c r="L81" t="s">
        <v>17</v>
      </c>
      <c r="M81">
        <v>2</v>
      </c>
      <c r="N81">
        <v>146.33000000000001</v>
      </c>
      <c r="O81">
        <v>0.1</v>
      </c>
      <c r="P81">
        <v>81.34</v>
      </c>
      <c r="Q81">
        <v>263.39400000000001</v>
      </c>
      <c r="R81">
        <v>162.68</v>
      </c>
      <c r="S81">
        <v>100.714</v>
      </c>
      <c r="T81">
        <v>0.38237013751262366</v>
      </c>
      <c r="U81">
        <v>2026</v>
      </c>
      <c r="V81" t="s">
        <v>99</v>
      </c>
      <c r="W81">
        <v>2</v>
      </c>
      <c r="X81" t="s">
        <v>85</v>
      </c>
    </row>
    <row r="82" spans="1:24">
      <c r="A82">
        <v>4076</v>
      </c>
      <c r="B82" s="19">
        <v>46063</v>
      </c>
      <c r="C82">
        <v>2026</v>
      </c>
      <c r="D82" t="s">
        <v>99</v>
      </c>
      <c r="E82">
        <v>2</v>
      </c>
      <c r="F82" t="s">
        <v>85</v>
      </c>
      <c r="G82" t="s">
        <v>0</v>
      </c>
      <c r="H82" t="s">
        <v>1</v>
      </c>
      <c r="I82" t="s">
        <v>8</v>
      </c>
      <c r="J82" t="s">
        <v>16</v>
      </c>
      <c r="K82" t="s">
        <v>23</v>
      </c>
      <c r="L82" t="s">
        <v>51</v>
      </c>
      <c r="M82">
        <v>8</v>
      </c>
      <c r="N82">
        <v>122.19</v>
      </c>
      <c r="O82">
        <v>0.1</v>
      </c>
      <c r="P82">
        <v>60</v>
      </c>
      <c r="Q82">
        <v>879.76800000000003</v>
      </c>
      <c r="R82">
        <v>480</v>
      </c>
      <c r="S82">
        <v>399.76800000000003</v>
      </c>
      <c r="T82">
        <v>0.45440161497121973</v>
      </c>
      <c r="U82">
        <v>2026</v>
      </c>
      <c r="V82" t="s">
        <v>99</v>
      </c>
      <c r="W82">
        <v>2</v>
      </c>
      <c r="X82" t="s">
        <v>85</v>
      </c>
    </row>
    <row r="83" spans="1:24">
      <c r="A83">
        <v>3952</v>
      </c>
      <c r="B83" s="19">
        <v>46063</v>
      </c>
      <c r="C83">
        <v>2026</v>
      </c>
      <c r="D83" t="s">
        <v>99</v>
      </c>
      <c r="E83">
        <v>2</v>
      </c>
      <c r="F83" t="s">
        <v>85</v>
      </c>
      <c r="G83" t="s">
        <v>20</v>
      </c>
      <c r="H83" t="s">
        <v>33</v>
      </c>
      <c r="I83" t="s">
        <v>28</v>
      </c>
      <c r="J83" t="s">
        <v>13</v>
      </c>
      <c r="K83" t="s">
        <v>4</v>
      </c>
      <c r="L83" t="s">
        <v>5</v>
      </c>
      <c r="M83">
        <v>1</v>
      </c>
      <c r="N83">
        <v>81.44</v>
      </c>
      <c r="O83">
        <v>0.05</v>
      </c>
      <c r="P83">
        <v>43.9</v>
      </c>
      <c r="Q83">
        <v>77.367999999999995</v>
      </c>
      <c r="R83">
        <v>43.9</v>
      </c>
      <c r="S83">
        <v>33.467999999999996</v>
      </c>
      <c r="T83">
        <v>0.43258194602419603</v>
      </c>
      <c r="U83">
        <v>2026</v>
      </c>
      <c r="V83" t="s">
        <v>99</v>
      </c>
      <c r="W83">
        <v>2</v>
      </c>
      <c r="X83" t="s">
        <v>85</v>
      </c>
    </row>
    <row r="84" spans="1:24">
      <c r="A84">
        <v>3854</v>
      </c>
      <c r="B84" s="19">
        <v>46063</v>
      </c>
      <c r="C84">
        <v>2026</v>
      </c>
      <c r="D84" t="s">
        <v>99</v>
      </c>
      <c r="E84">
        <v>2</v>
      </c>
      <c r="F84" t="s">
        <v>85</v>
      </c>
      <c r="G84" t="s">
        <v>0</v>
      </c>
      <c r="H84" t="s">
        <v>1</v>
      </c>
      <c r="I84" t="s">
        <v>2</v>
      </c>
      <c r="J84" t="s">
        <v>13</v>
      </c>
      <c r="K84" t="s">
        <v>4</v>
      </c>
      <c r="L84" t="s">
        <v>26</v>
      </c>
      <c r="M84">
        <v>2</v>
      </c>
      <c r="N84">
        <v>41.03</v>
      </c>
      <c r="O84">
        <v>0</v>
      </c>
      <c r="P84">
        <v>16.260000000000002</v>
      </c>
      <c r="Q84">
        <v>82.06</v>
      </c>
      <c r="R84">
        <v>32.520000000000003</v>
      </c>
      <c r="S84">
        <v>49.54</v>
      </c>
      <c r="T84">
        <v>0.60370460638557155</v>
      </c>
      <c r="U84">
        <v>2026</v>
      </c>
      <c r="V84" t="s">
        <v>99</v>
      </c>
      <c r="W84">
        <v>2</v>
      </c>
      <c r="X84" t="s">
        <v>85</v>
      </c>
    </row>
    <row r="85" spans="1:24">
      <c r="A85">
        <v>3416</v>
      </c>
      <c r="B85" s="19">
        <v>46063</v>
      </c>
      <c r="C85">
        <v>2026</v>
      </c>
      <c r="D85" t="s">
        <v>99</v>
      </c>
      <c r="E85">
        <v>2</v>
      </c>
      <c r="F85" t="s">
        <v>85</v>
      </c>
      <c r="G85" t="s">
        <v>11</v>
      </c>
      <c r="H85" t="s">
        <v>12</v>
      </c>
      <c r="I85" t="s">
        <v>2</v>
      </c>
      <c r="J85" t="s">
        <v>13</v>
      </c>
      <c r="K85" t="s">
        <v>14</v>
      </c>
      <c r="L85" t="s">
        <v>44</v>
      </c>
      <c r="M85">
        <v>1</v>
      </c>
      <c r="N85">
        <v>135.4</v>
      </c>
      <c r="O85">
        <v>0</v>
      </c>
      <c r="P85">
        <v>67.56</v>
      </c>
      <c r="Q85">
        <v>135.4</v>
      </c>
      <c r="R85">
        <v>67.56</v>
      </c>
      <c r="S85">
        <v>67.84</v>
      </c>
      <c r="T85">
        <v>0.50103397341211231</v>
      </c>
      <c r="U85">
        <v>2026</v>
      </c>
      <c r="V85" t="s">
        <v>99</v>
      </c>
      <c r="W85">
        <v>2</v>
      </c>
      <c r="X85" t="s">
        <v>85</v>
      </c>
    </row>
    <row r="86" spans="1:24">
      <c r="A86">
        <v>2178</v>
      </c>
      <c r="B86" s="19">
        <v>46063</v>
      </c>
      <c r="C86">
        <v>2026</v>
      </c>
      <c r="D86" t="s">
        <v>99</v>
      </c>
      <c r="E86">
        <v>2</v>
      </c>
      <c r="F86" t="s">
        <v>85</v>
      </c>
      <c r="G86" t="s">
        <v>11</v>
      </c>
      <c r="H86" t="s">
        <v>12</v>
      </c>
      <c r="I86" t="s">
        <v>28</v>
      </c>
      <c r="J86" t="s">
        <v>13</v>
      </c>
      <c r="K86" t="s">
        <v>9</v>
      </c>
      <c r="L86" t="s">
        <v>37</v>
      </c>
      <c r="M86">
        <v>6</v>
      </c>
      <c r="N86">
        <v>154.05000000000001</v>
      </c>
      <c r="O86">
        <v>0</v>
      </c>
      <c r="P86">
        <v>79.25</v>
      </c>
      <c r="Q86">
        <v>924.30000000000007</v>
      </c>
      <c r="R86">
        <v>475.5</v>
      </c>
      <c r="S86">
        <v>448.80000000000007</v>
      </c>
      <c r="T86">
        <v>0.4855566374553717</v>
      </c>
      <c r="U86">
        <v>2026</v>
      </c>
      <c r="V86" t="s">
        <v>99</v>
      </c>
      <c r="W86">
        <v>2</v>
      </c>
      <c r="X86" t="s">
        <v>85</v>
      </c>
    </row>
    <row r="87" spans="1:24">
      <c r="A87">
        <v>255</v>
      </c>
      <c r="B87" s="19">
        <v>46063</v>
      </c>
      <c r="C87">
        <v>2026</v>
      </c>
      <c r="D87" t="s">
        <v>99</v>
      </c>
      <c r="E87">
        <v>2</v>
      </c>
      <c r="F87" t="s">
        <v>85</v>
      </c>
      <c r="G87" t="s">
        <v>20</v>
      </c>
      <c r="H87" t="s">
        <v>31</v>
      </c>
      <c r="I87" t="s">
        <v>2</v>
      </c>
      <c r="J87" t="s">
        <v>13</v>
      </c>
      <c r="K87" t="s">
        <v>14</v>
      </c>
      <c r="L87" t="s">
        <v>44</v>
      </c>
      <c r="M87">
        <v>3</v>
      </c>
      <c r="N87">
        <v>134.53</v>
      </c>
      <c r="O87">
        <v>0.1</v>
      </c>
      <c r="P87">
        <v>69.12</v>
      </c>
      <c r="Q87">
        <v>363.23100000000005</v>
      </c>
      <c r="R87">
        <v>207.36</v>
      </c>
      <c r="S87">
        <v>155.87100000000004</v>
      </c>
      <c r="T87">
        <v>0.42912361555043488</v>
      </c>
      <c r="U87">
        <v>2026</v>
      </c>
      <c r="V87" t="s">
        <v>99</v>
      </c>
      <c r="W87">
        <v>2</v>
      </c>
      <c r="X87" t="s">
        <v>85</v>
      </c>
    </row>
    <row r="88" spans="1:24">
      <c r="A88">
        <v>4964</v>
      </c>
      <c r="B88" s="19">
        <v>46062</v>
      </c>
      <c r="C88">
        <v>2026</v>
      </c>
      <c r="D88" t="s">
        <v>99</v>
      </c>
      <c r="E88">
        <v>2</v>
      </c>
      <c r="F88" t="s">
        <v>85</v>
      </c>
      <c r="G88" t="s">
        <v>20</v>
      </c>
      <c r="H88" t="s">
        <v>47</v>
      </c>
      <c r="I88" t="s">
        <v>19</v>
      </c>
      <c r="J88" t="s">
        <v>13</v>
      </c>
      <c r="K88" t="s">
        <v>34</v>
      </c>
      <c r="L88" t="s">
        <v>35</v>
      </c>
      <c r="M88">
        <v>4</v>
      </c>
      <c r="N88">
        <v>40.44</v>
      </c>
      <c r="O88">
        <v>0</v>
      </c>
      <c r="P88">
        <v>14.75</v>
      </c>
      <c r="Q88">
        <v>161.76</v>
      </c>
      <c r="R88">
        <v>59</v>
      </c>
      <c r="S88">
        <v>102.75999999999999</v>
      </c>
      <c r="T88">
        <v>0.63526211671612265</v>
      </c>
      <c r="U88">
        <v>2026</v>
      </c>
      <c r="V88" t="s">
        <v>99</v>
      </c>
      <c r="W88">
        <v>2</v>
      </c>
      <c r="X88" t="s">
        <v>85</v>
      </c>
    </row>
    <row r="89" spans="1:24">
      <c r="A89">
        <v>4381</v>
      </c>
      <c r="B89" s="19">
        <v>46062</v>
      </c>
      <c r="C89">
        <v>2026</v>
      </c>
      <c r="D89" t="s">
        <v>99</v>
      </c>
      <c r="E89">
        <v>2</v>
      </c>
      <c r="F89" t="s">
        <v>85</v>
      </c>
      <c r="G89" t="s">
        <v>6</v>
      </c>
      <c r="H89" t="s">
        <v>43</v>
      </c>
      <c r="I89" t="s">
        <v>28</v>
      </c>
      <c r="J89" t="s">
        <v>3</v>
      </c>
      <c r="K89" t="s">
        <v>23</v>
      </c>
      <c r="L89" t="s">
        <v>29</v>
      </c>
      <c r="M89">
        <v>1</v>
      </c>
      <c r="N89">
        <v>194.32</v>
      </c>
      <c r="O89">
        <v>0.05</v>
      </c>
      <c r="P89">
        <v>102.52</v>
      </c>
      <c r="Q89">
        <v>184.60399999999998</v>
      </c>
      <c r="R89">
        <v>102.52</v>
      </c>
      <c r="S89">
        <v>82.083999999999989</v>
      </c>
      <c r="T89">
        <v>0.44464908669367942</v>
      </c>
      <c r="U89">
        <v>2026</v>
      </c>
      <c r="V89" t="s">
        <v>99</v>
      </c>
      <c r="W89">
        <v>2</v>
      </c>
      <c r="X89" t="s">
        <v>85</v>
      </c>
    </row>
    <row r="90" spans="1:24">
      <c r="A90">
        <v>4582</v>
      </c>
      <c r="B90" s="19">
        <v>46061</v>
      </c>
      <c r="C90">
        <v>2026</v>
      </c>
      <c r="D90" t="s">
        <v>99</v>
      </c>
      <c r="E90">
        <v>2</v>
      </c>
      <c r="F90" t="s">
        <v>85</v>
      </c>
      <c r="G90" t="s">
        <v>20</v>
      </c>
      <c r="H90" t="s">
        <v>31</v>
      </c>
      <c r="I90" t="s">
        <v>2</v>
      </c>
      <c r="J90" t="s">
        <v>13</v>
      </c>
      <c r="K90" t="s">
        <v>4</v>
      </c>
      <c r="L90" t="s">
        <v>22</v>
      </c>
      <c r="M90">
        <v>3</v>
      </c>
      <c r="N90">
        <v>50.29</v>
      </c>
      <c r="O90">
        <v>0.05</v>
      </c>
      <c r="P90">
        <v>22.87</v>
      </c>
      <c r="Q90">
        <v>143.32650000000001</v>
      </c>
      <c r="R90">
        <v>68.61</v>
      </c>
      <c r="S90">
        <v>74.716500000000011</v>
      </c>
      <c r="T90">
        <v>0.52130275978273388</v>
      </c>
      <c r="U90">
        <v>2026</v>
      </c>
      <c r="V90" t="s">
        <v>99</v>
      </c>
      <c r="W90">
        <v>2</v>
      </c>
      <c r="X90" t="s">
        <v>85</v>
      </c>
    </row>
    <row r="91" spans="1:24">
      <c r="A91">
        <v>4360</v>
      </c>
      <c r="B91" s="19">
        <v>46061</v>
      </c>
      <c r="C91">
        <v>2026</v>
      </c>
      <c r="D91" t="s">
        <v>99</v>
      </c>
      <c r="E91">
        <v>2</v>
      </c>
      <c r="F91" t="s">
        <v>85</v>
      </c>
      <c r="G91" t="s">
        <v>0</v>
      </c>
      <c r="H91" t="s">
        <v>50</v>
      </c>
      <c r="I91" t="s">
        <v>2</v>
      </c>
      <c r="J91" t="s">
        <v>13</v>
      </c>
      <c r="K91" t="s">
        <v>14</v>
      </c>
      <c r="L91" t="s">
        <v>15</v>
      </c>
      <c r="M91">
        <v>1</v>
      </c>
      <c r="N91">
        <v>35.69</v>
      </c>
      <c r="O91">
        <v>0</v>
      </c>
      <c r="P91">
        <v>13.38</v>
      </c>
      <c r="Q91">
        <v>35.69</v>
      </c>
      <c r="R91">
        <v>13.38</v>
      </c>
      <c r="S91">
        <v>22.309999999999995</v>
      </c>
      <c r="T91">
        <v>0.62510507144858496</v>
      </c>
      <c r="U91">
        <v>2026</v>
      </c>
      <c r="V91" t="s">
        <v>99</v>
      </c>
      <c r="W91">
        <v>2</v>
      </c>
      <c r="X91" t="s">
        <v>85</v>
      </c>
    </row>
    <row r="92" spans="1:24">
      <c r="A92">
        <v>3614</v>
      </c>
      <c r="B92" s="19">
        <v>46061</v>
      </c>
      <c r="C92">
        <v>2026</v>
      </c>
      <c r="D92" t="s">
        <v>99</v>
      </c>
      <c r="E92">
        <v>2</v>
      </c>
      <c r="F92" t="s">
        <v>85</v>
      </c>
      <c r="G92" t="s">
        <v>6</v>
      </c>
      <c r="H92" t="s">
        <v>49</v>
      </c>
      <c r="I92" t="s">
        <v>2</v>
      </c>
      <c r="J92" t="s">
        <v>13</v>
      </c>
      <c r="K92" t="s">
        <v>34</v>
      </c>
      <c r="L92" t="s">
        <v>45</v>
      </c>
      <c r="M92">
        <v>3</v>
      </c>
      <c r="N92">
        <v>51.18</v>
      </c>
      <c r="O92">
        <v>0</v>
      </c>
      <c r="P92">
        <v>21.95</v>
      </c>
      <c r="Q92">
        <v>153.54</v>
      </c>
      <c r="R92">
        <v>65.849999999999994</v>
      </c>
      <c r="S92">
        <v>87.69</v>
      </c>
      <c r="T92">
        <v>0.57112153184837833</v>
      </c>
      <c r="U92">
        <v>2026</v>
      </c>
      <c r="V92" t="s">
        <v>99</v>
      </c>
      <c r="W92">
        <v>2</v>
      </c>
      <c r="X92" t="s">
        <v>85</v>
      </c>
    </row>
    <row r="93" spans="1:24">
      <c r="A93">
        <v>2925</v>
      </c>
      <c r="B93" s="19">
        <v>46061</v>
      </c>
      <c r="C93">
        <v>2026</v>
      </c>
      <c r="D93" t="s">
        <v>99</v>
      </c>
      <c r="E93">
        <v>2</v>
      </c>
      <c r="F93" t="s">
        <v>85</v>
      </c>
      <c r="G93" t="s">
        <v>0</v>
      </c>
      <c r="H93" t="s">
        <v>1</v>
      </c>
      <c r="I93" t="s">
        <v>19</v>
      </c>
      <c r="J93" t="s">
        <v>13</v>
      </c>
      <c r="K93" t="s">
        <v>9</v>
      </c>
      <c r="L93" t="s">
        <v>10</v>
      </c>
      <c r="M93">
        <v>3</v>
      </c>
      <c r="N93">
        <v>90.04</v>
      </c>
      <c r="O93">
        <v>0.05</v>
      </c>
      <c r="P93">
        <v>45.25</v>
      </c>
      <c r="Q93">
        <v>256.61399999999998</v>
      </c>
      <c r="R93">
        <v>135.75</v>
      </c>
      <c r="S93">
        <v>120.86399999999998</v>
      </c>
      <c r="T93">
        <v>0.47099534709719654</v>
      </c>
      <c r="U93">
        <v>2026</v>
      </c>
      <c r="V93" t="s">
        <v>99</v>
      </c>
      <c r="W93">
        <v>2</v>
      </c>
      <c r="X93" t="s">
        <v>85</v>
      </c>
    </row>
    <row r="94" spans="1:24">
      <c r="A94">
        <v>2494</v>
      </c>
      <c r="B94" s="19">
        <v>46061</v>
      </c>
      <c r="C94">
        <v>2026</v>
      </c>
      <c r="D94" t="s">
        <v>99</v>
      </c>
      <c r="E94">
        <v>2</v>
      </c>
      <c r="F94" t="s">
        <v>85</v>
      </c>
      <c r="G94" t="s">
        <v>11</v>
      </c>
      <c r="H94" t="s">
        <v>25</v>
      </c>
      <c r="I94" t="s">
        <v>2</v>
      </c>
      <c r="J94" t="s">
        <v>13</v>
      </c>
      <c r="K94" t="s">
        <v>9</v>
      </c>
      <c r="L94" t="s">
        <v>46</v>
      </c>
      <c r="M94">
        <v>1</v>
      </c>
      <c r="N94">
        <v>69.98</v>
      </c>
      <c r="O94">
        <v>0</v>
      </c>
      <c r="P94">
        <v>33.21</v>
      </c>
      <c r="Q94">
        <v>69.98</v>
      </c>
      <c r="R94">
        <v>33.21</v>
      </c>
      <c r="S94">
        <v>36.770000000000003</v>
      </c>
      <c r="T94">
        <v>0.52543583881108891</v>
      </c>
      <c r="U94">
        <v>2026</v>
      </c>
      <c r="V94" t="s">
        <v>99</v>
      </c>
      <c r="W94">
        <v>2</v>
      </c>
      <c r="X94" t="s">
        <v>85</v>
      </c>
    </row>
    <row r="95" spans="1:24">
      <c r="A95">
        <v>2396</v>
      </c>
      <c r="B95" s="19">
        <v>46061</v>
      </c>
      <c r="C95">
        <v>2026</v>
      </c>
      <c r="D95" t="s">
        <v>99</v>
      </c>
      <c r="E95">
        <v>2</v>
      </c>
      <c r="F95" t="s">
        <v>85</v>
      </c>
      <c r="G95" t="s">
        <v>20</v>
      </c>
      <c r="H95" t="s">
        <v>31</v>
      </c>
      <c r="I95" t="s">
        <v>2</v>
      </c>
      <c r="J95" t="s">
        <v>16</v>
      </c>
      <c r="K95" t="s">
        <v>34</v>
      </c>
      <c r="L95" t="s">
        <v>45</v>
      </c>
      <c r="M95">
        <v>2</v>
      </c>
      <c r="N95">
        <v>50.4</v>
      </c>
      <c r="O95">
        <v>0</v>
      </c>
      <c r="P95">
        <v>21.43</v>
      </c>
      <c r="Q95">
        <v>100.8</v>
      </c>
      <c r="R95">
        <v>42.86</v>
      </c>
      <c r="S95">
        <v>57.94</v>
      </c>
      <c r="T95">
        <v>0.57480158730158726</v>
      </c>
      <c r="U95">
        <v>2026</v>
      </c>
      <c r="V95" t="s">
        <v>99</v>
      </c>
      <c r="W95">
        <v>2</v>
      </c>
      <c r="X95" t="s">
        <v>85</v>
      </c>
    </row>
    <row r="96" spans="1:24">
      <c r="A96">
        <v>902</v>
      </c>
      <c r="B96" s="19">
        <v>46061</v>
      </c>
      <c r="C96">
        <v>2026</v>
      </c>
      <c r="D96" t="s">
        <v>99</v>
      </c>
      <c r="E96">
        <v>2</v>
      </c>
      <c r="F96" t="s">
        <v>85</v>
      </c>
      <c r="G96" t="s">
        <v>0</v>
      </c>
      <c r="H96" t="s">
        <v>36</v>
      </c>
      <c r="I96" t="s">
        <v>2</v>
      </c>
      <c r="J96" t="s">
        <v>16</v>
      </c>
      <c r="K96" t="s">
        <v>34</v>
      </c>
      <c r="L96" t="s">
        <v>45</v>
      </c>
      <c r="M96">
        <v>1</v>
      </c>
      <c r="N96">
        <v>50.38</v>
      </c>
      <c r="O96">
        <v>0.05</v>
      </c>
      <c r="P96">
        <v>21.95</v>
      </c>
      <c r="Q96">
        <v>47.860999999999997</v>
      </c>
      <c r="R96">
        <v>21.95</v>
      </c>
      <c r="S96">
        <v>25.910999999999998</v>
      </c>
      <c r="T96">
        <v>0.54138024696516995</v>
      </c>
      <c r="U96">
        <v>2026</v>
      </c>
      <c r="V96" t="s">
        <v>99</v>
      </c>
      <c r="W96">
        <v>2</v>
      </c>
      <c r="X96" t="s">
        <v>85</v>
      </c>
    </row>
    <row r="97" spans="1:24">
      <c r="A97">
        <v>582</v>
      </c>
      <c r="B97" s="19">
        <v>46061</v>
      </c>
      <c r="C97">
        <v>2026</v>
      </c>
      <c r="D97" t="s">
        <v>99</v>
      </c>
      <c r="E97">
        <v>2</v>
      </c>
      <c r="F97" t="s">
        <v>85</v>
      </c>
      <c r="G97" t="s">
        <v>6</v>
      </c>
      <c r="H97" t="s">
        <v>7</v>
      </c>
      <c r="I97" t="s">
        <v>8</v>
      </c>
      <c r="J97" t="s">
        <v>3</v>
      </c>
      <c r="K97" t="s">
        <v>23</v>
      </c>
      <c r="L97" t="s">
        <v>51</v>
      </c>
      <c r="M97">
        <v>12</v>
      </c>
      <c r="N97">
        <v>122.75</v>
      </c>
      <c r="O97">
        <v>0.15</v>
      </c>
      <c r="P97">
        <v>62.51</v>
      </c>
      <c r="Q97">
        <v>1252.05</v>
      </c>
      <c r="R97">
        <v>750.12</v>
      </c>
      <c r="S97">
        <v>501.92999999999995</v>
      </c>
      <c r="T97">
        <v>0.40088654606445429</v>
      </c>
      <c r="U97">
        <v>2026</v>
      </c>
      <c r="V97" t="s">
        <v>99</v>
      </c>
      <c r="W97">
        <v>2</v>
      </c>
      <c r="X97" t="s">
        <v>85</v>
      </c>
    </row>
    <row r="98" spans="1:24">
      <c r="A98">
        <v>5083</v>
      </c>
      <c r="B98" s="19">
        <v>46060</v>
      </c>
      <c r="C98">
        <v>2026</v>
      </c>
      <c r="D98" t="s">
        <v>99</v>
      </c>
      <c r="E98">
        <v>2</v>
      </c>
      <c r="F98" t="s">
        <v>85</v>
      </c>
      <c r="G98" t="s">
        <v>11</v>
      </c>
      <c r="H98" t="s">
        <v>52</v>
      </c>
      <c r="I98" t="s">
        <v>19</v>
      </c>
      <c r="J98" t="s">
        <v>3</v>
      </c>
      <c r="K98" t="s">
        <v>23</v>
      </c>
      <c r="L98" t="s">
        <v>40</v>
      </c>
      <c r="M98">
        <v>1</v>
      </c>
      <c r="N98">
        <v>81.47</v>
      </c>
      <c r="O98">
        <v>0</v>
      </c>
      <c r="P98">
        <v>39.18</v>
      </c>
      <c r="Q98">
        <v>81.47</v>
      </c>
      <c r="R98">
        <v>39.18</v>
      </c>
      <c r="S98">
        <v>42.29</v>
      </c>
      <c r="T98">
        <v>0.51908678040996681</v>
      </c>
      <c r="U98">
        <v>2026</v>
      </c>
      <c r="V98" t="s">
        <v>99</v>
      </c>
      <c r="W98">
        <v>2</v>
      </c>
      <c r="X98" t="s">
        <v>85</v>
      </c>
    </row>
    <row r="99" spans="1:24">
      <c r="A99">
        <v>2092</v>
      </c>
      <c r="B99" s="19">
        <v>46060</v>
      </c>
      <c r="C99">
        <v>2026</v>
      </c>
      <c r="D99" t="s">
        <v>99</v>
      </c>
      <c r="E99">
        <v>2</v>
      </c>
      <c r="F99" t="s">
        <v>85</v>
      </c>
      <c r="G99" t="s">
        <v>11</v>
      </c>
      <c r="H99" t="s">
        <v>12</v>
      </c>
      <c r="I99" t="s">
        <v>2</v>
      </c>
      <c r="J99" t="s">
        <v>13</v>
      </c>
      <c r="K99" t="s">
        <v>34</v>
      </c>
      <c r="L99" t="s">
        <v>42</v>
      </c>
      <c r="M99">
        <v>1</v>
      </c>
      <c r="N99">
        <v>36.619999999999997</v>
      </c>
      <c r="O99">
        <v>0</v>
      </c>
      <c r="P99">
        <v>13.55</v>
      </c>
      <c r="Q99">
        <v>36.619999999999997</v>
      </c>
      <c r="R99">
        <v>13.55</v>
      </c>
      <c r="S99">
        <v>23.069999999999997</v>
      </c>
      <c r="T99">
        <v>0.62998361551064985</v>
      </c>
      <c r="U99">
        <v>2026</v>
      </c>
      <c r="V99" t="s">
        <v>99</v>
      </c>
      <c r="W99">
        <v>2</v>
      </c>
      <c r="X99" t="s">
        <v>85</v>
      </c>
    </row>
    <row r="100" spans="1:24">
      <c r="A100">
        <v>1314</v>
      </c>
      <c r="B100" s="19">
        <v>46060</v>
      </c>
      <c r="C100">
        <v>2026</v>
      </c>
      <c r="D100" t="s">
        <v>99</v>
      </c>
      <c r="E100">
        <v>2</v>
      </c>
      <c r="F100" t="s">
        <v>85</v>
      </c>
      <c r="G100" t="s">
        <v>20</v>
      </c>
      <c r="H100" t="s">
        <v>21</v>
      </c>
      <c r="I100" t="s">
        <v>2</v>
      </c>
      <c r="J100" t="s">
        <v>3</v>
      </c>
      <c r="K100" t="s">
        <v>14</v>
      </c>
      <c r="L100" t="s">
        <v>15</v>
      </c>
      <c r="M100">
        <v>2</v>
      </c>
      <c r="N100">
        <v>37.03</v>
      </c>
      <c r="O100">
        <v>0.15</v>
      </c>
      <c r="P100">
        <v>13.87</v>
      </c>
      <c r="Q100">
        <v>62.951000000000001</v>
      </c>
      <c r="R100">
        <v>27.74</v>
      </c>
      <c r="S100">
        <v>35.210999999999999</v>
      </c>
      <c r="T100">
        <v>0.55933980397451988</v>
      </c>
      <c r="U100">
        <v>2026</v>
      </c>
      <c r="V100" t="s">
        <v>99</v>
      </c>
      <c r="W100">
        <v>2</v>
      </c>
      <c r="X100" t="s">
        <v>85</v>
      </c>
    </row>
    <row r="101" spans="1:24">
      <c r="A101">
        <v>3506</v>
      </c>
      <c r="B101" s="19">
        <v>46059</v>
      </c>
      <c r="C101">
        <v>2026</v>
      </c>
      <c r="D101" t="s">
        <v>99</v>
      </c>
      <c r="E101">
        <v>2</v>
      </c>
      <c r="F101" t="s">
        <v>85</v>
      </c>
      <c r="G101" t="s">
        <v>0</v>
      </c>
      <c r="H101" t="s">
        <v>1</v>
      </c>
      <c r="I101" t="s">
        <v>19</v>
      </c>
      <c r="J101" t="s">
        <v>3</v>
      </c>
      <c r="K101" t="s">
        <v>34</v>
      </c>
      <c r="L101" t="s">
        <v>45</v>
      </c>
      <c r="M101">
        <v>3</v>
      </c>
      <c r="N101">
        <v>50.65</v>
      </c>
      <c r="O101">
        <v>0</v>
      </c>
      <c r="P101">
        <v>21.49</v>
      </c>
      <c r="Q101">
        <v>151.94999999999999</v>
      </c>
      <c r="R101">
        <v>64.47</v>
      </c>
      <c r="S101">
        <v>87.47999999999999</v>
      </c>
      <c r="T101">
        <v>0.57571569595261596</v>
      </c>
      <c r="U101">
        <v>2026</v>
      </c>
      <c r="V101" t="s">
        <v>99</v>
      </c>
      <c r="W101">
        <v>2</v>
      </c>
      <c r="X101" t="s">
        <v>85</v>
      </c>
    </row>
    <row r="102" spans="1:24">
      <c r="A102">
        <v>1368</v>
      </c>
      <c r="B102" s="19">
        <v>46059</v>
      </c>
      <c r="C102">
        <v>2026</v>
      </c>
      <c r="D102" t="s">
        <v>99</v>
      </c>
      <c r="E102">
        <v>2</v>
      </c>
      <c r="F102" t="s">
        <v>85</v>
      </c>
      <c r="G102" t="s">
        <v>6</v>
      </c>
      <c r="H102" t="s">
        <v>43</v>
      </c>
      <c r="I102" t="s">
        <v>19</v>
      </c>
      <c r="J102" t="s">
        <v>13</v>
      </c>
      <c r="K102" t="s">
        <v>14</v>
      </c>
      <c r="L102" t="s">
        <v>15</v>
      </c>
      <c r="M102">
        <v>1</v>
      </c>
      <c r="N102">
        <v>36.520000000000003</v>
      </c>
      <c r="O102">
        <v>0</v>
      </c>
      <c r="P102">
        <v>13.94</v>
      </c>
      <c r="Q102">
        <v>36.520000000000003</v>
      </c>
      <c r="R102">
        <v>13.94</v>
      </c>
      <c r="S102">
        <v>22.580000000000005</v>
      </c>
      <c r="T102">
        <v>0.61829134720700996</v>
      </c>
      <c r="U102">
        <v>2026</v>
      </c>
      <c r="V102" t="s">
        <v>99</v>
      </c>
      <c r="W102">
        <v>2</v>
      </c>
      <c r="X102" t="s">
        <v>85</v>
      </c>
    </row>
    <row r="103" spans="1:24">
      <c r="A103">
        <v>539</v>
      </c>
      <c r="B103" s="19">
        <v>46059</v>
      </c>
      <c r="C103">
        <v>2026</v>
      </c>
      <c r="D103" t="s">
        <v>99</v>
      </c>
      <c r="E103">
        <v>2</v>
      </c>
      <c r="F103" t="s">
        <v>85</v>
      </c>
      <c r="G103" t="s">
        <v>0</v>
      </c>
      <c r="H103" t="s">
        <v>50</v>
      </c>
      <c r="I103" t="s">
        <v>28</v>
      </c>
      <c r="J103" t="s">
        <v>13</v>
      </c>
      <c r="K103" t="s">
        <v>9</v>
      </c>
      <c r="L103" t="s">
        <v>10</v>
      </c>
      <c r="M103">
        <v>3</v>
      </c>
      <c r="N103">
        <v>92.96</v>
      </c>
      <c r="O103">
        <v>0.15</v>
      </c>
      <c r="P103">
        <v>44.56</v>
      </c>
      <c r="Q103">
        <v>237.048</v>
      </c>
      <c r="R103">
        <v>133.68</v>
      </c>
      <c r="S103">
        <v>103.36799999999999</v>
      </c>
      <c r="T103">
        <v>0.43606358205932971</v>
      </c>
      <c r="U103">
        <v>2026</v>
      </c>
      <c r="V103" t="s">
        <v>99</v>
      </c>
      <c r="W103">
        <v>2</v>
      </c>
      <c r="X103" t="s">
        <v>85</v>
      </c>
    </row>
    <row r="104" spans="1:24">
      <c r="A104">
        <v>346</v>
      </c>
      <c r="B104" s="19">
        <v>46059</v>
      </c>
      <c r="C104">
        <v>2026</v>
      </c>
      <c r="D104" t="s">
        <v>99</v>
      </c>
      <c r="E104">
        <v>2</v>
      </c>
      <c r="F104" t="s">
        <v>85</v>
      </c>
      <c r="G104" t="s">
        <v>6</v>
      </c>
      <c r="H104" t="s">
        <v>7</v>
      </c>
      <c r="I104" t="s">
        <v>2</v>
      </c>
      <c r="J104" t="s">
        <v>16</v>
      </c>
      <c r="K104" t="s">
        <v>4</v>
      </c>
      <c r="L104" t="s">
        <v>30</v>
      </c>
      <c r="M104">
        <v>3</v>
      </c>
      <c r="N104">
        <v>103.22</v>
      </c>
      <c r="O104">
        <v>0</v>
      </c>
      <c r="P104">
        <v>50.74</v>
      </c>
      <c r="Q104">
        <v>309.65999999999997</v>
      </c>
      <c r="R104">
        <v>152.22</v>
      </c>
      <c r="S104">
        <v>157.43999999999997</v>
      </c>
      <c r="T104">
        <v>0.50842859910869986</v>
      </c>
      <c r="U104">
        <v>2026</v>
      </c>
      <c r="V104" t="s">
        <v>99</v>
      </c>
      <c r="W104">
        <v>2</v>
      </c>
      <c r="X104" t="s">
        <v>85</v>
      </c>
    </row>
    <row r="105" spans="1:24">
      <c r="A105">
        <v>2793</v>
      </c>
      <c r="B105" s="19">
        <v>46058</v>
      </c>
      <c r="C105">
        <v>2026</v>
      </c>
      <c r="D105" t="s">
        <v>99</v>
      </c>
      <c r="E105">
        <v>2</v>
      </c>
      <c r="F105" t="s">
        <v>85</v>
      </c>
      <c r="G105" t="s">
        <v>6</v>
      </c>
      <c r="H105" t="s">
        <v>49</v>
      </c>
      <c r="I105" t="s">
        <v>8</v>
      </c>
      <c r="J105" t="s">
        <v>16</v>
      </c>
      <c r="K105" t="s">
        <v>23</v>
      </c>
      <c r="L105" t="s">
        <v>51</v>
      </c>
      <c r="M105">
        <v>3</v>
      </c>
      <c r="N105">
        <v>122.69</v>
      </c>
      <c r="O105">
        <v>0.05</v>
      </c>
      <c r="P105">
        <v>62.08</v>
      </c>
      <c r="Q105">
        <v>349.66649999999998</v>
      </c>
      <c r="R105">
        <v>186.24</v>
      </c>
      <c r="S105">
        <v>163.42649999999998</v>
      </c>
      <c r="T105">
        <v>0.46737820180085876</v>
      </c>
      <c r="U105">
        <v>2026</v>
      </c>
      <c r="V105" t="s">
        <v>99</v>
      </c>
      <c r="W105">
        <v>2</v>
      </c>
      <c r="X105" t="s">
        <v>85</v>
      </c>
    </row>
    <row r="106" spans="1:24">
      <c r="A106">
        <v>2685</v>
      </c>
      <c r="B106" s="19">
        <v>46058</v>
      </c>
      <c r="C106">
        <v>2026</v>
      </c>
      <c r="D106" t="s">
        <v>99</v>
      </c>
      <c r="E106">
        <v>2</v>
      </c>
      <c r="F106" t="s">
        <v>85</v>
      </c>
      <c r="G106" t="s">
        <v>6</v>
      </c>
      <c r="H106" t="s">
        <v>49</v>
      </c>
      <c r="I106" t="s">
        <v>2</v>
      </c>
      <c r="J106" t="s">
        <v>13</v>
      </c>
      <c r="K106" t="s">
        <v>9</v>
      </c>
      <c r="L106" t="s">
        <v>46</v>
      </c>
      <c r="M106">
        <v>1</v>
      </c>
      <c r="N106">
        <v>72.78</v>
      </c>
      <c r="O106">
        <v>0.05</v>
      </c>
      <c r="P106">
        <v>33.26</v>
      </c>
      <c r="Q106">
        <v>69.140999999999991</v>
      </c>
      <c r="R106">
        <v>33.26</v>
      </c>
      <c r="S106">
        <v>35.880999999999993</v>
      </c>
      <c r="T106">
        <v>0.51895402149231273</v>
      </c>
      <c r="U106">
        <v>2026</v>
      </c>
      <c r="V106" t="s">
        <v>99</v>
      </c>
      <c r="W106">
        <v>2</v>
      </c>
      <c r="X106" t="s">
        <v>85</v>
      </c>
    </row>
    <row r="107" spans="1:24">
      <c r="A107">
        <v>2529</v>
      </c>
      <c r="B107" s="19">
        <v>46058</v>
      </c>
      <c r="C107">
        <v>2026</v>
      </c>
      <c r="D107" t="s">
        <v>99</v>
      </c>
      <c r="E107">
        <v>2</v>
      </c>
      <c r="F107" t="s">
        <v>85</v>
      </c>
      <c r="G107" t="s">
        <v>20</v>
      </c>
      <c r="H107" t="s">
        <v>47</v>
      </c>
      <c r="I107" t="s">
        <v>2</v>
      </c>
      <c r="J107" t="s">
        <v>3</v>
      </c>
      <c r="K107" t="s">
        <v>9</v>
      </c>
      <c r="L107" t="s">
        <v>37</v>
      </c>
      <c r="M107">
        <v>6</v>
      </c>
      <c r="N107">
        <v>154.22</v>
      </c>
      <c r="O107">
        <v>0</v>
      </c>
      <c r="P107">
        <v>79.599999999999994</v>
      </c>
      <c r="Q107">
        <v>925.31999999999994</v>
      </c>
      <c r="R107">
        <v>477.59999999999997</v>
      </c>
      <c r="S107">
        <v>447.71999999999997</v>
      </c>
      <c r="T107">
        <v>0.4838542342108676</v>
      </c>
      <c r="U107">
        <v>2026</v>
      </c>
      <c r="V107" t="s">
        <v>99</v>
      </c>
      <c r="W107">
        <v>2</v>
      </c>
      <c r="X107" t="s">
        <v>85</v>
      </c>
    </row>
    <row r="108" spans="1:24">
      <c r="A108">
        <v>1723</v>
      </c>
      <c r="B108" s="19">
        <v>46058</v>
      </c>
      <c r="C108">
        <v>2026</v>
      </c>
      <c r="D108" t="s">
        <v>99</v>
      </c>
      <c r="E108">
        <v>2</v>
      </c>
      <c r="F108" t="s">
        <v>85</v>
      </c>
      <c r="G108" t="s">
        <v>20</v>
      </c>
      <c r="H108" t="s">
        <v>33</v>
      </c>
      <c r="I108" t="s">
        <v>2</v>
      </c>
      <c r="J108" t="s">
        <v>3</v>
      </c>
      <c r="K108" t="s">
        <v>4</v>
      </c>
      <c r="L108" t="s">
        <v>30</v>
      </c>
      <c r="M108">
        <v>2</v>
      </c>
      <c r="N108">
        <v>101.01</v>
      </c>
      <c r="O108">
        <v>0</v>
      </c>
      <c r="P108">
        <v>50.26</v>
      </c>
      <c r="Q108">
        <v>202.02</v>
      </c>
      <c r="R108">
        <v>100.52</v>
      </c>
      <c r="S108">
        <v>101.50000000000001</v>
      </c>
      <c r="T108">
        <v>0.50242550242550243</v>
      </c>
      <c r="U108">
        <v>2026</v>
      </c>
      <c r="V108" t="s">
        <v>99</v>
      </c>
      <c r="W108">
        <v>2</v>
      </c>
      <c r="X108" t="s">
        <v>85</v>
      </c>
    </row>
    <row r="109" spans="1:24">
      <c r="A109">
        <v>380</v>
      </c>
      <c r="B109" s="19">
        <v>46058</v>
      </c>
      <c r="C109">
        <v>2026</v>
      </c>
      <c r="D109" t="s">
        <v>99</v>
      </c>
      <c r="E109">
        <v>2</v>
      </c>
      <c r="F109" t="s">
        <v>85</v>
      </c>
      <c r="G109" t="s">
        <v>6</v>
      </c>
      <c r="H109" t="s">
        <v>43</v>
      </c>
      <c r="I109" t="s">
        <v>2</v>
      </c>
      <c r="J109" t="s">
        <v>3</v>
      </c>
      <c r="K109" t="s">
        <v>34</v>
      </c>
      <c r="L109" t="s">
        <v>38</v>
      </c>
      <c r="M109">
        <v>3</v>
      </c>
      <c r="N109">
        <v>125.63</v>
      </c>
      <c r="O109">
        <v>0</v>
      </c>
      <c r="P109">
        <v>71.05</v>
      </c>
      <c r="Q109">
        <v>376.89</v>
      </c>
      <c r="R109">
        <v>213.14999999999998</v>
      </c>
      <c r="S109">
        <v>163.74</v>
      </c>
      <c r="T109">
        <v>0.43445037013452203</v>
      </c>
      <c r="U109">
        <v>2026</v>
      </c>
      <c r="V109" t="s">
        <v>99</v>
      </c>
      <c r="W109">
        <v>2</v>
      </c>
      <c r="X109" t="s">
        <v>85</v>
      </c>
    </row>
    <row r="110" spans="1:24">
      <c r="A110">
        <v>1646</v>
      </c>
      <c r="B110" s="19">
        <v>46057</v>
      </c>
      <c r="C110">
        <v>2026</v>
      </c>
      <c r="D110" t="s">
        <v>99</v>
      </c>
      <c r="E110">
        <v>2</v>
      </c>
      <c r="F110" t="s">
        <v>85</v>
      </c>
      <c r="G110" t="s">
        <v>11</v>
      </c>
      <c r="H110" t="s">
        <v>25</v>
      </c>
      <c r="I110" t="s">
        <v>2</v>
      </c>
      <c r="J110" t="s">
        <v>13</v>
      </c>
      <c r="K110" t="s">
        <v>14</v>
      </c>
      <c r="L110" t="s">
        <v>32</v>
      </c>
      <c r="M110">
        <v>2</v>
      </c>
      <c r="N110">
        <v>45.81</v>
      </c>
      <c r="O110">
        <v>0.1</v>
      </c>
      <c r="P110">
        <v>18.420000000000002</v>
      </c>
      <c r="Q110">
        <v>82.458000000000013</v>
      </c>
      <c r="R110">
        <v>36.840000000000003</v>
      </c>
      <c r="S110">
        <v>45.618000000000009</v>
      </c>
      <c r="T110">
        <v>0.55322709743141962</v>
      </c>
      <c r="U110">
        <v>2026</v>
      </c>
      <c r="V110" t="s">
        <v>99</v>
      </c>
      <c r="W110">
        <v>2</v>
      </c>
      <c r="X110" t="s">
        <v>85</v>
      </c>
    </row>
    <row r="111" spans="1:24">
      <c r="A111">
        <v>933</v>
      </c>
      <c r="B111" s="19">
        <v>46057</v>
      </c>
      <c r="C111">
        <v>2026</v>
      </c>
      <c r="D111" t="s">
        <v>99</v>
      </c>
      <c r="E111">
        <v>2</v>
      </c>
      <c r="F111" t="s">
        <v>85</v>
      </c>
      <c r="G111" t="s">
        <v>6</v>
      </c>
      <c r="H111" t="s">
        <v>41</v>
      </c>
      <c r="I111" t="s">
        <v>2</v>
      </c>
      <c r="J111" t="s">
        <v>13</v>
      </c>
      <c r="K111" t="s">
        <v>23</v>
      </c>
      <c r="L111" t="s">
        <v>40</v>
      </c>
      <c r="M111">
        <v>2</v>
      </c>
      <c r="N111">
        <v>81.59</v>
      </c>
      <c r="O111">
        <v>0.1</v>
      </c>
      <c r="P111">
        <v>38.64</v>
      </c>
      <c r="Q111">
        <v>146.86200000000002</v>
      </c>
      <c r="R111">
        <v>77.28</v>
      </c>
      <c r="S111">
        <v>69.582000000000022</v>
      </c>
      <c r="T111">
        <v>0.47379172284185161</v>
      </c>
      <c r="U111">
        <v>2026</v>
      </c>
      <c r="V111" t="s">
        <v>99</v>
      </c>
      <c r="W111">
        <v>2</v>
      </c>
      <c r="X111" t="s">
        <v>85</v>
      </c>
    </row>
    <row r="112" spans="1:24">
      <c r="A112">
        <v>928</v>
      </c>
      <c r="B112" s="19">
        <v>46057</v>
      </c>
      <c r="C112">
        <v>2026</v>
      </c>
      <c r="D112" t="s">
        <v>99</v>
      </c>
      <c r="E112">
        <v>2</v>
      </c>
      <c r="F112" t="s">
        <v>85</v>
      </c>
      <c r="G112" t="s">
        <v>0</v>
      </c>
      <c r="H112" t="s">
        <v>1</v>
      </c>
      <c r="I112" t="s">
        <v>28</v>
      </c>
      <c r="J112" t="s">
        <v>13</v>
      </c>
      <c r="K112" t="s">
        <v>23</v>
      </c>
      <c r="L112" t="s">
        <v>51</v>
      </c>
      <c r="M112">
        <v>1</v>
      </c>
      <c r="N112">
        <v>125.63</v>
      </c>
      <c r="O112">
        <v>0.1</v>
      </c>
      <c r="P112">
        <v>60.38</v>
      </c>
      <c r="Q112">
        <v>113.06699999999999</v>
      </c>
      <c r="R112">
        <v>60.38</v>
      </c>
      <c r="S112">
        <v>52.686999999999991</v>
      </c>
      <c r="T112">
        <v>0.46598034793529497</v>
      </c>
      <c r="U112">
        <v>2026</v>
      </c>
      <c r="V112" t="s">
        <v>99</v>
      </c>
      <c r="W112">
        <v>2</v>
      </c>
      <c r="X112" t="s">
        <v>85</v>
      </c>
    </row>
    <row r="113" spans="1:24">
      <c r="A113">
        <v>4228</v>
      </c>
      <c r="B113" s="19">
        <v>46056</v>
      </c>
      <c r="C113">
        <v>2026</v>
      </c>
      <c r="D113" t="s">
        <v>99</v>
      </c>
      <c r="E113">
        <v>2</v>
      </c>
      <c r="F113" t="s">
        <v>85</v>
      </c>
      <c r="G113" t="s">
        <v>20</v>
      </c>
      <c r="H113" t="s">
        <v>33</v>
      </c>
      <c r="I113" t="s">
        <v>19</v>
      </c>
      <c r="J113" t="s">
        <v>13</v>
      </c>
      <c r="K113" t="s">
        <v>9</v>
      </c>
      <c r="L113" t="s">
        <v>37</v>
      </c>
      <c r="M113">
        <v>2</v>
      </c>
      <c r="N113">
        <v>154.62</v>
      </c>
      <c r="O113">
        <v>0</v>
      </c>
      <c r="P113">
        <v>78.209999999999994</v>
      </c>
      <c r="Q113">
        <v>309.24</v>
      </c>
      <c r="R113">
        <v>156.41999999999999</v>
      </c>
      <c r="S113">
        <v>152.82000000000002</v>
      </c>
      <c r="T113">
        <v>0.49417927823050062</v>
      </c>
      <c r="U113">
        <v>2026</v>
      </c>
      <c r="V113" t="s">
        <v>99</v>
      </c>
      <c r="W113">
        <v>2</v>
      </c>
      <c r="X113" t="s">
        <v>85</v>
      </c>
    </row>
    <row r="114" spans="1:24">
      <c r="A114">
        <v>2</v>
      </c>
      <c r="B114" s="19">
        <v>46056</v>
      </c>
      <c r="C114">
        <v>2026</v>
      </c>
      <c r="D114" t="s">
        <v>99</v>
      </c>
      <c r="E114">
        <v>2</v>
      </c>
      <c r="F114" t="s">
        <v>85</v>
      </c>
      <c r="G114" t="s">
        <v>0</v>
      </c>
      <c r="H114" t="s">
        <v>1</v>
      </c>
      <c r="I114" t="s">
        <v>8</v>
      </c>
      <c r="J114" t="s">
        <v>16</v>
      </c>
      <c r="K114" t="s">
        <v>34</v>
      </c>
      <c r="L114" t="s">
        <v>42</v>
      </c>
      <c r="M114">
        <v>12</v>
      </c>
      <c r="N114">
        <v>36.74</v>
      </c>
      <c r="O114">
        <v>0.2</v>
      </c>
      <c r="P114">
        <v>13.53</v>
      </c>
      <c r="Q114">
        <v>352.70400000000001</v>
      </c>
      <c r="R114">
        <v>162.35999999999999</v>
      </c>
      <c r="S114">
        <v>190.34400000000002</v>
      </c>
      <c r="T114">
        <v>0.53967065868263475</v>
      </c>
      <c r="U114">
        <v>2026</v>
      </c>
      <c r="V114" t="s">
        <v>99</v>
      </c>
      <c r="W114">
        <v>2</v>
      </c>
      <c r="X114" t="s">
        <v>85</v>
      </c>
    </row>
    <row r="115" spans="1:24">
      <c r="A115">
        <v>4031</v>
      </c>
      <c r="B115" s="19">
        <v>46055</v>
      </c>
      <c r="C115">
        <v>2026</v>
      </c>
      <c r="D115" t="s">
        <v>99</v>
      </c>
      <c r="E115">
        <v>2</v>
      </c>
      <c r="F115" t="s">
        <v>85</v>
      </c>
      <c r="G115" t="s">
        <v>0</v>
      </c>
      <c r="H115" t="s">
        <v>1</v>
      </c>
      <c r="I115" t="s">
        <v>2</v>
      </c>
      <c r="J115" t="s">
        <v>13</v>
      </c>
      <c r="K115" t="s">
        <v>4</v>
      </c>
      <c r="L115" t="s">
        <v>30</v>
      </c>
      <c r="M115">
        <v>6</v>
      </c>
      <c r="N115">
        <v>101.64</v>
      </c>
      <c r="O115">
        <v>0</v>
      </c>
      <c r="P115">
        <v>51.06</v>
      </c>
      <c r="Q115">
        <v>609.84</v>
      </c>
      <c r="R115">
        <v>306.36</v>
      </c>
      <c r="S115">
        <v>303.48</v>
      </c>
      <c r="T115">
        <v>0.49763872491145217</v>
      </c>
      <c r="U115">
        <v>2026</v>
      </c>
      <c r="V115" t="s">
        <v>99</v>
      </c>
      <c r="W115">
        <v>2</v>
      </c>
      <c r="X115" t="s">
        <v>85</v>
      </c>
    </row>
    <row r="116" spans="1:24">
      <c r="A116">
        <v>3855</v>
      </c>
      <c r="B116" s="19">
        <v>46055</v>
      </c>
      <c r="C116">
        <v>2026</v>
      </c>
      <c r="D116" t="s">
        <v>99</v>
      </c>
      <c r="E116">
        <v>2</v>
      </c>
      <c r="F116" t="s">
        <v>85</v>
      </c>
      <c r="G116" t="s">
        <v>0</v>
      </c>
      <c r="H116" t="s">
        <v>1</v>
      </c>
      <c r="I116" t="s">
        <v>2</v>
      </c>
      <c r="J116" t="s">
        <v>16</v>
      </c>
      <c r="K116" t="s">
        <v>34</v>
      </c>
      <c r="L116" t="s">
        <v>35</v>
      </c>
      <c r="M116">
        <v>1</v>
      </c>
      <c r="N116">
        <v>39.39</v>
      </c>
      <c r="O116">
        <v>0.1</v>
      </c>
      <c r="P116">
        <v>15.09</v>
      </c>
      <c r="Q116">
        <v>35.451000000000001</v>
      </c>
      <c r="R116">
        <v>15.09</v>
      </c>
      <c r="S116">
        <v>20.361000000000001</v>
      </c>
      <c r="T116">
        <v>0.57434204958957435</v>
      </c>
      <c r="U116">
        <v>2026</v>
      </c>
      <c r="V116" t="s">
        <v>99</v>
      </c>
      <c r="W116">
        <v>2</v>
      </c>
      <c r="X116" t="s">
        <v>85</v>
      </c>
    </row>
    <row r="117" spans="1:24">
      <c r="A117">
        <v>2929</v>
      </c>
      <c r="B117" s="19">
        <v>46055</v>
      </c>
      <c r="C117">
        <v>2026</v>
      </c>
      <c r="D117" t="s">
        <v>99</v>
      </c>
      <c r="E117">
        <v>2</v>
      </c>
      <c r="F117" t="s">
        <v>85</v>
      </c>
      <c r="G117" t="s">
        <v>6</v>
      </c>
      <c r="H117" t="s">
        <v>43</v>
      </c>
      <c r="I117" t="s">
        <v>28</v>
      </c>
      <c r="J117" t="s">
        <v>3</v>
      </c>
      <c r="K117" t="s">
        <v>9</v>
      </c>
      <c r="L117" t="s">
        <v>10</v>
      </c>
      <c r="M117">
        <v>1</v>
      </c>
      <c r="N117">
        <v>93.78</v>
      </c>
      <c r="O117">
        <v>0</v>
      </c>
      <c r="P117">
        <v>44.21</v>
      </c>
      <c r="Q117">
        <v>93.78</v>
      </c>
      <c r="R117">
        <v>44.21</v>
      </c>
      <c r="S117">
        <v>49.57</v>
      </c>
      <c r="T117">
        <v>0.52857752185967155</v>
      </c>
      <c r="U117">
        <v>2026</v>
      </c>
      <c r="V117" t="s">
        <v>99</v>
      </c>
      <c r="W117">
        <v>2</v>
      </c>
      <c r="X117" t="s">
        <v>85</v>
      </c>
    </row>
    <row r="118" spans="1:24">
      <c r="A118">
        <v>2642</v>
      </c>
      <c r="B118" s="19">
        <v>46055</v>
      </c>
      <c r="C118">
        <v>2026</v>
      </c>
      <c r="D118" t="s">
        <v>99</v>
      </c>
      <c r="E118">
        <v>2</v>
      </c>
      <c r="F118" t="s">
        <v>85</v>
      </c>
      <c r="G118" t="s">
        <v>6</v>
      </c>
      <c r="H118" t="s">
        <v>41</v>
      </c>
      <c r="I118" t="s">
        <v>28</v>
      </c>
      <c r="J118" t="s">
        <v>3</v>
      </c>
      <c r="K118" t="s">
        <v>23</v>
      </c>
      <c r="L118" t="s">
        <v>29</v>
      </c>
      <c r="M118">
        <v>3</v>
      </c>
      <c r="N118">
        <v>199.9</v>
      </c>
      <c r="O118">
        <v>0</v>
      </c>
      <c r="P118">
        <v>104.18</v>
      </c>
      <c r="Q118">
        <v>599.70000000000005</v>
      </c>
      <c r="R118">
        <v>312.54000000000002</v>
      </c>
      <c r="S118">
        <v>287.16000000000003</v>
      </c>
      <c r="T118">
        <v>0.47883941970985494</v>
      </c>
      <c r="U118">
        <v>2026</v>
      </c>
      <c r="V118" t="s">
        <v>99</v>
      </c>
      <c r="W118">
        <v>2</v>
      </c>
      <c r="X118" t="s">
        <v>85</v>
      </c>
    </row>
    <row r="119" spans="1:24">
      <c r="A119">
        <v>2014</v>
      </c>
      <c r="B119" s="19">
        <v>46055</v>
      </c>
      <c r="C119">
        <v>2026</v>
      </c>
      <c r="D119" t="s">
        <v>99</v>
      </c>
      <c r="E119">
        <v>2</v>
      </c>
      <c r="F119" t="s">
        <v>85</v>
      </c>
      <c r="G119" t="s">
        <v>6</v>
      </c>
      <c r="H119" t="s">
        <v>41</v>
      </c>
      <c r="I119" t="s">
        <v>28</v>
      </c>
      <c r="J119" t="s">
        <v>13</v>
      </c>
      <c r="K119" t="s">
        <v>23</v>
      </c>
      <c r="L119" t="s">
        <v>51</v>
      </c>
      <c r="M119">
        <v>1</v>
      </c>
      <c r="N119">
        <v>123.95</v>
      </c>
      <c r="O119">
        <v>0</v>
      </c>
      <c r="P119">
        <v>61.32</v>
      </c>
      <c r="Q119">
        <v>123.95</v>
      </c>
      <c r="R119">
        <v>61.32</v>
      </c>
      <c r="S119">
        <v>62.63</v>
      </c>
      <c r="T119">
        <v>0.50528438886647842</v>
      </c>
      <c r="U119">
        <v>2026</v>
      </c>
      <c r="V119" t="s">
        <v>99</v>
      </c>
      <c r="W119">
        <v>2</v>
      </c>
      <c r="X119" t="s">
        <v>85</v>
      </c>
    </row>
    <row r="120" spans="1:24">
      <c r="A120">
        <v>1641</v>
      </c>
      <c r="B120" s="19">
        <v>46055</v>
      </c>
      <c r="C120">
        <v>2026</v>
      </c>
      <c r="D120" t="s">
        <v>99</v>
      </c>
      <c r="E120">
        <v>2</v>
      </c>
      <c r="F120" t="s">
        <v>85</v>
      </c>
      <c r="G120" t="s">
        <v>20</v>
      </c>
      <c r="H120" t="s">
        <v>47</v>
      </c>
      <c r="I120" t="s">
        <v>8</v>
      </c>
      <c r="J120" t="s">
        <v>16</v>
      </c>
      <c r="K120" t="s">
        <v>4</v>
      </c>
      <c r="L120" t="s">
        <v>30</v>
      </c>
      <c r="M120">
        <v>8</v>
      </c>
      <c r="N120">
        <v>102.78</v>
      </c>
      <c r="O120">
        <v>0.15</v>
      </c>
      <c r="P120">
        <v>50.39</v>
      </c>
      <c r="Q120">
        <v>698.904</v>
      </c>
      <c r="R120">
        <v>403.12</v>
      </c>
      <c r="S120">
        <v>295.78399999999999</v>
      </c>
      <c r="T120">
        <v>0.42321119924911005</v>
      </c>
      <c r="U120">
        <v>2026</v>
      </c>
      <c r="V120" t="s">
        <v>99</v>
      </c>
      <c r="W120">
        <v>2</v>
      </c>
      <c r="X120" t="s">
        <v>85</v>
      </c>
    </row>
    <row r="121" spans="1:24">
      <c r="A121">
        <v>1263</v>
      </c>
      <c r="B121" s="19">
        <v>46055</v>
      </c>
      <c r="C121">
        <v>2026</v>
      </c>
      <c r="D121" t="s">
        <v>99</v>
      </c>
      <c r="E121">
        <v>2</v>
      </c>
      <c r="F121" t="s">
        <v>85</v>
      </c>
      <c r="G121" t="s">
        <v>6</v>
      </c>
      <c r="H121" t="s">
        <v>49</v>
      </c>
      <c r="I121" t="s">
        <v>2</v>
      </c>
      <c r="J121" t="s">
        <v>3</v>
      </c>
      <c r="K121" t="s">
        <v>14</v>
      </c>
      <c r="L121" t="s">
        <v>32</v>
      </c>
      <c r="M121">
        <v>1</v>
      </c>
      <c r="N121">
        <v>45.43</v>
      </c>
      <c r="O121">
        <v>0.05</v>
      </c>
      <c r="P121">
        <v>18.670000000000002</v>
      </c>
      <c r="Q121">
        <v>43.158499999999997</v>
      </c>
      <c r="R121">
        <v>18.670000000000002</v>
      </c>
      <c r="S121">
        <v>24.488499999999995</v>
      </c>
      <c r="T121">
        <v>0.56740850585632019</v>
      </c>
      <c r="U121">
        <v>2026</v>
      </c>
      <c r="V121" t="s">
        <v>99</v>
      </c>
      <c r="W121">
        <v>2</v>
      </c>
      <c r="X121" t="s">
        <v>85</v>
      </c>
    </row>
    <row r="122" spans="1:24">
      <c r="A122">
        <v>2940</v>
      </c>
      <c r="B122" s="19">
        <v>46054</v>
      </c>
      <c r="C122">
        <v>2026</v>
      </c>
      <c r="D122" t="s">
        <v>99</v>
      </c>
      <c r="E122">
        <v>2</v>
      </c>
      <c r="F122" t="s">
        <v>85</v>
      </c>
      <c r="G122" t="s">
        <v>0</v>
      </c>
      <c r="H122" t="s">
        <v>50</v>
      </c>
      <c r="I122" t="s">
        <v>28</v>
      </c>
      <c r="J122" t="s">
        <v>13</v>
      </c>
      <c r="K122" t="s">
        <v>9</v>
      </c>
      <c r="L122" t="s">
        <v>17</v>
      </c>
      <c r="M122">
        <v>2</v>
      </c>
      <c r="N122">
        <v>140.47</v>
      </c>
      <c r="O122">
        <v>0.05</v>
      </c>
      <c r="P122">
        <v>78.39</v>
      </c>
      <c r="Q122">
        <v>266.89299999999997</v>
      </c>
      <c r="R122">
        <v>156.78</v>
      </c>
      <c r="S122">
        <v>110.11299999999997</v>
      </c>
      <c r="T122">
        <v>0.41257357817552348</v>
      </c>
      <c r="U122">
        <v>2026</v>
      </c>
      <c r="V122" t="s">
        <v>99</v>
      </c>
      <c r="W122">
        <v>2</v>
      </c>
      <c r="X122" t="s">
        <v>85</v>
      </c>
    </row>
    <row r="123" spans="1:24">
      <c r="A123">
        <v>2706</v>
      </c>
      <c r="B123" s="19">
        <v>46054</v>
      </c>
      <c r="C123">
        <v>2026</v>
      </c>
      <c r="D123" t="s">
        <v>99</v>
      </c>
      <c r="E123">
        <v>2</v>
      </c>
      <c r="F123" t="s">
        <v>85</v>
      </c>
      <c r="G123" t="s">
        <v>20</v>
      </c>
      <c r="H123" t="s">
        <v>47</v>
      </c>
      <c r="I123" t="s">
        <v>28</v>
      </c>
      <c r="J123" t="s">
        <v>3</v>
      </c>
      <c r="K123" t="s">
        <v>34</v>
      </c>
      <c r="L123" t="s">
        <v>38</v>
      </c>
      <c r="M123">
        <v>2</v>
      </c>
      <c r="N123">
        <v>122.43</v>
      </c>
      <c r="O123">
        <v>0</v>
      </c>
      <c r="P123">
        <v>69.08</v>
      </c>
      <c r="Q123">
        <v>244.86</v>
      </c>
      <c r="R123">
        <v>138.16</v>
      </c>
      <c r="S123">
        <v>106.70000000000002</v>
      </c>
      <c r="T123">
        <v>0.43575920934411505</v>
      </c>
      <c r="U123">
        <v>2026</v>
      </c>
      <c r="V123" t="s">
        <v>99</v>
      </c>
      <c r="W123">
        <v>2</v>
      </c>
      <c r="X123" t="s">
        <v>85</v>
      </c>
    </row>
    <row r="124" spans="1:24">
      <c r="A124">
        <v>2668</v>
      </c>
      <c r="B124" s="19">
        <v>46054</v>
      </c>
      <c r="C124">
        <v>2026</v>
      </c>
      <c r="D124" t="s">
        <v>99</v>
      </c>
      <c r="E124">
        <v>2</v>
      </c>
      <c r="F124" t="s">
        <v>85</v>
      </c>
      <c r="G124" t="s">
        <v>6</v>
      </c>
      <c r="H124" t="s">
        <v>43</v>
      </c>
      <c r="I124" t="s">
        <v>2</v>
      </c>
      <c r="J124" t="s">
        <v>3</v>
      </c>
      <c r="K124" t="s">
        <v>34</v>
      </c>
      <c r="L124" t="s">
        <v>42</v>
      </c>
      <c r="M124">
        <v>3</v>
      </c>
      <c r="N124">
        <v>35.36</v>
      </c>
      <c r="O124">
        <v>0</v>
      </c>
      <c r="P124">
        <v>13.7</v>
      </c>
      <c r="Q124">
        <v>106.08</v>
      </c>
      <c r="R124">
        <v>41.099999999999994</v>
      </c>
      <c r="S124">
        <v>64.98</v>
      </c>
      <c r="T124">
        <v>0.61255656108597289</v>
      </c>
      <c r="U124">
        <v>2026</v>
      </c>
      <c r="V124" t="s">
        <v>99</v>
      </c>
      <c r="W124">
        <v>2</v>
      </c>
      <c r="X124" t="s">
        <v>85</v>
      </c>
    </row>
    <row r="125" spans="1:24">
      <c r="A125">
        <v>2047</v>
      </c>
      <c r="B125" s="19">
        <v>46054</v>
      </c>
      <c r="C125">
        <v>2026</v>
      </c>
      <c r="D125" t="s">
        <v>99</v>
      </c>
      <c r="E125">
        <v>2</v>
      </c>
      <c r="F125" t="s">
        <v>85</v>
      </c>
      <c r="G125" t="s">
        <v>11</v>
      </c>
      <c r="H125" t="s">
        <v>25</v>
      </c>
      <c r="I125" t="s">
        <v>8</v>
      </c>
      <c r="J125" t="s">
        <v>16</v>
      </c>
      <c r="K125" t="s">
        <v>23</v>
      </c>
      <c r="L125" t="s">
        <v>51</v>
      </c>
      <c r="M125">
        <v>12</v>
      </c>
      <c r="N125">
        <v>124.84</v>
      </c>
      <c r="O125">
        <v>0.1</v>
      </c>
      <c r="P125">
        <v>59.47</v>
      </c>
      <c r="Q125">
        <v>1348.2719999999999</v>
      </c>
      <c r="R125">
        <v>713.64</v>
      </c>
      <c r="S125">
        <v>634.63199999999995</v>
      </c>
      <c r="T125">
        <v>0.47070027412866244</v>
      </c>
      <c r="U125">
        <v>2026</v>
      </c>
      <c r="V125" t="s">
        <v>99</v>
      </c>
      <c r="W125">
        <v>2</v>
      </c>
      <c r="X125" t="s">
        <v>85</v>
      </c>
    </row>
    <row r="126" spans="1:24">
      <c r="A126">
        <v>1778</v>
      </c>
      <c r="B126" s="19">
        <v>46054</v>
      </c>
      <c r="C126">
        <v>2026</v>
      </c>
      <c r="D126" t="s">
        <v>99</v>
      </c>
      <c r="E126">
        <v>2</v>
      </c>
      <c r="F126" t="s">
        <v>85</v>
      </c>
      <c r="G126" t="s">
        <v>20</v>
      </c>
      <c r="H126" t="s">
        <v>31</v>
      </c>
      <c r="I126" t="s">
        <v>19</v>
      </c>
      <c r="J126" t="s">
        <v>3</v>
      </c>
      <c r="K126" t="s">
        <v>9</v>
      </c>
      <c r="L126" t="s">
        <v>17</v>
      </c>
      <c r="M126">
        <v>1</v>
      </c>
      <c r="N126">
        <v>142.03</v>
      </c>
      <c r="O126">
        <v>0.05</v>
      </c>
      <c r="P126">
        <v>77.069999999999993</v>
      </c>
      <c r="Q126">
        <v>134.92849999999999</v>
      </c>
      <c r="R126">
        <v>77.069999999999993</v>
      </c>
      <c r="S126">
        <v>57.858499999999992</v>
      </c>
      <c r="T126">
        <v>0.42880859121682963</v>
      </c>
      <c r="U126">
        <v>2026</v>
      </c>
      <c r="V126" t="s">
        <v>99</v>
      </c>
      <c r="W126">
        <v>2</v>
      </c>
      <c r="X126" t="s">
        <v>85</v>
      </c>
    </row>
    <row r="127" spans="1:24">
      <c r="A127">
        <v>1432</v>
      </c>
      <c r="B127" s="19">
        <v>46054</v>
      </c>
      <c r="C127">
        <v>2026</v>
      </c>
      <c r="D127" t="s">
        <v>99</v>
      </c>
      <c r="E127">
        <v>2</v>
      </c>
      <c r="F127" t="s">
        <v>85</v>
      </c>
      <c r="G127" t="s">
        <v>0</v>
      </c>
      <c r="H127" t="s">
        <v>1</v>
      </c>
      <c r="I127" t="s">
        <v>2</v>
      </c>
      <c r="J127" t="s">
        <v>3</v>
      </c>
      <c r="K127" t="s">
        <v>9</v>
      </c>
      <c r="L127" t="s">
        <v>17</v>
      </c>
      <c r="M127">
        <v>1</v>
      </c>
      <c r="N127">
        <v>140.53</v>
      </c>
      <c r="O127">
        <v>0</v>
      </c>
      <c r="P127">
        <v>77.36</v>
      </c>
      <c r="Q127">
        <v>140.53</v>
      </c>
      <c r="R127">
        <v>77.36</v>
      </c>
      <c r="S127">
        <v>63.17</v>
      </c>
      <c r="T127">
        <v>0.44951255959581587</v>
      </c>
      <c r="U127">
        <v>2026</v>
      </c>
      <c r="V127" t="s">
        <v>99</v>
      </c>
      <c r="W127">
        <v>2</v>
      </c>
      <c r="X127" t="s">
        <v>85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EEE05-8782-4BB4-9730-F76136C8D1BB}">
  <dimension ref="A3:P38"/>
  <sheetViews>
    <sheetView topLeftCell="B5" workbookViewId="0">
      <selection activeCell="AD23" sqref="AD23"/>
    </sheetView>
  </sheetViews>
  <sheetFormatPr defaultRowHeight="14.4"/>
  <cols>
    <col min="1" max="1" width="14.109375" bestFit="1" customWidth="1"/>
    <col min="2" max="2" width="12.77734375" bestFit="1" customWidth="1"/>
    <col min="3" max="3" width="15.5546875" bestFit="1" customWidth="1"/>
    <col min="6" max="6" width="18.21875" customWidth="1"/>
    <col min="7" max="7" width="13.5546875" bestFit="1" customWidth="1"/>
    <col min="8" max="8" width="12.77734375" bestFit="1" customWidth="1"/>
    <col min="9" max="9" width="15.5546875" bestFit="1" customWidth="1"/>
    <col min="10" max="11" width="12.77734375" bestFit="1" customWidth="1"/>
    <col min="12" max="12" width="9.88671875" bestFit="1" customWidth="1"/>
    <col min="14" max="14" width="13.5546875" bestFit="1" customWidth="1"/>
    <col min="15" max="15" width="14.33203125" bestFit="1" customWidth="1"/>
    <col min="16" max="16" width="12.77734375" bestFit="1" customWidth="1"/>
  </cols>
  <sheetData>
    <row r="3" spans="1:16">
      <c r="A3" t="s">
        <v>77</v>
      </c>
      <c r="C3" t="s">
        <v>78</v>
      </c>
      <c r="F3" t="s">
        <v>79</v>
      </c>
      <c r="I3" t="s">
        <v>80</v>
      </c>
      <c r="L3" t="s">
        <v>81</v>
      </c>
    </row>
    <row r="4" spans="1:16">
      <c r="A4" s="14">
        <v>645223.1794999995</v>
      </c>
      <c r="C4" s="14">
        <v>296384.2495000005</v>
      </c>
      <c r="F4" s="15">
        <f>C4/A4</f>
        <v>0.45935152194884954</v>
      </c>
      <c r="I4" s="11">
        <v>6698</v>
      </c>
      <c r="L4" s="22">
        <v>2707</v>
      </c>
    </row>
    <row r="6" spans="1:16">
      <c r="K6" t="s">
        <v>82</v>
      </c>
    </row>
    <row r="7" spans="1:16">
      <c r="K7" s="14">
        <v>348838.93000000058</v>
      </c>
    </row>
    <row r="8" spans="1:16">
      <c r="A8" s="17" t="s">
        <v>83</v>
      </c>
      <c r="B8" t="s">
        <v>97</v>
      </c>
      <c r="C8" t="s">
        <v>98</v>
      </c>
      <c r="G8" s="17" t="s">
        <v>83</v>
      </c>
      <c r="H8" t="s">
        <v>97</v>
      </c>
    </row>
    <row r="9" spans="1:16">
      <c r="A9" s="18" t="s">
        <v>84</v>
      </c>
      <c r="B9" s="20">
        <v>39091.819499999998</v>
      </c>
      <c r="C9" s="20">
        <v>17596.939500000004</v>
      </c>
      <c r="G9" s="18" t="s">
        <v>47</v>
      </c>
      <c r="H9" s="20">
        <v>55102.048500000012</v>
      </c>
    </row>
    <row r="10" spans="1:16">
      <c r="A10" s="18" t="s">
        <v>85</v>
      </c>
      <c r="B10" s="20">
        <v>35647.71699999999</v>
      </c>
      <c r="C10" s="20">
        <v>16561.507000000001</v>
      </c>
      <c r="G10" s="18" t="s">
        <v>43</v>
      </c>
      <c r="H10" s="20">
        <v>70034.105500000005</v>
      </c>
      <c r="O10" s="17" t="s">
        <v>83</v>
      </c>
      <c r="P10" s="21" t="s">
        <v>97</v>
      </c>
    </row>
    <row r="11" spans="1:16">
      <c r="A11" s="18" t="s">
        <v>86</v>
      </c>
      <c r="B11" s="20">
        <v>44696.898499999996</v>
      </c>
      <c r="C11" s="20">
        <v>21465.038499999991</v>
      </c>
      <c r="G11" s="18" t="s">
        <v>50</v>
      </c>
      <c r="H11" s="20">
        <v>50319.473499999986</v>
      </c>
      <c r="O11" s="18" t="s">
        <v>6</v>
      </c>
      <c r="P11" s="21">
        <v>191158.65549999985</v>
      </c>
    </row>
    <row r="12" spans="1:16">
      <c r="A12" s="18" t="s">
        <v>87</v>
      </c>
      <c r="B12" s="20">
        <v>54688.639000000017</v>
      </c>
      <c r="C12" s="20">
        <v>25283.649000000012</v>
      </c>
      <c r="G12" s="18" t="s">
        <v>1</v>
      </c>
      <c r="H12" s="20">
        <v>46624.590999999986</v>
      </c>
      <c r="J12" s="17" t="s">
        <v>83</v>
      </c>
      <c r="K12" s="21" t="s">
        <v>97</v>
      </c>
      <c r="O12" s="18" t="s">
        <v>11</v>
      </c>
      <c r="P12" s="21">
        <v>131488.62350000007</v>
      </c>
    </row>
    <row r="13" spans="1:16">
      <c r="A13" s="18" t="s">
        <v>88</v>
      </c>
      <c r="B13" s="20">
        <v>58235.185000000005</v>
      </c>
      <c r="C13" s="20">
        <v>27301.534999999993</v>
      </c>
      <c r="G13" s="18" t="s">
        <v>33</v>
      </c>
      <c r="H13" s="20">
        <v>74427.368000000002</v>
      </c>
      <c r="J13" s="18" t="s">
        <v>8</v>
      </c>
      <c r="K13" s="21">
        <v>179633.50449999995</v>
      </c>
      <c r="O13" s="18" t="s">
        <v>0</v>
      </c>
      <c r="P13" s="21">
        <v>124535.48550000002</v>
      </c>
    </row>
    <row r="14" spans="1:16">
      <c r="A14" s="18" t="s">
        <v>89</v>
      </c>
      <c r="B14" s="20">
        <v>69504.337000000014</v>
      </c>
      <c r="C14" s="20">
        <v>31109.926999999985</v>
      </c>
      <c r="G14" s="18" t="s">
        <v>96</v>
      </c>
      <c r="H14" s="14">
        <v>296507.58649999998</v>
      </c>
      <c r="J14" s="18" t="s">
        <v>28</v>
      </c>
      <c r="K14" s="21">
        <v>92836.006999999969</v>
      </c>
      <c r="O14" s="18" t="s">
        <v>20</v>
      </c>
      <c r="P14" s="21">
        <v>198040.41499999989</v>
      </c>
    </row>
    <row r="15" spans="1:16">
      <c r="A15" s="18" t="s">
        <v>90</v>
      </c>
      <c r="B15" s="20">
        <v>66442.23599999999</v>
      </c>
      <c r="C15" s="20">
        <v>31035.085999999967</v>
      </c>
      <c r="J15" s="18" t="s">
        <v>2</v>
      </c>
      <c r="K15" s="21">
        <v>260307.05699999991</v>
      </c>
      <c r="O15" s="18" t="s">
        <v>96</v>
      </c>
      <c r="P15" s="21">
        <v>645223.17949999985</v>
      </c>
    </row>
    <row r="16" spans="1:16">
      <c r="A16" s="18" t="s">
        <v>91</v>
      </c>
      <c r="B16" s="20">
        <v>57609.044499999975</v>
      </c>
      <c r="C16" s="20">
        <v>27126.764499999972</v>
      </c>
      <c r="E16" s="16"/>
      <c r="J16" s="18" t="s">
        <v>19</v>
      </c>
      <c r="K16" s="21">
        <v>112446.61100000008</v>
      </c>
    </row>
    <row r="17" spans="1:15">
      <c r="A17" s="18" t="s">
        <v>92</v>
      </c>
      <c r="B17" s="20">
        <v>53609.278500000037</v>
      </c>
      <c r="C17" s="20">
        <v>25001.058499999999</v>
      </c>
      <c r="J17" s="18" t="s">
        <v>96</v>
      </c>
      <c r="K17" s="21">
        <v>645223.17949999985</v>
      </c>
    </row>
    <row r="18" spans="1:15">
      <c r="A18" s="18" t="s">
        <v>93</v>
      </c>
      <c r="B18" s="20">
        <v>49147.535000000003</v>
      </c>
      <c r="C18" s="20">
        <v>22793.035</v>
      </c>
    </row>
    <row r="19" spans="1:15">
      <c r="A19" s="18" t="s">
        <v>94</v>
      </c>
      <c r="B19" s="20">
        <v>65523.639499999968</v>
      </c>
      <c r="C19" s="20">
        <v>28666.869500000012</v>
      </c>
    </row>
    <row r="20" spans="1:15">
      <c r="A20" s="18" t="s">
        <v>95</v>
      </c>
      <c r="B20" s="20">
        <v>51026.850000000006</v>
      </c>
      <c r="C20" s="20">
        <v>22442.840000000007</v>
      </c>
      <c r="J20" t="str">
        <f>N20</f>
        <v>Row Labels</v>
      </c>
      <c r="K20" t="str">
        <f>O20</f>
        <v xml:space="preserve"> Total Revenue</v>
      </c>
      <c r="N20" s="17" t="s">
        <v>83</v>
      </c>
      <c r="O20" t="s">
        <v>97</v>
      </c>
    </row>
    <row r="21" spans="1:15">
      <c r="A21" s="18" t="s">
        <v>96</v>
      </c>
      <c r="B21" s="14">
        <v>645223.17949999985</v>
      </c>
      <c r="C21" s="14">
        <v>296384.24949999998</v>
      </c>
      <c r="J21" t="str">
        <f t="shared" ref="J21:J36" si="0">N21</f>
        <v>Austria</v>
      </c>
      <c r="K21">
        <f t="shared" ref="K21:K37" si="1">O21</f>
        <v>32754.26549999999</v>
      </c>
      <c r="N21" s="18" t="s">
        <v>27</v>
      </c>
      <c r="O21" s="14">
        <v>32754.26549999999</v>
      </c>
    </row>
    <row r="22" spans="1:15">
      <c r="J22" t="str">
        <f t="shared" si="0"/>
        <v>Belgium</v>
      </c>
      <c r="K22">
        <f t="shared" si="1"/>
        <v>26318.221999999987</v>
      </c>
      <c r="N22" s="18" t="s">
        <v>21</v>
      </c>
      <c r="O22" s="14">
        <v>26318.221999999987</v>
      </c>
    </row>
    <row r="23" spans="1:15">
      <c r="J23" t="str">
        <f t="shared" si="0"/>
        <v>Czechia</v>
      </c>
      <c r="K23">
        <f t="shared" si="1"/>
        <v>23348.653999999995</v>
      </c>
      <c r="N23" s="18" t="s">
        <v>7</v>
      </c>
      <c r="O23" s="14">
        <v>23348.653999999995</v>
      </c>
    </row>
    <row r="24" spans="1:15">
      <c r="J24" t="str">
        <f t="shared" si="0"/>
        <v>Denmark</v>
      </c>
      <c r="K24">
        <f t="shared" si="1"/>
        <v>28462.138000000006</v>
      </c>
      <c r="N24" s="18" t="s">
        <v>25</v>
      </c>
      <c r="O24" s="14">
        <v>28462.138000000006</v>
      </c>
    </row>
    <row r="25" spans="1:15">
      <c r="J25" t="str">
        <f t="shared" si="0"/>
        <v>Finland</v>
      </c>
      <c r="K25">
        <f t="shared" si="1"/>
        <v>24075.482</v>
      </c>
      <c r="N25" s="18" t="s">
        <v>39</v>
      </c>
      <c r="O25" s="14">
        <v>24075.482</v>
      </c>
    </row>
    <row r="26" spans="1:15">
      <c r="J26" t="str">
        <f t="shared" si="0"/>
        <v>France</v>
      </c>
      <c r="K26">
        <f t="shared" si="1"/>
        <v>55102.048500000012</v>
      </c>
      <c r="N26" s="18" t="s">
        <v>47</v>
      </c>
      <c r="O26" s="14">
        <v>55102.048500000012</v>
      </c>
    </row>
    <row r="27" spans="1:15">
      <c r="J27" t="str">
        <f t="shared" si="0"/>
        <v>Germany</v>
      </c>
      <c r="K27">
        <f t="shared" si="1"/>
        <v>70034.105500000005</v>
      </c>
      <c r="N27" s="18" t="s">
        <v>43</v>
      </c>
      <c r="O27" s="14">
        <v>70034.105500000005</v>
      </c>
    </row>
    <row r="28" spans="1:15">
      <c r="J28" t="str">
        <f t="shared" si="0"/>
        <v>Ireland</v>
      </c>
      <c r="K28">
        <f t="shared" si="1"/>
        <v>16596.517499999994</v>
      </c>
      <c r="N28" s="18" t="s">
        <v>18</v>
      </c>
      <c r="O28" s="14">
        <v>16596.517499999994</v>
      </c>
    </row>
    <row r="29" spans="1:15">
      <c r="J29" t="str">
        <f t="shared" si="0"/>
        <v>Italy</v>
      </c>
      <c r="K29">
        <f t="shared" si="1"/>
        <v>50319.473499999986</v>
      </c>
      <c r="N29" s="18" t="s">
        <v>50</v>
      </c>
      <c r="O29" s="14">
        <v>50319.473499999986</v>
      </c>
    </row>
    <row r="30" spans="1:15">
      <c r="J30" t="str">
        <f t="shared" si="0"/>
        <v>Netherlands</v>
      </c>
      <c r="K30">
        <f t="shared" si="1"/>
        <v>42192.776500000007</v>
      </c>
      <c r="N30" s="18" t="s">
        <v>31</v>
      </c>
      <c r="O30" s="14">
        <v>42192.776500000007</v>
      </c>
    </row>
    <row r="31" spans="1:15">
      <c r="J31" t="str">
        <f t="shared" si="0"/>
        <v>Norway</v>
      </c>
      <c r="K31">
        <f t="shared" si="1"/>
        <v>26376.673999999999</v>
      </c>
      <c r="N31" s="18" t="s">
        <v>52</v>
      </c>
      <c r="O31" s="14">
        <v>26376.673999999999</v>
      </c>
    </row>
    <row r="32" spans="1:15">
      <c r="J32" t="str">
        <f t="shared" si="0"/>
        <v>Poland</v>
      </c>
      <c r="K32">
        <f t="shared" si="1"/>
        <v>40290.002</v>
      </c>
      <c r="N32" s="18" t="s">
        <v>49</v>
      </c>
      <c r="O32" s="14">
        <v>40290.002</v>
      </c>
    </row>
    <row r="33" spans="10:15">
      <c r="J33" t="str">
        <f t="shared" si="0"/>
        <v>Portugal</v>
      </c>
      <c r="K33">
        <f t="shared" si="1"/>
        <v>27591.421000000006</v>
      </c>
      <c r="N33" s="18" t="s">
        <v>36</v>
      </c>
      <c r="O33" s="14">
        <v>27591.421000000006</v>
      </c>
    </row>
    <row r="34" spans="10:15">
      <c r="J34" t="str">
        <f t="shared" si="0"/>
        <v>Spain</v>
      </c>
      <c r="K34">
        <f t="shared" si="1"/>
        <v>46624.590999999986</v>
      </c>
      <c r="N34" s="18" t="s">
        <v>1</v>
      </c>
      <c r="O34" s="14">
        <v>46624.590999999986</v>
      </c>
    </row>
    <row r="35" spans="10:15">
      <c r="J35" t="str">
        <f t="shared" si="0"/>
        <v>Sweden</v>
      </c>
      <c r="K35">
        <f t="shared" si="1"/>
        <v>35977.811999999991</v>
      </c>
      <c r="N35" s="18" t="s">
        <v>12</v>
      </c>
      <c r="O35" s="14">
        <v>35977.811999999991</v>
      </c>
    </row>
    <row r="36" spans="10:15">
      <c r="J36" t="str">
        <f t="shared" si="0"/>
        <v>Switzerland</v>
      </c>
      <c r="K36">
        <f t="shared" si="1"/>
        <v>24731.628500000003</v>
      </c>
      <c r="N36" s="18" t="s">
        <v>41</v>
      </c>
      <c r="O36" s="14">
        <v>24731.628500000003</v>
      </c>
    </row>
    <row r="37" spans="10:15">
      <c r="J37" t="str">
        <f>N37</f>
        <v>United Kingdom</v>
      </c>
      <c r="K37">
        <f t="shared" si="1"/>
        <v>74427.368000000002</v>
      </c>
      <c r="N37" s="18" t="s">
        <v>33</v>
      </c>
      <c r="O37" s="14">
        <v>74427.368000000002</v>
      </c>
    </row>
    <row r="38" spans="10:15">
      <c r="N38" s="18" t="s">
        <v>96</v>
      </c>
      <c r="O38" s="14">
        <v>645223.17949999997</v>
      </c>
    </row>
  </sheetData>
  <pageMargins left="0.7" right="0.7" top="0.75" bottom="0.75" header="0.3" footer="0.3"/>
  <pageSetup paperSize="9"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CE32B-793A-4874-8967-059C6837833C}">
  <dimension ref="I15:M47"/>
  <sheetViews>
    <sheetView showGridLines="0" tabSelected="1" zoomScale="60" zoomScaleNormal="60" workbookViewId="0">
      <selection activeCell="AH18" sqref="AH18"/>
    </sheetView>
  </sheetViews>
  <sheetFormatPr defaultRowHeight="14.4"/>
  <cols>
    <col min="1" max="16384" width="8.88671875" style="12"/>
  </cols>
  <sheetData>
    <row r="15" spans="9:9">
      <c r="I15" s="13"/>
    </row>
    <row r="47" spans="13:13">
      <c r="M47" s="12" t="s">
        <v>105</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7734375" defaultRowHeight="14.4"/>
  <cols>
    <col min="1" max="1" width="5.44140625" bestFit="1" customWidth="1"/>
    <col min="2" max="2" width="13.21875" customWidth="1"/>
    <col min="3" max="3" width="15.77734375" bestFit="1" customWidth="1"/>
    <col min="4" max="4" width="15.77734375" customWidth="1"/>
    <col min="5" max="5" width="15" bestFit="1" customWidth="1"/>
    <col min="6" max="6" width="15.77734375" customWidth="1"/>
    <col min="7" max="7" width="16.6640625" customWidth="1"/>
    <col min="8" max="8" width="18.44140625" customWidth="1"/>
    <col min="9" max="9" width="21.44140625" bestFit="1" customWidth="1"/>
    <col min="10" max="10" width="10.44140625" style="10" customWidth="1"/>
    <col min="11" max="11" width="13.33203125" customWidth="1"/>
    <col min="12" max="12" width="12.109375" customWidth="1"/>
    <col min="13" max="13" width="11.6640625" customWidth="1"/>
    <col min="14" max="14" width="15.44140625" customWidth="1"/>
    <col min="15" max="15" width="10.44140625" customWidth="1"/>
    <col min="16" max="16" width="14.44140625" customWidth="1"/>
    <col min="17" max="17" width="16.6640625" customWidth="1"/>
    <col min="18" max="18" width="7.109375" customWidth="1"/>
    <col min="19" max="19" width="9.77734375" style="10"/>
  </cols>
  <sheetData>
    <row r="1" spans="1:24" ht="21.6" customHeight="1">
      <c r="A1" s="1" t="s">
        <v>53</v>
      </c>
      <c r="B1" s="1" t="s">
        <v>54</v>
      </c>
      <c r="C1" s="1" t="s">
        <v>73</v>
      </c>
      <c r="D1" s="1" t="s">
        <v>70</v>
      </c>
      <c r="E1" s="1" t="s">
        <v>74</v>
      </c>
      <c r="F1" s="1" t="s">
        <v>75</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69</v>
      </c>
      <c r="V1" s="1" t="s">
        <v>76</v>
      </c>
      <c r="W1" s="1" t="s">
        <v>71</v>
      </c>
      <c r="X1" s="1" t="s">
        <v>72</v>
      </c>
    </row>
    <row r="2" spans="1:24" ht="15.6">
      <c r="A2" s="2">
        <v>3392</v>
      </c>
      <c r="B2" s="3">
        <v>46023</v>
      </c>
      <c r="C2" s="4">
        <f>YEAR(SalesDataTable[[#This Row],[Order Date]])</f>
        <v>2026</v>
      </c>
      <c r="D2" s="4" t="str">
        <f>"Q"&amp;ROUNDUP(MONTH(SalesDataTable[[#This Row],[Order Date]])/3,0)</f>
        <v>Q1</v>
      </c>
      <c r="E2" s="4">
        <f>MONTH(SalesDataTable[[#This Row],[Order Date]])</f>
        <v>1</v>
      </c>
      <c r="F2" s="4"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4">
        <f>YEAR(SalesDataTable[[#This Row],[Order Date]])</f>
        <v>2026</v>
      </c>
      <c r="D3" s="4" t="str">
        <f>"Q"&amp;ROUNDUP(MONTH(SalesDataTable[[#This Row],[Order Date]])/3,0)</f>
        <v>Q1</v>
      </c>
      <c r="E3" s="4">
        <f>MONTH(SalesDataTable[[#This Row],[Order Date]])</f>
        <v>1</v>
      </c>
      <c r="F3" s="4"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4">
        <f>YEAR(SalesDataTable[[#This Row],[Order Date]])</f>
        <v>2026</v>
      </c>
      <c r="D4" s="4" t="str">
        <f>"Q"&amp;ROUNDUP(MONTH(SalesDataTable[[#This Row],[Order Date]])/3,0)</f>
        <v>Q1</v>
      </c>
      <c r="E4" s="4">
        <f>MONTH(SalesDataTable[[#This Row],[Order Date]])</f>
        <v>1</v>
      </c>
      <c r="F4" s="4"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4">
        <f>YEAR(SalesDataTable[[#This Row],[Order Date]])</f>
        <v>2026</v>
      </c>
      <c r="D5" s="4" t="str">
        <f>"Q"&amp;ROUNDUP(MONTH(SalesDataTable[[#This Row],[Order Date]])/3,0)</f>
        <v>Q1</v>
      </c>
      <c r="E5" s="4">
        <f>MONTH(SalesDataTable[[#This Row],[Order Date]])</f>
        <v>1</v>
      </c>
      <c r="F5" s="4"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4">
        <f>YEAR(SalesDataTable[[#This Row],[Order Date]])</f>
        <v>2026</v>
      </c>
      <c r="D6" s="4" t="str">
        <f>"Q"&amp;ROUNDUP(MONTH(SalesDataTable[[#This Row],[Order Date]])/3,0)</f>
        <v>Q1</v>
      </c>
      <c r="E6" s="4">
        <f>MONTH(SalesDataTable[[#This Row],[Order Date]])</f>
        <v>1</v>
      </c>
      <c r="F6" s="4"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4">
        <f>YEAR(SalesDataTable[[#This Row],[Order Date]])</f>
        <v>2026</v>
      </c>
      <c r="D7" s="4" t="str">
        <f>"Q"&amp;ROUNDUP(MONTH(SalesDataTable[[#This Row],[Order Date]])/3,0)</f>
        <v>Q1</v>
      </c>
      <c r="E7" s="4">
        <f>MONTH(SalesDataTable[[#This Row],[Order Date]])</f>
        <v>1</v>
      </c>
      <c r="F7" s="4"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4">
        <f>YEAR(SalesDataTable[[#This Row],[Order Date]])</f>
        <v>2026</v>
      </c>
      <c r="D8" s="4" t="str">
        <f>"Q"&amp;ROUNDUP(MONTH(SalesDataTable[[#This Row],[Order Date]])/3,0)</f>
        <v>Q1</v>
      </c>
      <c r="E8" s="4">
        <f>MONTH(SalesDataTable[[#This Row],[Order Date]])</f>
        <v>1</v>
      </c>
      <c r="F8" s="4"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4">
        <f>YEAR(SalesDataTable[[#This Row],[Order Date]])</f>
        <v>2026</v>
      </c>
      <c r="D9" s="4" t="str">
        <f>"Q"&amp;ROUNDUP(MONTH(SalesDataTable[[#This Row],[Order Date]])/3,0)</f>
        <v>Q1</v>
      </c>
      <c r="E9" s="4">
        <f>MONTH(SalesDataTable[[#This Row],[Order Date]])</f>
        <v>1</v>
      </c>
      <c r="F9" s="4"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4">
        <f>YEAR(SalesDataTable[[#This Row],[Order Date]])</f>
        <v>2026</v>
      </c>
      <c r="D10" s="4" t="str">
        <f>"Q"&amp;ROUNDUP(MONTH(SalesDataTable[[#This Row],[Order Date]])/3,0)</f>
        <v>Q1</v>
      </c>
      <c r="E10" s="4">
        <f>MONTH(SalesDataTable[[#This Row],[Order Date]])</f>
        <v>1</v>
      </c>
      <c r="F10" s="4"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4">
        <f>YEAR(SalesDataTable[[#This Row],[Order Date]])</f>
        <v>2026</v>
      </c>
      <c r="D11" s="4" t="str">
        <f>"Q"&amp;ROUNDUP(MONTH(SalesDataTable[[#This Row],[Order Date]])/3,0)</f>
        <v>Q1</v>
      </c>
      <c r="E11" s="4">
        <f>MONTH(SalesDataTable[[#This Row],[Order Date]])</f>
        <v>1</v>
      </c>
      <c r="F11" s="4"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4">
        <f>YEAR(SalesDataTable[[#This Row],[Order Date]])</f>
        <v>2026</v>
      </c>
      <c r="D12" s="4" t="str">
        <f>"Q"&amp;ROUNDUP(MONTH(SalesDataTable[[#This Row],[Order Date]])/3,0)</f>
        <v>Q1</v>
      </c>
      <c r="E12" s="4">
        <f>MONTH(SalesDataTable[[#This Row],[Order Date]])</f>
        <v>1</v>
      </c>
      <c r="F12" s="4"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4">
        <f>YEAR(SalesDataTable[[#This Row],[Order Date]])</f>
        <v>2026</v>
      </c>
      <c r="D13" s="4" t="str">
        <f>"Q"&amp;ROUNDUP(MONTH(SalesDataTable[[#This Row],[Order Date]])/3,0)</f>
        <v>Q1</v>
      </c>
      <c r="E13" s="4">
        <f>MONTH(SalesDataTable[[#This Row],[Order Date]])</f>
        <v>1</v>
      </c>
      <c r="F13" s="4"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4">
        <f>YEAR(SalesDataTable[[#This Row],[Order Date]])</f>
        <v>2026</v>
      </c>
      <c r="D14" s="4" t="str">
        <f>"Q"&amp;ROUNDUP(MONTH(SalesDataTable[[#This Row],[Order Date]])/3,0)</f>
        <v>Q1</v>
      </c>
      <c r="E14" s="4">
        <f>MONTH(SalesDataTable[[#This Row],[Order Date]])</f>
        <v>1</v>
      </c>
      <c r="F14" s="4"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4">
        <f>YEAR(SalesDataTable[[#This Row],[Order Date]])</f>
        <v>2026</v>
      </c>
      <c r="D15" s="4" t="str">
        <f>"Q"&amp;ROUNDUP(MONTH(SalesDataTable[[#This Row],[Order Date]])/3,0)</f>
        <v>Q1</v>
      </c>
      <c r="E15" s="4">
        <f>MONTH(SalesDataTable[[#This Row],[Order Date]])</f>
        <v>1</v>
      </c>
      <c r="F15" s="4"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4">
        <f>YEAR(SalesDataTable[[#This Row],[Order Date]])</f>
        <v>2026</v>
      </c>
      <c r="D16" s="4" t="str">
        <f>"Q"&amp;ROUNDUP(MONTH(SalesDataTable[[#This Row],[Order Date]])/3,0)</f>
        <v>Q1</v>
      </c>
      <c r="E16" s="4">
        <f>MONTH(SalesDataTable[[#This Row],[Order Date]])</f>
        <v>1</v>
      </c>
      <c r="F16" s="4"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4">
        <f>YEAR(SalesDataTable[[#This Row],[Order Date]])</f>
        <v>2026</v>
      </c>
      <c r="D17" s="4" t="str">
        <f>"Q"&amp;ROUNDUP(MONTH(SalesDataTable[[#This Row],[Order Date]])/3,0)</f>
        <v>Q1</v>
      </c>
      <c r="E17" s="4">
        <f>MONTH(SalesDataTable[[#This Row],[Order Date]])</f>
        <v>1</v>
      </c>
      <c r="F17" s="4"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4">
        <f>YEAR(SalesDataTable[[#This Row],[Order Date]])</f>
        <v>2026</v>
      </c>
      <c r="D18" s="4" t="str">
        <f>"Q"&amp;ROUNDUP(MONTH(SalesDataTable[[#This Row],[Order Date]])/3,0)</f>
        <v>Q1</v>
      </c>
      <c r="E18" s="4">
        <f>MONTH(SalesDataTable[[#This Row],[Order Date]])</f>
        <v>1</v>
      </c>
      <c r="F18" s="4"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4">
        <f>YEAR(SalesDataTable[[#This Row],[Order Date]])</f>
        <v>2026</v>
      </c>
      <c r="D19" s="4" t="str">
        <f>"Q"&amp;ROUNDUP(MONTH(SalesDataTable[[#This Row],[Order Date]])/3,0)</f>
        <v>Q1</v>
      </c>
      <c r="E19" s="4">
        <f>MONTH(SalesDataTable[[#This Row],[Order Date]])</f>
        <v>1</v>
      </c>
      <c r="F19" s="4"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4">
        <f>YEAR(SalesDataTable[[#This Row],[Order Date]])</f>
        <v>2026</v>
      </c>
      <c r="D20" s="4" t="str">
        <f>"Q"&amp;ROUNDUP(MONTH(SalesDataTable[[#This Row],[Order Date]])/3,0)</f>
        <v>Q1</v>
      </c>
      <c r="E20" s="4">
        <f>MONTH(SalesDataTable[[#This Row],[Order Date]])</f>
        <v>1</v>
      </c>
      <c r="F20" s="4"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4">
        <f>YEAR(SalesDataTable[[#This Row],[Order Date]])</f>
        <v>2026</v>
      </c>
      <c r="D21" s="4" t="str">
        <f>"Q"&amp;ROUNDUP(MONTH(SalesDataTable[[#This Row],[Order Date]])/3,0)</f>
        <v>Q1</v>
      </c>
      <c r="E21" s="4">
        <f>MONTH(SalesDataTable[[#This Row],[Order Date]])</f>
        <v>1</v>
      </c>
      <c r="F21" s="4"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4">
        <f>YEAR(SalesDataTable[[#This Row],[Order Date]])</f>
        <v>2026</v>
      </c>
      <c r="D22" s="4" t="str">
        <f>"Q"&amp;ROUNDUP(MONTH(SalesDataTable[[#This Row],[Order Date]])/3,0)</f>
        <v>Q1</v>
      </c>
      <c r="E22" s="4">
        <f>MONTH(SalesDataTable[[#This Row],[Order Date]])</f>
        <v>1</v>
      </c>
      <c r="F22" s="4"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4">
        <f>YEAR(SalesDataTable[[#This Row],[Order Date]])</f>
        <v>2026</v>
      </c>
      <c r="D23" s="4" t="str">
        <f>"Q"&amp;ROUNDUP(MONTH(SalesDataTable[[#This Row],[Order Date]])/3,0)</f>
        <v>Q1</v>
      </c>
      <c r="E23" s="4">
        <f>MONTH(SalesDataTable[[#This Row],[Order Date]])</f>
        <v>1</v>
      </c>
      <c r="F23" s="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4">
        <f>YEAR(SalesDataTable[[#This Row],[Order Date]])</f>
        <v>2026</v>
      </c>
      <c r="D24" s="4" t="str">
        <f>"Q"&amp;ROUNDUP(MONTH(SalesDataTable[[#This Row],[Order Date]])/3,0)</f>
        <v>Q1</v>
      </c>
      <c r="E24" s="4">
        <f>MONTH(SalesDataTable[[#This Row],[Order Date]])</f>
        <v>1</v>
      </c>
      <c r="F24" s="4"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4">
        <f>YEAR(SalesDataTable[[#This Row],[Order Date]])</f>
        <v>2026</v>
      </c>
      <c r="D25" s="4" t="str">
        <f>"Q"&amp;ROUNDUP(MONTH(SalesDataTable[[#This Row],[Order Date]])/3,0)</f>
        <v>Q1</v>
      </c>
      <c r="E25" s="4">
        <f>MONTH(SalesDataTable[[#This Row],[Order Date]])</f>
        <v>1</v>
      </c>
      <c r="F25" s="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4">
        <f>YEAR(SalesDataTable[[#This Row],[Order Date]])</f>
        <v>2026</v>
      </c>
      <c r="D26" s="4" t="str">
        <f>"Q"&amp;ROUNDUP(MONTH(SalesDataTable[[#This Row],[Order Date]])/3,0)</f>
        <v>Q1</v>
      </c>
      <c r="E26" s="4">
        <f>MONTH(SalesDataTable[[#This Row],[Order Date]])</f>
        <v>1</v>
      </c>
      <c r="F26" s="4"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4">
        <f>YEAR(SalesDataTable[[#This Row],[Order Date]])</f>
        <v>2026</v>
      </c>
      <c r="D27" s="4" t="str">
        <f>"Q"&amp;ROUNDUP(MONTH(SalesDataTable[[#This Row],[Order Date]])/3,0)</f>
        <v>Q1</v>
      </c>
      <c r="E27" s="4">
        <f>MONTH(SalesDataTable[[#This Row],[Order Date]])</f>
        <v>1</v>
      </c>
      <c r="F27" s="4"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4">
        <f>YEAR(SalesDataTable[[#This Row],[Order Date]])</f>
        <v>2026</v>
      </c>
      <c r="D28" s="4" t="str">
        <f>"Q"&amp;ROUNDUP(MONTH(SalesDataTable[[#This Row],[Order Date]])/3,0)</f>
        <v>Q1</v>
      </c>
      <c r="E28" s="4">
        <f>MONTH(SalesDataTable[[#This Row],[Order Date]])</f>
        <v>1</v>
      </c>
      <c r="F28" s="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4">
        <f>YEAR(SalesDataTable[[#This Row],[Order Date]])</f>
        <v>2026</v>
      </c>
      <c r="D29" s="4" t="str">
        <f>"Q"&amp;ROUNDUP(MONTH(SalesDataTable[[#This Row],[Order Date]])/3,0)</f>
        <v>Q1</v>
      </c>
      <c r="E29" s="4">
        <f>MONTH(SalesDataTable[[#This Row],[Order Date]])</f>
        <v>1</v>
      </c>
      <c r="F29" s="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4">
        <f>YEAR(SalesDataTable[[#This Row],[Order Date]])</f>
        <v>2026</v>
      </c>
      <c r="D30" s="4" t="str">
        <f>"Q"&amp;ROUNDUP(MONTH(SalesDataTable[[#This Row],[Order Date]])/3,0)</f>
        <v>Q1</v>
      </c>
      <c r="E30" s="4">
        <f>MONTH(SalesDataTable[[#This Row],[Order Date]])</f>
        <v>1</v>
      </c>
      <c r="F30" s="4"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4">
        <f>YEAR(SalesDataTable[[#This Row],[Order Date]])</f>
        <v>2026</v>
      </c>
      <c r="D31" s="4" t="str">
        <f>"Q"&amp;ROUNDUP(MONTH(SalesDataTable[[#This Row],[Order Date]])/3,0)</f>
        <v>Q1</v>
      </c>
      <c r="E31" s="4">
        <f>MONTH(SalesDataTable[[#This Row],[Order Date]])</f>
        <v>1</v>
      </c>
      <c r="F31" s="4"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4">
        <f>YEAR(SalesDataTable[[#This Row],[Order Date]])</f>
        <v>2026</v>
      </c>
      <c r="D32" s="4" t="str">
        <f>"Q"&amp;ROUNDUP(MONTH(SalesDataTable[[#This Row],[Order Date]])/3,0)</f>
        <v>Q1</v>
      </c>
      <c r="E32" s="4">
        <f>MONTH(SalesDataTable[[#This Row],[Order Date]])</f>
        <v>1</v>
      </c>
      <c r="F32" s="4"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4">
        <f>YEAR(SalesDataTable[[#This Row],[Order Date]])</f>
        <v>2026</v>
      </c>
      <c r="D33" s="4" t="str">
        <f>"Q"&amp;ROUNDUP(MONTH(SalesDataTable[[#This Row],[Order Date]])/3,0)</f>
        <v>Q1</v>
      </c>
      <c r="E33" s="4">
        <f>MONTH(SalesDataTable[[#This Row],[Order Date]])</f>
        <v>1</v>
      </c>
      <c r="F33" s="4"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4">
        <f>YEAR(SalesDataTable[[#This Row],[Order Date]])</f>
        <v>2026</v>
      </c>
      <c r="D34" s="4" t="str">
        <f>"Q"&amp;ROUNDUP(MONTH(SalesDataTable[[#This Row],[Order Date]])/3,0)</f>
        <v>Q1</v>
      </c>
      <c r="E34" s="4">
        <f>MONTH(SalesDataTable[[#This Row],[Order Date]])</f>
        <v>1</v>
      </c>
      <c r="F34" s="4"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4">
        <f>YEAR(SalesDataTable[[#This Row],[Order Date]])</f>
        <v>2026</v>
      </c>
      <c r="D35" s="4" t="str">
        <f>"Q"&amp;ROUNDUP(MONTH(SalesDataTable[[#This Row],[Order Date]])/3,0)</f>
        <v>Q1</v>
      </c>
      <c r="E35" s="4">
        <f>MONTH(SalesDataTable[[#This Row],[Order Date]])</f>
        <v>1</v>
      </c>
      <c r="F35" s="4"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4">
        <f>YEAR(SalesDataTable[[#This Row],[Order Date]])</f>
        <v>2026</v>
      </c>
      <c r="D36" s="4" t="str">
        <f>"Q"&amp;ROUNDUP(MONTH(SalesDataTable[[#This Row],[Order Date]])/3,0)</f>
        <v>Q1</v>
      </c>
      <c r="E36" s="4">
        <f>MONTH(SalesDataTable[[#This Row],[Order Date]])</f>
        <v>1</v>
      </c>
      <c r="F36" s="4"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4">
        <f>YEAR(SalesDataTable[[#This Row],[Order Date]])</f>
        <v>2026</v>
      </c>
      <c r="D37" s="4" t="str">
        <f>"Q"&amp;ROUNDUP(MONTH(SalesDataTable[[#This Row],[Order Date]])/3,0)</f>
        <v>Q1</v>
      </c>
      <c r="E37" s="4">
        <f>MONTH(SalesDataTable[[#This Row],[Order Date]])</f>
        <v>1</v>
      </c>
      <c r="F37" s="4"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4">
        <f>YEAR(SalesDataTable[[#This Row],[Order Date]])</f>
        <v>2026</v>
      </c>
      <c r="D38" s="4" t="str">
        <f>"Q"&amp;ROUNDUP(MONTH(SalesDataTable[[#This Row],[Order Date]])/3,0)</f>
        <v>Q1</v>
      </c>
      <c r="E38" s="4">
        <f>MONTH(SalesDataTable[[#This Row],[Order Date]])</f>
        <v>1</v>
      </c>
      <c r="F38" s="4"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4">
        <f>YEAR(SalesDataTable[[#This Row],[Order Date]])</f>
        <v>2026</v>
      </c>
      <c r="D39" s="4" t="str">
        <f>"Q"&amp;ROUNDUP(MONTH(SalesDataTable[[#This Row],[Order Date]])/3,0)</f>
        <v>Q1</v>
      </c>
      <c r="E39" s="4">
        <f>MONTH(SalesDataTable[[#This Row],[Order Date]])</f>
        <v>1</v>
      </c>
      <c r="F39" s="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4">
        <f>YEAR(SalesDataTable[[#This Row],[Order Date]])</f>
        <v>2026</v>
      </c>
      <c r="D40" s="4" t="str">
        <f>"Q"&amp;ROUNDUP(MONTH(SalesDataTable[[#This Row],[Order Date]])/3,0)</f>
        <v>Q1</v>
      </c>
      <c r="E40" s="4">
        <f>MONTH(SalesDataTable[[#This Row],[Order Date]])</f>
        <v>1</v>
      </c>
      <c r="F40" s="4"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4">
        <f>YEAR(SalesDataTable[[#This Row],[Order Date]])</f>
        <v>2026</v>
      </c>
      <c r="D41" s="4" t="str">
        <f>"Q"&amp;ROUNDUP(MONTH(SalesDataTable[[#This Row],[Order Date]])/3,0)</f>
        <v>Q1</v>
      </c>
      <c r="E41" s="4">
        <f>MONTH(SalesDataTable[[#This Row],[Order Date]])</f>
        <v>1</v>
      </c>
      <c r="F41" s="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4">
        <f>YEAR(SalesDataTable[[#This Row],[Order Date]])</f>
        <v>2026</v>
      </c>
      <c r="D42" s="4" t="str">
        <f>"Q"&amp;ROUNDUP(MONTH(SalesDataTable[[#This Row],[Order Date]])/3,0)</f>
        <v>Q1</v>
      </c>
      <c r="E42" s="4">
        <f>MONTH(SalesDataTable[[#This Row],[Order Date]])</f>
        <v>1</v>
      </c>
      <c r="F42" s="4"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4">
        <f>YEAR(SalesDataTable[[#This Row],[Order Date]])</f>
        <v>2026</v>
      </c>
      <c r="D43" s="4" t="str">
        <f>"Q"&amp;ROUNDUP(MONTH(SalesDataTable[[#This Row],[Order Date]])/3,0)</f>
        <v>Q1</v>
      </c>
      <c r="E43" s="4">
        <f>MONTH(SalesDataTable[[#This Row],[Order Date]])</f>
        <v>1</v>
      </c>
      <c r="F43" s="4"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4">
        <f>YEAR(SalesDataTable[[#This Row],[Order Date]])</f>
        <v>2026</v>
      </c>
      <c r="D44" s="4" t="str">
        <f>"Q"&amp;ROUNDUP(MONTH(SalesDataTable[[#This Row],[Order Date]])/3,0)</f>
        <v>Q1</v>
      </c>
      <c r="E44" s="4">
        <f>MONTH(SalesDataTable[[#This Row],[Order Date]])</f>
        <v>1</v>
      </c>
      <c r="F44" s="4"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4">
        <f>YEAR(SalesDataTable[[#This Row],[Order Date]])</f>
        <v>2026</v>
      </c>
      <c r="D45" s="4" t="str">
        <f>"Q"&amp;ROUNDUP(MONTH(SalesDataTable[[#This Row],[Order Date]])/3,0)</f>
        <v>Q1</v>
      </c>
      <c r="E45" s="4">
        <f>MONTH(SalesDataTable[[#This Row],[Order Date]])</f>
        <v>1</v>
      </c>
      <c r="F45" s="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4">
        <f>YEAR(SalesDataTable[[#This Row],[Order Date]])</f>
        <v>2026</v>
      </c>
      <c r="D46" s="4" t="str">
        <f>"Q"&amp;ROUNDUP(MONTH(SalesDataTable[[#This Row],[Order Date]])/3,0)</f>
        <v>Q1</v>
      </c>
      <c r="E46" s="4">
        <f>MONTH(SalesDataTable[[#This Row],[Order Date]])</f>
        <v>1</v>
      </c>
      <c r="F46" s="4"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4">
        <f>YEAR(SalesDataTable[[#This Row],[Order Date]])</f>
        <v>2026</v>
      </c>
      <c r="D47" s="4" t="str">
        <f>"Q"&amp;ROUNDUP(MONTH(SalesDataTable[[#This Row],[Order Date]])/3,0)</f>
        <v>Q1</v>
      </c>
      <c r="E47" s="4">
        <f>MONTH(SalesDataTable[[#This Row],[Order Date]])</f>
        <v>1</v>
      </c>
      <c r="F47" s="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4">
        <f>YEAR(SalesDataTable[[#This Row],[Order Date]])</f>
        <v>2026</v>
      </c>
      <c r="D48" s="4" t="str">
        <f>"Q"&amp;ROUNDUP(MONTH(SalesDataTable[[#This Row],[Order Date]])/3,0)</f>
        <v>Q1</v>
      </c>
      <c r="E48" s="4">
        <f>MONTH(SalesDataTable[[#This Row],[Order Date]])</f>
        <v>1</v>
      </c>
      <c r="F48" s="4"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4">
        <f>YEAR(SalesDataTable[[#This Row],[Order Date]])</f>
        <v>2026</v>
      </c>
      <c r="D49" s="4" t="str">
        <f>"Q"&amp;ROUNDUP(MONTH(SalesDataTable[[#This Row],[Order Date]])/3,0)</f>
        <v>Q1</v>
      </c>
      <c r="E49" s="4">
        <f>MONTH(SalesDataTable[[#This Row],[Order Date]])</f>
        <v>1</v>
      </c>
      <c r="F49" s="4"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4">
        <f>YEAR(SalesDataTable[[#This Row],[Order Date]])</f>
        <v>2026</v>
      </c>
      <c r="D50" s="4" t="str">
        <f>"Q"&amp;ROUNDUP(MONTH(SalesDataTable[[#This Row],[Order Date]])/3,0)</f>
        <v>Q1</v>
      </c>
      <c r="E50" s="4">
        <f>MONTH(SalesDataTable[[#This Row],[Order Date]])</f>
        <v>1</v>
      </c>
      <c r="F50" s="4"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4">
        <f>YEAR(SalesDataTable[[#This Row],[Order Date]])</f>
        <v>2026</v>
      </c>
      <c r="D51" s="4" t="str">
        <f>"Q"&amp;ROUNDUP(MONTH(SalesDataTable[[#This Row],[Order Date]])/3,0)</f>
        <v>Q1</v>
      </c>
      <c r="E51" s="4">
        <f>MONTH(SalesDataTable[[#This Row],[Order Date]])</f>
        <v>1</v>
      </c>
      <c r="F51" s="4"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4">
        <f>YEAR(SalesDataTable[[#This Row],[Order Date]])</f>
        <v>2026</v>
      </c>
      <c r="D52" s="4" t="str">
        <f>"Q"&amp;ROUNDUP(MONTH(SalesDataTable[[#This Row],[Order Date]])/3,0)</f>
        <v>Q1</v>
      </c>
      <c r="E52" s="4">
        <f>MONTH(SalesDataTable[[#This Row],[Order Date]])</f>
        <v>1</v>
      </c>
      <c r="F52" s="4"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4">
        <f>YEAR(SalesDataTable[[#This Row],[Order Date]])</f>
        <v>2026</v>
      </c>
      <c r="D53" s="4" t="str">
        <f>"Q"&amp;ROUNDUP(MONTH(SalesDataTable[[#This Row],[Order Date]])/3,0)</f>
        <v>Q1</v>
      </c>
      <c r="E53" s="4">
        <f>MONTH(SalesDataTable[[#This Row],[Order Date]])</f>
        <v>1</v>
      </c>
      <c r="F53" s="4"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4">
        <f>YEAR(SalesDataTable[[#This Row],[Order Date]])</f>
        <v>2026</v>
      </c>
      <c r="D54" s="4" t="str">
        <f>"Q"&amp;ROUNDUP(MONTH(SalesDataTable[[#This Row],[Order Date]])/3,0)</f>
        <v>Q1</v>
      </c>
      <c r="E54" s="4">
        <f>MONTH(SalesDataTable[[#This Row],[Order Date]])</f>
        <v>1</v>
      </c>
      <c r="F54" s="4"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4">
        <f>YEAR(SalesDataTable[[#This Row],[Order Date]])</f>
        <v>2026</v>
      </c>
      <c r="D55" s="4" t="str">
        <f>"Q"&amp;ROUNDUP(MONTH(SalesDataTable[[#This Row],[Order Date]])/3,0)</f>
        <v>Q1</v>
      </c>
      <c r="E55" s="4">
        <f>MONTH(SalesDataTable[[#This Row],[Order Date]])</f>
        <v>1</v>
      </c>
      <c r="F55" s="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4">
        <f>YEAR(SalesDataTable[[#This Row],[Order Date]])</f>
        <v>2026</v>
      </c>
      <c r="D56" s="4" t="str">
        <f>"Q"&amp;ROUNDUP(MONTH(SalesDataTable[[#This Row],[Order Date]])/3,0)</f>
        <v>Q1</v>
      </c>
      <c r="E56" s="4">
        <f>MONTH(SalesDataTable[[#This Row],[Order Date]])</f>
        <v>1</v>
      </c>
      <c r="F56" s="4"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4">
        <f>YEAR(SalesDataTable[[#This Row],[Order Date]])</f>
        <v>2026</v>
      </c>
      <c r="D57" s="4" t="str">
        <f>"Q"&amp;ROUNDUP(MONTH(SalesDataTable[[#This Row],[Order Date]])/3,0)</f>
        <v>Q1</v>
      </c>
      <c r="E57" s="4">
        <f>MONTH(SalesDataTable[[#This Row],[Order Date]])</f>
        <v>1</v>
      </c>
      <c r="F57" s="4"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4">
        <f>YEAR(SalesDataTable[[#This Row],[Order Date]])</f>
        <v>2026</v>
      </c>
      <c r="D58" s="4" t="str">
        <f>"Q"&amp;ROUNDUP(MONTH(SalesDataTable[[#This Row],[Order Date]])/3,0)</f>
        <v>Q1</v>
      </c>
      <c r="E58" s="4">
        <f>MONTH(SalesDataTable[[#This Row],[Order Date]])</f>
        <v>1</v>
      </c>
      <c r="F58" s="4"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4">
        <f>YEAR(SalesDataTable[[#This Row],[Order Date]])</f>
        <v>2026</v>
      </c>
      <c r="D59" s="4" t="str">
        <f>"Q"&amp;ROUNDUP(MONTH(SalesDataTable[[#This Row],[Order Date]])/3,0)</f>
        <v>Q1</v>
      </c>
      <c r="E59" s="4">
        <f>MONTH(SalesDataTable[[#This Row],[Order Date]])</f>
        <v>1</v>
      </c>
      <c r="F59" s="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4">
        <f>YEAR(SalesDataTable[[#This Row],[Order Date]])</f>
        <v>2026</v>
      </c>
      <c r="D60" s="4" t="str">
        <f>"Q"&amp;ROUNDUP(MONTH(SalesDataTable[[#This Row],[Order Date]])/3,0)</f>
        <v>Q1</v>
      </c>
      <c r="E60" s="4">
        <f>MONTH(SalesDataTable[[#This Row],[Order Date]])</f>
        <v>1</v>
      </c>
      <c r="F60" s="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4">
        <f>YEAR(SalesDataTable[[#This Row],[Order Date]])</f>
        <v>2026</v>
      </c>
      <c r="D61" s="4" t="str">
        <f>"Q"&amp;ROUNDUP(MONTH(SalesDataTable[[#This Row],[Order Date]])/3,0)</f>
        <v>Q1</v>
      </c>
      <c r="E61" s="4">
        <f>MONTH(SalesDataTable[[#This Row],[Order Date]])</f>
        <v>1</v>
      </c>
      <c r="F61" s="4"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4">
        <f>YEAR(SalesDataTable[[#This Row],[Order Date]])</f>
        <v>2026</v>
      </c>
      <c r="D62" s="4" t="str">
        <f>"Q"&amp;ROUNDUP(MONTH(SalesDataTable[[#This Row],[Order Date]])/3,0)</f>
        <v>Q1</v>
      </c>
      <c r="E62" s="4">
        <f>MONTH(SalesDataTable[[#This Row],[Order Date]])</f>
        <v>1</v>
      </c>
      <c r="F62" s="4"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4">
        <f>YEAR(SalesDataTable[[#This Row],[Order Date]])</f>
        <v>2026</v>
      </c>
      <c r="D63" s="4" t="str">
        <f>"Q"&amp;ROUNDUP(MONTH(SalesDataTable[[#This Row],[Order Date]])/3,0)</f>
        <v>Q1</v>
      </c>
      <c r="E63" s="4">
        <f>MONTH(SalesDataTable[[#This Row],[Order Date]])</f>
        <v>1</v>
      </c>
      <c r="F63" s="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4">
        <f>YEAR(SalesDataTable[[#This Row],[Order Date]])</f>
        <v>2026</v>
      </c>
      <c r="D64" s="4" t="str">
        <f>"Q"&amp;ROUNDUP(MONTH(SalesDataTable[[#This Row],[Order Date]])/3,0)</f>
        <v>Q1</v>
      </c>
      <c r="E64" s="4">
        <f>MONTH(SalesDataTable[[#This Row],[Order Date]])</f>
        <v>1</v>
      </c>
      <c r="F64" s="4"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4">
        <f>YEAR(SalesDataTable[[#This Row],[Order Date]])</f>
        <v>2026</v>
      </c>
      <c r="D65" s="4" t="str">
        <f>"Q"&amp;ROUNDUP(MONTH(SalesDataTable[[#This Row],[Order Date]])/3,0)</f>
        <v>Q1</v>
      </c>
      <c r="E65" s="4">
        <f>MONTH(SalesDataTable[[#This Row],[Order Date]])</f>
        <v>1</v>
      </c>
      <c r="F65" s="4"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4">
        <f>YEAR(SalesDataTable[[#This Row],[Order Date]])</f>
        <v>2026</v>
      </c>
      <c r="D66" s="4" t="str">
        <f>"Q"&amp;ROUNDUP(MONTH(SalesDataTable[[#This Row],[Order Date]])/3,0)</f>
        <v>Q1</v>
      </c>
      <c r="E66" s="4">
        <f>MONTH(SalesDataTable[[#This Row],[Order Date]])</f>
        <v>1</v>
      </c>
      <c r="F66" s="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4">
        <f>YEAR(SalesDataTable[[#This Row],[Order Date]])</f>
        <v>2026</v>
      </c>
      <c r="D67" s="4" t="str">
        <f>"Q"&amp;ROUNDUP(MONTH(SalesDataTable[[#This Row],[Order Date]])/3,0)</f>
        <v>Q1</v>
      </c>
      <c r="E67" s="4">
        <f>MONTH(SalesDataTable[[#This Row],[Order Date]])</f>
        <v>1</v>
      </c>
      <c r="F67" s="4"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4">
        <f>YEAR(SalesDataTable[[#This Row],[Order Date]])</f>
        <v>2026</v>
      </c>
      <c r="D68" s="4" t="str">
        <f>"Q"&amp;ROUNDUP(MONTH(SalesDataTable[[#This Row],[Order Date]])/3,0)</f>
        <v>Q1</v>
      </c>
      <c r="E68" s="4">
        <f>MONTH(SalesDataTable[[#This Row],[Order Date]])</f>
        <v>1</v>
      </c>
      <c r="F68" s="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4">
        <f>YEAR(SalesDataTable[[#This Row],[Order Date]])</f>
        <v>2026</v>
      </c>
      <c r="D69" s="4" t="str">
        <f>"Q"&amp;ROUNDUP(MONTH(SalesDataTable[[#This Row],[Order Date]])/3,0)</f>
        <v>Q1</v>
      </c>
      <c r="E69" s="4">
        <f>MONTH(SalesDataTable[[#This Row],[Order Date]])</f>
        <v>1</v>
      </c>
      <c r="F69" s="4"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4">
        <f>YEAR(SalesDataTable[[#This Row],[Order Date]])</f>
        <v>2026</v>
      </c>
      <c r="D70" s="4" t="str">
        <f>"Q"&amp;ROUNDUP(MONTH(SalesDataTable[[#This Row],[Order Date]])/3,0)</f>
        <v>Q1</v>
      </c>
      <c r="E70" s="4">
        <f>MONTH(SalesDataTable[[#This Row],[Order Date]])</f>
        <v>1</v>
      </c>
      <c r="F70" s="4"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4">
        <f>YEAR(SalesDataTable[[#This Row],[Order Date]])</f>
        <v>2026</v>
      </c>
      <c r="D71" s="4" t="str">
        <f>"Q"&amp;ROUNDUP(MONTH(SalesDataTable[[#This Row],[Order Date]])/3,0)</f>
        <v>Q1</v>
      </c>
      <c r="E71" s="4">
        <f>MONTH(SalesDataTable[[#This Row],[Order Date]])</f>
        <v>1</v>
      </c>
      <c r="F71" s="4"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4">
        <f>YEAR(SalesDataTable[[#This Row],[Order Date]])</f>
        <v>2026</v>
      </c>
      <c r="D72" s="4" t="str">
        <f>"Q"&amp;ROUNDUP(MONTH(SalesDataTable[[#This Row],[Order Date]])/3,0)</f>
        <v>Q1</v>
      </c>
      <c r="E72" s="4">
        <f>MONTH(SalesDataTable[[#This Row],[Order Date]])</f>
        <v>1</v>
      </c>
      <c r="F72" s="4"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4">
        <f>YEAR(SalesDataTable[[#This Row],[Order Date]])</f>
        <v>2026</v>
      </c>
      <c r="D73" s="4" t="str">
        <f>"Q"&amp;ROUNDUP(MONTH(SalesDataTable[[#This Row],[Order Date]])/3,0)</f>
        <v>Q1</v>
      </c>
      <c r="E73" s="4">
        <f>MONTH(SalesDataTable[[#This Row],[Order Date]])</f>
        <v>1</v>
      </c>
      <c r="F73" s="4"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4">
        <f>YEAR(SalesDataTable[[#This Row],[Order Date]])</f>
        <v>2026</v>
      </c>
      <c r="D74" s="4" t="str">
        <f>"Q"&amp;ROUNDUP(MONTH(SalesDataTable[[#This Row],[Order Date]])/3,0)</f>
        <v>Q1</v>
      </c>
      <c r="E74" s="4">
        <f>MONTH(SalesDataTable[[#This Row],[Order Date]])</f>
        <v>1</v>
      </c>
      <c r="F74" s="4"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4">
        <f>YEAR(SalesDataTable[[#This Row],[Order Date]])</f>
        <v>2026</v>
      </c>
      <c r="D75" s="4" t="str">
        <f>"Q"&amp;ROUNDUP(MONTH(SalesDataTable[[#This Row],[Order Date]])/3,0)</f>
        <v>Q1</v>
      </c>
      <c r="E75" s="4">
        <f>MONTH(SalesDataTable[[#This Row],[Order Date]])</f>
        <v>1</v>
      </c>
      <c r="F75" s="4"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4">
        <f>YEAR(SalesDataTable[[#This Row],[Order Date]])</f>
        <v>2026</v>
      </c>
      <c r="D76" s="4" t="str">
        <f>"Q"&amp;ROUNDUP(MONTH(SalesDataTable[[#This Row],[Order Date]])/3,0)</f>
        <v>Q1</v>
      </c>
      <c r="E76" s="4">
        <f>MONTH(SalesDataTable[[#This Row],[Order Date]])</f>
        <v>1</v>
      </c>
      <c r="F76" s="4"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4">
        <f>YEAR(SalesDataTable[[#This Row],[Order Date]])</f>
        <v>2026</v>
      </c>
      <c r="D77" s="4" t="str">
        <f>"Q"&amp;ROUNDUP(MONTH(SalesDataTable[[#This Row],[Order Date]])/3,0)</f>
        <v>Q1</v>
      </c>
      <c r="E77" s="4">
        <f>MONTH(SalesDataTable[[#This Row],[Order Date]])</f>
        <v>1</v>
      </c>
      <c r="F77" s="4"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4">
        <f>YEAR(SalesDataTable[[#This Row],[Order Date]])</f>
        <v>2026</v>
      </c>
      <c r="D78" s="4" t="str">
        <f>"Q"&amp;ROUNDUP(MONTH(SalesDataTable[[#This Row],[Order Date]])/3,0)</f>
        <v>Q1</v>
      </c>
      <c r="E78" s="4">
        <f>MONTH(SalesDataTable[[#This Row],[Order Date]])</f>
        <v>1</v>
      </c>
      <c r="F78" s="4"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4">
        <f>YEAR(SalesDataTable[[#This Row],[Order Date]])</f>
        <v>2026</v>
      </c>
      <c r="D79" s="4" t="str">
        <f>"Q"&amp;ROUNDUP(MONTH(SalesDataTable[[#This Row],[Order Date]])/3,0)</f>
        <v>Q1</v>
      </c>
      <c r="E79" s="4">
        <f>MONTH(SalesDataTable[[#This Row],[Order Date]])</f>
        <v>1</v>
      </c>
      <c r="F79" s="4"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4">
        <f>YEAR(SalesDataTable[[#This Row],[Order Date]])</f>
        <v>2026</v>
      </c>
      <c r="D80" s="4" t="str">
        <f>"Q"&amp;ROUNDUP(MONTH(SalesDataTable[[#This Row],[Order Date]])/3,0)</f>
        <v>Q1</v>
      </c>
      <c r="E80" s="4">
        <f>MONTH(SalesDataTable[[#This Row],[Order Date]])</f>
        <v>1</v>
      </c>
      <c r="F80" s="4"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4">
        <f>YEAR(SalesDataTable[[#This Row],[Order Date]])</f>
        <v>2026</v>
      </c>
      <c r="D81" s="4" t="str">
        <f>"Q"&amp;ROUNDUP(MONTH(SalesDataTable[[#This Row],[Order Date]])/3,0)</f>
        <v>Q1</v>
      </c>
      <c r="E81" s="4">
        <f>MONTH(SalesDataTable[[#This Row],[Order Date]])</f>
        <v>1</v>
      </c>
      <c r="F81" s="4"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4">
        <f>YEAR(SalesDataTable[[#This Row],[Order Date]])</f>
        <v>2026</v>
      </c>
      <c r="D82" s="4" t="str">
        <f>"Q"&amp;ROUNDUP(MONTH(SalesDataTable[[#This Row],[Order Date]])/3,0)</f>
        <v>Q1</v>
      </c>
      <c r="E82" s="4">
        <f>MONTH(SalesDataTable[[#This Row],[Order Date]])</f>
        <v>1</v>
      </c>
      <c r="F82" s="4"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4">
        <f>YEAR(SalesDataTable[[#This Row],[Order Date]])</f>
        <v>2026</v>
      </c>
      <c r="D83" s="4" t="str">
        <f>"Q"&amp;ROUNDUP(MONTH(SalesDataTable[[#This Row],[Order Date]])/3,0)</f>
        <v>Q1</v>
      </c>
      <c r="E83" s="4">
        <f>MONTH(SalesDataTable[[#This Row],[Order Date]])</f>
        <v>1</v>
      </c>
      <c r="F83" s="4"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4">
        <f>YEAR(SalesDataTable[[#This Row],[Order Date]])</f>
        <v>2026</v>
      </c>
      <c r="D84" s="4" t="str">
        <f>"Q"&amp;ROUNDUP(MONTH(SalesDataTable[[#This Row],[Order Date]])/3,0)</f>
        <v>Q1</v>
      </c>
      <c r="E84" s="4">
        <f>MONTH(SalesDataTable[[#This Row],[Order Date]])</f>
        <v>1</v>
      </c>
      <c r="F84" s="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4">
        <f>YEAR(SalesDataTable[[#This Row],[Order Date]])</f>
        <v>2026</v>
      </c>
      <c r="D85" s="4" t="str">
        <f>"Q"&amp;ROUNDUP(MONTH(SalesDataTable[[#This Row],[Order Date]])/3,0)</f>
        <v>Q1</v>
      </c>
      <c r="E85" s="4">
        <f>MONTH(SalesDataTable[[#This Row],[Order Date]])</f>
        <v>1</v>
      </c>
      <c r="F85" s="4"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4">
        <f>YEAR(SalesDataTable[[#This Row],[Order Date]])</f>
        <v>2026</v>
      </c>
      <c r="D86" s="4" t="str">
        <f>"Q"&amp;ROUNDUP(MONTH(SalesDataTable[[#This Row],[Order Date]])/3,0)</f>
        <v>Q1</v>
      </c>
      <c r="E86" s="4">
        <f>MONTH(SalesDataTable[[#This Row],[Order Date]])</f>
        <v>1</v>
      </c>
      <c r="F86" s="4"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4">
        <f>YEAR(SalesDataTable[[#This Row],[Order Date]])</f>
        <v>2026</v>
      </c>
      <c r="D87" s="4" t="str">
        <f>"Q"&amp;ROUNDUP(MONTH(SalesDataTable[[#This Row],[Order Date]])/3,0)</f>
        <v>Q1</v>
      </c>
      <c r="E87" s="4">
        <f>MONTH(SalesDataTable[[#This Row],[Order Date]])</f>
        <v>1</v>
      </c>
      <c r="F87" s="4"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4">
        <f>YEAR(SalesDataTable[[#This Row],[Order Date]])</f>
        <v>2026</v>
      </c>
      <c r="D88" s="4" t="str">
        <f>"Q"&amp;ROUNDUP(MONTH(SalesDataTable[[#This Row],[Order Date]])/3,0)</f>
        <v>Q1</v>
      </c>
      <c r="E88" s="4">
        <f>MONTH(SalesDataTable[[#This Row],[Order Date]])</f>
        <v>1</v>
      </c>
      <c r="F88" s="4"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4">
        <f>YEAR(SalesDataTable[[#This Row],[Order Date]])</f>
        <v>2026</v>
      </c>
      <c r="D89" s="4" t="str">
        <f>"Q"&amp;ROUNDUP(MONTH(SalesDataTable[[#This Row],[Order Date]])/3,0)</f>
        <v>Q1</v>
      </c>
      <c r="E89" s="4">
        <f>MONTH(SalesDataTable[[#This Row],[Order Date]])</f>
        <v>1</v>
      </c>
      <c r="F89" s="4"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4">
        <f>YEAR(SalesDataTable[[#This Row],[Order Date]])</f>
        <v>2026</v>
      </c>
      <c r="D90" s="4" t="str">
        <f>"Q"&amp;ROUNDUP(MONTH(SalesDataTable[[#This Row],[Order Date]])/3,0)</f>
        <v>Q1</v>
      </c>
      <c r="E90" s="4">
        <f>MONTH(SalesDataTable[[#This Row],[Order Date]])</f>
        <v>1</v>
      </c>
      <c r="F90" s="4"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4">
        <f>YEAR(SalesDataTable[[#This Row],[Order Date]])</f>
        <v>2026</v>
      </c>
      <c r="D91" s="4" t="str">
        <f>"Q"&amp;ROUNDUP(MONTH(SalesDataTable[[#This Row],[Order Date]])/3,0)</f>
        <v>Q1</v>
      </c>
      <c r="E91" s="4">
        <f>MONTH(SalesDataTable[[#This Row],[Order Date]])</f>
        <v>1</v>
      </c>
      <c r="F91" s="4"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4">
        <f>YEAR(SalesDataTable[[#This Row],[Order Date]])</f>
        <v>2026</v>
      </c>
      <c r="D92" s="4" t="str">
        <f>"Q"&amp;ROUNDUP(MONTH(SalesDataTable[[#This Row],[Order Date]])/3,0)</f>
        <v>Q1</v>
      </c>
      <c r="E92" s="4">
        <f>MONTH(SalesDataTable[[#This Row],[Order Date]])</f>
        <v>1</v>
      </c>
      <c r="F92" s="4"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4">
        <f>YEAR(SalesDataTable[[#This Row],[Order Date]])</f>
        <v>2026</v>
      </c>
      <c r="D93" s="4" t="str">
        <f>"Q"&amp;ROUNDUP(MONTH(SalesDataTable[[#This Row],[Order Date]])/3,0)</f>
        <v>Q1</v>
      </c>
      <c r="E93" s="4">
        <f>MONTH(SalesDataTable[[#This Row],[Order Date]])</f>
        <v>1</v>
      </c>
      <c r="F93" s="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4">
        <f>YEAR(SalesDataTable[[#This Row],[Order Date]])</f>
        <v>2026</v>
      </c>
      <c r="D94" s="4" t="str">
        <f>"Q"&amp;ROUNDUP(MONTH(SalesDataTable[[#This Row],[Order Date]])/3,0)</f>
        <v>Q1</v>
      </c>
      <c r="E94" s="4">
        <f>MONTH(SalesDataTable[[#This Row],[Order Date]])</f>
        <v>1</v>
      </c>
      <c r="F94" s="4"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4">
        <f>YEAR(SalesDataTable[[#This Row],[Order Date]])</f>
        <v>2026</v>
      </c>
      <c r="D95" s="4" t="str">
        <f>"Q"&amp;ROUNDUP(MONTH(SalesDataTable[[#This Row],[Order Date]])/3,0)</f>
        <v>Q1</v>
      </c>
      <c r="E95" s="4">
        <f>MONTH(SalesDataTable[[#This Row],[Order Date]])</f>
        <v>1</v>
      </c>
      <c r="F95" s="4"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4">
        <f>YEAR(SalesDataTable[[#This Row],[Order Date]])</f>
        <v>2026</v>
      </c>
      <c r="D96" s="4" t="str">
        <f>"Q"&amp;ROUNDUP(MONTH(SalesDataTable[[#This Row],[Order Date]])/3,0)</f>
        <v>Q1</v>
      </c>
      <c r="E96" s="4">
        <f>MONTH(SalesDataTable[[#This Row],[Order Date]])</f>
        <v>1</v>
      </c>
      <c r="F96" s="4"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4">
        <f>YEAR(SalesDataTable[[#This Row],[Order Date]])</f>
        <v>2026</v>
      </c>
      <c r="D97" s="4" t="str">
        <f>"Q"&amp;ROUNDUP(MONTH(SalesDataTable[[#This Row],[Order Date]])/3,0)</f>
        <v>Q1</v>
      </c>
      <c r="E97" s="4">
        <f>MONTH(SalesDataTable[[#This Row],[Order Date]])</f>
        <v>1</v>
      </c>
      <c r="F97" s="4"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4">
        <f>YEAR(SalesDataTable[[#This Row],[Order Date]])</f>
        <v>2026</v>
      </c>
      <c r="D98" s="4" t="str">
        <f>"Q"&amp;ROUNDUP(MONTH(SalesDataTable[[#This Row],[Order Date]])/3,0)</f>
        <v>Q1</v>
      </c>
      <c r="E98" s="4">
        <f>MONTH(SalesDataTable[[#This Row],[Order Date]])</f>
        <v>1</v>
      </c>
      <c r="F98" s="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4">
        <f>YEAR(SalesDataTable[[#This Row],[Order Date]])</f>
        <v>2026</v>
      </c>
      <c r="D99" s="4" t="str">
        <f>"Q"&amp;ROUNDUP(MONTH(SalesDataTable[[#This Row],[Order Date]])/3,0)</f>
        <v>Q1</v>
      </c>
      <c r="E99" s="4">
        <f>MONTH(SalesDataTable[[#This Row],[Order Date]])</f>
        <v>1</v>
      </c>
      <c r="F99" s="4"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4">
        <f>YEAR(SalesDataTable[[#This Row],[Order Date]])</f>
        <v>2026</v>
      </c>
      <c r="D100" s="4" t="str">
        <f>"Q"&amp;ROUNDUP(MONTH(SalesDataTable[[#This Row],[Order Date]])/3,0)</f>
        <v>Q1</v>
      </c>
      <c r="E100" s="4">
        <f>MONTH(SalesDataTable[[#This Row],[Order Date]])</f>
        <v>1</v>
      </c>
      <c r="F100" s="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4">
        <f>YEAR(SalesDataTable[[#This Row],[Order Date]])</f>
        <v>2026</v>
      </c>
      <c r="D101" s="4" t="str">
        <f>"Q"&amp;ROUNDUP(MONTH(SalesDataTable[[#This Row],[Order Date]])/3,0)</f>
        <v>Q1</v>
      </c>
      <c r="E101" s="4">
        <f>MONTH(SalesDataTable[[#This Row],[Order Date]])</f>
        <v>1</v>
      </c>
      <c r="F101" s="4"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4">
        <f>YEAR(SalesDataTable[[#This Row],[Order Date]])</f>
        <v>2026</v>
      </c>
      <c r="D102" s="4" t="str">
        <f>"Q"&amp;ROUNDUP(MONTH(SalesDataTable[[#This Row],[Order Date]])/3,0)</f>
        <v>Q1</v>
      </c>
      <c r="E102" s="4">
        <f>MONTH(SalesDataTable[[#This Row],[Order Date]])</f>
        <v>1</v>
      </c>
      <c r="F102" s="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4">
        <f>YEAR(SalesDataTable[[#This Row],[Order Date]])</f>
        <v>2026</v>
      </c>
      <c r="D103" s="4" t="str">
        <f>"Q"&amp;ROUNDUP(MONTH(SalesDataTable[[#This Row],[Order Date]])/3,0)</f>
        <v>Q1</v>
      </c>
      <c r="E103" s="4">
        <f>MONTH(SalesDataTable[[#This Row],[Order Date]])</f>
        <v>1</v>
      </c>
      <c r="F103" s="4"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4">
        <f>YEAR(SalesDataTable[[#This Row],[Order Date]])</f>
        <v>2026</v>
      </c>
      <c r="D104" s="4" t="str">
        <f>"Q"&amp;ROUNDUP(MONTH(SalesDataTable[[#This Row],[Order Date]])/3,0)</f>
        <v>Q1</v>
      </c>
      <c r="E104" s="4">
        <f>MONTH(SalesDataTable[[#This Row],[Order Date]])</f>
        <v>1</v>
      </c>
      <c r="F104" s="4"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4">
        <f>YEAR(SalesDataTable[[#This Row],[Order Date]])</f>
        <v>2026</v>
      </c>
      <c r="D105" s="4" t="str">
        <f>"Q"&amp;ROUNDUP(MONTH(SalesDataTable[[#This Row],[Order Date]])/3,0)</f>
        <v>Q1</v>
      </c>
      <c r="E105" s="4">
        <f>MONTH(SalesDataTable[[#This Row],[Order Date]])</f>
        <v>1</v>
      </c>
      <c r="F105" s="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4">
        <f>YEAR(SalesDataTable[[#This Row],[Order Date]])</f>
        <v>2026</v>
      </c>
      <c r="D106" s="4" t="str">
        <f>"Q"&amp;ROUNDUP(MONTH(SalesDataTable[[#This Row],[Order Date]])/3,0)</f>
        <v>Q1</v>
      </c>
      <c r="E106" s="4">
        <f>MONTH(SalesDataTable[[#This Row],[Order Date]])</f>
        <v>1</v>
      </c>
      <c r="F106" s="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4">
        <f>YEAR(SalesDataTable[[#This Row],[Order Date]])</f>
        <v>2026</v>
      </c>
      <c r="D107" s="4" t="str">
        <f>"Q"&amp;ROUNDUP(MONTH(SalesDataTable[[#This Row],[Order Date]])/3,0)</f>
        <v>Q1</v>
      </c>
      <c r="E107" s="4">
        <f>MONTH(SalesDataTable[[#This Row],[Order Date]])</f>
        <v>1</v>
      </c>
      <c r="F107" s="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4">
        <f>YEAR(SalesDataTable[[#This Row],[Order Date]])</f>
        <v>2026</v>
      </c>
      <c r="D108" s="4" t="str">
        <f>"Q"&amp;ROUNDUP(MONTH(SalesDataTable[[#This Row],[Order Date]])/3,0)</f>
        <v>Q1</v>
      </c>
      <c r="E108" s="4">
        <f>MONTH(SalesDataTable[[#This Row],[Order Date]])</f>
        <v>1</v>
      </c>
      <c r="F108" s="4"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4">
        <f>YEAR(SalesDataTable[[#This Row],[Order Date]])</f>
        <v>2026</v>
      </c>
      <c r="D109" s="4" t="str">
        <f>"Q"&amp;ROUNDUP(MONTH(SalesDataTable[[#This Row],[Order Date]])/3,0)</f>
        <v>Q1</v>
      </c>
      <c r="E109" s="4">
        <f>MONTH(SalesDataTable[[#This Row],[Order Date]])</f>
        <v>1</v>
      </c>
      <c r="F109" s="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4">
        <f>YEAR(SalesDataTable[[#This Row],[Order Date]])</f>
        <v>2026</v>
      </c>
      <c r="D110" s="4" t="str">
        <f>"Q"&amp;ROUNDUP(MONTH(SalesDataTable[[#This Row],[Order Date]])/3,0)</f>
        <v>Q1</v>
      </c>
      <c r="E110" s="4">
        <f>MONTH(SalesDataTable[[#This Row],[Order Date]])</f>
        <v>1</v>
      </c>
      <c r="F110" s="4"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4">
        <f>YEAR(SalesDataTable[[#This Row],[Order Date]])</f>
        <v>2026</v>
      </c>
      <c r="D111" s="4" t="str">
        <f>"Q"&amp;ROUNDUP(MONTH(SalesDataTable[[#This Row],[Order Date]])/3,0)</f>
        <v>Q1</v>
      </c>
      <c r="E111" s="4">
        <f>MONTH(SalesDataTable[[#This Row],[Order Date]])</f>
        <v>1</v>
      </c>
      <c r="F111" s="4"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4">
        <f>YEAR(SalesDataTable[[#This Row],[Order Date]])</f>
        <v>2026</v>
      </c>
      <c r="D112" s="4" t="str">
        <f>"Q"&amp;ROUNDUP(MONTH(SalesDataTable[[#This Row],[Order Date]])/3,0)</f>
        <v>Q1</v>
      </c>
      <c r="E112" s="4">
        <f>MONTH(SalesDataTable[[#This Row],[Order Date]])</f>
        <v>1</v>
      </c>
      <c r="F112" s="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4">
        <f>YEAR(SalesDataTable[[#This Row],[Order Date]])</f>
        <v>2026</v>
      </c>
      <c r="D113" s="4" t="str">
        <f>"Q"&amp;ROUNDUP(MONTH(SalesDataTable[[#This Row],[Order Date]])/3,0)</f>
        <v>Q1</v>
      </c>
      <c r="E113" s="4">
        <f>MONTH(SalesDataTable[[#This Row],[Order Date]])</f>
        <v>1</v>
      </c>
      <c r="F113" s="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4">
        <f>YEAR(SalesDataTable[[#This Row],[Order Date]])</f>
        <v>2026</v>
      </c>
      <c r="D114" s="4" t="str">
        <f>"Q"&amp;ROUNDUP(MONTH(SalesDataTable[[#This Row],[Order Date]])/3,0)</f>
        <v>Q1</v>
      </c>
      <c r="E114" s="4">
        <f>MONTH(SalesDataTable[[#This Row],[Order Date]])</f>
        <v>1</v>
      </c>
      <c r="F114" s="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4">
        <f>YEAR(SalesDataTable[[#This Row],[Order Date]])</f>
        <v>2026</v>
      </c>
      <c r="D115" s="4" t="str">
        <f>"Q"&amp;ROUNDUP(MONTH(SalesDataTable[[#This Row],[Order Date]])/3,0)</f>
        <v>Q1</v>
      </c>
      <c r="E115" s="4">
        <f>MONTH(SalesDataTable[[#This Row],[Order Date]])</f>
        <v>1</v>
      </c>
      <c r="F115" s="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4">
        <f>YEAR(SalesDataTable[[#This Row],[Order Date]])</f>
        <v>2026</v>
      </c>
      <c r="D116" s="4" t="str">
        <f>"Q"&amp;ROUNDUP(MONTH(SalesDataTable[[#This Row],[Order Date]])/3,0)</f>
        <v>Q1</v>
      </c>
      <c r="E116" s="4">
        <f>MONTH(SalesDataTable[[#This Row],[Order Date]])</f>
        <v>1</v>
      </c>
      <c r="F116" s="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4">
        <f>YEAR(SalesDataTable[[#This Row],[Order Date]])</f>
        <v>2026</v>
      </c>
      <c r="D117" s="4" t="str">
        <f>"Q"&amp;ROUNDUP(MONTH(SalesDataTable[[#This Row],[Order Date]])/3,0)</f>
        <v>Q1</v>
      </c>
      <c r="E117" s="4">
        <f>MONTH(SalesDataTable[[#This Row],[Order Date]])</f>
        <v>1</v>
      </c>
      <c r="F117" s="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4">
        <f>YEAR(SalesDataTable[[#This Row],[Order Date]])</f>
        <v>2026</v>
      </c>
      <c r="D118" s="4" t="str">
        <f>"Q"&amp;ROUNDUP(MONTH(SalesDataTable[[#This Row],[Order Date]])/3,0)</f>
        <v>Q1</v>
      </c>
      <c r="E118" s="4">
        <f>MONTH(SalesDataTable[[#This Row],[Order Date]])</f>
        <v>1</v>
      </c>
      <c r="F118" s="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4">
        <f>YEAR(SalesDataTable[[#This Row],[Order Date]])</f>
        <v>2026</v>
      </c>
      <c r="D119" s="4" t="str">
        <f>"Q"&amp;ROUNDUP(MONTH(SalesDataTable[[#This Row],[Order Date]])/3,0)</f>
        <v>Q1</v>
      </c>
      <c r="E119" s="4">
        <f>MONTH(SalesDataTable[[#This Row],[Order Date]])</f>
        <v>1</v>
      </c>
      <c r="F119" s="4"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4">
        <f>YEAR(SalesDataTable[[#This Row],[Order Date]])</f>
        <v>2026</v>
      </c>
      <c r="D120" s="4" t="str">
        <f>"Q"&amp;ROUNDUP(MONTH(SalesDataTable[[#This Row],[Order Date]])/3,0)</f>
        <v>Q1</v>
      </c>
      <c r="E120" s="4">
        <f>MONTH(SalesDataTable[[#This Row],[Order Date]])</f>
        <v>1</v>
      </c>
      <c r="F120" s="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4">
        <f>YEAR(SalesDataTable[[#This Row],[Order Date]])</f>
        <v>2026</v>
      </c>
      <c r="D121" s="4" t="str">
        <f>"Q"&amp;ROUNDUP(MONTH(SalesDataTable[[#This Row],[Order Date]])/3,0)</f>
        <v>Q1</v>
      </c>
      <c r="E121" s="4">
        <f>MONTH(SalesDataTable[[#This Row],[Order Date]])</f>
        <v>1</v>
      </c>
      <c r="F121" s="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4">
        <f>YEAR(SalesDataTable[[#This Row],[Order Date]])</f>
        <v>2026</v>
      </c>
      <c r="D122" s="4" t="str">
        <f>"Q"&amp;ROUNDUP(MONTH(SalesDataTable[[#This Row],[Order Date]])/3,0)</f>
        <v>Q1</v>
      </c>
      <c r="E122" s="4">
        <f>MONTH(SalesDataTable[[#This Row],[Order Date]])</f>
        <v>1</v>
      </c>
      <c r="F122" s="4"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4">
        <f>YEAR(SalesDataTable[[#This Row],[Order Date]])</f>
        <v>2026</v>
      </c>
      <c r="D123" s="4" t="str">
        <f>"Q"&amp;ROUNDUP(MONTH(SalesDataTable[[#This Row],[Order Date]])/3,0)</f>
        <v>Q1</v>
      </c>
      <c r="E123" s="4">
        <f>MONTH(SalesDataTable[[#This Row],[Order Date]])</f>
        <v>1</v>
      </c>
      <c r="F123" s="4"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4">
        <f>YEAR(SalesDataTable[[#This Row],[Order Date]])</f>
        <v>2026</v>
      </c>
      <c r="D124" s="4" t="str">
        <f>"Q"&amp;ROUNDUP(MONTH(SalesDataTable[[#This Row],[Order Date]])/3,0)</f>
        <v>Q1</v>
      </c>
      <c r="E124" s="4">
        <f>MONTH(SalesDataTable[[#This Row],[Order Date]])</f>
        <v>1</v>
      </c>
      <c r="F124" s="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4">
        <f>YEAR(SalesDataTable[[#This Row],[Order Date]])</f>
        <v>2026</v>
      </c>
      <c r="D125" s="4" t="str">
        <f>"Q"&amp;ROUNDUP(MONTH(SalesDataTable[[#This Row],[Order Date]])/3,0)</f>
        <v>Q1</v>
      </c>
      <c r="E125" s="4">
        <f>MONTH(SalesDataTable[[#This Row],[Order Date]])</f>
        <v>1</v>
      </c>
      <c r="F125" s="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4">
        <f>YEAR(SalesDataTable[[#This Row],[Order Date]])</f>
        <v>2026</v>
      </c>
      <c r="D126" s="4" t="str">
        <f>"Q"&amp;ROUNDUP(MONTH(SalesDataTable[[#This Row],[Order Date]])/3,0)</f>
        <v>Q1</v>
      </c>
      <c r="E126" s="4">
        <f>MONTH(SalesDataTable[[#This Row],[Order Date]])</f>
        <v>1</v>
      </c>
      <c r="F126" s="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4">
        <f>YEAR(SalesDataTable[[#This Row],[Order Date]])</f>
        <v>2026</v>
      </c>
      <c r="D127" s="4" t="str">
        <f>"Q"&amp;ROUNDUP(MONTH(SalesDataTable[[#This Row],[Order Date]])/3,0)</f>
        <v>Q1</v>
      </c>
      <c r="E127" s="4">
        <f>MONTH(SalesDataTable[[#This Row],[Order Date]])</f>
        <v>1</v>
      </c>
      <c r="F127" s="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4">
        <f>YEAR(SalesDataTable[[#This Row],[Order Date]])</f>
        <v>2026</v>
      </c>
      <c r="D128" s="4" t="str">
        <f>"Q"&amp;ROUNDUP(MONTH(SalesDataTable[[#This Row],[Order Date]])/3,0)</f>
        <v>Q1</v>
      </c>
      <c r="E128" s="4">
        <f>MONTH(SalesDataTable[[#This Row],[Order Date]])</f>
        <v>1</v>
      </c>
      <c r="F128" s="4"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4">
        <f>YEAR(SalesDataTable[[#This Row],[Order Date]])</f>
        <v>2026</v>
      </c>
      <c r="D129" s="4" t="str">
        <f>"Q"&amp;ROUNDUP(MONTH(SalesDataTable[[#This Row],[Order Date]])/3,0)</f>
        <v>Q1</v>
      </c>
      <c r="E129" s="4">
        <f>MONTH(SalesDataTable[[#This Row],[Order Date]])</f>
        <v>1</v>
      </c>
      <c r="F129" s="4"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4">
        <f>YEAR(SalesDataTable[[#This Row],[Order Date]])</f>
        <v>2026</v>
      </c>
      <c r="D130" s="4" t="str">
        <f>"Q"&amp;ROUNDUP(MONTH(SalesDataTable[[#This Row],[Order Date]])/3,0)</f>
        <v>Q1</v>
      </c>
      <c r="E130" s="4">
        <f>MONTH(SalesDataTable[[#This Row],[Order Date]])</f>
        <v>1</v>
      </c>
      <c r="F130" s="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4">
        <f>YEAR(SalesDataTable[[#This Row],[Order Date]])</f>
        <v>2026</v>
      </c>
      <c r="D131" s="4" t="str">
        <f>"Q"&amp;ROUNDUP(MONTH(SalesDataTable[[#This Row],[Order Date]])/3,0)</f>
        <v>Q1</v>
      </c>
      <c r="E131" s="4">
        <f>MONTH(SalesDataTable[[#This Row],[Order Date]])</f>
        <v>1</v>
      </c>
      <c r="F131" s="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4">
        <f>YEAR(SalesDataTable[[#This Row],[Order Date]])</f>
        <v>2026</v>
      </c>
      <c r="D132" s="4" t="str">
        <f>"Q"&amp;ROUNDUP(MONTH(SalesDataTable[[#This Row],[Order Date]])/3,0)</f>
        <v>Q1</v>
      </c>
      <c r="E132" s="4">
        <f>MONTH(SalesDataTable[[#This Row],[Order Date]])</f>
        <v>1</v>
      </c>
      <c r="F132" s="4"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4">
        <f>YEAR(SalesDataTable[[#This Row],[Order Date]])</f>
        <v>2026</v>
      </c>
      <c r="D133" s="4" t="str">
        <f>"Q"&amp;ROUNDUP(MONTH(SalesDataTable[[#This Row],[Order Date]])/3,0)</f>
        <v>Q1</v>
      </c>
      <c r="E133" s="4">
        <f>MONTH(SalesDataTable[[#This Row],[Order Date]])</f>
        <v>1</v>
      </c>
      <c r="F133" s="4"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4">
        <f>YEAR(SalesDataTable[[#This Row],[Order Date]])</f>
        <v>2026</v>
      </c>
      <c r="D134" s="4" t="str">
        <f>"Q"&amp;ROUNDUP(MONTH(SalesDataTable[[#This Row],[Order Date]])/3,0)</f>
        <v>Q1</v>
      </c>
      <c r="E134" s="4">
        <f>MONTH(SalesDataTable[[#This Row],[Order Date]])</f>
        <v>1</v>
      </c>
      <c r="F134" s="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4">
        <f>YEAR(SalesDataTable[[#This Row],[Order Date]])</f>
        <v>2026</v>
      </c>
      <c r="D135" s="4" t="str">
        <f>"Q"&amp;ROUNDUP(MONTH(SalesDataTable[[#This Row],[Order Date]])/3,0)</f>
        <v>Q1</v>
      </c>
      <c r="E135" s="4">
        <f>MONTH(SalesDataTable[[#This Row],[Order Date]])</f>
        <v>1</v>
      </c>
      <c r="F135" s="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4">
        <f>YEAR(SalesDataTable[[#This Row],[Order Date]])</f>
        <v>2026</v>
      </c>
      <c r="D136" s="4" t="str">
        <f>"Q"&amp;ROUNDUP(MONTH(SalesDataTable[[#This Row],[Order Date]])/3,0)</f>
        <v>Q1</v>
      </c>
      <c r="E136" s="4">
        <f>MONTH(SalesDataTable[[#This Row],[Order Date]])</f>
        <v>1</v>
      </c>
      <c r="F136" s="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4">
        <f>YEAR(SalesDataTable[[#This Row],[Order Date]])</f>
        <v>2026</v>
      </c>
      <c r="D137" s="4" t="str">
        <f>"Q"&amp;ROUNDUP(MONTH(SalesDataTable[[#This Row],[Order Date]])/3,0)</f>
        <v>Q1</v>
      </c>
      <c r="E137" s="4">
        <f>MONTH(SalesDataTable[[#This Row],[Order Date]])</f>
        <v>1</v>
      </c>
      <c r="F137" s="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4">
        <f>YEAR(SalesDataTable[[#This Row],[Order Date]])</f>
        <v>2026</v>
      </c>
      <c r="D138" s="4" t="str">
        <f>"Q"&amp;ROUNDUP(MONTH(SalesDataTable[[#This Row],[Order Date]])/3,0)</f>
        <v>Q1</v>
      </c>
      <c r="E138" s="4">
        <f>MONTH(SalesDataTable[[#This Row],[Order Date]])</f>
        <v>1</v>
      </c>
      <c r="F138" s="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4">
        <f>YEAR(SalesDataTable[[#This Row],[Order Date]])</f>
        <v>2026</v>
      </c>
      <c r="D139" s="4" t="str">
        <f>"Q"&amp;ROUNDUP(MONTH(SalesDataTable[[#This Row],[Order Date]])/3,0)</f>
        <v>Q1</v>
      </c>
      <c r="E139" s="4">
        <f>MONTH(SalesDataTable[[#This Row],[Order Date]])</f>
        <v>1</v>
      </c>
      <c r="F139" s="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4">
        <f>YEAR(SalesDataTable[[#This Row],[Order Date]])</f>
        <v>2026</v>
      </c>
      <c r="D140" s="4" t="str">
        <f>"Q"&amp;ROUNDUP(MONTH(SalesDataTable[[#This Row],[Order Date]])/3,0)</f>
        <v>Q1</v>
      </c>
      <c r="E140" s="4">
        <f>MONTH(SalesDataTable[[#This Row],[Order Date]])</f>
        <v>1</v>
      </c>
      <c r="F140" s="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4">
        <f>YEAR(SalesDataTable[[#This Row],[Order Date]])</f>
        <v>2026</v>
      </c>
      <c r="D141" s="4" t="str">
        <f>"Q"&amp;ROUNDUP(MONTH(SalesDataTable[[#This Row],[Order Date]])/3,0)</f>
        <v>Q1</v>
      </c>
      <c r="E141" s="4">
        <f>MONTH(SalesDataTable[[#This Row],[Order Date]])</f>
        <v>1</v>
      </c>
      <c r="F141" s="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4">
        <f>YEAR(SalesDataTable[[#This Row],[Order Date]])</f>
        <v>2026</v>
      </c>
      <c r="D142" s="4" t="str">
        <f>"Q"&amp;ROUNDUP(MONTH(SalesDataTable[[#This Row],[Order Date]])/3,0)</f>
        <v>Q1</v>
      </c>
      <c r="E142" s="4">
        <f>MONTH(SalesDataTable[[#This Row],[Order Date]])</f>
        <v>1</v>
      </c>
      <c r="F142" s="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4">
        <f>YEAR(SalesDataTable[[#This Row],[Order Date]])</f>
        <v>2026</v>
      </c>
      <c r="D143" s="4" t="str">
        <f>"Q"&amp;ROUNDUP(MONTH(SalesDataTable[[#This Row],[Order Date]])/3,0)</f>
        <v>Q1</v>
      </c>
      <c r="E143" s="4">
        <f>MONTH(SalesDataTable[[#This Row],[Order Date]])</f>
        <v>1</v>
      </c>
      <c r="F143" s="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4">
        <f>YEAR(SalesDataTable[[#This Row],[Order Date]])</f>
        <v>2026</v>
      </c>
      <c r="D144" s="4" t="str">
        <f>"Q"&amp;ROUNDUP(MONTH(SalesDataTable[[#This Row],[Order Date]])/3,0)</f>
        <v>Q1</v>
      </c>
      <c r="E144" s="4">
        <f>MONTH(SalesDataTable[[#This Row],[Order Date]])</f>
        <v>1</v>
      </c>
      <c r="F144" s="4"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4">
        <f>YEAR(SalesDataTable[[#This Row],[Order Date]])</f>
        <v>2026</v>
      </c>
      <c r="D145" s="4" t="str">
        <f>"Q"&amp;ROUNDUP(MONTH(SalesDataTable[[#This Row],[Order Date]])/3,0)</f>
        <v>Q1</v>
      </c>
      <c r="E145" s="4">
        <f>MONTH(SalesDataTable[[#This Row],[Order Date]])</f>
        <v>1</v>
      </c>
      <c r="F145" s="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4">
        <f>YEAR(SalesDataTable[[#This Row],[Order Date]])</f>
        <v>2026</v>
      </c>
      <c r="D146" s="4" t="str">
        <f>"Q"&amp;ROUNDUP(MONTH(SalesDataTable[[#This Row],[Order Date]])/3,0)</f>
        <v>Q1</v>
      </c>
      <c r="E146" s="4">
        <f>MONTH(SalesDataTable[[#This Row],[Order Date]])</f>
        <v>1</v>
      </c>
      <c r="F146" s="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4">
        <f>YEAR(SalesDataTable[[#This Row],[Order Date]])</f>
        <v>2026</v>
      </c>
      <c r="D147" s="4" t="str">
        <f>"Q"&amp;ROUNDUP(MONTH(SalesDataTable[[#This Row],[Order Date]])/3,0)</f>
        <v>Q1</v>
      </c>
      <c r="E147" s="4">
        <f>MONTH(SalesDataTable[[#This Row],[Order Date]])</f>
        <v>1</v>
      </c>
      <c r="F147" s="4"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4">
        <f>YEAR(SalesDataTable[[#This Row],[Order Date]])</f>
        <v>2026</v>
      </c>
      <c r="D148" s="4" t="str">
        <f>"Q"&amp;ROUNDUP(MONTH(SalesDataTable[[#This Row],[Order Date]])/3,0)</f>
        <v>Q1</v>
      </c>
      <c r="E148" s="4">
        <f>MONTH(SalesDataTable[[#This Row],[Order Date]])</f>
        <v>1</v>
      </c>
      <c r="F148" s="4"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4">
        <f>YEAR(SalesDataTable[[#This Row],[Order Date]])</f>
        <v>2026</v>
      </c>
      <c r="D149" s="4" t="str">
        <f>"Q"&amp;ROUNDUP(MONTH(SalesDataTable[[#This Row],[Order Date]])/3,0)</f>
        <v>Q1</v>
      </c>
      <c r="E149" s="4">
        <f>MONTH(SalesDataTable[[#This Row],[Order Date]])</f>
        <v>1</v>
      </c>
      <c r="F149" s="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4">
        <f>YEAR(SalesDataTable[[#This Row],[Order Date]])</f>
        <v>2026</v>
      </c>
      <c r="D150" s="4" t="str">
        <f>"Q"&amp;ROUNDUP(MONTH(SalesDataTable[[#This Row],[Order Date]])/3,0)</f>
        <v>Q1</v>
      </c>
      <c r="E150" s="4">
        <f>MONTH(SalesDataTable[[#This Row],[Order Date]])</f>
        <v>1</v>
      </c>
      <c r="F150" s="4"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4">
        <f>YEAR(SalesDataTable[[#This Row],[Order Date]])</f>
        <v>2026</v>
      </c>
      <c r="D151" s="4" t="str">
        <f>"Q"&amp;ROUNDUP(MONTH(SalesDataTable[[#This Row],[Order Date]])/3,0)</f>
        <v>Q1</v>
      </c>
      <c r="E151" s="4">
        <f>MONTH(SalesDataTable[[#This Row],[Order Date]])</f>
        <v>1</v>
      </c>
      <c r="F151" s="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4">
        <f>YEAR(SalesDataTable[[#This Row],[Order Date]])</f>
        <v>2026</v>
      </c>
      <c r="D152" s="4" t="str">
        <f>"Q"&amp;ROUNDUP(MONTH(SalesDataTable[[#This Row],[Order Date]])/3,0)</f>
        <v>Q1</v>
      </c>
      <c r="E152" s="4">
        <f>MONTH(SalesDataTable[[#This Row],[Order Date]])</f>
        <v>2</v>
      </c>
      <c r="F152" s="4"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4">
        <f>YEAR(SalesDataTable[[#This Row],[Order Date]])</f>
        <v>2026</v>
      </c>
      <c r="D153" s="4" t="str">
        <f>"Q"&amp;ROUNDUP(MONTH(SalesDataTable[[#This Row],[Order Date]])/3,0)</f>
        <v>Q1</v>
      </c>
      <c r="E153" s="4">
        <f>MONTH(SalesDataTable[[#This Row],[Order Date]])</f>
        <v>2</v>
      </c>
      <c r="F153" s="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4">
        <f>YEAR(SalesDataTable[[#This Row],[Order Date]])</f>
        <v>2026</v>
      </c>
      <c r="D154" s="4" t="str">
        <f>"Q"&amp;ROUNDUP(MONTH(SalesDataTable[[#This Row],[Order Date]])/3,0)</f>
        <v>Q1</v>
      </c>
      <c r="E154" s="4">
        <f>MONTH(SalesDataTable[[#This Row],[Order Date]])</f>
        <v>2</v>
      </c>
      <c r="F154" s="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4">
        <f>YEAR(SalesDataTable[[#This Row],[Order Date]])</f>
        <v>2026</v>
      </c>
      <c r="D155" s="4" t="str">
        <f>"Q"&amp;ROUNDUP(MONTH(SalesDataTable[[#This Row],[Order Date]])/3,0)</f>
        <v>Q1</v>
      </c>
      <c r="E155" s="4">
        <f>MONTH(SalesDataTable[[#This Row],[Order Date]])</f>
        <v>2</v>
      </c>
      <c r="F155" s="4"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4">
        <f>YEAR(SalesDataTable[[#This Row],[Order Date]])</f>
        <v>2026</v>
      </c>
      <c r="D156" s="4" t="str">
        <f>"Q"&amp;ROUNDUP(MONTH(SalesDataTable[[#This Row],[Order Date]])/3,0)</f>
        <v>Q1</v>
      </c>
      <c r="E156" s="4">
        <f>MONTH(SalesDataTable[[#This Row],[Order Date]])</f>
        <v>2</v>
      </c>
      <c r="F156" s="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4">
        <f>YEAR(SalesDataTable[[#This Row],[Order Date]])</f>
        <v>2026</v>
      </c>
      <c r="D157" s="4" t="str">
        <f>"Q"&amp;ROUNDUP(MONTH(SalesDataTable[[#This Row],[Order Date]])/3,0)</f>
        <v>Q1</v>
      </c>
      <c r="E157" s="4">
        <f>MONTH(SalesDataTable[[#This Row],[Order Date]])</f>
        <v>2</v>
      </c>
      <c r="F157" s="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4">
        <f>YEAR(SalesDataTable[[#This Row],[Order Date]])</f>
        <v>2026</v>
      </c>
      <c r="D158" s="4" t="str">
        <f>"Q"&amp;ROUNDUP(MONTH(SalesDataTable[[#This Row],[Order Date]])/3,0)</f>
        <v>Q1</v>
      </c>
      <c r="E158" s="4">
        <f>MONTH(SalesDataTable[[#This Row],[Order Date]])</f>
        <v>2</v>
      </c>
      <c r="F158" s="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4">
        <f>YEAR(SalesDataTable[[#This Row],[Order Date]])</f>
        <v>2026</v>
      </c>
      <c r="D159" s="4" t="str">
        <f>"Q"&amp;ROUNDUP(MONTH(SalesDataTable[[#This Row],[Order Date]])/3,0)</f>
        <v>Q1</v>
      </c>
      <c r="E159" s="4">
        <f>MONTH(SalesDataTable[[#This Row],[Order Date]])</f>
        <v>2</v>
      </c>
      <c r="F159" s="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4">
        <f>YEAR(SalesDataTable[[#This Row],[Order Date]])</f>
        <v>2026</v>
      </c>
      <c r="D160" s="4" t="str">
        <f>"Q"&amp;ROUNDUP(MONTH(SalesDataTable[[#This Row],[Order Date]])/3,0)</f>
        <v>Q1</v>
      </c>
      <c r="E160" s="4">
        <f>MONTH(SalesDataTable[[#This Row],[Order Date]])</f>
        <v>2</v>
      </c>
      <c r="F160" s="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4">
        <f>YEAR(SalesDataTable[[#This Row],[Order Date]])</f>
        <v>2026</v>
      </c>
      <c r="D161" s="4" t="str">
        <f>"Q"&amp;ROUNDUP(MONTH(SalesDataTable[[#This Row],[Order Date]])/3,0)</f>
        <v>Q1</v>
      </c>
      <c r="E161" s="4">
        <f>MONTH(SalesDataTable[[#This Row],[Order Date]])</f>
        <v>2</v>
      </c>
      <c r="F161" s="4"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4">
        <f>YEAR(SalesDataTable[[#This Row],[Order Date]])</f>
        <v>2026</v>
      </c>
      <c r="D162" s="4" t="str">
        <f>"Q"&amp;ROUNDUP(MONTH(SalesDataTable[[#This Row],[Order Date]])/3,0)</f>
        <v>Q1</v>
      </c>
      <c r="E162" s="4">
        <f>MONTH(SalesDataTable[[#This Row],[Order Date]])</f>
        <v>2</v>
      </c>
      <c r="F162" s="4"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4">
        <f>YEAR(SalesDataTable[[#This Row],[Order Date]])</f>
        <v>2026</v>
      </c>
      <c r="D163" s="4" t="str">
        <f>"Q"&amp;ROUNDUP(MONTH(SalesDataTable[[#This Row],[Order Date]])/3,0)</f>
        <v>Q1</v>
      </c>
      <c r="E163" s="4">
        <f>MONTH(SalesDataTable[[#This Row],[Order Date]])</f>
        <v>2</v>
      </c>
      <c r="F163" s="4"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4">
        <f>YEAR(SalesDataTable[[#This Row],[Order Date]])</f>
        <v>2026</v>
      </c>
      <c r="D164" s="4" t="str">
        <f>"Q"&amp;ROUNDUP(MONTH(SalesDataTable[[#This Row],[Order Date]])/3,0)</f>
        <v>Q1</v>
      </c>
      <c r="E164" s="4">
        <f>MONTH(SalesDataTable[[#This Row],[Order Date]])</f>
        <v>2</v>
      </c>
      <c r="F164" s="4"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4">
        <f>YEAR(SalesDataTable[[#This Row],[Order Date]])</f>
        <v>2026</v>
      </c>
      <c r="D165" s="4" t="str">
        <f>"Q"&amp;ROUNDUP(MONTH(SalesDataTable[[#This Row],[Order Date]])/3,0)</f>
        <v>Q1</v>
      </c>
      <c r="E165" s="4">
        <f>MONTH(SalesDataTable[[#This Row],[Order Date]])</f>
        <v>2</v>
      </c>
      <c r="F165" s="4"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4">
        <f>YEAR(SalesDataTable[[#This Row],[Order Date]])</f>
        <v>2026</v>
      </c>
      <c r="D166" s="4" t="str">
        <f>"Q"&amp;ROUNDUP(MONTH(SalesDataTable[[#This Row],[Order Date]])/3,0)</f>
        <v>Q1</v>
      </c>
      <c r="E166" s="4">
        <f>MONTH(SalesDataTable[[#This Row],[Order Date]])</f>
        <v>2</v>
      </c>
      <c r="F166" s="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4">
        <f>YEAR(SalesDataTable[[#This Row],[Order Date]])</f>
        <v>2026</v>
      </c>
      <c r="D167" s="4" t="str">
        <f>"Q"&amp;ROUNDUP(MONTH(SalesDataTable[[#This Row],[Order Date]])/3,0)</f>
        <v>Q1</v>
      </c>
      <c r="E167" s="4">
        <f>MONTH(SalesDataTable[[#This Row],[Order Date]])</f>
        <v>2</v>
      </c>
      <c r="F167" s="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4">
        <f>YEAR(SalesDataTable[[#This Row],[Order Date]])</f>
        <v>2026</v>
      </c>
      <c r="D168" s="4" t="str">
        <f>"Q"&amp;ROUNDUP(MONTH(SalesDataTable[[#This Row],[Order Date]])/3,0)</f>
        <v>Q1</v>
      </c>
      <c r="E168" s="4">
        <f>MONTH(SalesDataTable[[#This Row],[Order Date]])</f>
        <v>2</v>
      </c>
      <c r="F168" s="4"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4">
        <f>YEAR(SalesDataTable[[#This Row],[Order Date]])</f>
        <v>2026</v>
      </c>
      <c r="D169" s="4" t="str">
        <f>"Q"&amp;ROUNDUP(MONTH(SalesDataTable[[#This Row],[Order Date]])/3,0)</f>
        <v>Q1</v>
      </c>
      <c r="E169" s="4">
        <f>MONTH(SalesDataTable[[#This Row],[Order Date]])</f>
        <v>2</v>
      </c>
      <c r="F169" s="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4">
        <f>YEAR(SalesDataTable[[#This Row],[Order Date]])</f>
        <v>2026</v>
      </c>
      <c r="D170" s="4" t="str">
        <f>"Q"&amp;ROUNDUP(MONTH(SalesDataTable[[#This Row],[Order Date]])/3,0)</f>
        <v>Q1</v>
      </c>
      <c r="E170" s="4">
        <f>MONTH(SalesDataTable[[#This Row],[Order Date]])</f>
        <v>2</v>
      </c>
      <c r="F170" s="4"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4">
        <f>YEAR(SalesDataTable[[#This Row],[Order Date]])</f>
        <v>2026</v>
      </c>
      <c r="D171" s="4" t="str">
        <f>"Q"&amp;ROUNDUP(MONTH(SalesDataTable[[#This Row],[Order Date]])/3,0)</f>
        <v>Q1</v>
      </c>
      <c r="E171" s="4">
        <f>MONTH(SalesDataTable[[#This Row],[Order Date]])</f>
        <v>2</v>
      </c>
      <c r="F171" s="4"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4">
        <f>YEAR(SalesDataTable[[#This Row],[Order Date]])</f>
        <v>2026</v>
      </c>
      <c r="D172" s="4" t="str">
        <f>"Q"&amp;ROUNDUP(MONTH(SalesDataTable[[#This Row],[Order Date]])/3,0)</f>
        <v>Q1</v>
      </c>
      <c r="E172" s="4">
        <f>MONTH(SalesDataTable[[#This Row],[Order Date]])</f>
        <v>2</v>
      </c>
      <c r="F172" s="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4">
        <f>YEAR(SalesDataTable[[#This Row],[Order Date]])</f>
        <v>2026</v>
      </c>
      <c r="D173" s="4" t="str">
        <f>"Q"&amp;ROUNDUP(MONTH(SalesDataTable[[#This Row],[Order Date]])/3,0)</f>
        <v>Q1</v>
      </c>
      <c r="E173" s="4">
        <f>MONTH(SalesDataTable[[#This Row],[Order Date]])</f>
        <v>2</v>
      </c>
      <c r="F173" s="4"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4">
        <f>YEAR(SalesDataTable[[#This Row],[Order Date]])</f>
        <v>2026</v>
      </c>
      <c r="D174" s="4" t="str">
        <f>"Q"&amp;ROUNDUP(MONTH(SalesDataTable[[#This Row],[Order Date]])/3,0)</f>
        <v>Q1</v>
      </c>
      <c r="E174" s="4">
        <f>MONTH(SalesDataTable[[#This Row],[Order Date]])</f>
        <v>2</v>
      </c>
      <c r="F174" s="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4">
        <f>YEAR(SalesDataTable[[#This Row],[Order Date]])</f>
        <v>2026</v>
      </c>
      <c r="D175" s="4" t="str">
        <f>"Q"&amp;ROUNDUP(MONTH(SalesDataTable[[#This Row],[Order Date]])/3,0)</f>
        <v>Q1</v>
      </c>
      <c r="E175" s="4">
        <f>MONTH(SalesDataTable[[#This Row],[Order Date]])</f>
        <v>2</v>
      </c>
      <c r="F175" s="4"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4">
        <f>YEAR(SalesDataTable[[#This Row],[Order Date]])</f>
        <v>2026</v>
      </c>
      <c r="D176" s="4" t="str">
        <f>"Q"&amp;ROUNDUP(MONTH(SalesDataTable[[#This Row],[Order Date]])/3,0)</f>
        <v>Q1</v>
      </c>
      <c r="E176" s="4">
        <f>MONTH(SalesDataTable[[#This Row],[Order Date]])</f>
        <v>2</v>
      </c>
      <c r="F176" s="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4">
        <f>YEAR(SalesDataTable[[#This Row],[Order Date]])</f>
        <v>2026</v>
      </c>
      <c r="D177" s="4" t="str">
        <f>"Q"&amp;ROUNDUP(MONTH(SalesDataTable[[#This Row],[Order Date]])/3,0)</f>
        <v>Q1</v>
      </c>
      <c r="E177" s="4">
        <f>MONTH(SalesDataTable[[#This Row],[Order Date]])</f>
        <v>2</v>
      </c>
      <c r="F177" s="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4">
        <f>YEAR(SalesDataTable[[#This Row],[Order Date]])</f>
        <v>2026</v>
      </c>
      <c r="D178" s="4" t="str">
        <f>"Q"&amp;ROUNDUP(MONTH(SalesDataTable[[#This Row],[Order Date]])/3,0)</f>
        <v>Q1</v>
      </c>
      <c r="E178" s="4">
        <f>MONTH(SalesDataTable[[#This Row],[Order Date]])</f>
        <v>2</v>
      </c>
      <c r="F178" s="4"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4">
        <f>YEAR(SalesDataTable[[#This Row],[Order Date]])</f>
        <v>2026</v>
      </c>
      <c r="D179" s="4" t="str">
        <f>"Q"&amp;ROUNDUP(MONTH(SalesDataTable[[#This Row],[Order Date]])/3,0)</f>
        <v>Q1</v>
      </c>
      <c r="E179" s="4">
        <f>MONTH(SalesDataTable[[#This Row],[Order Date]])</f>
        <v>2</v>
      </c>
      <c r="F179" s="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4">
        <f>YEAR(SalesDataTable[[#This Row],[Order Date]])</f>
        <v>2026</v>
      </c>
      <c r="D180" s="4" t="str">
        <f>"Q"&amp;ROUNDUP(MONTH(SalesDataTable[[#This Row],[Order Date]])/3,0)</f>
        <v>Q1</v>
      </c>
      <c r="E180" s="4">
        <f>MONTH(SalesDataTable[[#This Row],[Order Date]])</f>
        <v>2</v>
      </c>
      <c r="F180" s="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4">
        <f>YEAR(SalesDataTable[[#This Row],[Order Date]])</f>
        <v>2026</v>
      </c>
      <c r="D181" s="4" t="str">
        <f>"Q"&amp;ROUNDUP(MONTH(SalesDataTable[[#This Row],[Order Date]])/3,0)</f>
        <v>Q1</v>
      </c>
      <c r="E181" s="4">
        <f>MONTH(SalesDataTable[[#This Row],[Order Date]])</f>
        <v>2</v>
      </c>
      <c r="F181" s="4"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4">
        <f>YEAR(SalesDataTable[[#This Row],[Order Date]])</f>
        <v>2026</v>
      </c>
      <c r="D182" s="4" t="str">
        <f>"Q"&amp;ROUNDUP(MONTH(SalesDataTable[[#This Row],[Order Date]])/3,0)</f>
        <v>Q1</v>
      </c>
      <c r="E182" s="4">
        <f>MONTH(SalesDataTable[[#This Row],[Order Date]])</f>
        <v>2</v>
      </c>
      <c r="F182" s="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4">
        <f>YEAR(SalesDataTable[[#This Row],[Order Date]])</f>
        <v>2026</v>
      </c>
      <c r="D183" s="4" t="str">
        <f>"Q"&amp;ROUNDUP(MONTH(SalesDataTable[[#This Row],[Order Date]])/3,0)</f>
        <v>Q1</v>
      </c>
      <c r="E183" s="4">
        <f>MONTH(SalesDataTable[[#This Row],[Order Date]])</f>
        <v>2</v>
      </c>
      <c r="F183" s="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4">
        <f>YEAR(SalesDataTable[[#This Row],[Order Date]])</f>
        <v>2026</v>
      </c>
      <c r="D184" s="4" t="str">
        <f>"Q"&amp;ROUNDUP(MONTH(SalesDataTable[[#This Row],[Order Date]])/3,0)</f>
        <v>Q1</v>
      </c>
      <c r="E184" s="4">
        <f>MONTH(SalesDataTable[[#This Row],[Order Date]])</f>
        <v>2</v>
      </c>
      <c r="F184" s="4"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4">
        <f>YEAR(SalesDataTable[[#This Row],[Order Date]])</f>
        <v>2026</v>
      </c>
      <c r="D185" s="4" t="str">
        <f>"Q"&amp;ROUNDUP(MONTH(SalesDataTable[[#This Row],[Order Date]])/3,0)</f>
        <v>Q1</v>
      </c>
      <c r="E185" s="4">
        <f>MONTH(SalesDataTable[[#This Row],[Order Date]])</f>
        <v>2</v>
      </c>
      <c r="F185" s="4"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4">
        <f>YEAR(SalesDataTable[[#This Row],[Order Date]])</f>
        <v>2026</v>
      </c>
      <c r="D186" s="4" t="str">
        <f>"Q"&amp;ROUNDUP(MONTH(SalesDataTable[[#This Row],[Order Date]])/3,0)</f>
        <v>Q1</v>
      </c>
      <c r="E186" s="4">
        <f>MONTH(SalesDataTable[[#This Row],[Order Date]])</f>
        <v>2</v>
      </c>
      <c r="F186" s="4"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4">
        <f>YEAR(SalesDataTable[[#This Row],[Order Date]])</f>
        <v>2026</v>
      </c>
      <c r="D187" s="4" t="str">
        <f>"Q"&amp;ROUNDUP(MONTH(SalesDataTable[[#This Row],[Order Date]])/3,0)</f>
        <v>Q1</v>
      </c>
      <c r="E187" s="4">
        <f>MONTH(SalesDataTable[[#This Row],[Order Date]])</f>
        <v>2</v>
      </c>
      <c r="F187" s="4"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4">
        <f>YEAR(SalesDataTable[[#This Row],[Order Date]])</f>
        <v>2026</v>
      </c>
      <c r="D188" s="4" t="str">
        <f>"Q"&amp;ROUNDUP(MONTH(SalesDataTable[[#This Row],[Order Date]])/3,0)</f>
        <v>Q1</v>
      </c>
      <c r="E188" s="4">
        <f>MONTH(SalesDataTable[[#This Row],[Order Date]])</f>
        <v>2</v>
      </c>
      <c r="F188" s="4"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4">
        <f>YEAR(SalesDataTable[[#This Row],[Order Date]])</f>
        <v>2026</v>
      </c>
      <c r="D189" s="4" t="str">
        <f>"Q"&amp;ROUNDUP(MONTH(SalesDataTable[[#This Row],[Order Date]])/3,0)</f>
        <v>Q1</v>
      </c>
      <c r="E189" s="4">
        <f>MONTH(SalesDataTable[[#This Row],[Order Date]])</f>
        <v>2</v>
      </c>
      <c r="F189" s="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4">
        <f>YEAR(SalesDataTable[[#This Row],[Order Date]])</f>
        <v>2026</v>
      </c>
      <c r="D190" s="4" t="str">
        <f>"Q"&amp;ROUNDUP(MONTH(SalesDataTable[[#This Row],[Order Date]])/3,0)</f>
        <v>Q1</v>
      </c>
      <c r="E190" s="4">
        <f>MONTH(SalesDataTable[[#This Row],[Order Date]])</f>
        <v>2</v>
      </c>
      <c r="F190" s="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4">
        <f>YEAR(SalesDataTable[[#This Row],[Order Date]])</f>
        <v>2026</v>
      </c>
      <c r="D191" s="4" t="str">
        <f>"Q"&amp;ROUNDUP(MONTH(SalesDataTable[[#This Row],[Order Date]])/3,0)</f>
        <v>Q1</v>
      </c>
      <c r="E191" s="4">
        <f>MONTH(SalesDataTable[[#This Row],[Order Date]])</f>
        <v>2</v>
      </c>
      <c r="F191" s="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4">
        <f>YEAR(SalesDataTable[[#This Row],[Order Date]])</f>
        <v>2026</v>
      </c>
      <c r="D192" s="4" t="str">
        <f>"Q"&amp;ROUNDUP(MONTH(SalesDataTable[[#This Row],[Order Date]])/3,0)</f>
        <v>Q1</v>
      </c>
      <c r="E192" s="4">
        <f>MONTH(SalesDataTable[[#This Row],[Order Date]])</f>
        <v>2</v>
      </c>
      <c r="F192" s="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4">
        <f>YEAR(SalesDataTable[[#This Row],[Order Date]])</f>
        <v>2026</v>
      </c>
      <c r="D193" s="4" t="str">
        <f>"Q"&amp;ROUNDUP(MONTH(SalesDataTable[[#This Row],[Order Date]])/3,0)</f>
        <v>Q1</v>
      </c>
      <c r="E193" s="4">
        <f>MONTH(SalesDataTable[[#This Row],[Order Date]])</f>
        <v>2</v>
      </c>
      <c r="F193" s="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4">
        <f>YEAR(SalesDataTable[[#This Row],[Order Date]])</f>
        <v>2026</v>
      </c>
      <c r="D194" s="4" t="str">
        <f>"Q"&amp;ROUNDUP(MONTH(SalesDataTable[[#This Row],[Order Date]])/3,0)</f>
        <v>Q1</v>
      </c>
      <c r="E194" s="4">
        <f>MONTH(SalesDataTable[[#This Row],[Order Date]])</f>
        <v>2</v>
      </c>
      <c r="F194" s="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4">
        <f>YEAR(SalesDataTable[[#This Row],[Order Date]])</f>
        <v>2026</v>
      </c>
      <c r="D195" s="4" t="str">
        <f>"Q"&amp;ROUNDUP(MONTH(SalesDataTable[[#This Row],[Order Date]])/3,0)</f>
        <v>Q1</v>
      </c>
      <c r="E195" s="4">
        <f>MONTH(SalesDataTable[[#This Row],[Order Date]])</f>
        <v>2</v>
      </c>
      <c r="F195" s="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4">
        <f>YEAR(SalesDataTable[[#This Row],[Order Date]])</f>
        <v>2026</v>
      </c>
      <c r="D196" s="4" t="str">
        <f>"Q"&amp;ROUNDUP(MONTH(SalesDataTable[[#This Row],[Order Date]])/3,0)</f>
        <v>Q1</v>
      </c>
      <c r="E196" s="4">
        <f>MONTH(SalesDataTable[[#This Row],[Order Date]])</f>
        <v>2</v>
      </c>
      <c r="F196" s="4"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4">
        <f>YEAR(SalesDataTable[[#This Row],[Order Date]])</f>
        <v>2026</v>
      </c>
      <c r="D197" s="4" t="str">
        <f>"Q"&amp;ROUNDUP(MONTH(SalesDataTable[[#This Row],[Order Date]])/3,0)</f>
        <v>Q1</v>
      </c>
      <c r="E197" s="4">
        <f>MONTH(SalesDataTable[[#This Row],[Order Date]])</f>
        <v>2</v>
      </c>
      <c r="F197" s="4"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4">
        <f>YEAR(SalesDataTable[[#This Row],[Order Date]])</f>
        <v>2026</v>
      </c>
      <c r="D198" s="4" t="str">
        <f>"Q"&amp;ROUNDUP(MONTH(SalesDataTable[[#This Row],[Order Date]])/3,0)</f>
        <v>Q1</v>
      </c>
      <c r="E198" s="4">
        <f>MONTH(SalesDataTable[[#This Row],[Order Date]])</f>
        <v>2</v>
      </c>
      <c r="F198" s="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4">
        <f>YEAR(SalesDataTable[[#This Row],[Order Date]])</f>
        <v>2026</v>
      </c>
      <c r="D199" s="4" t="str">
        <f>"Q"&amp;ROUNDUP(MONTH(SalesDataTable[[#This Row],[Order Date]])/3,0)</f>
        <v>Q1</v>
      </c>
      <c r="E199" s="4">
        <f>MONTH(SalesDataTable[[#This Row],[Order Date]])</f>
        <v>2</v>
      </c>
      <c r="F199" s="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4">
        <f>YEAR(SalesDataTable[[#This Row],[Order Date]])</f>
        <v>2026</v>
      </c>
      <c r="D200" s="4" t="str">
        <f>"Q"&amp;ROUNDUP(MONTH(SalesDataTable[[#This Row],[Order Date]])/3,0)</f>
        <v>Q1</v>
      </c>
      <c r="E200" s="4">
        <f>MONTH(SalesDataTable[[#This Row],[Order Date]])</f>
        <v>2</v>
      </c>
      <c r="F200" s="4"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4">
        <f>YEAR(SalesDataTable[[#This Row],[Order Date]])</f>
        <v>2026</v>
      </c>
      <c r="D201" s="4" t="str">
        <f>"Q"&amp;ROUNDUP(MONTH(SalesDataTable[[#This Row],[Order Date]])/3,0)</f>
        <v>Q1</v>
      </c>
      <c r="E201" s="4">
        <f>MONTH(SalesDataTable[[#This Row],[Order Date]])</f>
        <v>2</v>
      </c>
      <c r="F201" s="4"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4">
        <f>YEAR(SalesDataTable[[#This Row],[Order Date]])</f>
        <v>2026</v>
      </c>
      <c r="D202" s="4" t="str">
        <f>"Q"&amp;ROUNDUP(MONTH(SalesDataTable[[#This Row],[Order Date]])/3,0)</f>
        <v>Q1</v>
      </c>
      <c r="E202" s="4">
        <f>MONTH(SalesDataTable[[#This Row],[Order Date]])</f>
        <v>2</v>
      </c>
      <c r="F202" s="4"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4">
        <f>YEAR(SalesDataTable[[#This Row],[Order Date]])</f>
        <v>2026</v>
      </c>
      <c r="D203" s="4" t="str">
        <f>"Q"&amp;ROUNDUP(MONTH(SalesDataTable[[#This Row],[Order Date]])/3,0)</f>
        <v>Q1</v>
      </c>
      <c r="E203" s="4">
        <f>MONTH(SalesDataTable[[#This Row],[Order Date]])</f>
        <v>2</v>
      </c>
      <c r="F203" s="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4">
        <f>YEAR(SalesDataTable[[#This Row],[Order Date]])</f>
        <v>2026</v>
      </c>
      <c r="D204" s="4" t="str">
        <f>"Q"&amp;ROUNDUP(MONTH(SalesDataTable[[#This Row],[Order Date]])/3,0)</f>
        <v>Q1</v>
      </c>
      <c r="E204" s="4">
        <f>MONTH(SalesDataTable[[#This Row],[Order Date]])</f>
        <v>2</v>
      </c>
      <c r="F204" s="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4">
        <f>YEAR(SalesDataTable[[#This Row],[Order Date]])</f>
        <v>2026</v>
      </c>
      <c r="D205" s="4" t="str">
        <f>"Q"&amp;ROUNDUP(MONTH(SalesDataTable[[#This Row],[Order Date]])/3,0)</f>
        <v>Q1</v>
      </c>
      <c r="E205" s="4">
        <f>MONTH(SalesDataTable[[#This Row],[Order Date]])</f>
        <v>2</v>
      </c>
      <c r="F205" s="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4">
        <f>YEAR(SalesDataTable[[#This Row],[Order Date]])</f>
        <v>2026</v>
      </c>
      <c r="D206" s="4" t="str">
        <f>"Q"&amp;ROUNDUP(MONTH(SalesDataTable[[#This Row],[Order Date]])/3,0)</f>
        <v>Q1</v>
      </c>
      <c r="E206" s="4">
        <f>MONTH(SalesDataTable[[#This Row],[Order Date]])</f>
        <v>2</v>
      </c>
      <c r="F206" s="4"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4">
        <f>YEAR(SalesDataTable[[#This Row],[Order Date]])</f>
        <v>2026</v>
      </c>
      <c r="D207" s="4" t="str">
        <f>"Q"&amp;ROUNDUP(MONTH(SalesDataTable[[#This Row],[Order Date]])/3,0)</f>
        <v>Q1</v>
      </c>
      <c r="E207" s="4">
        <f>MONTH(SalesDataTable[[#This Row],[Order Date]])</f>
        <v>2</v>
      </c>
      <c r="F207" s="4"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4">
        <f>YEAR(SalesDataTable[[#This Row],[Order Date]])</f>
        <v>2026</v>
      </c>
      <c r="D208" s="4" t="str">
        <f>"Q"&amp;ROUNDUP(MONTH(SalesDataTable[[#This Row],[Order Date]])/3,0)</f>
        <v>Q1</v>
      </c>
      <c r="E208" s="4">
        <f>MONTH(SalesDataTable[[#This Row],[Order Date]])</f>
        <v>2</v>
      </c>
      <c r="F208" s="4"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4">
        <f>YEAR(SalesDataTable[[#This Row],[Order Date]])</f>
        <v>2026</v>
      </c>
      <c r="D209" s="4" t="str">
        <f>"Q"&amp;ROUNDUP(MONTH(SalesDataTable[[#This Row],[Order Date]])/3,0)</f>
        <v>Q1</v>
      </c>
      <c r="E209" s="4">
        <f>MONTH(SalesDataTable[[#This Row],[Order Date]])</f>
        <v>2</v>
      </c>
      <c r="F209" s="4"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4">
        <f>YEAR(SalesDataTable[[#This Row],[Order Date]])</f>
        <v>2026</v>
      </c>
      <c r="D210" s="4" t="str">
        <f>"Q"&amp;ROUNDUP(MONTH(SalesDataTable[[#This Row],[Order Date]])/3,0)</f>
        <v>Q1</v>
      </c>
      <c r="E210" s="4">
        <f>MONTH(SalesDataTable[[#This Row],[Order Date]])</f>
        <v>2</v>
      </c>
      <c r="F210" s="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4">
        <f>YEAR(SalesDataTable[[#This Row],[Order Date]])</f>
        <v>2026</v>
      </c>
      <c r="D211" s="4" t="str">
        <f>"Q"&amp;ROUNDUP(MONTH(SalesDataTable[[#This Row],[Order Date]])/3,0)</f>
        <v>Q1</v>
      </c>
      <c r="E211" s="4">
        <f>MONTH(SalesDataTable[[#This Row],[Order Date]])</f>
        <v>2</v>
      </c>
      <c r="F211" s="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4">
        <f>YEAR(SalesDataTable[[#This Row],[Order Date]])</f>
        <v>2026</v>
      </c>
      <c r="D212" s="4" t="str">
        <f>"Q"&amp;ROUNDUP(MONTH(SalesDataTable[[#This Row],[Order Date]])/3,0)</f>
        <v>Q1</v>
      </c>
      <c r="E212" s="4">
        <f>MONTH(SalesDataTable[[#This Row],[Order Date]])</f>
        <v>2</v>
      </c>
      <c r="F212" s="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4">
        <f>YEAR(SalesDataTable[[#This Row],[Order Date]])</f>
        <v>2026</v>
      </c>
      <c r="D213" s="4" t="str">
        <f>"Q"&amp;ROUNDUP(MONTH(SalesDataTable[[#This Row],[Order Date]])/3,0)</f>
        <v>Q1</v>
      </c>
      <c r="E213" s="4">
        <f>MONTH(SalesDataTable[[#This Row],[Order Date]])</f>
        <v>2</v>
      </c>
      <c r="F213" s="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4">
        <f>YEAR(SalesDataTable[[#This Row],[Order Date]])</f>
        <v>2026</v>
      </c>
      <c r="D214" s="4" t="str">
        <f>"Q"&amp;ROUNDUP(MONTH(SalesDataTable[[#This Row],[Order Date]])/3,0)</f>
        <v>Q1</v>
      </c>
      <c r="E214" s="4">
        <f>MONTH(SalesDataTable[[#This Row],[Order Date]])</f>
        <v>2</v>
      </c>
      <c r="F214" s="4"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4">
        <f>YEAR(SalesDataTable[[#This Row],[Order Date]])</f>
        <v>2026</v>
      </c>
      <c r="D215" s="4" t="str">
        <f>"Q"&amp;ROUNDUP(MONTH(SalesDataTable[[#This Row],[Order Date]])/3,0)</f>
        <v>Q1</v>
      </c>
      <c r="E215" s="4">
        <f>MONTH(SalesDataTable[[#This Row],[Order Date]])</f>
        <v>2</v>
      </c>
      <c r="F215" s="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4">
        <f>YEAR(SalesDataTable[[#This Row],[Order Date]])</f>
        <v>2026</v>
      </c>
      <c r="D216" s="4" t="str">
        <f>"Q"&amp;ROUNDUP(MONTH(SalesDataTable[[#This Row],[Order Date]])/3,0)</f>
        <v>Q1</v>
      </c>
      <c r="E216" s="4">
        <f>MONTH(SalesDataTable[[#This Row],[Order Date]])</f>
        <v>2</v>
      </c>
      <c r="F216" s="4"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4">
        <f>YEAR(SalesDataTable[[#This Row],[Order Date]])</f>
        <v>2026</v>
      </c>
      <c r="D217" s="4" t="str">
        <f>"Q"&amp;ROUNDUP(MONTH(SalesDataTable[[#This Row],[Order Date]])/3,0)</f>
        <v>Q1</v>
      </c>
      <c r="E217" s="4">
        <f>MONTH(SalesDataTable[[#This Row],[Order Date]])</f>
        <v>2</v>
      </c>
      <c r="F217" s="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4">
        <f>YEAR(SalesDataTable[[#This Row],[Order Date]])</f>
        <v>2026</v>
      </c>
      <c r="D218" s="4" t="str">
        <f>"Q"&amp;ROUNDUP(MONTH(SalesDataTable[[#This Row],[Order Date]])/3,0)</f>
        <v>Q1</v>
      </c>
      <c r="E218" s="4">
        <f>MONTH(SalesDataTable[[#This Row],[Order Date]])</f>
        <v>2</v>
      </c>
      <c r="F218" s="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4">
        <f>YEAR(SalesDataTable[[#This Row],[Order Date]])</f>
        <v>2026</v>
      </c>
      <c r="D219" s="4" t="str">
        <f>"Q"&amp;ROUNDUP(MONTH(SalesDataTable[[#This Row],[Order Date]])/3,0)</f>
        <v>Q1</v>
      </c>
      <c r="E219" s="4">
        <f>MONTH(SalesDataTable[[#This Row],[Order Date]])</f>
        <v>2</v>
      </c>
      <c r="F219" s="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4">
        <f>YEAR(SalesDataTable[[#This Row],[Order Date]])</f>
        <v>2026</v>
      </c>
      <c r="D220" s="4" t="str">
        <f>"Q"&amp;ROUNDUP(MONTH(SalesDataTable[[#This Row],[Order Date]])/3,0)</f>
        <v>Q1</v>
      </c>
      <c r="E220" s="4">
        <f>MONTH(SalesDataTable[[#This Row],[Order Date]])</f>
        <v>2</v>
      </c>
      <c r="F220" s="4"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4">
        <f>YEAR(SalesDataTable[[#This Row],[Order Date]])</f>
        <v>2026</v>
      </c>
      <c r="D221" s="4" t="str">
        <f>"Q"&amp;ROUNDUP(MONTH(SalesDataTable[[#This Row],[Order Date]])/3,0)</f>
        <v>Q1</v>
      </c>
      <c r="E221" s="4">
        <f>MONTH(SalesDataTable[[#This Row],[Order Date]])</f>
        <v>2</v>
      </c>
      <c r="F221" s="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4">
        <f>YEAR(SalesDataTable[[#This Row],[Order Date]])</f>
        <v>2026</v>
      </c>
      <c r="D222" s="4" t="str">
        <f>"Q"&amp;ROUNDUP(MONTH(SalesDataTable[[#This Row],[Order Date]])/3,0)</f>
        <v>Q1</v>
      </c>
      <c r="E222" s="4">
        <f>MONTH(SalesDataTable[[#This Row],[Order Date]])</f>
        <v>2</v>
      </c>
      <c r="F222" s="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4">
        <f>YEAR(SalesDataTable[[#This Row],[Order Date]])</f>
        <v>2026</v>
      </c>
      <c r="D223" s="4" t="str">
        <f>"Q"&amp;ROUNDUP(MONTH(SalesDataTable[[#This Row],[Order Date]])/3,0)</f>
        <v>Q1</v>
      </c>
      <c r="E223" s="4">
        <f>MONTH(SalesDataTable[[#This Row],[Order Date]])</f>
        <v>2</v>
      </c>
      <c r="F223" s="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4">
        <f>YEAR(SalesDataTable[[#This Row],[Order Date]])</f>
        <v>2026</v>
      </c>
      <c r="D224" s="4" t="str">
        <f>"Q"&amp;ROUNDUP(MONTH(SalesDataTable[[#This Row],[Order Date]])/3,0)</f>
        <v>Q1</v>
      </c>
      <c r="E224" s="4">
        <f>MONTH(SalesDataTable[[#This Row],[Order Date]])</f>
        <v>2</v>
      </c>
      <c r="F224" s="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4">
        <f>YEAR(SalesDataTable[[#This Row],[Order Date]])</f>
        <v>2026</v>
      </c>
      <c r="D225" s="4" t="str">
        <f>"Q"&amp;ROUNDUP(MONTH(SalesDataTable[[#This Row],[Order Date]])/3,0)</f>
        <v>Q1</v>
      </c>
      <c r="E225" s="4">
        <f>MONTH(SalesDataTable[[#This Row],[Order Date]])</f>
        <v>2</v>
      </c>
      <c r="F225" s="4"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4">
        <f>YEAR(SalesDataTable[[#This Row],[Order Date]])</f>
        <v>2026</v>
      </c>
      <c r="D226" s="4" t="str">
        <f>"Q"&amp;ROUNDUP(MONTH(SalesDataTable[[#This Row],[Order Date]])/3,0)</f>
        <v>Q1</v>
      </c>
      <c r="E226" s="4">
        <f>MONTH(SalesDataTable[[#This Row],[Order Date]])</f>
        <v>2</v>
      </c>
      <c r="F226" s="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4">
        <f>YEAR(SalesDataTable[[#This Row],[Order Date]])</f>
        <v>2026</v>
      </c>
      <c r="D227" s="4" t="str">
        <f>"Q"&amp;ROUNDUP(MONTH(SalesDataTable[[#This Row],[Order Date]])/3,0)</f>
        <v>Q1</v>
      </c>
      <c r="E227" s="4">
        <f>MONTH(SalesDataTable[[#This Row],[Order Date]])</f>
        <v>2</v>
      </c>
      <c r="F227" s="4"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4">
        <f>YEAR(SalesDataTable[[#This Row],[Order Date]])</f>
        <v>2026</v>
      </c>
      <c r="D228" s="4" t="str">
        <f>"Q"&amp;ROUNDUP(MONTH(SalesDataTable[[#This Row],[Order Date]])/3,0)</f>
        <v>Q1</v>
      </c>
      <c r="E228" s="4">
        <f>MONTH(SalesDataTable[[#This Row],[Order Date]])</f>
        <v>2</v>
      </c>
      <c r="F228" s="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4">
        <f>YEAR(SalesDataTable[[#This Row],[Order Date]])</f>
        <v>2026</v>
      </c>
      <c r="D229" s="4" t="str">
        <f>"Q"&amp;ROUNDUP(MONTH(SalesDataTable[[#This Row],[Order Date]])/3,0)</f>
        <v>Q1</v>
      </c>
      <c r="E229" s="4">
        <f>MONTH(SalesDataTable[[#This Row],[Order Date]])</f>
        <v>2</v>
      </c>
      <c r="F229" s="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4">
        <f>YEAR(SalesDataTable[[#This Row],[Order Date]])</f>
        <v>2026</v>
      </c>
      <c r="D230" s="4" t="str">
        <f>"Q"&amp;ROUNDUP(MONTH(SalesDataTable[[#This Row],[Order Date]])/3,0)</f>
        <v>Q1</v>
      </c>
      <c r="E230" s="4">
        <f>MONTH(SalesDataTable[[#This Row],[Order Date]])</f>
        <v>2</v>
      </c>
      <c r="F230" s="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4">
        <f>YEAR(SalesDataTable[[#This Row],[Order Date]])</f>
        <v>2026</v>
      </c>
      <c r="D231" s="4" t="str">
        <f>"Q"&amp;ROUNDUP(MONTH(SalesDataTable[[#This Row],[Order Date]])/3,0)</f>
        <v>Q1</v>
      </c>
      <c r="E231" s="4">
        <f>MONTH(SalesDataTable[[#This Row],[Order Date]])</f>
        <v>2</v>
      </c>
      <c r="F231" s="4"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4">
        <f>YEAR(SalesDataTable[[#This Row],[Order Date]])</f>
        <v>2026</v>
      </c>
      <c r="D232" s="4" t="str">
        <f>"Q"&amp;ROUNDUP(MONTH(SalesDataTable[[#This Row],[Order Date]])/3,0)</f>
        <v>Q1</v>
      </c>
      <c r="E232" s="4">
        <f>MONTH(SalesDataTable[[#This Row],[Order Date]])</f>
        <v>2</v>
      </c>
      <c r="F232" s="4"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4">
        <f>YEAR(SalesDataTable[[#This Row],[Order Date]])</f>
        <v>2026</v>
      </c>
      <c r="D233" s="4" t="str">
        <f>"Q"&amp;ROUNDUP(MONTH(SalesDataTable[[#This Row],[Order Date]])/3,0)</f>
        <v>Q1</v>
      </c>
      <c r="E233" s="4">
        <f>MONTH(SalesDataTable[[#This Row],[Order Date]])</f>
        <v>2</v>
      </c>
      <c r="F233" s="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4">
        <f>YEAR(SalesDataTable[[#This Row],[Order Date]])</f>
        <v>2026</v>
      </c>
      <c r="D234" s="4" t="str">
        <f>"Q"&amp;ROUNDUP(MONTH(SalesDataTable[[#This Row],[Order Date]])/3,0)</f>
        <v>Q1</v>
      </c>
      <c r="E234" s="4">
        <f>MONTH(SalesDataTable[[#This Row],[Order Date]])</f>
        <v>2</v>
      </c>
      <c r="F234" s="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4">
        <f>YEAR(SalesDataTable[[#This Row],[Order Date]])</f>
        <v>2026</v>
      </c>
      <c r="D235" s="4" t="str">
        <f>"Q"&amp;ROUNDUP(MONTH(SalesDataTable[[#This Row],[Order Date]])/3,0)</f>
        <v>Q1</v>
      </c>
      <c r="E235" s="4">
        <f>MONTH(SalesDataTable[[#This Row],[Order Date]])</f>
        <v>2</v>
      </c>
      <c r="F235" s="4"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4">
        <f>YEAR(SalesDataTable[[#This Row],[Order Date]])</f>
        <v>2026</v>
      </c>
      <c r="D236" s="4" t="str">
        <f>"Q"&amp;ROUNDUP(MONTH(SalesDataTable[[#This Row],[Order Date]])/3,0)</f>
        <v>Q1</v>
      </c>
      <c r="E236" s="4">
        <f>MONTH(SalesDataTable[[#This Row],[Order Date]])</f>
        <v>2</v>
      </c>
      <c r="F236" s="4"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4">
        <f>YEAR(SalesDataTable[[#This Row],[Order Date]])</f>
        <v>2026</v>
      </c>
      <c r="D237" s="4" t="str">
        <f>"Q"&amp;ROUNDUP(MONTH(SalesDataTable[[#This Row],[Order Date]])/3,0)</f>
        <v>Q1</v>
      </c>
      <c r="E237" s="4">
        <f>MONTH(SalesDataTable[[#This Row],[Order Date]])</f>
        <v>2</v>
      </c>
      <c r="F237" s="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4">
        <f>YEAR(SalesDataTable[[#This Row],[Order Date]])</f>
        <v>2026</v>
      </c>
      <c r="D238" s="4" t="str">
        <f>"Q"&amp;ROUNDUP(MONTH(SalesDataTable[[#This Row],[Order Date]])/3,0)</f>
        <v>Q1</v>
      </c>
      <c r="E238" s="4">
        <f>MONTH(SalesDataTable[[#This Row],[Order Date]])</f>
        <v>2</v>
      </c>
      <c r="F238" s="4"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4">
        <f>YEAR(SalesDataTable[[#This Row],[Order Date]])</f>
        <v>2026</v>
      </c>
      <c r="D239" s="4" t="str">
        <f>"Q"&amp;ROUNDUP(MONTH(SalesDataTable[[#This Row],[Order Date]])/3,0)</f>
        <v>Q1</v>
      </c>
      <c r="E239" s="4">
        <f>MONTH(SalesDataTable[[#This Row],[Order Date]])</f>
        <v>2</v>
      </c>
      <c r="F239" s="4"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4">
        <f>YEAR(SalesDataTable[[#This Row],[Order Date]])</f>
        <v>2026</v>
      </c>
      <c r="D240" s="4" t="str">
        <f>"Q"&amp;ROUNDUP(MONTH(SalesDataTable[[#This Row],[Order Date]])/3,0)</f>
        <v>Q1</v>
      </c>
      <c r="E240" s="4">
        <f>MONTH(SalesDataTable[[#This Row],[Order Date]])</f>
        <v>2</v>
      </c>
      <c r="F240" s="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4">
        <f>YEAR(SalesDataTable[[#This Row],[Order Date]])</f>
        <v>2026</v>
      </c>
      <c r="D241" s="4" t="str">
        <f>"Q"&amp;ROUNDUP(MONTH(SalesDataTable[[#This Row],[Order Date]])/3,0)</f>
        <v>Q1</v>
      </c>
      <c r="E241" s="4">
        <f>MONTH(SalesDataTable[[#This Row],[Order Date]])</f>
        <v>2</v>
      </c>
      <c r="F241" s="4"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4">
        <f>YEAR(SalesDataTable[[#This Row],[Order Date]])</f>
        <v>2026</v>
      </c>
      <c r="D242" s="4" t="str">
        <f>"Q"&amp;ROUNDUP(MONTH(SalesDataTable[[#This Row],[Order Date]])/3,0)</f>
        <v>Q1</v>
      </c>
      <c r="E242" s="4">
        <f>MONTH(SalesDataTable[[#This Row],[Order Date]])</f>
        <v>2</v>
      </c>
      <c r="F242" s="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4">
        <f>YEAR(SalesDataTable[[#This Row],[Order Date]])</f>
        <v>2026</v>
      </c>
      <c r="D243" s="4" t="str">
        <f>"Q"&amp;ROUNDUP(MONTH(SalesDataTable[[#This Row],[Order Date]])/3,0)</f>
        <v>Q1</v>
      </c>
      <c r="E243" s="4">
        <f>MONTH(SalesDataTable[[#This Row],[Order Date]])</f>
        <v>2</v>
      </c>
      <c r="F243" s="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4">
        <f>YEAR(SalesDataTable[[#This Row],[Order Date]])</f>
        <v>2026</v>
      </c>
      <c r="D244" s="4" t="str">
        <f>"Q"&amp;ROUNDUP(MONTH(SalesDataTable[[#This Row],[Order Date]])/3,0)</f>
        <v>Q1</v>
      </c>
      <c r="E244" s="4">
        <f>MONTH(SalesDataTable[[#This Row],[Order Date]])</f>
        <v>2</v>
      </c>
      <c r="F244" s="4"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4">
        <f>YEAR(SalesDataTable[[#This Row],[Order Date]])</f>
        <v>2026</v>
      </c>
      <c r="D245" s="4" t="str">
        <f>"Q"&amp;ROUNDUP(MONTH(SalesDataTable[[#This Row],[Order Date]])/3,0)</f>
        <v>Q1</v>
      </c>
      <c r="E245" s="4">
        <f>MONTH(SalesDataTable[[#This Row],[Order Date]])</f>
        <v>2</v>
      </c>
      <c r="F245" s="4"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4">
        <f>YEAR(SalesDataTable[[#This Row],[Order Date]])</f>
        <v>2026</v>
      </c>
      <c r="D246" s="4" t="str">
        <f>"Q"&amp;ROUNDUP(MONTH(SalesDataTable[[#This Row],[Order Date]])/3,0)</f>
        <v>Q1</v>
      </c>
      <c r="E246" s="4">
        <f>MONTH(SalesDataTable[[#This Row],[Order Date]])</f>
        <v>2</v>
      </c>
      <c r="F246" s="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4">
        <f>YEAR(SalesDataTable[[#This Row],[Order Date]])</f>
        <v>2026</v>
      </c>
      <c r="D247" s="4" t="str">
        <f>"Q"&amp;ROUNDUP(MONTH(SalesDataTable[[#This Row],[Order Date]])/3,0)</f>
        <v>Q1</v>
      </c>
      <c r="E247" s="4">
        <f>MONTH(SalesDataTable[[#This Row],[Order Date]])</f>
        <v>2</v>
      </c>
      <c r="F247" s="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4">
        <f>YEAR(SalesDataTable[[#This Row],[Order Date]])</f>
        <v>2026</v>
      </c>
      <c r="D248" s="4" t="str">
        <f>"Q"&amp;ROUNDUP(MONTH(SalesDataTable[[#This Row],[Order Date]])/3,0)</f>
        <v>Q1</v>
      </c>
      <c r="E248" s="4">
        <f>MONTH(SalesDataTable[[#This Row],[Order Date]])</f>
        <v>2</v>
      </c>
      <c r="F248" s="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4">
        <f>YEAR(SalesDataTable[[#This Row],[Order Date]])</f>
        <v>2026</v>
      </c>
      <c r="D249" s="4" t="str">
        <f>"Q"&amp;ROUNDUP(MONTH(SalesDataTable[[#This Row],[Order Date]])/3,0)</f>
        <v>Q1</v>
      </c>
      <c r="E249" s="4">
        <f>MONTH(SalesDataTable[[#This Row],[Order Date]])</f>
        <v>2</v>
      </c>
      <c r="F249" s="4"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4">
        <f>YEAR(SalesDataTable[[#This Row],[Order Date]])</f>
        <v>2026</v>
      </c>
      <c r="D250" s="4" t="str">
        <f>"Q"&amp;ROUNDUP(MONTH(SalesDataTable[[#This Row],[Order Date]])/3,0)</f>
        <v>Q1</v>
      </c>
      <c r="E250" s="4">
        <f>MONTH(SalesDataTable[[#This Row],[Order Date]])</f>
        <v>2</v>
      </c>
      <c r="F250" s="4"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4">
        <f>YEAR(SalesDataTable[[#This Row],[Order Date]])</f>
        <v>2026</v>
      </c>
      <c r="D251" s="4" t="str">
        <f>"Q"&amp;ROUNDUP(MONTH(SalesDataTable[[#This Row],[Order Date]])/3,0)</f>
        <v>Q1</v>
      </c>
      <c r="E251" s="4">
        <f>MONTH(SalesDataTable[[#This Row],[Order Date]])</f>
        <v>2</v>
      </c>
      <c r="F251" s="4"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4">
        <f>YEAR(SalesDataTable[[#This Row],[Order Date]])</f>
        <v>2026</v>
      </c>
      <c r="D252" s="4" t="str">
        <f>"Q"&amp;ROUNDUP(MONTH(SalesDataTable[[#This Row],[Order Date]])/3,0)</f>
        <v>Q1</v>
      </c>
      <c r="E252" s="4">
        <f>MONTH(SalesDataTable[[#This Row],[Order Date]])</f>
        <v>2</v>
      </c>
      <c r="F252" s="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4">
        <f>YEAR(SalesDataTable[[#This Row],[Order Date]])</f>
        <v>2026</v>
      </c>
      <c r="D253" s="4" t="str">
        <f>"Q"&amp;ROUNDUP(MONTH(SalesDataTable[[#This Row],[Order Date]])/3,0)</f>
        <v>Q1</v>
      </c>
      <c r="E253" s="4">
        <f>MONTH(SalesDataTable[[#This Row],[Order Date]])</f>
        <v>2</v>
      </c>
      <c r="F253" s="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4">
        <f>YEAR(SalesDataTable[[#This Row],[Order Date]])</f>
        <v>2026</v>
      </c>
      <c r="D254" s="4" t="str">
        <f>"Q"&amp;ROUNDUP(MONTH(SalesDataTable[[#This Row],[Order Date]])/3,0)</f>
        <v>Q1</v>
      </c>
      <c r="E254" s="4">
        <f>MONTH(SalesDataTable[[#This Row],[Order Date]])</f>
        <v>2</v>
      </c>
      <c r="F254" s="4"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4">
        <f>YEAR(SalesDataTable[[#This Row],[Order Date]])</f>
        <v>2026</v>
      </c>
      <c r="D255" s="4" t="str">
        <f>"Q"&amp;ROUNDUP(MONTH(SalesDataTable[[#This Row],[Order Date]])/3,0)</f>
        <v>Q1</v>
      </c>
      <c r="E255" s="4">
        <f>MONTH(SalesDataTable[[#This Row],[Order Date]])</f>
        <v>2</v>
      </c>
      <c r="F255" s="4"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4">
        <f>YEAR(SalesDataTable[[#This Row],[Order Date]])</f>
        <v>2026</v>
      </c>
      <c r="D256" s="4" t="str">
        <f>"Q"&amp;ROUNDUP(MONTH(SalesDataTable[[#This Row],[Order Date]])/3,0)</f>
        <v>Q1</v>
      </c>
      <c r="E256" s="4">
        <f>MONTH(SalesDataTable[[#This Row],[Order Date]])</f>
        <v>2</v>
      </c>
      <c r="F256" s="4"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4">
        <f>YEAR(SalesDataTable[[#This Row],[Order Date]])</f>
        <v>2026</v>
      </c>
      <c r="D257" s="4" t="str">
        <f>"Q"&amp;ROUNDUP(MONTH(SalesDataTable[[#This Row],[Order Date]])/3,0)</f>
        <v>Q1</v>
      </c>
      <c r="E257" s="4">
        <f>MONTH(SalesDataTable[[#This Row],[Order Date]])</f>
        <v>2</v>
      </c>
      <c r="F257" s="4"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4">
        <f>YEAR(SalesDataTable[[#This Row],[Order Date]])</f>
        <v>2026</v>
      </c>
      <c r="D258" s="4" t="str">
        <f>"Q"&amp;ROUNDUP(MONTH(SalesDataTable[[#This Row],[Order Date]])/3,0)</f>
        <v>Q1</v>
      </c>
      <c r="E258" s="4">
        <f>MONTH(SalesDataTable[[#This Row],[Order Date]])</f>
        <v>2</v>
      </c>
      <c r="F258" s="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4">
        <f>YEAR(SalesDataTable[[#This Row],[Order Date]])</f>
        <v>2026</v>
      </c>
      <c r="D259" s="4" t="str">
        <f>"Q"&amp;ROUNDUP(MONTH(SalesDataTable[[#This Row],[Order Date]])/3,0)</f>
        <v>Q1</v>
      </c>
      <c r="E259" s="4">
        <f>MONTH(SalesDataTable[[#This Row],[Order Date]])</f>
        <v>2</v>
      </c>
      <c r="F259" s="4"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4">
        <f>YEAR(SalesDataTable[[#This Row],[Order Date]])</f>
        <v>2026</v>
      </c>
      <c r="D260" s="4" t="str">
        <f>"Q"&amp;ROUNDUP(MONTH(SalesDataTable[[#This Row],[Order Date]])/3,0)</f>
        <v>Q1</v>
      </c>
      <c r="E260" s="4">
        <f>MONTH(SalesDataTable[[#This Row],[Order Date]])</f>
        <v>2</v>
      </c>
      <c r="F260" s="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4">
        <f>YEAR(SalesDataTable[[#This Row],[Order Date]])</f>
        <v>2026</v>
      </c>
      <c r="D261" s="4" t="str">
        <f>"Q"&amp;ROUNDUP(MONTH(SalesDataTable[[#This Row],[Order Date]])/3,0)</f>
        <v>Q1</v>
      </c>
      <c r="E261" s="4">
        <f>MONTH(SalesDataTable[[#This Row],[Order Date]])</f>
        <v>2</v>
      </c>
      <c r="F261" s="4"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4">
        <f>YEAR(SalesDataTable[[#This Row],[Order Date]])</f>
        <v>2026</v>
      </c>
      <c r="D262" s="4" t="str">
        <f>"Q"&amp;ROUNDUP(MONTH(SalesDataTable[[#This Row],[Order Date]])/3,0)</f>
        <v>Q1</v>
      </c>
      <c r="E262" s="4">
        <f>MONTH(SalesDataTable[[#This Row],[Order Date]])</f>
        <v>2</v>
      </c>
      <c r="F262" s="4"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4">
        <f>YEAR(SalesDataTable[[#This Row],[Order Date]])</f>
        <v>2026</v>
      </c>
      <c r="D263" s="4" t="str">
        <f>"Q"&amp;ROUNDUP(MONTH(SalesDataTable[[#This Row],[Order Date]])/3,0)</f>
        <v>Q1</v>
      </c>
      <c r="E263" s="4">
        <f>MONTH(SalesDataTable[[#This Row],[Order Date]])</f>
        <v>2</v>
      </c>
      <c r="F263" s="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4">
        <f>YEAR(SalesDataTable[[#This Row],[Order Date]])</f>
        <v>2026</v>
      </c>
      <c r="D264" s="4" t="str">
        <f>"Q"&amp;ROUNDUP(MONTH(SalesDataTable[[#This Row],[Order Date]])/3,0)</f>
        <v>Q1</v>
      </c>
      <c r="E264" s="4">
        <f>MONTH(SalesDataTable[[#This Row],[Order Date]])</f>
        <v>2</v>
      </c>
      <c r="F264" s="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4">
        <f>YEAR(SalesDataTable[[#This Row],[Order Date]])</f>
        <v>2026</v>
      </c>
      <c r="D265" s="4" t="str">
        <f>"Q"&amp;ROUNDUP(MONTH(SalesDataTable[[#This Row],[Order Date]])/3,0)</f>
        <v>Q1</v>
      </c>
      <c r="E265" s="4">
        <f>MONTH(SalesDataTable[[#This Row],[Order Date]])</f>
        <v>2</v>
      </c>
      <c r="F265" s="4"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4">
        <f>YEAR(SalesDataTable[[#This Row],[Order Date]])</f>
        <v>2026</v>
      </c>
      <c r="D266" s="4" t="str">
        <f>"Q"&amp;ROUNDUP(MONTH(SalesDataTable[[#This Row],[Order Date]])/3,0)</f>
        <v>Q1</v>
      </c>
      <c r="E266" s="4">
        <f>MONTH(SalesDataTable[[#This Row],[Order Date]])</f>
        <v>2</v>
      </c>
      <c r="F266" s="4"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4">
        <f>YEAR(SalesDataTable[[#This Row],[Order Date]])</f>
        <v>2026</v>
      </c>
      <c r="D267" s="4" t="str">
        <f>"Q"&amp;ROUNDUP(MONTH(SalesDataTable[[#This Row],[Order Date]])/3,0)</f>
        <v>Q1</v>
      </c>
      <c r="E267" s="4">
        <f>MONTH(SalesDataTable[[#This Row],[Order Date]])</f>
        <v>2</v>
      </c>
      <c r="F267" s="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4">
        <f>YEAR(SalesDataTable[[#This Row],[Order Date]])</f>
        <v>2026</v>
      </c>
      <c r="D268" s="4" t="str">
        <f>"Q"&amp;ROUNDUP(MONTH(SalesDataTable[[#This Row],[Order Date]])/3,0)</f>
        <v>Q1</v>
      </c>
      <c r="E268" s="4">
        <f>MONTH(SalesDataTable[[#This Row],[Order Date]])</f>
        <v>2</v>
      </c>
      <c r="F268" s="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4">
        <f>YEAR(SalesDataTable[[#This Row],[Order Date]])</f>
        <v>2026</v>
      </c>
      <c r="D269" s="4" t="str">
        <f>"Q"&amp;ROUNDUP(MONTH(SalesDataTable[[#This Row],[Order Date]])/3,0)</f>
        <v>Q1</v>
      </c>
      <c r="E269" s="4">
        <f>MONTH(SalesDataTable[[#This Row],[Order Date]])</f>
        <v>2</v>
      </c>
      <c r="F269" s="4"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4">
        <f>YEAR(SalesDataTable[[#This Row],[Order Date]])</f>
        <v>2026</v>
      </c>
      <c r="D270" s="4" t="str">
        <f>"Q"&amp;ROUNDUP(MONTH(SalesDataTable[[#This Row],[Order Date]])/3,0)</f>
        <v>Q1</v>
      </c>
      <c r="E270" s="4">
        <f>MONTH(SalesDataTable[[#This Row],[Order Date]])</f>
        <v>2</v>
      </c>
      <c r="F270" s="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4">
        <f>YEAR(SalesDataTable[[#This Row],[Order Date]])</f>
        <v>2026</v>
      </c>
      <c r="D271" s="4" t="str">
        <f>"Q"&amp;ROUNDUP(MONTH(SalesDataTable[[#This Row],[Order Date]])/3,0)</f>
        <v>Q1</v>
      </c>
      <c r="E271" s="4">
        <f>MONTH(SalesDataTable[[#This Row],[Order Date]])</f>
        <v>2</v>
      </c>
      <c r="F271" s="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4">
        <f>YEAR(SalesDataTable[[#This Row],[Order Date]])</f>
        <v>2026</v>
      </c>
      <c r="D272" s="4" t="str">
        <f>"Q"&amp;ROUNDUP(MONTH(SalesDataTable[[#This Row],[Order Date]])/3,0)</f>
        <v>Q1</v>
      </c>
      <c r="E272" s="4">
        <f>MONTH(SalesDataTable[[#This Row],[Order Date]])</f>
        <v>2</v>
      </c>
      <c r="F272" s="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4">
        <f>YEAR(SalesDataTable[[#This Row],[Order Date]])</f>
        <v>2026</v>
      </c>
      <c r="D273" s="4" t="str">
        <f>"Q"&amp;ROUNDUP(MONTH(SalesDataTable[[#This Row],[Order Date]])/3,0)</f>
        <v>Q1</v>
      </c>
      <c r="E273" s="4">
        <f>MONTH(SalesDataTable[[#This Row],[Order Date]])</f>
        <v>2</v>
      </c>
      <c r="F273" s="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4">
        <f>YEAR(SalesDataTable[[#This Row],[Order Date]])</f>
        <v>2026</v>
      </c>
      <c r="D274" s="4" t="str">
        <f>"Q"&amp;ROUNDUP(MONTH(SalesDataTable[[#This Row],[Order Date]])/3,0)</f>
        <v>Q1</v>
      </c>
      <c r="E274" s="4">
        <f>MONTH(SalesDataTable[[#This Row],[Order Date]])</f>
        <v>2</v>
      </c>
      <c r="F274" s="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4">
        <f>YEAR(SalesDataTable[[#This Row],[Order Date]])</f>
        <v>2026</v>
      </c>
      <c r="D275" s="4" t="str">
        <f>"Q"&amp;ROUNDUP(MONTH(SalesDataTable[[#This Row],[Order Date]])/3,0)</f>
        <v>Q1</v>
      </c>
      <c r="E275" s="4">
        <f>MONTH(SalesDataTable[[#This Row],[Order Date]])</f>
        <v>2</v>
      </c>
      <c r="F275" s="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4">
        <f>YEAR(SalesDataTable[[#This Row],[Order Date]])</f>
        <v>2026</v>
      </c>
      <c r="D276" s="4" t="str">
        <f>"Q"&amp;ROUNDUP(MONTH(SalesDataTable[[#This Row],[Order Date]])/3,0)</f>
        <v>Q1</v>
      </c>
      <c r="E276" s="4">
        <f>MONTH(SalesDataTable[[#This Row],[Order Date]])</f>
        <v>3</v>
      </c>
      <c r="F276" s="4"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4">
        <f>YEAR(SalesDataTable[[#This Row],[Order Date]])</f>
        <v>2026</v>
      </c>
      <c r="D277" s="4" t="str">
        <f>"Q"&amp;ROUNDUP(MONTH(SalesDataTable[[#This Row],[Order Date]])/3,0)</f>
        <v>Q1</v>
      </c>
      <c r="E277" s="4">
        <f>MONTH(SalesDataTable[[#This Row],[Order Date]])</f>
        <v>3</v>
      </c>
      <c r="F277" s="4"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4">
        <f>YEAR(SalesDataTable[[#This Row],[Order Date]])</f>
        <v>2026</v>
      </c>
      <c r="D278" s="4" t="str">
        <f>"Q"&amp;ROUNDUP(MONTH(SalesDataTable[[#This Row],[Order Date]])/3,0)</f>
        <v>Q1</v>
      </c>
      <c r="E278" s="4">
        <f>MONTH(SalesDataTable[[#This Row],[Order Date]])</f>
        <v>3</v>
      </c>
      <c r="F278" s="4"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4">
        <f>YEAR(SalesDataTable[[#This Row],[Order Date]])</f>
        <v>2026</v>
      </c>
      <c r="D279" s="4" t="str">
        <f>"Q"&amp;ROUNDUP(MONTH(SalesDataTable[[#This Row],[Order Date]])/3,0)</f>
        <v>Q1</v>
      </c>
      <c r="E279" s="4">
        <f>MONTH(SalesDataTable[[#This Row],[Order Date]])</f>
        <v>3</v>
      </c>
      <c r="F279" s="4"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4">
        <f>YEAR(SalesDataTable[[#This Row],[Order Date]])</f>
        <v>2026</v>
      </c>
      <c r="D280" s="4" t="str">
        <f>"Q"&amp;ROUNDUP(MONTH(SalesDataTable[[#This Row],[Order Date]])/3,0)</f>
        <v>Q1</v>
      </c>
      <c r="E280" s="4">
        <f>MONTH(SalesDataTable[[#This Row],[Order Date]])</f>
        <v>3</v>
      </c>
      <c r="F280" s="4"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4">
        <f>YEAR(SalesDataTable[[#This Row],[Order Date]])</f>
        <v>2026</v>
      </c>
      <c r="D281" s="4" t="str">
        <f>"Q"&amp;ROUNDUP(MONTH(SalesDataTable[[#This Row],[Order Date]])/3,0)</f>
        <v>Q1</v>
      </c>
      <c r="E281" s="4">
        <f>MONTH(SalesDataTable[[#This Row],[Order Date]])</f>
        <v>3</v>
      </c>
      <c r="F281" s="4"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4">
        <f>YEAR(SalesDataTable[[#This Row],[Order Date]])</f>
        <v>2026</v>
      </c>
      <c r="D282" s="4" t="str">
        <f>"Q"&amp;ROUNDUP(MONTH(SalesDataTable[[#This Row],[Order Date]])/3,0)</f>
        <v>Q1</v>
      </c>
      <c r="E282" s="4">
        <f>MONTH(SalesDataTable[[#This Row],[Order Date]])</f>
        <v>3</v>
      </c>
      <c r="F282" s="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4">
        <f>YEAR(SalesDataTable[[#This Row],[Order Date]])</f>
        <v>2026</v>
      </c>
      <c r="D283" s="4" t="str">
        <f>"Q"&amp;ROUNDUP(MONTH(SalesDataTable[[#This Row],[Order Date]])/3,0)</f>
        <v>Q1</v>
      </c>
      <c r="E283" s="4">
        <f>MONTH(SalesDataTable[[#This Row],[Order Date]])</f>
        <v>3</v>
      </c>
      <c r="F283" s="4"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4">
        <f>YEAR(SalesDataTable[[#This Row],[Order Date]])</f>
        <v>2026</v>
      </c>
      <c r="D284" s="4" t="str">
        <f>"Q"&amp;ROUNDUP(MONTH(SalesDataTable[[#This Row],[Order Date]])/3,0)</f>
        <v>Q1</v>
      </c>
      <c r="E284" s="4">
        <f>MONTH(SalesDataTable[[#This Row],[Order Date]])</f>
        <v>3</v>
      </c>
      <c r="F284" s="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4">
        <f>YEAR(SalesDataTable[[#This Row],[Order Date]])</f>
        <v>2026</v>
      </c>
      <c r="D285" s="4" t="str">
        <f>"Q"&amp;ROUNDUP(MONTH(SalesDataTable[[#This Row],[Order Date]])/3,0)</f>
        <v>Q1</v>
      </c>
      <c r="E285" s="4">
        <f>MONTH(SalesDataTable[[#This Row],[Order Date]])</f>
        <v>3</v>
      </c>
      <c r="F285" s="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4">
        <f>YEAR(SalesDataTable[[#This Row],[Order Date]])</f>
        <v>2026</v>
      </c>
      <c r="D286" s="4" t="str">
        <f>"Q"&amp;ROUNDUP(MONTH(SalesDataTable[[#This Row],[Order Date]])/3,0)</f>
        <v>Q1</v>
      </c>
      <c r="E286" s="4">
        <f>MONTH(SalesDataTable[[#This Row],[Order Date]])</f>
        <v>3</v>
      </c>
      <c r="F286" s="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4">
        <f>YEAR(SalesDataTable[[#This Row],[Order Date]])</f>
        <v>2026</v>
      </c>
      <c r="D287" s="4" t="str">
        <f>"Q"&amp;ROUNDUP(MONTH(SalesDataTable[[#This Row],[Order Date]])/3,0)</f>
        <v>Q1</v>
      </c>
      <c r="E287" s="4">
        <f>MONTH(SalesDataTable[[#This Row],[Order Date]])</f>
        <v>3</v>
      </c>
      <c r="F287" s="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4">
        <f>YEAR(SalesDataTable[[#This Row],[Order Date]])</f>
        <v>2026</v>
      </c>
      <c r="D288" s="4" t="str">
        <f>"Q"&amp;ROUNDUP(MONTH(SalesDataTable[[#This Row],[Order Date]])/3,0)</f>
        <v>Q1</v>
      </c>
      <c r="E288" s="4">
        <f>MONTH(SalesDataTable[[#This Row],[Order Date]])</f>
        <v>3</v>
      </c>
      <c r="F288" s="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4">
        <f>YEAR(SalesDataTable[[#This Row],[Order Date]])</f>
        <v>2026</v>
      </c>
      <c r="D289" s="4" t="str">
        <f>"Q"&amp;ROUNDUP(MONTH(SalesDataTable[[#This Row],[Order Date]])/3,0)</f>
        <v>Q1</v>
      </c>
      <c r="E289" s="4">
        <f>MONTH(SalesDataTable[[#This Row],[Order Date]])</f>
        <v>3</v>
      </c>
      <c r="F289" s="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4">
        <f>YEAR(SalesDataTable[[#This Row],[Order Date]])</f>
        <v>2026</v>
      </c>
      <c r="D290" s="4" t="str">
        <f>"Q"&amp;ROUNDUP(MONTH(SalesDataTable[[#This Row],[Order Date]])/3,0)</f>
        <v>Q1</v>
      </c>
      <c r="E290" s="4">
        <f>MONTH(SalesDataTable[[#This Row],[Order Date]])</f>
        <v>3</v>
      </c>
      <c r="F290" s="4"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4">
        <f>YEAR(SalesDataTable[[#This Row],[Order Date]])</f>
        <v>2026</v>
      </c>
      <c r="D291" s="4" t="str">
        <f>"Q"&amp;ROUNDUP(MONTH(SalesDataTable[[#This Row],[Order Date]])/3,0)</f>
        <v>Q1</v>
      </c>
      <c r="E291" s="4">
        <f>MONTH(SalesDataTable[[#This Row],[Order Date]])</f>
        <v>3</v>
      </c>
      <c r="F291" s="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4">
        <f>YEAR(SalesDataTable[[#This Row],[Order Date]])</f>
        <v>2026</v>
      </c>
      <c r="D292" s="4" t="str">
        <f>"Q"&amp;ROUNDUP(MONTH(SalesDataTable[[#This Row],[Order Date]])/3,0)</f>
        <v>Q1</v>
      </c>
      <c r="E292" s="4">
        <f>MONTH(SalesDataTable[[#This Row],[Order Date]])</f>
        <v>3</v>
      </c>
      <c r="F292" s="4"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4">
        <f>YEAR(SalesDataTable[[#This Row],[Order Date]])</f>
        <v>2026</v>
      </c>
      <c r="D293" s="4" t="str">
        <f>"Q"&amp;ROUNDUP(MONTH(SalesDataTable[[#This Row],[Order Date]])/3,0)</f>
        <v>Q1</v>
      </c>
      <c r="E293" s="4">
        <f>MONTH(SalesDataTable[[#This Row],[Order Date]])</f>
        <v>3</v>
      </c>
      <c r="F293" s="4"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4">
        <f>YEAR(SalesDataTable[[#This Row],[Order Date]])</f>
        <v>2026</v>
      </c>
      <c r="D294" s="4" t="str">
        <f>"Q"&amp;ROUNDUP(MONTH(SalesDataTable[[#This Row],[Order Date]])/3,0)</f>
        <v>Q1</v>
      </c>
      <c r="E294" s="4">
        <f>MONTH(SalesDataTable[[#This Row],[Order Date]])</f>
        <v>3</v>
      </c>
      <c r="F294" s="4"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4">
        <f>YEAR(SalesDataTable[[#This Row],[Order Date]])</f>
        <v>2026</v>
      </c>
      <c r="D295" s="4" t="str">
        <f>"Q"&amp;ROUNDUP(MONTH(SalesDataTable[[#This Row],[Order Date]])/3,0)</f>
        <v>Q1</v>
      </c>
      <c r="E295" s="4">
        <f>MONTH(SalesDataTable[[#This Row],[Order Date]])</f>
        <v>3</v>
      </c>
      <c r="F295" s="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4">
        <f>YEAR(SalesDataTable[[#This Row],[Order Date]])</f>
        <v>2026</v>
      </c>
      <c r="D296" s="4" t="str">
        <f>"Q"&amp;ROUNDUP(MONTH(SalesDataTable[[#This Row],[Order Date]])/3,0)</f>
        <v>Q1</v>
      </c>
      <c r="E296" s="4">
        <f>MONTH(SalesDataTable[[#This Row],[Order Date]])</f>
        <v>3</v>
      </c>
      <c r="F296" s="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4">
        <f>YEAR(SalesDataTable[[#This Row],[Order Date]])</f>
        <v>2026</v>
      </c>
      <c r="D297" s="4" t="str">
        <f>"Q"&amp;ROUNDUP(MONTH(SalesDataTable[[#This Row],[Order Date]])/3,0)</f>
        <v>Q1</v>
      </c>
      <c r="E297" s="4">
        <f>MONTH(SalesDataTable[[#This Row],[Order Date]])</f>
        <v>3</v>
      </c>
      <c r="F297" s="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4">
        <f>YEAR(SalesDataTable[[#This Row],[Order Date]])</f>
        <v>2026</v>
      </c>
      <c r="D298" s="4" t="str">
        <f>"Q"&amp;ROUNDUP(MONTH(SalesDataTable[[#This Row],[Order Date]])/3,0)</f>
        <v>Q1</v>
      </c>
      <c r="E298" s="4">
        <f>MONTH(SalesDataTable[[#This Row],[Order Date]])</f>
        <v>3</v>
      </c>
      <c r="F298" s="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4">
        <f>YEAR(SalesDataTable[[#This Row],[Order Date]])</f>
        <v>2026</v>
      </c>
      <c r="D299" s="4" t="str">
        <f>"Q"&amp;ROUNDUP(MONTH(SalesDataTable[[#This Row],[Order Date]])/3,0)</f>
        <v>Q1</v>
      </c>
      <c r="E299" s="4">
        <f>MONTH(SalesDataTable[[#This Row],[Order Date]])</f>
        <v>3</v>
      </c>
      <c r="F299" s="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4">
        <f>YEAR(SalesDataTable[[#This Row],[Order Date]])</f>
        <v>2026</v>
      </c>
      <c r="D300" s="4" t="str">
        <f>"Q"&amp;ROUNDUP(MONTH(SalesDataTable[[#This Row],[Order Date]])/3,0)</f>
        <v>Q1</v>
      </c>
      <c r="E300" s="4">
        <f>MONTH(SalesDataTable[[#This Row],[Order Date]])</f>
        <v>3</v>
      </c>
      <c r="F300" s="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4">
        <f>YEAR(SalesDataTable[[#This Row],[Order Date]])</f>
        <v>2026</v>
      </c>
      <c r="D301" s="4" t="str">
        <f>"Q"&amp;ROUNDUP(MONTH(SalesDataTable[[#This Row],[Order Date]])/3,0)</f>
        <v>Q1</v>
      </c>
      <c r="E301" s="4">
        <f>MONTH(SalesDataTable[[#This Row],[Order Date]])</f>
        <v>3</v>
      </c>
      <c r="F301" s="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4">
        <f>YEAR(SalesDataTable[[#This Row],[Order Date]])</f>
        <v>2026</v>
      </c>
      <c r="D302" s="4" t="str">
        <f>"Q"&amp;ROUNDUP(MONTH(SalesDataTable[[#This Row],[Order Date]])/3,0)</f>
        <v>Q1</v>
      </c>
      <c r="E302" s="4">
        <f>MONTH(SalesDataTable[[#This Row],[Order Date]])</f>
        <v>3</v>
      </c>
      <c r="F302" s="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4">
        <f>YEAR(SalesDataTable[[#This Row],[Order Date]])</f>
        <v>2026</v>
      </c>
      <c r="D303" s="4" t="str">
        <f>"Q"&amp;ROUNDUP(MONTH(SalesDataTable[[#This Row],[Order Date]])/3,0)</f>
        <v>Q1</v>
      </c>
      <c r="E303" s="4">
        <f>MONTH(SalesDataTable[[#This Row],[Order Date]])</f>
        <v>3</v>
      </c>
      <c r="F303" s="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4">
        <f>YEAR(SalesDataTable[[#This Row],[Order Date]])</f>
        <v>2026</v>
      </c>
      <c r="D304" s="4" t="str">
        <f>"Q"&amp;ROUNDUP(MONTH(SalesDataTable[[#This Row],[Order Date]])/3,0)</f>
        <v>Q1</v>
      </c>
      <c r="E304" s="4">
        <f>MONTH(SalesDataTable[[#This Row],[Order Date]])</f>
        <v>3</v>
      </c>
      <c r="F304" s="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4">
        <f>YEAR(SalesDataTable[[#This Row],[Order Date]])</f>
        <v>2026</v>
      </c>
      <c r="D305" s="4" t="str">
        <f>"Q"&amp;ROUNDUP(MONTH(SalesDataTable[[#This Row],[Order Date]])/3,0)</f>
        <v>Q1</v>
      </c>
      <c r="E305" s="4">
        <f>MONTH(SalesDataTable[[#This Row],[Order Date]])</f>
        <v>3</v>
      </c>
      <c r="F305" s="4"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4">
        <f>YEAR(SalesDataTable[[#This Row],[Order Date]])</f>
        <v>2026</v>
      </c>
      <c r="D306" s="4" t="str">
        <f>"Q"&amp;ROUNDUP(MONTH(SalesDataTable[[#This Row],[Order Date]])/3,0)</f>
        <v>Q1</v>
      </c>
      <c r="E306" s="4">
        <f>MONTH(SalesDataTable[[#This Row],[Order Date]])</f>
        <v>3</v>
      </c>
      <c r="F306" s="4"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4">
        <f>YEAR(SalesDataTable[[#This Row],[Order Date]])</f>
        <v>2026</v>
      </c>
      <c r="D307" s="4" t="str">
        <f>"Q"&amp;ROUNDUP(MONTH(SalesDataTable[[#This Row],[Order Date]])/3,0)</f>
        <v>Q1</v>
      </c>
      <c r="E307" s="4">
        <f>MONTH(SalesDataTable[[#This Row],[Order Date]])</f>
        <v>3</v>
      </c>
      <c r="F307" s="4"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4">
        <f>YEAR(SalesDataTable[[#This Row],[Order Date]])</f>
        <v>2026</v>
      </c>
      <c r="D308" s="4" t="str">
        <f>"Q"&amp;ROUNDUP(MONTH(SalesDataTable[[#This Row],[Order Date]])/3,0)</f>
        <v>Q1</v>
      </c>
      <c r="E308" s="4">
        <f>MONTH(SalesDataTable[[#This Row],[Order Date]])</f>
        <v>3</v>
      </c>
      <c r="F308" s="4"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4">
        <f>YEAR(SalesDataTable[[#This Row],[Order Date]])</f>
        <v>2026</v>
      </c>
      <c r="D309" s="4" t="str">
        <f>"Q"&amp;ROUNDUP(MONTH(SalesDataTable[[#This Row],[Order Date]])/3,0)</f>
        <v>Q1</v>
      </c>
      <c r="E309" s="4">
        <f>MONTH(SalesDataTable[[#This Row],[Order Date]])</f>
        <v>3</v>
      </c>
      <c r="F309" s="4"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4">
        <f>YEAR(SalesDataTable[[#This Row],[Order Date]])</f>
        <v>2026</v>
      </c>
      <c r="D310" s="4" t="str">
        <f>"Q"&amp;ROUNDUP(MONTH(SalesDataTable[[#This Row],[Order Date]])/3,0)</f>
        <v>Q1</v>
      </c>
      <c r="E310" s="4">
        <f>MONTH(SalesDataTable[[#This Row],[Order Date]])</f>
        <v>3</v>
      </c>
      <c r="F310" s="4"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4">
        <f>YEAR(SalesDataTable[[#This Row],[Order Date]])</f>
        <v>2026</v>
      </c>
      <c r="D311" s="4" t="str">
        <f>"Q"&amp;ROUNDUP(MONTH(SalesDataTable[[#This Row],[Order Date]])/3,0)</f>
        <v>Q1</v>
      </c>
      <c r="E311" s="4">
        <f>MONTH(SalesDataTable[[#This Row],[Order Date]])</f>
        <v>3</v>
      </c>
      <c r="F311" s="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4">
        <f>YEAR(SalesDataTable[[#This Row],[Order Date]])</f>
        <v>2026</v>
      </c>
      <c r="D312" s="4" t="str">
        <f>"Q"&amp;ROUNDUP(MONTH(SalesDataTable[[#This Row],[Order Date]])/3,0)</f>
        <v>Q1</v>
      </c>
      <c r="E312" s="4">
        <f>MONTH(SalesDataTable[[#This Row],[Order Date]])</f>
        <v>3</v>
      </c>
      <c r="F312" s="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4">
        <f>YEAR(SalesDataTable[[#This Row],[Order Date]])</f>
        <v>2026</v>
      </c>
      <c r="D313" s="4" t="str">
        <f>"Q"&amp;ROUNDUP(MONTH(SalesDataTable[[#This Row],[Order Date]])/3,0)</f>
        <v>Q1</v>
      </c>
      <c r="E313" s="4">
        <f>MONTH(SalesDataTable[[#This Row],[Order Date]])</f>
        <v>3</v>
      </c>
      <c r="F313" s="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4">
        <f>YEAR(SalesDataTable[[#This Row],[Order Date]])</f>
        <v>2026</v>
      </c>
      <c r="D314" s="4" t="str">
        <f>"Q"&amp;ROUNDUP(MONTH(SalesDataTable[[#This Row],[Order Date]])/3,0)</f>
        <v>Q1</v>
      </c>
      <c r="E314" s="4">
        <f>MONTH(SalesDataTable[[#This Row],[Order Date]])</f>
        <v>3</v>
      </c>
      <c r="F314" s="4"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4">
        <f>YEAR(SalesDataTable[[#This Row],[Order Date]])</f>
        <v>2026</v>
      </c>
      <c r="D315" s="4" t="str">
        <f>"Q"&amp;ROUNDUP(MONTH(SalesDataTable[[#This Row],[Order Date]])/3,0)</f>
        <v>Q1</v>
      </c>
      <c r="E315" s="4">
        <f>MONTH(SalesDataTable[[#This Row],[Order Date]])</f>
        <v>3</v>
      </c>
      <c r="F315" s="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4">
        <f>YEAR(SalesDataTable[[#This Row],[Order Date]])</f>
        <v>2026</v>
      </c>
      <c r="D316" s="4" t="str">
        <f>"Q"&amp;ROUNDUP(MONTH(SalesDataTable[[#This Row],[Order Date]])/3,0)</f>
        <v>Q1</v>
      </c>
      <c r="E316" s="4">
        <f>MONTH(SalesDataTable[[#This Row],[Order Date]])</f>
        <v>3</v>
      </c>
      <c r="F316" s="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4">
        <f>YEAR(SalesDataTable[[#This Row],[Order Date]])</f>
        <v>2026</v>
      </c>
      <c r="D317" s="4" t="str">
        <f>"Q"&amp;ROUNDUP(MONTH(SalesDataTable[[#This Row],[Order Date]])/3,0)</f>
        <v>Q1</v>
      </c>
      <c r="E317" s="4">
        <f>MONTH(SalesDataTable[[#This Row],[Order Date]])</f>
        <v>3</v>
      </c>
      <c r="F317" s="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4">
        <f>YEAR(SalesDataTable[[#This Row],[Order Date]])</f>
        <v>2026</v>
      </c>
      <c r="D318" s="4" t="str">
        <f>"Q"&amp;ROUNDUP(MONTH(SalesDataTable[[#This Row],[Order Date]])/3,0)</f>
        <v>Q1</v>
      </c>
      <c r="E318" s="4">
        <f>MONTH(SalesDataTable[[#This Row],[Order Date]])</f>
        <v>3</v>
      </c>
      <c r="F318" s="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4">
        <f>YEAR(SalesDataTable[[#This Row],[Order Date]])</f>
        <v>2026</v>
      </c>
      <c r="D319" s="4" t="str">
        <f>"Q"&amp;ROUNDUP(MONTH(SalesDataTable[[#This Row],[Order Date]])/3,0)</f>
        <v>Q1</v>
      </c>
      <c r="E319" s="4">
        <f>MONTH(SalesDataTable[[#This Row],[Order Date]])</f>
        <v>3</v>
      </c>
      <c r="F319" s="4"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4">
        <f>YEAR(SalesDataTable[[#This Row],[Order Date]])</f>
        <v>2026</v>
      </c>
      <c r="D320" s="4" t="str">
        <f>"Q"&amp;ROUNDUP(MONTH(SalesDataTable[[#This Row],[Order Date]])/3,0)</f>
        <v>Q1</v>
      </c>
      <c r="E320" s="4">
        <f>MONTH(SalesDataTable[[#This Row],[Order Date]])</f>
        <v>3</v>
      </c>
      <c r="F320" s="4"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4">
        <f>YEAR(SalesDataTable[[#This Row],[Order Date]])</f>
        <v>2026</v>
      </c>
      <c r="D321" s="4" t="str">
        <f>"Q"&amp;ROUNDUP(MONTH(SalesDataTable[[#This Row],[Order Date]])/3,0)</f>
        <v>Q1</v>
      </c>
      <c r="E321" s="4">
        <f>MONTH(SalesDataTable[[#This Row],[Order Date]])</f>
        <v>3</v>
      </c>
      <c r="F321" s="4"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4">
        <f>YEAR(SalesDataTable[[#This Row],[Order Date]])</f>
        <v>2026</v>
      </c>
      <c r="D322" s="4" t="str">
        <f>"Q"&amp;ROUNDUP(MONTH(SalesDataTable[[#This Row],[Order Date]])/3,0)</f>
        <v>Q1</v>
      </c>
      <c r="E322" s="4">
        <f>MONTH(SalesDataTable[[#This Row],[Order Date]])</f>
        <v>3</v>
      </c>
      <c r="F322" s="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4">
        <f>YEAR(SalesDataTable[[#This Row],[Order Date]])</f>
        <v>2026</v>
      </c>
      <c r="D323" s="4" t="str">
        <f>"Q"&amp;ROUNDUP(MONTH(SalesDataTable[[#This Row],[Order Date]])/3,0)</f>
        <v>Q1</v>
      </c>
      <c r="E323" s="4">
        <f>MONTH(SalesDataTable[[#This Row],[Order Date]])</f>
        <v>3</v>
      </c>
      <c r="F323" s="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4">
        <f>YEAR(SalesDataTable[[#This Row],[Order Date]])</f>
        <v>2026</v>
      </c>
      <c r="D324" s="4" t="str">
        <f>"Q"&amp;ROUNDUP(MONTH(SalesDataTable[[#This Row],[Order Date]])/3,0)</f>
        <v>Q1</v>
      </c>
      <c r="E324" s="4">
        <f>MONTH(SalesDataTable[[#This Row],[Order Date]])</f>
        <v>3</v>
      </c>
      <c r="F324" s="4"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4">
        <f>YEAR(SalesDataTable[[#This Row],[Order Date]])</f>
        <v>2026</v>
      </c>
      <c r="D325" s="4" t="str">
        <f>"Q"&amp;ROUNDUP(MONTH(SalesDataTable[[#This Row],[Order Date]])/3,0)</f>
        <v>Q1</v>
      </c>
      <c r="E325" s="4">
        <f>MONTH(SalesDataTable[[#This Row],[Order Date]])</f>
        <v>3</v>
      </c>
      <c r="F325" s="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4">
        <f>YEAR(SalesDataTable[[#This Row],[Order Date]])</f>
        <v>2026</v>
      </c>
      <c r="D326" s="4" t="str">
        <f>"Q"&amp;ROUNDUP(MONTH(SalesDataTable[[#This Row],[Order Date]])/3,0)</f>
        <v>Q1</v>
      </c>
      <c r="E326" s="4">
        <f>MONTH(SalesDataTable[[#This Row],[Order Date]])</f>
        <v>3</v>
      </c>
      <c r="F326" s="4"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4">
        <f>YEAR(SalesDataTable[[#This Row],[Order Date]])</f>
        <v>2026</v>
      </c>
      <c r="D327" s="4" t="str">
        <f>"Q"&amp;ROUNDUP(MONTH(SalesDataTable[[#This Row],[Order Date]])/3,0)</f>
        <v>Q1</v>
      </c>
      <c r="E327" s="4">
        <f>MONTH(SalesDataTable[[#This Row],[Order Date]])</f>
        <v>3</v>
      </c>
      <c r="F327" s="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4">
        <f>YEAR(SalesDataTable[[#This Row],[Order Date]])</f>
        <v>2026</v>
      </c>
      <c r="D328" s="4" t="str">
        <f>"Q"&amp;ROUNDUP(MONTH(SalesDataTable[[#This Row],[Order Date]])/3,0)</f>
        <v>Q1</v>
      </c>
      <c r="E328" s="4">
        <f>MONTH(SalesDataTable[[#This Row],[Order Date]])</f>
        <v>3</v>
      </c>
      <c r="F328" s="4"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4">
        <f>YEAR(SalesDataTable[[#This Row],[Order Date]])</f>
        <v>2026</v>
      </c>
      <c r="D329" s="4" t="str">
        <f>"Q"&amp;ROUNDUP(MONTH(SalesDataTable[[#This Row],[Order Date]])/3,0)</f>
        <v>Q1</v>
      </c>
      <c r="E329" s="4">
        <f>MONTH(SalesDataTable[[#This Row],[Order Date]])</f>
        <v>3</v>
      </c>
      <c r="F329" s="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4">
        <f>YEAR(SalesDataTable[[#This Row],[Order Date]])</f>
        <v>2026</v>
      </c>
      <c r="D330" s="4" t="str">
        <f>"Q"&amp;ROUNDUP(MONTH(SalesDataTable[[#This Row],[Order Date]])/3,0)</f>
        <v>Q1</v>
      </c>
      <c r="E330" s="4">
        <f>MONTH(SalesDataTable[[#This Row],[Order Date]])</f>
        <v>3</v>
      </c>
      <c r="F330" s="4"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4">
        <f>YEAR(SalesDataTable[[#This Row],[Order Date]])</f>
        <v>2026</v>
      </c>
      <c r="D331" s="4" t="str">
        <f>"Q"&amp;ROUNDUP(MONTH(SalesDataTable[[#This Row],[Order Date]])/3,0)</f>
        <v>Q1</v>
      </c>
      <c r="E331" s="4">
        <f>MONTH(SalesDataTable[[#This Row],[Order Date]])</f>
        <v>3</v>
      </c>
      <c r="F331" s="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4">
        <f>YEAR(SalesDataTable[[#This Row],[Order Date]])</f>
        <v>2026</v>
      </c>
      <c r="D332" s="4" t="str">
        <f>"Q"&amp;ROUNDUP(MONTH(SalesDataTable[[#This Row],[Order Date]])/3,0)</f>
        <v>Q1</v>
      </c>
      <c r="E332" s="4">
        <f>MONTH(SalesDataTable[[#This Row],[Order Date]])</f>
        <v>3</v>
      </c>
      <c r="F332" s="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4">
        <f>YEAR(SalesDataTable[[#This Row],[Order Date]])</f>
        <v>2026</v>
      </c>
      <c r="D333" s="4" t="str">
        <f>"Q"&amp;ROUNDUP(MONTH(SalesDataTable[[#This Row],[Order Date]])/3,0)</f>
        <v>Q1</v>
      </c>
      <c r="E333" s="4">
        <f>MONTH(SalesDataTable[[#This Row],[Order Date]])</f>
        <v>3</v>
      </c>
      <c r="F333" s="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4">
        <f>YEAR(SalesDataTable[[#This Row],[Order Date]])</f>
        <v>2026</v>
      </c>
      <c r="D334" s="4" t="str">
        <f>"Q"&amp;ROUNDUP(MONTH(SalesDataTable[[#This Row],[Order Date]])/3,0)</f>
        <v>Q1</v>
      </c>
      <c r="E334" s="4">
        <f>MONTH(SalesDataTable[[#This Row],[Order Date]])</f>
        <v>3</v>
      </c>
      <c r="F334" s="4"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4">
        <f>YEAR(SalesDataTable[[#This Row],[Order Date]])</f>
        <v>2026</v>
      </c>
      <c r="D335" s="4" t="str">
        <f>"Q"&amp;ROUNDUP(MONTH(SalesDataTable[[#This Row],[Order Date]])/3,0)</f>
        <v>Q1</v>
      </c>
      <c r="E335" s="4">
        <f>MONTH(SalesDataTable[[#This Row],[Order Date]])</f>
        <v>3</v>
      </c>
      <c r="F335" s="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4">
        <f>YEAR(SalesDataTable[[#This Row],[Order Date]])</f>
        <v>2026</v>
      </c>
      <c r="D336" s="4" t="str">
        <f>"Q"&amp;ROUNDUP(MONTH(SalesDataTable[[#This Row],[Order Date]])/3,0)</f>
        <v>Q1</v>
      </c>
      <c r="E336" s="4">
        <f>MONTH(SalesDataTable[[#This Row],[Order Date]])</f>
        <v>3</v>
      </c>
      <c r="F336" s="4"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4">
        <f>YEAR(SalesDataTable[[#This Row],[Order Date]])</f>
        <v>2026</v>
      </c>
      <c r="D337" s="4" t="str">
        <f>"Q"&amp;ROUNDUP(MONTH(SalesDataTable[[#This Row],[Order Date]])/3,0)</f>
        <v>Q1</v>
      </c>
      <c r="E337" s="4">
        <f>MONTH(SalesDataTable[[#This Row],[Order Date]])</f>
        <v>3</v>
      </c>
      <c r="F337" s="4"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4">
        <f>YEAR(SalesDataTable[[#This Row],[Order Date]])</f>
        <v>2026</v>
      </c>
      <c r="D338" s="4" t="str">
        <f>"Q"&amp;ROUNDUP(MONTH(SalesDataTable[[#This Row],[Order Date]])/3,0)</f>
        <v>Q1</v>
      </c>
      <c r="E338" s="4">
        <f>MONTH(SalesDataTable[[#This Row],[Order Date]])</f>
        <v>3</v>
      </c>
      <c r="F338" s="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4">
        <f>YEAR(SalesDataTable[[#This Row],[Order Date]])</f>
        <v>2026</v>
      </c>
      <c r="D339" s="4" t="str">
        <f>"Q"&amp;ROUNDUP(MONTH(SalesDataTable[[#This Row],[Order Date]])/3,0)</f>
        <v>Q1</v>
      </c>
      <c r="E339" s="4">
        <f>MONTH(SalesDataTable[[#This Row],[Order Date]])</f>
        <v>3</v>
      </c>
      <c r="F339" s="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4">
        <f>YEAR(SalesDataTable[[#This Row],[Order Date]])</f>
        <v>2026</v>
      </c>
      <c r="D340" s="4" t="str">
        <f>"Q"&amp;ROUNDUP(MONTH(SalesDataTable[[#This Row],[Order Date]])/3,0)</f>
        <v>Q1</v>
      </c>
      <c r="E340" s="4">
        <f>MONTH(SalesDataTable[[#This Row],[Order Date]])</f>
        <v>3</v>
      </c>
      <c r="F340" s="4"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4">
        <f>YEAR(SalesDataTable[[#This Row],[Order Date]])</f>
        <v>2026</v>
      </c>
      <c r="D341" s="4" t="str">
        <f>"Q"&amp;ROUNDUP(MONTH(SalesDataTable[[#This Row],[Order Date]])/3,0)</f>
        <v>Q1</v>
      </c>
      <c r="E341" s="4">
        <f>MONTH(SalesDataTable[[#This Row],[Order Date]])</f>
        <v>3</v>
      </c>
      <c r="F341" s="4"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4">
        <f>YEAR(SalesDataTable[[#This Row],[Order Date]])</f>
        <v>2026</v>
      </c>
      <c r="D342" s="4" t="str">
        <f>"Q"&amp;ROUNDUP(MONTH(SalesDataTable[[#This Row],[Order Date]])/3,0)</f>
        <v>Q1</v>
      </c>
      <c r="E342" s="4">
        <f>MONTH(SalesDataTable[[#This Row],[Order Date]])</f>
        <v>3</v>
      </c>
      <c r="F342" s="4"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4">
        <f>YEAR(SalesDataTable[[#This Row],[Order Date]])</f>
        <v>2026</v>
      </c>
      <c r="D343" s="4" t="str">
        <f>"Q"&amp;ROUNDUP(MONTH(SalesDataTable[[#This Row],[Order Date]])/3,0)</f>
        <v>Q1</v>
      </c>
      <c r="E343" s="4">
        <f>MONTH(SalesDataTable[[#This Row],[Order Date]])</f>
        <v>3</v>
      </c>
      <c r="F343" s="4"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4">
        <f>YEAR(SalesDataTable[[#This Row],[Order Date]])</f>
        <v>2026</v>
      </c>
      <c r="D344" s="4" t="str">
        <f>"Q"&amp;ROUNDUP(MONTH(SalesDataTable[[#This Row],[Order Date]])/3,0)</f>
        <v>Q1</v>
      </c>
      <c r="E344" s="4">
        <f>MONTH(SalesDataTable[[#This Row],[Order Date]])</f>
        <v>3</v>
      </c>
      <c r="F344" s="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4">
        <f>YEAR(SalesDataTable[[#This Row],[Order Date]])</f>
        <v>2026</v>
      </c>
      <c r="D345" s="4" t="str">
        <f>"Q"&amp;ROUNDUP(MONTH(SalesDataTable[[#This Row],[Order Date]])/3,0)</f>
        <v>Q1</v>
      </c>
      <c r="E345" s="4">
        <f>MONTH(SalesDataTable[[#This Row],[Order Date]])</f>
        <v>3</v>
      </c>
      <c r="F345" s="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4">
        <f>YEAR(SalesDataTable[[#This Row],[Order Date]])</f>
        <v>2026</v>
      </c>
      <c r="D346" s="4" t="str">
        <f>"Q"&amp;ROUNDUP(MONTH(SalesDataTable[[#This Row],[Order Date]])/3,0)</f>
        <v>Q1</v>
      </c>
      <c r="E346" s="4">
        <f>MONTH(SalesDataTable[[#This Row],[Order Date]])</f>
        <v>3</v>
      </c>
      <c r="F346" s="4"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4">
        <f>YEAR(SalesDataTable[[#This Row],[Order Date]])</f>
        <v>2026</v>
      </c>
      <c r="D347" s="4" t="str">
        <f>"Q"&amp;ROUNDUP(MONTH(SalesDataTable[[#This Row],[Order Date]])/3,0)</f>
        <v>Q1</v>
      </c>
      <c r="E347" s="4">
        <f>MONTH(SalesDataTable[[#This Row],[Order Date]])</f>
        <v>3</v>
      </c>
      <c r="F347" s="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4">
        <f>YEAR(SalesDataTable[[#This Row],[Order Date]])</f>
        <v>2026</v>
      </c>
      <c r="D348" s="4" t="str">
        <f>"Q"&amp;ROUNDUP(MONTH(SalesDataTable[[#This Row],[Order Date]])/3,0)</f>
        <v>Q1</v>
      </c>
      <c r="E348" s="4">
        <f>MONTH(SalesDataTable[[#This Row],[Order Date]])</f>
        <v>3</v>
      </c>
      <c r="F348" s="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4">
        <f>YEAR(SalesDataTable[[#This Row],[Order Date]])</f>
        <v>2026</v>
      </c>
      <c r="D349" s="4" t="str">
        <f>"Q"&amp;ROUNDUP(MONTH(SalesDataTable[[#This Row],[Order Date]])/3,0)</f>
        <v>Q1</v>
      </c>
      <c r="E349" s="4">
        <f>MONTH(SalesDataTable[[#This Row],[Order Date]])</f>
        <v>3</v>
      </c>
      <c r="F349" s="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4">
        <f>YEAR(SalesDataTable[[#This Row],[Order Date]])</f>
        <v>2026</v>
      </c>
      <c r="D350" s="4" t="str">
        <f>"Q"&amp;ROUNDUP(MONTH(SalesDataTable[[#This Row],[Order Date]])/3,0)</f>
        <v>Q1</v>
      </c>
      <c r="E350" s="4">
        <f>MONTH(SalesDataTable[[#This Row],[Order Date]])</f>
        <v>3</v>
      </c>
      <c r="F350" s="4"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4">
        <f>YEAR(SalesDataTable[[#This Row],[Order Date]])</f>
        <v>2026</v>
      </c>
      <c r="D351" s="4" t="str">
        <f>"Q"&amp;ROUNDUP(MONTH(SalesDataTable[[#This Row],[Order Date]])/3,0)</f>
        <v>Q1</v>
      </c>
      <c r="E351" s="4">
        <f>MONTH(SalesDataTable[[#This Row],[Order Date]])</f>
        <v>3</v>
      </c>
      <c r="F351" s="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4">
        <f>YEAR(SalesDataTable[[#This Row],[Order Date]])</f>
        <v>2026</v>
      </c>
      <c r="D352" s="4" t="str">
        <f>"Q"&amp;ROUNDUP(MONTH(SalesDataTable[[#This Row],[Order Date]])/3,0)</f>
        <v>Q1</v>
      </c>
      <c r="E352" s="4">
        <f>MONTH(SalesDataTable[[#This Row],[Order Date]])</f>
        <v>3</v>
      </c>
      <c r="F352" s="4"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4">
        <f>YEAR(SalesDataTable[[#This Row],[Order Date]])</f>
        <v>2026</v>
      </c>
      <c r="D353" s="4" t="str">
        <f>"Q"&amp;ROUNDUP(MONTH(SalesDataTable[[#This Row],[Order Date]])/3,0)</f>
        <v>Q1</v>
      </c>
      <c r="E353" s="4">
        <f>MONTH(SalesDataTable[[#This Row],[Order Date]])</f>
        <v>3</v>
      </c>
      <c r="F353" s="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4">
        <f>YEAR(SalesDataTable[[#This Row],[Order Date]])</f>
        <v>2026</v>
      </c>
      <c r="D354" s="4" t="str">
        <f>"Q"&amp;ROUNDUP(MONTH(SalesDataTable[[#This Row],[Order Date]])/3,0)</f>
        <v>Q1</v>
      </c>
      <c r="E354" s="4">
        <f>MONTH(SalesDataTable[[#This Row],[Order Date]])</f>
        <v>3</v>
      </c>
      <c r="F354" s="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4">
        <f>YEAR(SalesDataTable[[#This Row],[Order Date]])</f>
        <v>2026</v>
      </c>
      <c r="D355" s="4" t="str">
        <f>"Q"&amp;ROUNDUP(MONTH(SalesDataTable[[#This Row],[Order Date]])/3,0)</f>
        <v>Q1</v>
      </c>
      <c r="E355" s="4">
        <f>MONTH(SalesDataTable[[#This Row],[Order Date]])</f>
        <v>3</v>
      </c>
      <c r="F355" s="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4">
        <f>YEAR(SalesDataTable[[#This Row],[Order Date]])</f>
        <v>2026</v>
      </c>
      <c r="D356" s="4" t="str">
        <f>"Q"&amp;ROUNDUP(MONTH(SalesDataTable[[#This Row],[Order Date]])/3,0)</f>
        <v>Q1</v>
      </c>
      <c r="E356" s="4">
        <f>MONTH(SalesDataTable[[#This Row],[Order Date]])</f>
        <v>3</v>
      </c>
      <c r="F356" s="4"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4">
        <f>YEAR(SalesDataTable[[#This Row],[Order Date]])</f>
        <v>2026</v>
      </c>
      <c r="D357" s="4" t="str">
        <f>"Q"&amp;ROUNDUP(MONTH(SalesDataTable[[#This Row],[Order Date]])/3,0)</f>
        <v>Q1</v>
      </c>
      <c r="E357" s="4">
        <f>MONTH(SalesDataTable[[#This Row],[Order Date]])</f>
        <v>3</v>
      </c>
      <c r="F357" s="4"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4">
        <f>YEAR(SalesDataTable[[#This Row],[Order Date]])</f>
        <v>2026</v>
      </c>
      <c r="D358" s="4" t="str">
        <f>"Q"&amp;ROUNDUP(MONTH(SalesDataTable[[#This Row],[Order Date]])/3,0)</f>
        <v>Q1</v>
      </c>
      <c r="E358" s="4">
        <f>MONTH(SalesDataTable[[#This Row],[Order Date]])</f>
        <v>3</v>
      </c>
      <c r="F358" s="4"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4">
        <f>YEAR(SalesDataTable[[#This Row],[Order Date]])</f>
        <v>2026</v>
      </c>
      <c r="D359" s="4" t="str">
        <f>"Q"&amp;ROUNDUP(MONTH(SalesDataTable[[#This Row],[Order Date]])/3,0)</f>
        <v>Q1</v>
      </c>
      <c r="E359" s="4">
        <f>MONTH(SalesDataTable[[#This Row],[Order Date]])</f>
        <v>3</v>
      </c>
      <c r="F359" s="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4">
        <f>YEAR(SalesDataTable[[#This Row],[Order Date]])</f>
        <v>2026</v>
      </c>
      <c r="D360" s="4" t="str">
        <f>"Q"&amp;ROUNDUP(MONTH(SalesDataTable[[#This Row],[Order Date]])/3,0)</f>
        <v>Q1</v>
      </c>
      <c r="E360" s="4">
        <f>MONTH(SalesDataTable[[#This Row],[Order Date]])</f>
        <v>3</v>
      </c>
      <c r="F360" s="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4">
        <f>YEAR(SalesDataTable[[#This Row],[Order Date]])</f>
        <v>2026</v>
      </c>
      <c r="D361" s="4" t="str">
        <f>"Q"&amp;ROUNDUP(MONTH(SalesDataTable[[#This Row],[Order Date]])/3,0)</f>
        <v>Q1</v>
      </c>
      <c r="E361" s="4">
        <f>MONTH(SalesDataTable[[#This Row],[Order Date]])</f>
        <v>3</v>
      </c>
      <c r="F361" s="4"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4">
        <f>YEAR(SalesDataTable[[#This Row],[Order Date]])</f>
        <v>2026</v>
      </c>
      <c r="D362" s="4" t="str">
        <f>"Q"&amp;ROUNDUP(MONTH(SalesDataTable[[#This Row],[Order Date]])/3,0)</f>
        <v>Q1</v>
      </c>
      <c r="E362" s="4">
        <f>MONTH(SalesDataTable[[#This Row],[Order Date]])</f>
        <v>3</v>
      </c>
      <c r="F362" s="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4">
        <f>YEAR(SalesDataTable[[#This Row],[Order Date]])</f>
        <v>2026</v>
      </c>
      <c r="D363" s="4" t="str">
        <f>"Q"&amp;ROUNDUP(MONTH(SalesDataTable[[#This Row],[Order Date]])/3,0)</f>
        <v>Q1</v>
      </c>
      <c r="E363" s="4">
        <f>MONTH(SalesDataTable[[#This Row],[Order Date]])</f>
        <v>3</v>
      </c>
      <c r="F363" s="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4">
        <f>YEAR(SalesDataTable[[#This Row],[Order Date]])</f>
        <v>2026</v>
      </c>
      <c r="D364" s="4" t="str">
        <f>"Q"&amp;ROUNDUP(MONTH(SalesDataTable[[#This Row],[Order Date]])/3,0)</f>
        <v>Q1</v>
      </c>
      <c r="E364" s="4">
        <f>MONTH(SalesDataTable[[#This Row],[Order Date]])</f>
        <v>3</v>
      </c>
      <c r="F364" s="4"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4">
        <f>YEAR(SalesDataTable[[#This Row],[Order Date]])</f>
        <v>2026</v>
      </c>
      <c r="D365" s="4" t="str">
        <f>"Q"&amp;ROUNDUP(MONTH(SalesDataTable[[#This Row],[Order Date]])/3,0)</f>
        <v>Q1</v>
      </c>
      <c r="E365" s="4">
        <f>MONTH(SalesDataTable[[#This Row],[Order Date]])</f>
        <v>3</v>
      </c>
      <c r="F365" s="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4">
        <f>YEAR(SalesDataTable[[#This Row],[Order Date]])</f>
        <v>2026</v>
      </c>
      <c r="D366" s="4" t="str">
        <f>"Q"&amp;ROUNDUP(MONTH(SalesDataTable[[#This Row],[Order Date]])/3,0)</f>
        <v>Q1</v>
      </c>
      <c r="E366" s="4">
        <f>MONTH(SalesDataTable[[#This Row],[Order Date]])</f>
        <v>3</v>
      </c>
      <c r="F366" s="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4">
        <f>YEAR(SalesDataTable[[#This Row],[Order Date]])</f>
        <v>2026</v>
      </c>
      <c r="D367" s="4" t="str">
        <f>"Q"&amp;ROUNDUP(MONTH(SalesDataTable[[#This Row],[Order Date]])/3,0)</f>
        <v>Q1</v>
      </c>
      <c r="E367" s="4">
        <f>MONTH(SalesDataTable[[#This Row],[Order Date]])</f>
        <v>3</v>
      </c>
      <c r="F367" s="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4">
        <f>YEAR(SalesDataTable[[#This Row],[Order Date]])</f>
        <v>2026</v>
      </c>
      <c r="D368" s="4" t="str">
        <f>"Q"&amp;ROUNDUP(MONTH(SalesDataTable[[#This Row],[Order Date]])/3,0)</f>
        <v>Q1</v>
      </c>
      <c r="E368" s="4">
        <f>MONTH(SalesDataTable[[#This Row],[Order Date]])</f>
        <v>3</v>
      </c>
      <c r="F368" s="4"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4">
        <f>YEAR(SalesDataTable[[#This Row],[Order Date]])</f>
        <v>2026</v>
      </c>
      <c r="D369" s="4" t="str">
        <f>"Q"&amp;ROUNDUP(MONTH(SalesDataTable[[#This Row],[Order Date]])/3,0)</f>
        <v>Q1</v>
      </c>
      <c r="E369" s="4">
        <f>MONTH(SalesDataTable[[#This Row],[Order Date]])</f>
        <v>3</v>
      </c>
      <c r="F369" s="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4">
        <f>YEAR(SalesDataTable[[#This Row],[Order Date]])</f>
        <v>2026</v>
      </c>
      <c r="D370" s="4" t="str">
        <f>"Q"&amp;ROUNDUP(MONTH(SalesDataTable[[#This Row],[Order Date]])/3,0)</f>
        <v>Q1</v>
      </c>
      <c r="E370" s="4">
        <f>MONTH(SalesDataTable[[#This Row],[Order Date]])</f>
        <v>3</v>
      </c>
      <c r="F370" s="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4">
        <f>YEAR(SalesDataTable[[#This Row],[Order Date]])</f>
        <v>2026</v>
      </c>
      <c r="D371" s="4" t="str">
        <f>"Q"&amp;ROUNDUP(MONTH(SalesDataTable[[#This Row],[Order Date]])/3,0)</f>
        <v>Q1</v>
      </c>
      <c r="E371" s="4">
        <f>MONTH(SalesDataTable[[#This Row],[Order Date]])</f>
        <v>3</v>
      </c>
      <c r="F371" s="4"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4">
        <f>YEAR(SalesDataTable[[#This Row],[Order Date]])</f>
        <v>2026</v>
      </c>
      <c r="D372" s="4" t="str">
        <f>"Q"&amp;ROUNDUP(MONTH(SalesDataTable[[#This Row],[Order Date]])/3,0)</f>
        <v>Q1</v>
      </c>
      <c r="E372" s="4">
        <f>MONTH(SalesDataTable[[#This Row],[Order Date]])</f>
        <v>3</v>
      </c>
      <c r="F372" s="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4">
        <f>YEAR(SalesDataTable[[#This Row],[Order Date]])</f>
        <v>2026</v>
      </c>
      <c r="D373" s="4" t="str">
        <f>"Q"&amp;ROUNDUP(MONTH(SalesDataTable[[#This Row],[Order Date]])/3,0)</f>
        <v>Q1</v>
      </c>
      <c r="E373" s="4">
        <f>MONTH(SalesDataTable[[#This Row],[Order Date]])</f>
        <v>3</v>
      </c>
      <c r="F373" s="4"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4">
        <f>YEAR(SalesDataTable[[#This Row],[Order Date]])</f>
        <v>2026</v>
      </c>
      <c r="D374" s="4" t="str">
        <f>"Q"&amp;ROUNDUP(MONTH(SalesDataTable[[#This Row],[Order Date]])/3,0)</f>
        <v>Q1</v>
      </c>
      <c r="E374" s="4">
        <f>MONTH(SalesDataTable[[#This Row],[Order Date]])</f>
        <v>3</v>
      </c>
      <c r="F374" s="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4">
        <f>YEAR(SalesDataTable[[#This Row],[Order Date]])</f>
        <v>2026</v>
      </c>
      <c r="D375" s="4" t="str">
        <f>"Q"&amp;ROUNDUP(MONTH(SalesDataTable[[#This Row],[Order Date]])/3,0)</f>
        <v>Q1</v>
      </c>
      <c r="E375" s="4">
        <f>MONTH(SalesDataTable[[#This Row],[Order Date]])</f>
        <v>3</v>
      </c>
      <c r="F375" s="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4">
        <f>YEAR(SalesDataTable[[#This Row],[Order Date]])</f>
        <v>2026</v>
      </c>
      <c r="D376" s="4" t="str">
        <f>"Q"&amp;ROUNDUP(MONTH(SalesDataTable[[#This Row],[Order Date]])/3,0)</f>
        <v>Q1</v>
      </c>
      <c r="E376" s="4">
        <f>MONTH(SalesDataTable[[#This Row],[Order Date]])</f>
        <v>3</v>
      </c>
      <c r="F376" s="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4">
        <f>YEAR(SalesDataTable[[#This Row],[Order Date]])</f>
        <v>2026</v>
      </c>
      <c r="D377" s="4" t="str">
        <f>"Q"&amp;ROUNDUP(MONTH(SalesDataTable[[#This Row],[Order Date]])/3,0)</f>
        <v>Q1</v>
      </c>
      <c r="E377" s="4">
        <f>MONTH(SalesDataTable[[#This Row],[Order Date]])</f>
        <v>3</v>
      </c>
      <c r="F377" s="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4">
        <f>YEAR(SalesDataTable[[#This Row],[Order Date]])</f>
        <v>2026</v>
      </c>
      <c r="D378" s="4" t="str">
        <f>"Q"&amp;ROUNDUP(MONTH(SalesDataTable[[#This Row],[Order Date]])/3,0)</f>
        <v>Q1</v>
      </c>
      <c r="E378" s="4">
        <f>MONTH(SalesDataTable[[#This Row],[Order Date]])</f>
        <v>3</v>
      </c>
      <c r="F378" s="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4">
        <f>YEAR(SalesDataTable[[#This Row],[Order Date]])</f>
        <v>2026</v>
      </c>
      <c r="D379" s="4" t="str">
        <f>"Q"&amp;ROUNDUP(MONTH(SalesDataTable[[#This Row],[Order Date]])/3,0)</f>
        <v>Q1</v>
      </c>
      <c r="E379" s="4">
        <f>MONTH(SalesDataTable[[#This Row],[Order Date]])</f>
        <v>3</v>
      </c>
      <c r="F379" s="4"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4">
        <f>YEAR(SalesDataTable[[#This Row],[Order Date]])</f>
        <v>2026</v>
      </c>
      <c r="D380" s="4" t="str">
        <f>"Q"&amp;ROUNDUP(MONTH(SalesDataTable[[#This Row],[Order Date]])/3,0)</f>
        <v>Q1</v>
      </c>
      <c r="E380" s="4">
        <f>MONTH(SalesDataTable[[#This Row],[Order Date]])</f>
        <v>3</v>
      </c>
      <c r="F380" s="4"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4">
        <f>YEAR(SalesDataTable[[#This Row],[Order Date]])</f>
        <v>2026</v>
      </c>
      <c r="D381" s="4" t="str">
        <f>"Q"&amp;ROUNDUP(MONTH(SalesDataTable[[#This Row],[Order Date]])/3,0)</f>
        <v>Q1</v>
      </c>
      <c r="E381" s="4">
        <f>MONTH(SalesDataTable[[#This Row],[Order Date]])</f>
        <v>3</v>
      </c>
      <c r="F381" s="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4">
        <f>YEAR(SalesDataTable[[#This Row],[Order Date]])</f>
        <v>2026</v>
      </c>
      <c r="D382" s="4" t="str">
        <f>"Q"&amp;ROUNDUP(MONTH(SalesDataTable[[#This Row],[Order Date]])/3,0)</f>
        <v>Q1</v>
      </c>
      <c r="E382" s="4">
        <f>MONTH(SalesDataTable[[#This Row],[Order Date]])</f>
        <v>3</v>
      </c>
      <c r="F382" s="4"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4">
        <f>YEAR(SalesDataTable[[#This Row],[Order Date]])</f>
        <v>2026</v>
      </c>
      <c r="D383" s="4" t="str">
        <f>"Q"&amp;ROUNDUP(MONTH(SalesDataTable[[#This Row],[Order Date]])/3,0)</f>
        <v>Q1</v>
      </c>
      <c r="E383" s="4">
        <f>MONTH(SalesDataTable[[#This Row],[Order Date]])</f>
        <v>3</v>
      </c>
      <c r="F383" s="4"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4">
        <f>YEAR(SalesDataTable[[#This Row],[Order Date]])</f>
        <v>2026</v>
      </c>
      <c r="D384" s="4" t="str">
        <f>"Q"&amp;ROUNDUP(MONTH(SalesDataTable[[#This Row],[Order Date]])/3,0)</f>
        <v>Q1</v>
      </c>
      <c r="E384" s="4">
        <f>MONTH(SalesDataTable[[#This Row],[Order Date]])</f>
        <v>3</v>
      </c>
      <c r="F384" s="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4">
        <f>YEAR(SalesDataTable[[#This Row],[Order Date]])</f>
        <v>2026</v>
      </c>
      <c r="D385" s="4" t="str">
        <f>"Q"&amp;ROUNDUP(MONTH(SalesDataTable[[#This Row],[Order Date]])/3,0)</f>
        <v>Q1</v>
      </c>
      <c r="E385" s="4">
        <f>MONTH(SalesDataTable[[#This Row],[Order Date]])</f>
        <v>3</v>
      </c>
      <c r="F385" s="4"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4">
        <f>YEAR(SalesDataTable[[#This Row],[Order Date]])</f>
        <v>2026</v>
      </c>
      <c r="D386" s="4" t="str">
        <f>"Q"&amp;ROUNDUP(MONTH(SalesDataTable[[#This Row],[Order Date]])/3,0)</f>
        <v>Q1</v>
      </c>
      <c r="E386" s="4">
        <f>MONTH(SalesDataTable[[#This Row],[Order Date]])</f>
        <v>3</v>
      </c>
      <c r="F386" s="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4">
        <f>YEAR(SalesDataTable[[#This Row],[Order Date]])</f>
        <v>2026</v>
      </c>
      <c r="D387" s="4" t="str">
        <f>"Q"&amp;ROUNDUP(MONTH(SalesDataTable[[#This Row],[Order Date]])/3,0)</f>
        <v>Q1</v>
      </c>
      <c r="E387" s="4">
        <f>MONTH(SalesDataTable[[#This Row],[Order Date]])</f>
        <v>3</v>
      </c>
      <c r="F387" s="4"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4">
        <f>YEAR(SalesDataTable[[#This Row],[Order Date]])</f>
        <v>2026</v>
      </c>
      <c r="D388" s="4" t="str">
        <f>"Q"&amp;ROUNDUP(MONTH(SalesDataTable[[#This Row],[Order Date]])/3,0)</f>
        <v>Q1</v>
      </c>
      <c r="E388" s="4">
        <f>MONTH(SalesDataTable[[#This Row],[Order Date]])</f>
        <v>3</v>
      </c>
      <c r="F388" s="4"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4">
        <f>YEAR(SalesDataTable[[#This Row],[Order Date]])</f>
        <v>2026</v>
      </c>
      <c r="D389" s="4" t="str">
        <f>"Q"&amp;ROUNDUP(MONTH(SalesDataTable[[#This Row],[Order Date]])/3,0)</f>
        <v>Q1</v>
      </c>
      <c r="E389" s="4">
        <f>MONTH(SalesDataTable[[#This Row],[Order Date]])</f>
        <v>3</v>
      </c>
      <c r="F389" s="4"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4">
        <f>YEAR(SalesDataTable[[#This Row],[Order Date]])</f>
        <v>2026</v>
      </c>
      <c r="D390" s="4" t="str">
        <f>"Q"&amp;ROUNDUP(MONTH(SalesDataTable[[#This Row],[Order Date]])/3,0)</f>
        <v>Q1</v>
      </c>
      <c r="E390" s="4">
        <f>MONTH(SalesDataTable[[#This Row],[Order Date]])</f>
        <v>3</v>
      </c>
      <c r="F390" s="4"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4">
        <f>YEAR(SalesDataTable[[#This Row],[Order Date]])</f>
        <v>2026</v>
      </c>
      <c r="D391" s="4" t="str">
        <f>"Q"&amp;ROUNDUP(MONTH(SalesDataTable[[#This Row],[Order Date]])/3,0)</f>
        <v>Q1</v>
      </c>
      <c r="E391" s="4">
        <f>MONTH(SalesDataTable[[#This Row],[Order Date]])</f>
        <v>3</v>
      </c>
      <c r="F391" s="4"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4">
        <f>YEAR(SalesDataTable[[#This Row],[Order Date]])</f>
        <v>2026</v>
      </c>
      <c r="D392" s="4" t="str">
        <f>"Q"&amp;ROUNDUP(MONTH(SalesDataTable[[#This Row],[Order Date]])/3,0)</f>
        <v>Q1</v>
      </c>
      <c r="E392" s="4">
        <f>MONTH(SalesDataTable[[#This Row],[Order Date]])</f>
        <v>3</v>
      </c>
      <c r="F392" s="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4">
        <f>YEAR(SalesDataTable[[#This Row],[Order Date]])</f>
        <v>2026</v>
      </c>
      <c r="D393" s="4" t="str">
        <f>"Q"&amp;ROUNDUP(MONTH(SalesDataTable[[#This Row],[Order Date]])/3,0)</f>
        <v>Q1</v>
      </c>
      <c r="E393" s="4">
        <f>MONTH(SalesDataTable[[#This Row],[Order Date]])</f>
        <v>3</v>
      </c>
      <c r="F393" s="4"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4">
        <f>YEAR(SalesDataTable[[#This Row],[Order Date]])</f>
        <v>2026</v>
      </c>
      <c r="D394" s="4" t="str">
        <f>"Q"&amp;ROUNDUP(MONTH(SalesDataTable[[#This Row],[Order Date]])/3,0)</f>
        <v>Q1</v>
      </c>
      <c r="E394" s="4">
        <f>MONTH(SalesDataTable[[#This Row],[Order Date]])</f>
        <v>3</v>
      </c>
      <c r="F394" s="4"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4">
        <f>YEAR(SalesDataTable[[#This Row],[Order Date]])</f>
        <v>2026</v>
      </c>
      <c r="D395" s="4" t="str">
        <f>"Q"&amp;ROUNDUP(MONTH(SalesDataTable[[#This Row],[Order Date]])/3,0)</f>
        <v>Q1</v>
      </c>
      <c r="E395" s="4">
        <f>MONTH(SalesDataTable[[#This Row],[Order Date]])</f>
        <v>3</v>
      </c>
      <c r="F395" s="4"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4">
        <f>YEAR(SalesDataTable[[#This Row],[Order Date]])</f>
        <v>2026</v>
      </c>
      <c r="D396" s="4" t="str">
        <f>"Q"&amp;ROUNDUP(MONTH(SalesDataTable[[#This Row],[Order Date]])/3,0)</f>
        <v>Q1</v>
      </c>
      <c r="E396" s="4">
        <f>MONTH(SalesDataTable[[#This Row],[Order Date]])</f>
        <v>3</v>
      </c>
      <c r="F396" s="4"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4">
        <f>YEAR(SalesDataTable[[#This Row],[Order Date]])</f>
        <v>2026</v>
      </c>
      <c r="D397" s="4" t="str">
        <f>"Q"&amp;ROUNDUP(MONTH(SalesDataTable[[#This Row],[Order Date]])/3,0)</f>
        <v>Q1</v>
      </c>
      <c r="E397" s="4">
        <f>MONTH(SalesDataTable[[#This Row],[Order Date]])</f>
        <v>3</v>
      </c>
      <c r="F397" s="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4">
        <f>YEAR(SalesDataTable[[#This Row],[Order Date]])</f>
        <v>2026</v>
      </c>
      <c r="D398" s="4" t="str">
        <f>"Q"&amp;ROUNDUP(MONTH(SalesDataTable[[#This Row],[Order Date]])/3,0)</f>
        <v>Q1</v>
      </c>
      <c r="E398" s="4">
        <f>MONTH(SalesDataTable[[#This Row],[Order Date]])</f>
        <v>3</v>
      </c>
      <c r="F398" s="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4">
        <f>YEAR(SalesDataTable[[#This Row],[Order Date]])</f>
        <v>2026</v>
      </c>
      <c r="D399" s="4" t="str">
        <f>"Q"&amp;ROUNDUP(MONTH(SalesDataTable[[#This Row],[Order Date]])/3,0)</f>
        <v>Q1</v>
      </c>
      <c r="E399" s="4">
        <f>MONTH(SalesDataTable[[#This Row],[Order Date]])</f>
        <v>3</v>
      </c>
      <c r="F399" s="4"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4">
        <f>YEAR(SalesDataTable[[#This Row],[Order Date]])</f>
        <v>2026</v>
      </c>
      <c r="D400" s="4" t="str">
        <f>"Q"&amp;ROUNDUP(MONTH(SalesDataTable[[#This Row],[Order Date]])/3,0)</f>
        <v>Q1</v>
      </c>
      <c r="E400" s="4">
        <f>MONTH(SalesDataTable[[#This Row],[Order Date]])</f>
        <v>3</v>
      </c>
      <c r="F400" s="4"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4">
        <f>YEAR(SalesDataTable[[#This Row],[Order Date]])</f>
        <v>2026</v>
      </c>
      <c r="D401" s="4" t="str">
        <f>"Q"&amp;ROUNDUP(MONTH(SalesDataTable[[#This Row],[Order Date]])/3,0)</f>
        <v>Q1</v>
      </c>
      <c r="E401" s="4">
        <f>MONTH(SalesDataTable[[#This Row],[Order Date]])</f>
        <v>3</v>
      </c>
      <c r="F401" s="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4">
        <f>YEAR(SalesDataTable[[#This Row],[Order Date]])</f>
        <v>2026</v>
      </c>
      <c r="D402" s="4" t="str">
        <f>"Q"&amp;ROUNDUP(MONTH(SalesDataTable[[#This Row],[Order Date]])/3,0)</f>
        <v>Q1</v>
      </c>
      <c r="E402" s="4">
        <f>MONTH(SalesDataTable[[#This Row],[Order Date]])</f>
        <v>3</v>
      </c>
      <c r="F402" s="4"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4">
        <f>YEAR(SalesDataTable[[#This Row],[Order Date]])</f>
        <v>2026</v>
      </c>
      <c r="D403" s="4" t="str">
        <f>"Q"&amp;ROUNDUP(MONTH(SalesDataTable[[#This Row],[Order Date]])/3,0)</f>
        <v>Q1</v>
      </c>
      <c r="E403" s="4">
        <f>MONTH(SalesDataTable[[#This Row],[Order Date]])</f>
        <v>3</v>
      </c>
      <c r="F403" s="4"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4">
        <f>YEAR(SalesDataTable[[#This Row],[Order Date]])</f>
        <v>2026</v>
      </c>
      <c r="D404" s="4" t="str">
        <f>"Q"&amp;ROUNDUP(MONTH(SalesDataTable[[#This Row],[Order Date]])/3,0)</f>
        <v>Q1</v>
      </c>
      <c r="E404" s="4">
        <f>MONTH(SalesDataTable[[#This Row],[Order Date]])</f>
        <v>3</v>
      </c>
      <c r="F404" s="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4">
        <f>YEAR(SalesDataTable[[#This Row],[Order Date]])</f>
        <v>2026</v>
      </c>
      <c r="D405" s="4" t="str">
        <f>"Q"&amp;ROUNDUP(MONTH(SalesDataTable[[#This Row],[Order Date]])/3,0)</f>
        <v>Q1</v>
      </c>
      <c r="E405" s="4">
        <f>MONTH(SalesDataTable[[#This Row],[Order Date]])</f>
        <v>3</v>
      </c>
      <c r="F405" s="4"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4">
        <f>YEAR(SalesDataTable[[#This Row],[Order Date]])</f>
        <v>2026</v>
      </c>
      <c r="D406" s="4" t="str">
        <f>"Q"&amp;ROUNDUP(MONTH(SalesDataTable[[#This Row],[Order Date]])/3,0)</f>
        <v>Q1</v>
      </c>
      <c r="E406" s="4">
        <f>MONTH(SalesDataTable[[#This Row],[Order Date]])</f>
        <v>3</v>
      </c>
      <c r="F406" s="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4">
        <f>YEAR(SalesDataTable[[#This Row],[Order Date]])</f>
        <v>2026</v>
      </c>
      <c r="D407" s="4" t="str">
        <f>"Q"&amp;ROUNDUP(MONTH(SalesDataTable[[#This Row],[Order Date]])/3,0)</f>
        <v>Q1</v>
      </c>
      <c r="E407" s="4">
        <f>MONTH(SalesDataTable[[#This Row],[Order Date]])</f>
        <v>3</v>
      </c>
      <c r="F407" s="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4">
        <f>YEAR(SalesDataTable[[#This Row],[Order Date]])</f>
        <v>2026</v>
      </c>
      <c r="D408" s="4" t="str">
        <f>"Q"&amp;ROUNDUP(MONTH(SalesDataTable[[#This Row],[Order Date]])/3,0)</f>
        <v>Q1</v>
      </c>
      <c r="E408" s="4">
        <f>MONTH(SalesDataTable[[#This Row],[Order Date]])</f>
        <v>3</v>
      </c>
      <c r="F408" s="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4">
        <f>YEAR(SalesDataTable[[#This Row],[Order Date]])</f>
        <v>2026</v>
      </c>
      <c r="D409" s="4" t="str">
        <f>"Q"&amp;ROUNDUP(MONTH(SalesDataTable[[#This Row],[Order Date]])/3,0)</f>
        <v>Q1</v>
      </c>
      <c r="E409" s="4">
        <f>MONTH(SalesDataTable[[#This Row],[Order Date]])</f>
        <v>3</v>
      </c>
      <c r="F409" s="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4">
        <f>YEAR(SalesDataTable[[#This Row],[Order Date]])</f>
        <v>2026</v>
      </c>
      <c r="D410" s="4" t="str">
        <f>"Q"&amp;ROUNDUP(MONTH(SalesDataTable[[#This Row],[Order Date]])/3,0)</f>
        <v>Q1</v>
      </c>
      <c r="E410" s="4">
        <f>MONTH(SalesDataTable[[#This Row],[Order Date]])</f>
        <v>3</v>
      </c>
      <c r="F410" s="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4">
        <f>YEAR(SalesDataTable[[#This Row],[Order Date]])</f>
        <v>2026</v>
      </c>
      <c r="D411" s="4" t="str">
        <f>"Q"&amp;ROUNDUP(MONTH(SalesDataTable[[#This Row],[Order Date]])/3,0)</f>
        <v>Q1</v>
      </c>
      <c r="E411" s="4">
        <f>MONTH(SalesDataTable[[#This Row],[Order Date]])</f>
        <v>3</v>
      </c>
      <c r="F411" s="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4">
        <f>YEAR(SalesDataTable[[#This Row],[Order Date]])</f>
        <v>2026</v>
      </c>
      <c r="D412" s="4" t="str">
        <f>"Q"&amp;ROUNDUP(MONTH(SalesDataTable[[#This Row],[Order Date]])/3,0)</f>
        <v>Q1</v>
      </c>
      <c r="E412" s="4">
        <f>MONTH(SalesDataTable[[#This Row],[Order Date]])</f>
        <v>3</v>
      </c>
      <c r="F412" s="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4">
        <f>YEAR(SalesDataTable[[#This Row],[Order Date]])</f>
        <v>2026</v>
      </c>
      <c r="D413" s="4" t="str">
        <f>"Q"&amp;ROUNDUP(MONTH(SalesDataTable[[#This Row],[Order Date]])/3,0)</f>
        <v>Q1</v>
      </c>
      <c r="E413" s="4">
        <f>MONTH(SalesDataTable[[#This Row],[Order Date]])</f>
        <v>3</v>
      </c>
      <c r="F413" s="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4">
        <f>YEAR(SalesDataTable[[#This Row],[Order Date]])</f>
        <v>2026</v>
      </c>
      <c r="D414" s="4" t="str">
        <f>"Q"&amp;ROUNDUP(MONTH(SalesDataTable[[#This Row],[Order Date]])/3,0)</f>
        <v>Q1</v>
      </c>
      <c r="E414" s="4">
        <f>MONTH(SalesDataTable[[#This Row],[Order Date]])</f>
        <v>3</v>
      </c>
      <c r="F414" s="4"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4">
        <f>YEAR(SalesDataTable[[#This Row],[Order Date]])</f>
        <v>2026</v>
      </c>
      <c r="D415" s="4" t="str">
        <f>"Q"&amp;ROUNDUP(MONTH(SalesDataTable[[#This Row],[Order Date]])/3,0)</f>
        <v>Q1</v>
      </c>
      <c r="E415" s="4">
        <f>MONTH(SalesDataTable[[#This Row],[Order Date]])</f>
        <v>3</v>
      </c>
      <c r="F415" s="4"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4">
        <f>YEAR(SalesDataTable[[#This Row],[Order Date]])</f>
        <v>2026</v>
      </c>
      <c r="D416" s="4" t="str">
        <f>"Q"&amp;ROUNDUP(MONTH(SalesDataTable[[#This Row],[Order Date]])/3,0)</f>
        <v>Q1</v>
      </c>
      <c r="E416" s="4">
        <f>MONTH(SalesDataTable[[#This Row],[Order Date]])</f>
        <v>3</v>
      </c>
      <c r="F416" s="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4">
        <f>YEAR(SalesDataTable[[#This Row],[Order Date]])</f>
        <v>2026</v>
      </c>
      <c r="D417" s="4" t="str">
        <f>"Q"&amp;ROUNDUP(MONTH(SalesDataTable[[#This Row],[Order Date]])/3,0)</f>
        <v>Q1</v>
      </c>
      <c r="E417" s="4">
        <f>MONTH(SalesDataTable[[#This Row],[Order Date]])</f>
        <v>3</v>
      </c>
      <c r="F417" s="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4">
        <f>YEAR(SalesDataTable[[#This Row],[Order Date]])</f>
        <v>2026</v>
      </c>
      <c r="D418" s="4" t="str">
        <f>"Q"&amp;ROUNDUP(MONTH(SalesDataTable[[#This Row],[Order Date]])/3,0)</f>
        <v>Q1</v>
      </c>
      <c r="E418" s="4">
        <f>MONTH(SalesDataTable[[#This Row],[Order Date]])</f>
        <v>3</v>
      </c>
      <c r="F418" s="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4">
        <f>YEAR(SalesDataTable[[#This Row],[Order Date]])</f>
        <v>2026</v>
      </c>
      <c r="D419" s="4" t="str">
        <f>"Q"&amp;ROUNDUP(MONTH(SalesDataTable[[#This Row],[Order Date]])/3,0)</f>
        <v>Q1</v>
      </c>
      <c r="E419" s="4">
        <f>MONTH(SalesDataTable[[#This Row],[Order Date]])</f>
        <v>3</v>
      </c>
      <c r="F419" s="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4">
        <f>YEAR(SalesDataTable[[#This Row],[Order Date]])</f>
        <v>2026</v>
      </c>
      <c r="D420" s="4" t="str">
        <f>"Q"&amp;ROUNDUP(MONTH(SalesDataTable[[#This Row],[Order Date]])/3,0)</f>
        <v>Q1</v>
      </c>
      <c r="E420" s="4">
        <f>MONTH(SalesDataTable[[#This Row],[Order Date]])</f>
        <v>3</v>
      </c>
      <c r="F420" s="4"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4">
        <f>YEAR(SalesDataTable[[#This Row],[Order Date]])</f>
        <v>2026</v>
      </c>
      <c r="D421" s="4" t="str">
        <f>"Q"&amp;ROUNDUP(MONTH(SalesDataTable[[#This Row],[Order Date]])/3,0)</f>
        <v>Q1</v>
      </c>
      <c r="E421" s="4">
        <f>MONTH(SalesDataTable[[#This Row],[Order Date]])</f>
        <v>3</v>
      </c>
      <c r="F421" s="4"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4">
        <f>YEAR(SalesDataTable[[#This Row],[Order Date]])</f>
        <v>2026</v>
      </c>
      <c r="D422" s="4" t="str">
        <f>"Q"&amp;ROUNDUP(MONTH(SalesDataTable[[#This Row],[Order Date]])/3,0)</f>
        <v>Q1</v>
      </c>
      <c r="E422" s="4">
        <f>MONTH(SalesDataTable[[#This Row],[Order Date]])</f>
        <v>3</v>
      </c>
      <c r="F422" s="4"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4">
        <f>YEAR(SalesDataTable[[#This Row],[Order Date]])</f>
        <v>2026</v>
      </c>
      <c r="D423" s="4" t="str">
        <f>"Q"&amp;ROUNDUP(MONTH(SalesDataTable[[#This Row],[Order Date]])/3,0)</f>
        <v>Q1</v>
      </c>
      <c r="E423" s="4">
        <f>MONTH(SalesDataTable[[#This Row],[Order Date]])</f>
        <v>3</v>
      </c>
      <c r="F423" s="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4">
        <f>YEAR(SalesDataTable[[#This Row],[Order Date]])</f>
        <v>2026</v>
      </c>
      <c r="D424" s="4" t="str">
        <f>"Q"&amp;ROUNDUP(MONTH(SalesDataTable[[#This Row],[Order Date]])/3,0)</f>
        <v>Q1</v>
      </c>
      <c r="E424" s="4">
        <f>MONTH(SalesDataTable[[#This Row],[Order Date]])</f>
        <v>3</v>
      </c>
      <c r="F424" s="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4">
        <f>YEAR(SalesDataTable[[#This Row],[Order Date]])</f>
        <v>2026</v>
      </c>
      <c r="D425" s="4" t="str">
        <f>"Q"&amp;ROUNDUP(MONTH(SalesDataTable[[#This Row],[Order Date]])/3,0)</f>
        <v>Q1</v>
      </c>
      <c r="E425" s="4">
        <f>MONTH(SalesDataTable[[#This Row],[Order Date]])</f>
        <v>3</v>
      </c>
      <c r="F425" s="4"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4">
        <f>YEAR(SalesDataTable[[#This Row],[Order Date]])</f>
        <v>2026</v>
      </c>
      <c r="D426" s="4" t="str">
        <f>"Q"&amp;ROUNDUP(MONTH(SalesDataTable[[#This Row],[Order Date]])/3,0)</f>
        <v>Q1</v>
      </c>
      <c r="E426" s="4">
        <f>MONTH(SalesDataTable[[#This Row],[Order Date]])</f>
        <v>3</v>
      </c>
      <c r="F426" s="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4">
        <f>YEAR(SalesDataTable[[#This Row],[Order Date]])</f>
        <v>2026</v>
      </c>
      <c r="D427" s="4" t="str">
        <f>"Q"&amp;ROUNDUP(MONTH(SalesDataTable[[#This Row],[Order Date]])/3,0)</f>
        <v>Q1</v>
      </c>
      <c r="E427" s="4">
        <f>MONTH(SalesDataTable[[#This Row],[Order Date]])</f>
        <v>3</v>
      </c>
      <c r="F427" s="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4">
        <f>YEAR(SalesDataTable[[#This Row],[Order Date]])</f>
        <v>2026</v>
      </c>
      <c r="D428" s="4" t="str">
        <f>"Q"&amp;ROUNDUP(MONTH(SalesDataTable[[#This Row],[Order Date]])/3,0)</f>
        <v>Q1</v>
      </c>
      <c r="E428" s="4">
        <f>MONTH(SalesDataTable[[#This Row],[Order Date]])</f>
        <v>3</v>
      </c>
      <c r="F428" s="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4">
        <f>YEAR(SalesDataTable[[#This Row],[Order Date]])</f>
        <v>2026</v>
      </c>
      <c r="D429" s="4" t="str">
        <f>"Q"&amp;ROUNDUP(MONTH(SalesDataTable[[#This Row],[Order Date]])/3,0)</f>
        <v>Q1</v>
      </c>
      <c r="E429" s="4">
        <f>MONTH(SalesDataTable[[#This Row],[Order Date]])</f>
        <v>3</v>
      </c>
      <c r="F429" s="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4">
        <f>YEAR(SalesDataTable[[#This Row],[Order Date]])</f>
        <v>2026</v>
      </c>
      <c r="D430" s="4" t="str">
        <f>"Q"&amp;ROUNDUP(MONTH(SalesDataTable[[#This Row],[Order Date]])/3,0)</f>
        <v>Q1</v>
      </c>
      <c r="E430" s="4">
        <f>MONTH(SalesDataTable[[#This Row],[Order Date]])</f>
        <v>3</v>
      </c>
      <c r="F430" s="4"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4">
        <f>YEAR(SalesDataTable[[#This Row],[Order Date]])</f>
        <v>2026</v>
      </c>
      <c r="D431" s="4" t="str">
        <f>"Q"&amp;ROUNDUP(MONTH(SalesDataTable[[#This Row],[Order Date]])/3,0)</f>
        <v>Q1</v>
      </c>
      <c r="E431" s="4">
        <f>MONTH(SalesDataTable[[#This Row],[Order Date]])</f>
        <v>3</v>
      </c>
      <c r="F431" s="4"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4">
        <f>YEAR(SalesDataTable[[#This Row],[Order Date]])</f>
        <v>2026</v>
      </c>
      <c r="D432" s="4" t="str">
        <f>"Q"&amp;ROUNDUP(MONTH(SalesDataTable[[#This Row],[Order Date]])/3,0)</f>
        <v>Q1</v>
      </c>
      <c r="E432" s="4">
        <f>MONTH(SalesDataTable[[#This Row],[Order Date]])</f>
        <v>3</v>
      </c>
      <c r="F432" s="4"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4">
        <f>YEAR(SalesDataTable[[#This Row],[Order Date]])</f>
        <v>2026</v>
      </c>
      <c r="D433" s="4" t="str">
        <f>"Q"&amp;ROUNDUP(MONTH(SalesDataTable[[#This Row],[Order Date]])/3,0)</f>
        <v>Q1</v>
      </c>
      <c r="E433" s="4">
        <f>MONTH(SalesDataTable[[#This Row],[Order Date]])</f>
        <v>3</v>
      </c>
      <c r="F433" s="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4">
        <f>YEAR(SalesDataTable[[#This Row],[Order Date]])</f>
        <v>2026</v>
      </c>
      <c r="D434" s="4" t="str">
        <f>"Q"&amp;ROUNDUP(MONTH(SalesDataTable[[#This Row],[Order Date]])/3,0)</f>
        <v>Q1</v>
      </c>
      <c r="E434" s="4">
        <f>MONTH(SalesDataTable[[#This Row],[Order Date]])</f>
        <v>3</v>
      </c>
      <c r="F434" s="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4">
        <f>YEAR(SalesDataTable[[#This Row],[Order Date]])</f>
        <v>2026</v>
      </c>
      <c r="D435" s="4" t="str">
        <f>"Q"&amp;ROUNDUP(MONTH(SalesDataTable[[#This Row],[Order Date]])/3,0)</f>
        <v>Q1</v>
      </c>
      <c r="E435" s="4">
        <f>MONTH(SalesDataTable[[#This Row],[Order Date]])</f>
        <v>3</v>
      </c>
      <c r="F435" s="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4">
        <f>YEAR(SalesDataTable[[#This Row],[Order Date]])</f>
        <v>2026</v>
      </c>
      <c r="D436" s="4" t="str">
        <f>"Q"&amp;ROUNDUP(MONTH(SalesDataTable[[#This Row],[Order Date]])/3,0)</f>
        <v>Q1</v>
      </c>
      <c r="E436" s="4">
        <f>MONTH(SalesDataTable[[#This Row],[Order Date]])</f>
        <v>3</v>
      </c>
      <c r="F436" s="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4">
        <f>YEAR(SalesDataTable[[#This Row],[Order Date]])</f>
        <v>2026</v>
      </c>
      <c r="D437" s="4" t="str">
        <f>"Q"&amp;ROUNDUP(MONTH(SalesDataTable[[#This Row],[Order Date]])/3,0)</f>
        <v>Q1</v>
      </c>
      <c r="E437" s="4">
        <f>MONTH(SalesDataTable[[#This Row],[Order Date]])</f>
        <v>3</v>
      </c>
      <c r="F437" s="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4">
        <f>YEAR(SalesDataTable[[#This Row],[Order Date]])</f>
        <v>2026</v>
      </c>
      <c r="D438" s="4" t="str">
        <f>"Q"&amp;ROUNDUP(MONTH(SalesDataTable[[#This Row],[Order Date]])/3,0)</f>
        <v>Q1</v>
      </c>
      <c r="E438" s="4">
        <f>MONTH(SalesDataTable[[#This Row],[Order Date]])</f>
        <v>3</v>
      </c>
      <c r="F438" s="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4">
        <f>YEAR(SalesDataTable[[#This Row],[Order Date]])</f>
        <v>2026</v>
      </c>
      <c r="D439" s="4" t="str">
        <f>"Q"&amp;ROUNDUP(MONTH(SalesDataTable[[#This Row],[Order Date]])/3,0)</f>
        <v>Q1</v>
      </c>
      <c r="E439" s="4">
        <f>MONTH(SalesDataTable[[#This Row],[Order Date]])</f>
        <v>3</v>
      </c>
      <c r="F439" s="4"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4">
        <f>YEAR(SalesDataTable[[#This Row],[Order Date]])</f>
        <v>2026</v>
      </c>
      <c r="D440" s="4" t="str">
        <f>"Q"&amp;ROUNDUP(MONTH(SalesDataTable[[#This Row],[Order Date]])/3,0)</f>
        <v>Q1</v>
      </c>
      <c r="E440" s="4">
        <f>MONTH(SalesDataTable[[#This Row],[Order Date]])</f>
        <v>3</v>
      </c>
      <c r="F440" s="4"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4">
        <f>YEAR(SalesDataTable[[#This Row],[Order Date]])</f>
        <v>2026</v>
      </c>
      <c r="D441" s="4" t="str">
        <f>"Q"&amp;ROUNDUP(MONTH(SalesDataTable[[#This Row],[Order Date]])/3,0)</f>
        <v>Q1</v>
      </c>
      <c r="E441" s="4">
        <f>MONTH(SalesDataTable[[#This Row],[Order Date]])</f>
        <v>3</v>
      </c>
      <c r="F441" s="4"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4">
        <f>YEAR(SalesDataTable[[#This Row],[Order Date]])</f>
        <v>2026</v>
      </c>
      <c r="D442" s="4" t="str">
        <f>"Q"&amp;ROUNDUP(MONTH(SalesDataTable[[#This Row],[Order Date]])/3,0)</f>
        <v>Q1</v>
      </c>
      <c r="E442" s="4">
        <f>MONTH(SalesDataTable[[#This Row],[Order Date]])</f>
        <v>3</v>
      </c>
      <c r="F442" s="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4">
        <f>YEAR(SalesDataTable[[#This Row],[Order Date]])</f>
        <v>2026</v>
      </c>
      <c r="D443" s="4" t="str">
        <f>"Q"&amp;ROUNDUP(MONTH(SalesDataTable[[#This Row],[Order Date]])/3,0)</f>
        <v>Q1</v>
      </c>
      <c r="E443" s="4">
        <f>MONTH(SalesDataTable[[#This Row],[Order Date]])</f>
        <v>3</v>
      </c>
      <c r="F443" s="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4">
        <f>YEAR(SalesDataTable[[#This Row],[Order Date]])</f>
        <v>2026</v>
      </c>
      <c r="D444" s="4" t="str">
        <f>"Q"&amp;ROUNDUP(MONTH(SalesDataTable[[#This Row],[Order Date]])/3,0)</f>
        <v>Q1</v>
      </c>
      <c r="E444" s="4">
        <f>MONTH(SalesDataTable[[#This Row],[Order Date]])</f>
        <v>3</v>
      </c>
      <c r="F444" s="4"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4">
        <f>YEAR(SalesDataTable[[#This Row],[Order Date]])</f>
        <v>2026</v>
      </c>
      <c r="D445" s="4" t="str">
        <f>"Q"&amp;ROUNDUP(MONTH(SalesDataTable[[#This Row],[Order Date]])/3,0)</f>
        <v>Q1</v>
      </c>
      <c r="E445" s="4">
        <f>MONTH(SalesDataTable[[#This Row],[Order Date]])</f>
        <v>3</v>
      </c>
      <c r="F445" s="4"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4">
        <f>YEAR(SalesDataTable[[#This Row],[Order Date]])</f>
        <v>2026</v>
      </c>
      <c r="D446" s="4" t="str">
        <f>"Q"&amp;ROUNDUP(MONTH(SalesDataTable[[#This Row],[Order Date]])/3,0)</f>
        <v>Q1</v>
      </c>
      <c r="E446" s="4">
        <f>MONTH(SalesDataTable[[#This Row],[Order Date]])</f>
        <v>3</v>
      </c>
      <c r="F446" s="4"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4">
        <f>YEAR(SalesDataTable[[#This Row],[Order Date]])</f>
        <v>2026</v>
      </c>
      <c r="D447" s="4" t="str">
        <f>"Q"&amp;ROUNDUP(MONTH(SalesDataTable[[#This Row],[Order Date]])/3,0)</f>
        <v>Q1</v>
      </c>
      <c r="E447" s="4">
        <f>MONTH(SalesDataTable[[#This Row],[Order Date]])</f>
        <v>3</v>
      </c>
      <c r="F447" s="4"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4">
        <f>YEAR(SalesDataTable[[#This Row],[Order Date]])</f>
        <v>2026</v>
      </c>
      <c r="D448" s="4" t="str">
        <f>"Q"&amp;ROUNDUP(MONTH(SalesDataTable[[#This Row],[Order Date]])/3,0)</f>
        <v>Q1</v>
      </c>
      <c r="E448" s="4">
        <f>MONTH(SalesDataTable[[#This Row],[Order Date]])</f>
        <v>3</v>
      </c>
      <c r="F448" s="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4">
        <f>YEAR(SalesDataTable[[#This Row],[Order Date]])</f>
        <v>2026</v>
      </c>
      <c r="D449" s="4" t="str">
        <f>"Q"&amp;ROUNDUP(MONTH(SalesDataTable[[#This Row],[Order Date]])/3,0)</f>
        <v>Q1</v>
      </c>
      <c r="E449" s="4">
        <f>MONTH(SalesDataTable[[#This Row],[Order Date]])</f>
        <v>3</v>
      </c>
      <c r="F449" s="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4">
        <f>YEAR(SalesDataTable[[#This Row],[Order Date]])</f>
        <v>2026</v>
      </c>
      <c r="D450" s="4" t="str">
        <f>"Q"&amp;ROUNDUP(MONTH(SalesDataTable[[#This Row],[Order Date]])/3,0)</f>
        <v>Q1</v>
      </c>
      <c r="E450" s="4">
        <f>MONTH(SalesDataTable[[#This Row],[Order Date]])</f>
        <v>3</v>
      </c>
      <c r="F450" s="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4">
        <f>YEAR(SalesDataTable[[#This Row],[Order Date]])</f>
        <v>2026</v>
      </c>
      <c r="D451" s="4" t="str">
        <f>"Q"&amp;ROUNDUP(MONTH(SalesDataTable[[#This Row],[Order Date]])/3,0)</f>
        <v>Q1</v>
      </c>
      <c r="E451" s="4">
        <f>MONTH(SalesDataTable[[#This Row],[Order Date]])</f>
        <v>3</v>
      </c>
      <c r="F451" s="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4">
        <f>YEAR(SalesDataTable[[#This Row],[Order Date]])</f>
        <v>2026</v>
      </c>
      <c r="D452" s="4" t="str">
        <f>"Q"&amp;ROUNDUP(MONTH(SalesDataTable[[#This Row],[Order Date]])/3,0)</f>
        <v>Q1</v>
      </c>
      <c r="E452" s="4">
        <f>MONTH(SalesDataTable[[#This Row],[Order Date]])</f>
        <v>3</v>
      </c>
      <c r="F452" s="4"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4">
        <f>YEAR(SalesDataTable[[#This Row],[Order Date]])</f>
        <v>2026</v>
      </c>
      <c r="D453" s="4" t="str">
        <f>"Q"&amp;ROUNDUP(MONTH(SalesDataTable[[#This Row],[Order Date]])/3,0)</f>
        <v>Q1</v>
      </c>
      <c r="E453" s="4">
        <f>MONTH(SalesDataTable[[#This Row],[Order Date]])</f>
        <v>3</v>
      </c>
      <c r="F453" s="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4">
        <f>YEAR(SalesDataTable[[#This Row],[Order Date]])</f>
        <v>2026</v>
      </c>
      <c r="D454" s="4" t="str">
        <f>"Q"&amp;ROUNDUP(MONTH(SalesDataTable[[#This Row],[Order Date]])/3,0)</f>
        <v>Q1</v>
      </c>
      <c r="E454" s="4">
        <f>MONTH(SalesDataTable[[#This Row],[Order Date]])</f>
        <v>3</v>
      </c>
      <c r="F454" s="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4">
        <f>YEAR(SalesDataTable[[#This Row],[Order Date]])</f>
        <v>2026</v>
      </c>
      <c r="D455" s="4" t="str">
        <f>"Q"&amp;ROUNDUP(MONTH(SalesDataTable[[#This Row],[Order Date]])/3,0)</f>
        <v>Q1</v>
      </c>
      <c r="E455" s="4">
        <f>MONTH(SalesDataTable[[#This Row],[Order Date]])</f>
        <v>3</v>
      </c>
      <c r="F455" s="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4">
        <f>YEAR(SalesDataTable[[#This Row],[Order Date]])</f>
        <v>2026</v>
      </c>
      <c r="D456" s="4" t="str">
        <f>"Q"&amp;ROUNDUP(MONTH(SalesDataTable[[#This Row],[Order Date]])/3,0)</f>
        <v>Q1</v>
      </c>
      <c r="E456" s="4">
        <f>MONTH(SalesDataTable[[#This Row],[Order Date]])</f>
        <v>3</v>
      </c>
      <c r="F456" s="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4">
        <f>YEAR(SalesDataTable[[#This Row],[Order Date]])</f>
        <v>2026</v>
      </c>
      <c r="D457" s="4" t="str">
        <f>"Q"&amp;ROUNDUP(MONTH(SalesDataTable[[#This Row],[Order Date]])/3,0)</f>
        <v>Q1</v>
      </c>
      <c r="E457" s="4">
        <f>MONTH(SalesDataTable[[#This Row],[Order Date]])</f>
        <v>3</v>
      </c>
      <c r="F457" s="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4">
        <f>YEAR(SalesDataTable[[#This Row],[Order Date]])</f>
        <v>2026</v>
      </c>
      <c r="D458" s="4" t="str">
        <f>"Q"&amp;ROUNDUP(MONTH(SalesDataTable[[#This Row],[Order Date]])/3,0)</f>
        <v>Q1</v>
      </c>
      <c r="E458" s="4">
        <f>MONTH(SalesDataTable[[#This Row],[Order Date]])</f>
        <v>3</v>
      </c>
      <c r="F458" s="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4">
        <f>YEAR(SalesDataTable[[#This Row],[Order Date]])</f>
        <v>2026</v>
      </c>
      <c r="D459" s="4" t="str">
        <f>"Q"&amp;ROUNDUP(MONTH(SalesDataTable[[#This Row],[Order Date]])/3,0)</f>
        <v>Q1</v>
      </c>
      <c r="E459" s="4">
        <f>MONTH(SalesDataTable[[#This Row],[Order Date]])</f>
        <v>3</v>
      </c>
      <c r="F459" s="4"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4">
        <f>YEAR(SalesDataTable[[#This Row],[Order Date]])</f>
        <v>2026</v>
      </c>
      <c r="D460" s="4" t="str">
        <f>"Q"&amp;ROUNDUP(MONTH(SalesDataTable[[#This Row],[Order Date]])/3,0)</f>
        <v>Q1</v>
      </c>
      <c r="E460" s="4">
        <f>MONTH(SalesDataTable[[#This Row],[Order Date]])</f>
        <v>3</v>
      </c>
      <c r="F460" s="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4">
        <f>YEAR(SalesDataTable[[#This Row],[Order Date]])</f>
        <v>2026</v>
      </c>
      <c r="D461" s="4" t="str">
        <f>"Q"&amp;ROUNDUP(MONTH(SalesDataTable[[#This Row],[Order Date]])/3,0)</f>
        <v>Q1</v>
      </c>
      <c r="E461" s="4">
        <f>MONTH(SalesDataTable[[#This Row],[Order Date]])</f>
        <v>3</v>
      </c>
      <c r="F461" s="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4">
        <f>YEAR(SalesDataTable[[#This Row],[Order Date]])</f>
        <v>2026</v>
      </c>
      <c r="D462" s="4" t="str">
        <f>"Q"&amp;ROUNDUP(MONTH(SalesDataTable[[#This Row],[Order Date]])/3,0)</f>
        <v>Q1</v>
      </c>
      <c r="E462" s="4">
        <f>MONTH(SalesDataTable[[#This Row],[Order Date]])</f>
        <v>3</v>
      </c>
      <c r="F462" s="4"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4">
        <f>YEAR(SalesDataTable[[#This Row],[Order Date]])</f>
        <v>2026</v>
      </c>
      <c r="D463" s="4" t="str">
        <f>"Q"&amp;ROUNDUP(MONTH(SalesDataTable[[#This Row],[Order Date]])/3,0)</f>
        <v>Q1</v>
      </c>
      <c r="E463" s="4">
        <f>MONTH(SalesDataTable[[#This Row],[Order Date]])</f>
        <v>3</v>
      </c>
      <c r="F463" s="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4">
        <f>YEAR(SalesDataTable[[#This Row],[Order Date]])</f>
        <v>2026</v>
      </c>
      <c r="D464" s="4" t="str">
        <f>"Q"&amp;ROUNDUP(MONTH(SalesDataTable[[#This Row],[Order Date]])/3,0)</f>
        <v>Q1</v>
      </c>
      <c r="E464" s="4">
        <f>MONTH(SalesDataTable[[#This Row],[Order Date]])</f>
        <v>3</v>
      </c>
      <c r="F464" s="4"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4">
        <f>YEAR(SalesDataTable[[#This Row],[Order Date]])</f>
        <v>2026</v>
      </c>
      <c r="D465" s="4" t="str">
        <f>"Q"&amp;ROUNDUP(MONTH(SalesDataTable[[#This Row],[Order Date]])/3,0)</f>
        <v>Q1</v>
      </c>
      <c r="E465" s="4">
        <f>MONTH(SalesDataTable[[#This Row],[Order Date]])</f>
        <v>3</v>
      </c>
      <c r="F465" s="4"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4">
        <f>YEAR(SalesDataTable[[#This Row],[Order Date]])</f>
        <v>2026</v>
      </c>
      <c r="D466" s="4" t="str">
        <f>"Q"&amp;ROUNDUP(MONTH(SalesDataTable[[#This Row],[Order Date]])/3,0)</f>
        <v>Q1</v>
      </c>
      <c r="E466" s="4">
        <f>MONTH(SalesDataTable[[#This Row],[Order Date]])</f>
        <v>3</v>
      </c>
      <c r="F466" s="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4">
        <f>YEAR(SalesDataTable[[#This Row],[Order Date]])</f>
        <v>2026</v>
      </c>
      <c r="D467" s="4" t="str">
        <f>"Q"&amp;ROUNDUP(MONTH(SalesDataTable[[#This Row],[Order Date]])/3,0)</f>
        <v>Q1</v>
      </c>
      <c r="E467" s="4">
        <f>MONTH(SalesDataTable[[#This Row],[Order Date]])</f>
        <v>3</v>
      </c>
      <c r="F467" s="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4">
        <f>YEAR(SalesDataTable[[#This Row],[Order Date]])</f>
        <v>2026</v>
      </c>
      <c r="D468" s="4" t="str">
        <f>"Q"&amp;ROUNDUP(MONTH(SalesDataTable[[#This Row],[Order Date]])/3,0)</f>
        <v>Q1</v>
      </c>
      <c r="E468" s="4">
        <f>MONTH(SalesDataTable[[#This Row],[Order Date]])</f>
        <v>3</v>
      </c>
      <c r="F468" s="4"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4">
        <f>YEAR(SalesDataTable[[#This Row],[Order Date]])</f>
        <v>2026</v>
      </c>
      <c r="D469" s="4" t="str">
        <f>"Q"&amp;ROUNDUP(MONTH(SalesDataTable[[#This Row],[Order Date]])/3,0)</f>
        <v>Q1</v>
      </c>
      <c r="E469" s="4">
        <f>MONTH(SalesDataTable[[#This Row],[Order Date]])</f>
        <v>3</v>
      </c>
      <c r="F469" s="4"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4">
        <f>YEAR(SalesDataTable[[#This Row],[Order Date]])</f>
        <v>2026</v>
      </c>
      <c r="D470" s="4" t="str">
        <f>"Q"&amp;ROUNDUP(MONTH(SalesDataTable[[#This Row],[Order Date]])/3,0)</f>
        <v>Q1</v>
      </c>
      <c r="E470" s="4">
        <f>MONTH(SalesDataTable[[#This Row],[Order Date]])</f>
        <v>3</v>
      </c>
      <c r="F470" s="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4">
        <f>YEAR(SalesDataTable[[#This Row],[Order Date]])</f>
        <v>2026</v>
      </c>
      <c r="D471" s="4" t="str">
        <f>"Q"&amp;ROUNDUP(MONTH(SalesDataTable[[#This Row],[Order Date]])/3,0)</f>
        <v>Q1</v>
      </c>
      <c r="E471" s="4">
        <f>MONTH(SalesDataTable[[#This Row],[Order Date]])</f>
        <v>3</v>
      </c>
      <c r="F471" s="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4">
        <f>YEAR(SalesDataTable[[#This Row],[Order Date]])</f>
        <v>2026</v>
      </c>
      <c r="D472" s="4" t="str">
        <f>"Q"&amp;ROUNDUP(MONTH(SalesDataTable[[#This Row],[Order Date]])/3,0)</f>
        <v>Q1</v>
      </c>
      <c r="E472" s="4">
        <f>MONTH(SalesDataTable[[#This Row],[Order Date]])</f>
        <v>3</v>
      </c>
      <c r="F472" s="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4">
        <f>YEAR(SalesDataTable[[#This Row],[Order Date]])</f>
        <v>2026</v>
      </c>
      <c r="D473" s="4" t="str">
        <f>"Q"&amp;ROUNDUP(MONTH(SalesDataTable[[#This Row],[Order Date]])/3,0)</f>
        <v>Q1</v>
      </c>
      <c r="E473" s="4">
        <f>MONTH(SalesDataTable[[#This Row],[Order Date]])</f>
        <v>3</v>
      </c>
      <c r="F473" s="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4">
        <f>YEAR(SalesDataTable[[#This Row],[Order Date]])</f>
        <v>2026</v>
      </c>
      <c r="D474" s="4" t="str">
        <f>"Q"&amp;ROUNDUP(MONTH(SalesDataTable[[#This Row],[Order Date]])/3,0)</f>
        <v>Q1</v>
      </c>
      <c r="E474" s="4">
        <f>MONTH(SalesDataTable[[#This Row],[Order Date]])</f>
        <v>3</v>
      </c>
      <c r="F474" s="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4">
        <f>YEAR(SalesDataTable[[#This Row],[Order Date]])</f>
        <v>2026</v>
      </c>
      <c r="D475" s="4" t="str">
        <f>"Q"&amp;ROUNDUP(MONTH(SalesDataTable[[#This Row],[Order Date]])/3,0)</f>
        <v>Q1</v>
      </c>
      <c r="E475" s="4">
        <f>MONTH(SalesDataTable[[#This Row],[Order Date]])</f>
        <v>3</v>
      </c>
      <c r="F475" s="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4">
        <f>YEAR(SalesDataTable[[#This Row],[Order Date]])</f>
        <v>2026</v>
      </c>
      <c r="D476" s="4" t="str">
        <f>"Q"&amp;ROUNDUP(MONTH(SalesDataTable[[#This Row],[Order Date]])/3,0)</f>
        <v>Q2</v>
      </c>
      <c r="E476" s="4">
        <f>MONTH(SalesDataTable[[#This Row],[Order Date]])</f>
        <v>4</v>
      </c>
      <c r="F476" s="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4">
        <f>YEAR(SalesDataTable[[#This Row],[Order Date]])</f>
        <v>2026</v>
      </c>
      <c r="D477" s="4" t="str">
        <f>"Q"&amp;ROUNDUP(MONTH(SalesDataTable[[#This Row],[Order Date]])/3,0)</f>
        <v>Q2</v>
      </c>
      <c r="E477" s="4">
        <f>MONTH(SalesDataTable[[#This Row],[Order Date]])</f>
        <v>4</v>
      </c>
      <c r="F477" s="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4">
        <f>YEAR(SalesDataTable[[#This Row],[Order Date]])</f>
        <v>2026</v>
      </c>
      <c r="D478" s="4" t="str">
        <f>"Q"&amp;ROUNDUP(MONTH(SalesDataTable[[#This Row],[Order Date]])/3,0)</f>
        <v>Q2</v>
      </c>
      <c r="E478" s="4">
        <f>MONTH(SalesDataTable[[#This Row],[Order Date]])</f>
        <v>4</v>
      </c>
      <c r="F478" s="4"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4">
        <f>YEAR(SalesDataTable[[#This Row],[Order Date]])</f>
        <v>2026</v>
      </c>
      <c r="D479" s="4" t="str">
        <f>"Q"&amp;ROUNDUP(MONTH(SalesDataTable[[#This Row],[Order Date]])/3,0)</f>
        <v>Q2</v>
      </c>
      <c r="E479" s="4">
        <f>MONTH(SalesDataTable[[#This Row],[Order Date]])</f>
        <v>4</v>
      </c>
      <c r="F479" s="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4">
        <f>YEAR(SalesDataTable[[#This Row],[Order Date]])</f>
        <v>2026</v>
      </c>
      <c r="D480" s="4" t="str">
        <f>"Q"&amp;ROUNDUP(MONTH(SalesDataTable[[#This Row],[Order Date]])/3,0)</f>
        <v>Q2</v>
      </c>
      <c r="E480" s="4">
        <f>MONTH(SalesDataTable[[#This Row],[Order Date]])</f>
        <v>4</v>
      </c>
      <c r="F480" s="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4">
        <f>YEAR(SalesDataTable[[#This Row],[Order Date]])</f>
        <v>2026</v>
      </c>
      <c r="D481" s="4" t="str">
        <f>"Q"&amp;ROUNDUP(MONTH(SalesDataTable[[#This Row],[Order Date]])/3,0)</f>
        <v>Q2</v>
      </c>
      <c r="E481" s="4">
        <f>MONTH(SalesDataTable[[#This Row],[Order Date]])</f>
        <v>4</v>
      </c>
      <c r="F481" s="4"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4">
        <f>YEAR(SalesDataTable[[#This Row],[Order Date]])</f>
        <v>2026</v>
      </c>
      <c r="D482" s="4" t="str">
        <f>"Q"&amp;ROUNDUP(MONTH(SalesDataTable[[#This Row],[Order Date]])/3,0)</f>
        <v>Q2</v>
      </c>
      <c r="E482" s="4">
        <f>MONTH(SalesDataTable[[#This Row],[Order Date]])</f>
        <v>4</v>
      </c>
      <c r="F482" s="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4">
        <f>YEAR(SalesDataTable[[#This Row],[Order Date]])</f>
        <v>2026</v>
      </c>
      <c r="D483" s="4" t="str">
        <f>"Q"&amp;ROUNDUP(MONTH(SalesDataTable[[#This Row],[Order Date]])/3,0)</f>
        <v>Q2</v>
      </c>
      <c r="E483" s="4">
        <f>MONTH(SalesDataTable[[#This Row],[Order Date]])</f>
        <v>4</v>
      </c>
      <c r="F483" s="4"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4">
        <f>YEAR(SalesDataTable[[#This Row],[Order Date]])</f>
        <v>2026</v>
      </c>
      <c r="D484" s="4" t="str">
        <f>"Q"&amp;ROUNDUP(MONTH(SalesDataTable[[#This Row],[Order Date]])/3,0)</f>
        <v>Q2</v>
      </c>
      <c r="E484" s="4">
        <f>MONTH(SalesDataTable[[#This Row],[Order Date]])</f>
        <v>4</v>
      </c>
      <c r="F484" s="4"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4">
        <f>YEAR(SalesDataTable[[#This Row],[Order Date]])</f>
        <v>2026</v>
      </c>
      <c r="D485" s="4" t="str">
        <f>"Q"&amp;ROUNDUP(MONTH(SalesDataTable[[#This Row],[Order Date]])/3,0)</f>
        <v>Q2</v>
      </c>
      <c r="E485" s="4">
        <f>MONTH(SalesDataTable[[#This Row],[Order Date]])</f>
        <v>4</v>
      </c>
      <c r="F485" s="4"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4">
        <f>YEAR(SalesDataTable[[#This Row],[Order Date]])</f>
        <v>2026</v>
      </c>
      <c r="D486" s="4" t="str">
        <f>"Q"&amp;ROUNDUP(MONTH(SalesDataTable[[#This Row],[Order Date]])/3,0)</f>
        <v>Q2</v>
      </c>
      <c r="E486" s="4">
        <f>MONTH(SalesDataTable[[#This Row],[Order Date]])</f>
        <v>4</v>
      </c>
      <c r="F486" s="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4">
        <f>YEAR(SalesDataTable[[#This Row],[Order Date]])</f>
        <v>2026</v>
      </c>
      <c r="D487" s="4" t="str">
        <f>"Q"&amp;ROUNDUP(MONTH(SalesDataTable[[#This Row],[Order Date]])/3,0)</f>
        <v>Q2</v>
      </c>
      <c r="E487" s="4">
        <f>MONTH(SalesDataTable[[#This Row],[Order Date]])</f>
        <v>4</v>
      </c>
      <c r="F487" s="4"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4">
        <f>YEAR(SalesDataTable[[#This Row],[Order Date]])</f>
        <v>2026</v>
      </c>
      <c r="D488" s="4" t="str">
        <f>"Q"&amp;ROUNDUP(MONTH(SalesDataTable[[#This Row],[Order Date]])/3,0)</f>
        <v>Q2</v>
      </c>
      <c r="E488" s="4">
        <f>MONTH(SalesDataTable[[#This Row],[Order Date]])</f>
        <v>4</v>
      </c>
      <c r="F488" s="4"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4">
        <f>YEAR(SalesDataTable[[#This Row],[Order Date]])</f>
        <v>2026</v>
      </c>
      <c r="D489" s="4" t="str">
        <f>"Q"&amp;ROUNDUP(MONTH(SalesDataTable[[#This Row],[Order Date]])/3,0)</f>
        <v>Q2</v>
      </c>
      <c r="E489" s="4">
        <f>MONTH(SalesDataTable[[#This Row],[Order Date]])</f>
        <v>4</v>
      </c>
      <c r="F489" s="4"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4">
        <f>YEAR(SalesDataTable[[#This Row],[Order Date]])</f>
        <v>2026</v>
      </c>
      <c r="D490" s="4" t="str">
        <f>"Q"&amp;ROUNDUP(MONTH(SalesDataTable[[#This Row],[Order Date]])/3,0)</f>
        <v>Q2</v>
      </c>
      <c r="E490" s="4">
        <f>MONTH(SalesDataTable[[#This Row],[Order Date]])</f>
        <v>4</v>
      </c>
      <c r="F490" s="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4">
        <f>YEAR(SalesDataTable[[#This Row],[Order Date]])</f>
        <v>2026</v>
      </c>
      <c r="D491" s="4" t="str">
        <f>"Q"&amp;ROUNDUP(MONTH(SalesDataTable[[#This Row],[Order Date]])/3,0)</f>
        <v>Q2</v>
      </c>
      <c r="E491" s="4">
        <f>MONTH(SalesDataTable[[#This Row],[Order Date]])</f>
        <v>4</v>
      </c>
      <c r="F491" s="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4">
        <f>YEAR(SalesDataTable[[#This Row],[Order Date]])</f>
        <v>2026</v>
      </c>
      <c r="D492" s="4" t="str">
        <f>"Q"&amp;ROUNDUP(MONTH(SalesDataTable[[#This Row],[Order Date]])/3,0)</f>
        <v>Q2</v>
      </c>
      <c r="E492" s="4">
        <f>MONTH(SalesDataTable[[#This Row],[Order Date]])</f>
        <v>4</v>
      </c>
      <c r="F492" s="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4">
        <f>YEAR(SalesDataTable[[#This Row],[Order Date]])</f>
        <v>2026</v>
      </c>
      <c r="D493" s="4" t="str">
        <f>"Q"&amp;ROUNDUP(MONTH(SalesDataTable[[#This Row],[Order Date]])/3,0)</f>
        <v>Q2</v>
      </c>
      <c r="E493" s="4">
        <f>MONTH(SalesDataTable[[#This Row],[Order Date]])</f>
        <v>4</v>
      </c>
      <c r="F493" s="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4">
        <f>YEAR(SalesDataTable[[#This Row],[Order Date]])</f>
        <v>2026</v>
      </c>
      <c r="D494" s="4" t="str">
        <f>"Q"&amp;ROUNDUP(MONTH(SalesDataTable[[#This Row],[Order Date]])/3,0)</f>
        <v>Q2</v>
      </c>
      <c r="E494" s="4">
        <f>MONTH(SalesDataTable[[#This Row],[Order Date]])</f>
        <v>4</v>
      </c>
      <c r="F494" s="4"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4">
        <f>YEAR(SalesDataTable[[#This Row],[Order Date]])</f>
        <v>2026</v>
      </c>
      <c r="D495" s="4" t="str">
        <f>"Q"&amp;ROUNDUP(MONTH(SalesDataTable[[#This Row],[Order Date]])/3,0)</f>
        <v>Q2</v>
      </c>
      <c r="E495" s="4">
        <f>MONTH(SalesDataTable[[#This Row],[Order Date]])</f>
        <v>4</v>
      </c>
      <c r="F495" s="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4">
        <f>YEAR(SalesDataTable[[#This Row],[Order Date]])</f>
        <v>2026</v>
      </c>
      <c r="D496" s="4" t="str">
        <f>"Q"&amp;ROUNDUP(MONTH(SalesDataTable[[#This Row],[Order Date]])/3,0)</f>
        <v>Q2</v>
      </c>
      <c r="E496" s="4">
        <f>MONTH(SalesDataTable[[#This Row],[Order Date]])</f>
        <v>4</v>
      </c>
      <c r="F496" s="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4">
        <f>YEAR(SalesDataTable[[#This Row],[Order Date]])</f>
        <v>2026</v>
      </c>
      <c r="D497" s="4" t="str">
        <f>"Q"&amp;ROUNDUP(MONTH(SalesDataTable[[#This Row],[Order Date]])/3,0)</f>
        <v>Q2</v>
      </c>
      <c r="E497" s="4">
        <f>MONTH(SalesDataTable[[#This Row],[Order Date]])</f>
        <v>4</v>
      </c>
      <c r="F497" s="4"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4">
        <f>YEAR(SalesDataTable[[#This Row],[Order Date]])</f>
        <v>2026</v>
      </c>
      <c r="D498" s="4" t="str">
        <f>"Q"&amp;ROUNDUP(MONTH(SalesDataTable[[#This Row],[Order Date]])/3,0)</f>
        <v>Q2</v>
      </c>
      <c r="E498" s="4">
        <f>MONTH(SalesDataTable[[#This Row],[Order Date]])</f>
        <v>4</v>
      </c>
      <c r="F498" s="4"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4">
        <f>YEAR(SalesDataTable[[#This Row],[Order Date]])</f>
        <v>2026</v>
      </c>
      <c r="D499" s="4" t="str">
        <f>"Q"&amp;ROUNDUP(MONTH(SalesDataTable[[#This Row],[Order Date]])/3,0)</f>
        <v>Q2</v>
      </c>
      <c r="E499" s="4">
        <f>MONTH(SalesDataTable[[#This Row],[Order Date]])</f>
        <v>4</v>
      </c>
      <c r="F499" s="4"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4">
        <f>YEAR(SalesDataTable[[#This Row],[Order Date]])</f>
        <v>2026</v>
      </c>
      <c r="D500" s="4" t="str">
        <f>"Q"&amp;ROUNDUP(MONTH(SalesDataTable[[#This Row],[Order Date]])/3,0)</f>
        <v>Q2</v>
      </c>
      <c r="E500" s="4">
        <f>MONTH(SalesDataTable[[#This Row],[Order Date]])</f>
        <v>4</v>
      </c>
      <c r="F500" s="4"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4">
        <f>YEAR(SalesDataTable[[#This Row],[Order Date]])</f>
        <v>2026</v>
      </c>
      <c r="D501" s="4" t="str">
        <f>"Q"&amp;ROUNDUP(MONTH(SalesDataTable[[#This Row],[Order Date]])/3,0)</f>
        <v>Q2</v>
      </c>
      <c r="E501" s="4">
        <f>MONTH(SalesDataTable[[#This Row],[Order Date]])</f>
        <v>4</v>
      </c>
      <c r="F501" s="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4">
        <f>YEAR(SalesDataTable[[#This Row],[Order Date]])</f>
        <v>2026</v>
      </c>
      <c r="D502" s="4" t="str">
        <f>"Q"&amp;ROUNDUP(MONTH(SalesDataTable[[#This Row],[Order Date]])/3,0)</f>
        <v>Q2</v>
      </c>
      <c r="E502" s="4">
        <f>MONTH(SalesDataTable[[#This Row],[Order Date]])</f>
        <v>4</v>
      </c>
      <c r="F502" s="4"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4">
        <f>YEAR(SalesDataTable[[#This Row],[Order Date]])</f>
        <v>2026</v>
      </c>
      <c r="D503" s="4" t="str">
        <f>"Q"&amp;ROUNDUP(MONTH(SalesDataTable[[#This Row],[Order Date]])/3,0)</f>
        <v>Q2</v>
      </c>
      <c r="E503" s="4">
        <f>MONTH(SalesDataTable[[#This Row],[Order Date]])</f>
        <v>4</v>
      </c>
      <c r="F503" s="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4">
        <f>YEAR(SalesDataTable[[#This Row],[Order Date]])</f>
        <v>2026</v>
      </c>
      <c r="D504" s="4" t="str">
        <f>"Q"&amp;ROUNDUP(MONTH(SalesDataTable[[#This Row],[Order Date]])/3,0)</f>
        <v>Q2</v>
      </c>
      <c r="E504" s="4">
        <f>MONTH(SalesDataTable[[#This Row],[Order Date]])</f>
        <v>4</v>
      </c>
      <c r="F504" s="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4">
        <f>YEAR(SalesDataTable[[#This Row],[Order Date]])</f>
        <v>2026</v>
      </c>
      <c r="D505" s="4" t="str">
        <f>"Q"&amp;ROUNDUP(MONTH(SalesDataTable[[#This Row],[Order Date]])/3,0)</f>
        <v>Q2</v>
      </c>
      <c r="E505" s="4">
        <f>MONTH(SalesDataTable[[#This Row],[Order Date]])</f>
        <v>4</v>
      </c>
      <c r="F505" s="4"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4">
        <f>YEAR(SalesDataTable[[#This Row],[Order Date]])</f>
        <v>2026</v>
      </c>
      <c r="D506" s="4" t="str">
        <f>"Q"&amp;ROUNDUP(MONTH(SalesDataTable[[#This Row],[Order Date]])/3,0)</f>
        <v>Q2</v>
      </c>
      <c r="E506" s="4">
        <f>MONTH(SalesDataTable[[#This Row],[Order Date]])</f>
        <v>4</v>
      </c>
      <c r="F506" s="4"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4">
        <f>YEAR(SalesDataTable[[#This Row],[Order Date]])</f>
        <v>2026</v>
      </c>
      <c r="D507" s="4" t="str">
        <f>"Q"&amp;ROUNDUP(MONTH(SalesDataTable[[#This Row],[Order Date]])/3,0)</f>
        <v>Q2</v>
      </c>
      <c r="E507" s="4">
        <f>MONTH(SalesDataTable[[#This Row],[Order Date]])</f>
        <v>4</v>
      </c>
      <c r="F507" s="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4">
        <f>YEAR(SalesDataTable[[#This Row],[Order Date]])</f>
        <v>2026</v>
      </c>
      <c r="D508" s="4" t="str">
        <f>"Q"&amp;ROUNDUP(MONTH(SalesDataTable[[#This Row],[Order Date]])/3,0)</f>
        <v>Q2</v>
      </c>
      <c r="E508" s="4">
        <f>MONTH(SalesDataTable[[#This Row],[Order Date]])</f>
        <v>4</v>
      </c>
      <c r="F508" s="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4">
        <f>YEAR(SalesDataTable[[#This Row],[Order Date]])</f>
        <v>2026</v>
      </c>
      <c r="D509" s="4" t="str">
        <f>"Q"&amp;ROUNDUP(MONTH(SalesDataTable[[#This Row],[Order Date]])/3,0)</f>
        <v>Q2</v>
      </c>
      <c r="E509" s="4">
        <f>MONTH(SalesDataTable[[#This Row],[Order Date]])</f>
        <v>4</v>
      </c>
      <c r="F509" s="4"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4">
        <f>YEAR(SalesDataTable[[#This Row],[Order Date]])</f>
        <v>2026</v>
      </c>
      <c r="D510" s="4" t="str">
        <f>"Q"&amp;ROUNDUP(MONTH(SalesDataTable[[#This Row],[Order Date]])/3,0)</f>
        <v>Q2</v>
      </c>
      <c r="E510" s="4">
        <f>MONTH(SalesDataTable[[#This Row],[Order Date]])</f>
        <v>4</v>
      </c>
      <c r="F510" s="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4">
        <f>YEAR(SalesDataTable[[#This Row],[Order Date]])</f>
        <v>2026</v>
      </c>
      <c r="D511" s="4" t="str">
        <f>"Q"&amp;ROUNDUP(MONTH(SalesDataTable[[#This Row],[Order Date]])/3,0)</f>
        <v>Q2</v>
      </c>
      <c r="E511" s="4">
        <f>MONTH(SalesDataTable[[#This Row],[Order Date]])</f>
        <v>4</v>
      </c>
      <c r="F511" s="4"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4">
        <f>YEAR(SalesDataTable[[#This Row],[Order Date]])</f>
        <v>2026</v>
      </c>
      <c r="D512" s="4" t="str">
        <f>"Q"&amp;ROUNDUP(MONTH(SalesDataTable[[#This Row],[Order Date]])/3,0)</f>
        <v>Q2</v>
      </c>
      <c r="E512" s="4">
        <f>MONTH(SalesDataTable[[#This Row],[Order Date]])</f>
        <v>4</v>
      </c>
      <c r="F512" s="4"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4">
        <f>YEAR(SalesDataTable[[#This Row],[Order Date]])</f>
        <v>2026</v>
      </c>
      <c r="D513" s="4" t="str">
        <f>"Q"&amp;ROUNDUP(MONTH(SalesDataTable[[#This Row],[Order Date]])/3,0)</f>
        <v>Q2</v>
      </c>
      <c r="E513" s="4">
        <f>MONTH(SalesDataTable[[#This Row],[Order Date]])</f>
        <v>4</v>
      </c>
      <c r="F513" s="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4">
        <f>YEAR(SalesDataTable[[#This Row],[Order Date]])</f>
        <v>2026</v>
      </c>
      <c r="D514" s="4" t="str">
        <f>"Q"&amp;ROUNDUP(MONTH(SalesDataTable[[#This Row],[Order Date]])/3,0)</f>
        <v>Q2</v>
      </c>
      <c r="E514" s="4">
        <f>MONTH(SalesDataTable[[#This Row],[Order Date]])</f>
        <v>4</v>
      </c>
      <c r="F514" s="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4">
        <f>YEAR(SalesDataTable[[#This Row],[Order Date]])</f>
        <v>2026</v>
      </c>
      <c r="D515" s="4" t="str">
        <f>"Q"&amp;ROUNDUP(MONTH(SalesDataTable[[#This Row],[Order Date]])/3,0)</f>
        <v>Q2</v>
      </c>
      <c r="E515" s="4">
        <f>MONTH(SalesDataTable[[#This Row],[Order Date]])</f>
        <v>4</v>
      </c>
      <c r="F515" s="4"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4">
        <f>YEAR(SalesDataTable[[#This Row],[Order Date]])</f>
        <v>2026</v>
      </c>
      <c r="D516" s="4" t="str">
        <f>"Q"&amp;ROUNDUP(MONTH(SalesDataTable[[#This Row],[Order Date]])/3,0)</f>
        <v>Q2</v>
      </c>
      <c r="E516" s="4">
        <f>MONTH(SalesDataTable[[#This Row],[Order Date]])</f>
        <v>4</v>
      </c>
      <c r="F516" s="4"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4">
        <f>YEAR(SalesDataTable[[#This Row],[Order Date]])</f>
        <v>2026</v>
      </c>
      <c r="D517" s="4" t="str">
        <f>"Q"&amp;ROUNDUP(MONTH(SalesDataTable[[#This Row],[Order Date]])/3,0)</f>
        <v>Q2</v>
      </c>
      <c r="E517" s="4">
        <f>MONTH(SalesDataTable[[#This Row],[Order Date]])</f>
        <v>4</v>
      </c>
      <c r="F517" s="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4">
        <f>YEAR(SalesDataTable[[#This Row],[Order Date]])</f>
        <v>2026</v>
      </c>
      <c r="D518" s="4" t="str">
        <f>"Q"&amp;ROUNDUP(MONTH(SalesDataTable[[#This Row],[Order Date]])/3,0)</f>
        <v>Q2</v>
      </c>
      <c r="E518" s="4">
        <f>MONTH(SalesDataTable[[#This Row],[Order Date]])</f>
        <v>4</v>
      </c>
      <c r="F518" s="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4">
        <f>YEAR(SalesDataTable[[#This Row],[Order Date]])</f>
        <v>2026</v>
      </c>
      <c r="D519" s="4" t="str">
        <f>"Q"&amp;ROUNDUP(MONTH(SalesDataTable[[#This Row],[Order Date]])/3,0)</f>
        <v>Q2</v>
      </c>
      <c r="E519" s="4">
        <f>MONTH(SalesDataTable[[#This Row],[Order Date]])</f>
        <v>4</v>
      </c>
      <c r="F519" s="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4">
        <f>YEAR(SalesDataTable[[#This Row],[Order Date]])</f>
        <v>2026</v>
      </c>
      <c r="D520" s="4" t="str">
        <f>"Q"&amp;ROUNDUP(MONTH(SalesDataTable[[#This Row],[Order Date]])/3,0)</f>
        <v>Q2</v>
      </c>
      <c r="E520" s="4">
        <f>MONTH(SalesDataTable[[#This Row],[Order Date]])</f>
        <v>4</v>
      </c>
      <c r="F520" s="4"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4">
        <f>YEAR(SalesDataTable[[#This Row],[Order Date]])</f>
        <v>2026</v>
      </c>
      <c r="D521" s="4" t="str">
        <f>"Q"&amp;ROUNDUP(MONTH(SalesDataTable[[#This Row],[Order Date]])/3,0)</f>
        <v>Q2</v>
      </c>
      <c r="E521" s="4">
        <f>MONTH(SalesDataTable[[#This Row],[Order Date]])</f>
        <v>4</v>
      </c>
      <c r="F521" s="4"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4">
        <f>YEAR(SalesDataTable[[#This Row],[Order Date]])</f>
        <v>2026</v>
      </c>
      <c r="D522" s="4" t="str">
        <f>"Q"&amp;ROUNDUP(MONTH(SalesDataTable[[#This Row],[Order Date]])/3,0)</f>
        <v>Q2</v>
      </c>
      <c r="E522" s="4">
        <f>MONTH(SalesDataTable[[#This Row],[Order Date]])</f>
        <v>4</v>
      </c>
      <c r="F522" s="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4">
        <f>YEAR(SalesDataTable[[#This Row],[Order Date]])</f>
        <v>2026</v>
      </c>
      <c r="D523" s="4" t="str">
        <f>"Q"&amp;ROUNDUP(MONTH(SalesDataTable[[#This Row],[Order Date]])/3,0)</f>
        <v>Q2</v>
      </c>
      <c r="E523" s="4">
        <f>MONTH(SalesDataTable[[#This Row],[Order Date]])</f>
        <v>4</v>
      </c>
      <c r="F523" s="4"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4">
        <f>YEAR(SalesDataTable[[#This Row],[Order Date]])</f>
        <v>2026</v>
      </c>
      <c r="D524" s="4" t="str">
        <f>"Q"&amp;ROUNDUP(MONTH(SalesDataTable[[#This Row],[Order Date]])/3,0)</f>
        <v>Q2</v>
      </c>
      <c r="E524" s="4">
        <f>MONTH(SalesDataTable[[#This Row],[Order Date]])</f>
        <v>4</v>
      </c>
      <c r="F524" s="4"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4">
        <f>YEAR(SalesDataTable[[#This Row],[Order Date]])</f>
        <v>2026</v>
      </c>
      <c r="D525" s="4" t="str">
        <f>"Q"&amp;ROUNDUP(MONTH(SalesDataTable[[#This Row],[Order Date]])/3,0)</f>
        <v>Q2</v>
      </c>
      <c r="E525" s="4">
        <f>MONTH(SalesDataTable[[#This Row],[Order Date]])</f>
        <v>4</v>
      </c>
      <c r="F525" s="4"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4">
        <f>YEAR(SalesDataTable[[#This Row],[Order Date]])</f>
        <v>2026</v>
      </c>
      <c r="D526" s="4" t="str">
        <f>"Q"&amp;ROUNDUP(MONTH(SalesDataTable[[#This Row],[Order Date]])/3,0)</f>
        <v>Q2</v>
      </c>
      <c r="E526" s="4">
        <f>MONTH(SalesDataTable[[#This Row],[Order Date]])</f>
        <v>4</v>
      </c>
      <c r="F526" s="4"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4">
        <f>YEAR(SalesDataTable[[#This Row],[Order Date]])</f>
        <v>2026</v>
      </c>
      <c r="D527" s="4" t="str">
        <f>"Q"&amp;ROUNDUP(MONTH(SalesDataTable[[#This Row],[Order Date]])/3,0)</f>
        <v>Q2</v>
      </c>
      <c r="E527" s="4">
        <f>MONTH(SalesDataTable[[#This Row],[Order Date]])</f>
        <v>4</v>
      </c>
      <c r="F527" s="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4">
        <f>YEAR(SalesDataTable[[#This Row],[Order Date]])</f>
        <v>2026</v>
      </c>
      <c r="D528" s="4" t="str">
        <f>"Q"&amp;ROUNDUP(MONTH(SalesDataTable[[#This Row],[Order Date]])/3,0)</f>
        <v>Q2</v>
      </c>
      <c r="E528" s="4">
        <f>MONTH(SalesDataTable[[#This Row],[Order Date]])</f>
        <v>4</v>
      </c>
      <c r="F528" s="4"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4">
        <f>YEAR(SalesDataTable[[#This Row],[Order Date]])</f>
        <v>2026</v>
      </c>
      <c r="D529" s="4" t="str">
        <f>"Q"&amp;ROUNDUP(MONTH(SalesDataTable[[#This Row],[Order Date]])/3,0)</f>
        <v>Q2</v>
      </c>
      <c r="E529" s="4">
        <f>MONTH(SalesDataTable[[#This Row],[Order Date]])</f>
        <v>4</v>
      </c>
      <c r="F529" s="4"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4">
        <f>YEAR(SalesDataTable[[#This Row],[Order Date]])</f>
        <v>2026</v>
      </c>
      <c r="D530" s="4" t="str">
        <f>"Q"&amp;ROUNDUP(MONTH(SalesDataTable[[#This Row],[Order Date]])/3,0)</f>
        <v>Q2</v>
      </c>
      <c r="E530" s="4">
        <f>MONTH(SalesDataTable[[#This Row],[Order Date]])</f>
        <v>4</v>
      </c>
      <c r="F530" s="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4">
        <f>YEAR(SalesDataTable[[#This Row],[Order Date]])</f>
        <v>2026</v>
      </c>
      <c r="D531" s="4" t="str">
        <f>"Q"&amp;ROUNDUP(MONTH(SalesDataTable[[#This Row],[Order Date]])/3,0)</f>
        <v>Q2</v>
      </c>
      <c r="E531" s="4">
        <f>MONTH(SalesDataTable[[#This Row],[Order Date]])</f>
        <v>4</v>
      </c>
      <c r="F531" s="4"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4">
        <f>YEAR(SalesDataTable[[#This Row],[Order Date]])</f>
        <v>2026</v>
      </c>
      <c r="D532" s="4" t="str">
        <f>"Q"&amp;ROUNDUP(MONTH(SalesDataTable[[#This Row],[Order Date]])/3,0)</f>
        <v>Q2</v>
      </c>
      <c r="E532" s="4">
        <f>MONTH(SalesDataTable[[#This Row],[Order Date]])</f>
        <v>4</v>
      </c>
      <c r="F532" s="4"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4">
        <f>YEAR(SalesDataTable[[#This Row],[Order Date]])</f>
        <v>2026</v>
      </c>
      <c r="D533" s="4" t="str">
        <f>"Q"&amp;ROUNDUP(MONTH(SalesDataTable[[#This Row],[Order Date]])/3,0)</f>
        <v>Q2</v>
      </c>
      <c r="E533" s="4">
        <f>MONTH(SalesDataTable[[#This Row],[Order Date]])</f>
        <v>4</v>
      </c>
      <c r="F533" s="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4">
        <f>YEAR(SalesDataTable[[#This Row],[Order Date]])</f>
        <v>2026</v>
      </c>
      <c r="D534" s="4" t="str">
        <f>"Q"&amp;ROUNDUP(MONTH(SalesDataTable[[#This Row],[Order Date]])/3,0)</f>
        <v>Q2</v>
      </c>
      <c r="E534" s="4">
        <f>MONTH(SalesDataTable[[#This Row],[Order Date]])</f>
        <v>4</v>
      </c>
      <c r="F534" s="4"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4">
        <f>YEAR(SalesDataTable[[#This Row],[Order Date]])</f>
        <v>2026</v>
      </c>
      <c r="D535" s="4" t="str">
        <f>"Q"&amp;ROUNDUP(MONTH(SalesDataTable[[#This Row],[Order Date]])/3,0)</f>
        <v>Q2</v>
      </c>
      <c r="E535" s="4">
        <f>MONTH(SalesDataTable[[#This Row],[Order Date]])</f>
        <v>4</v>
      </c>
      <c r="F535" s="4"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4">
        <f>YEAR(SalesDataTable[[#This Row],[Order Date]])</f>
        <v>2026</v>
      </c>
      <c r="D536" s="4" t="str">
        <f>"Q"&amp;ROUNDUP(MONTH(SalesDataTable[[#This Row],[Order Date]])/3,0)</f>
        <v>Q2</v>
      </c>
      <c r="E536" s="4">
        <f>MONTH(SalesDataTable[[#This Row],[Order Date]])</f>
        <v>4</v>
      </c>
      <c r="F536" s="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4">
        <f>YEAR(SalesDataTable[[#This Row],[Order Date]])</f>
        <v>2026</v>
      </c>
      <c r="D537" s="4" t="str">
        <f>"Q"&amp;ROUNDUP(MONTH(SalesDataTable[[#This Row],[Order Date]])/3,0)</f>
        <v>Q2</v>
      </c>
      <c r="E537" s="4">
        <f>MONTH(SalesDataTable[[#This Row],[Order Date]])</f>
        <v>4</v>
      </c>
      <c r="F537" s="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4">
        <f>YEAR(SalesDataTable[[#This Row],[Order Date]])</f>
        <v>2026</v>
      </c>
      <c r="D538" s="4" t="str">
        <f>"Q"&amp;ROUNDUP(MONTH(SalesDataTable[[#This Row],[Order Date]])/3,0)</f>
        <v>Q2</v>
      </c>
      <c r="E538" s="4">
        <f>MONTH(SalesDataTable[[#This Row],[Order Date]])</f>
        <v>4</v>
      </c>
      <c r="F538" s="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4">
        <f>YEAR(SalesDataTable[[#This Row],[Order Date]])</f>
        <v>2026</v>
      </c>
      <c r="D539" s="4" t="str">
        <f>"Q"&amp;ROUNDUP(MONTH(SalesDataTable[[#This Row],[Order Date]])/3,0)</f>
        <v>Q2</v>
      </c>
      <c r="E539" s="4">
        <f>MONTH(SalesDataTable[[#This Row],[Order Date]])</f>
        <v>4</v>
      </c>
      <c r="F539" s="4"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4">
        <f>YEAR(SalesDataTable[[#This Row],[Order Date]])</f>
        <v>2026</v>
      </c>
      <c r="D540" s="4" t="str">
        <f>"Q"&amp;ROUNDUP(MONTH(SalesDataTable[[#This Row],[Order Date]])/3,0)</f>
        <v>Q2</v>
      </c>
      <c r="E540" s="4">
        <f>MONTH(SalesDataTable[[#This Row],[Order Date]])</f>
        <v>4</v>
      </c>
      <c r="F540" s="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4">
        <f>YEAR(SalesDataTable[[#This Row],[Order Date]])</f>
        <v>2026</v>
      </c>
      <c r="D541" s="4" t="str">
        <f>"Q"&amp;ROUNDUP(MONTH(SalesDataTable[[#This Row],[Order Date]])/3,0)</f>
        <v>Q2</v>
      </c>
      <c r="E541" s="4">
        <f>MONTH(SalesDataTable[[#This Row],[Order Date]])</f>
        <v>4</v>
      </c>
      <c r="F541" s="4"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4">
        <f>YEAR(SalesDataTable[[#This Row],[Order Date]])</f>
        <v>2026</v>
      </c>
      <c r="D542" s="4" t="str">
        <f>"Q"&amp;ROUNDUP(MONTH(SalesDataTable[[#This Row],[Order Date]])/3,0)</f>
        <v>Q2</v>
      </c>
      <c r="E542" s="4">
        <f>MONTH(SalesDataTable[[#This Row],[Order Date]])</f>
        <v>4</v>
      </c>
      <c r="F542" s="4"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4">
        <f>YEAR(SalesDataTable[[#This Row],[Order Date]])</f>
        <v>2026</v>
      </c>
      <c r="D543" s="4" t="str">
        <f>"Q"&amp;ROUNDUP(MONTH(SalesDataTable[[#This Row],[Order Date]])/3,0)</f>
        <v>Q2</v>
      </c>
      <c r="E543" s="4">
        <f>MONTH(SalesDataTable[[#This Row],[Order Date]])</f>
        <v>4</v>
      </c>
      <c r="F543" s="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4">
        <f>YEAR(SalesDataTable[[#This Row],[Order Date]])</f>
        <v>2026</v>
      </c>
      <c r="D544" s="4" t="str">
        <f>"Q"&amp;ROUNDUP(MONTH(SalesDataTable[[#This Row],[Order Date]])/3,0)</f>
        <v>Q2</v>
      </c>
      <c r="E544" s="4">
        <f>MONTH(SalesDataTable[[#This Row],[Order Date]])</f>
        <v>4</v>
      </c>
      <c r="F544" s="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4">
        <f>YEAR(SalesDataTable[[#This Row],[Order Date]])</f>
        <v>2026</v>
      </c>
      <c r="D545" s="4" t="str">
        <f>"Q"&amp;ROUNDUP(MONTH(SalesDataTable[[#This Row],[Order Date]])/3,0)</f>
        <v>Q2</v>
      </c>
      <c r="E545" s="4">
        <f>MONTH(SalesDataTable[[#This Row],[Order Date]])</f>
        <v>4</v>
      </c>
      <c r="F545" s="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4">
        <f>YEAR(SalesDataTable[[#This Row],[Order Date]])</f>
        <v>2026</v>
      </c>
      <c r="D546" s="4" t="str">
        <f>"Q"&amp;ROUNDUP(MONTH(SalesDataTable[[#This Row],[Order Date]])/3,0)</f>
        <v>Q2</v>
      </c>
      <c r="E546" s="4">
        <f>MONTH(SalesDataTable[[#This Row],[Order Date]])</f>
        <v>4</v>
      </c>
      <c r="F546" s="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4">
        <f>YEAR(SalesDataTable[[#This Row],[Order Date]])</f>
        <v>2026</v>
      </c>
      <c r="D547" s="4" t="str">
        <f>"Q"&amp;ROUNDUP(MONTH(SalesDataTable[[#This Row],[Order Date]])/3,0)</f>
        <v>Q2</v>
      </c>
      <c r="E547" s="4">
        <f>MONTH(SalesDataTable[[#This Row],[Order Date]])</f>
        <v>4</v>
      </c>
      <c r="F547" s="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4">
        <f>YEAR(SalesDataTable[[#This Row],[Order Date]])</f>
        <v>2026</v>
      </c>
      <c r="D548" s="4" t="str">
        <f>"Q"&amp;ROUNDUP(MONTH(SalesDataTable[[#This Row],[Order Date]])/3,0)</f>
        <v>Q2</v>
      </c>
      <c r="E548" s="4">
        <f>MONTH(SalesDataTable[[#This Row],[Order Date]])</f>
        <v>4</v>
      </c>
      <c r="F548" s="4"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4">
        <f>YEAR(SalesDataTable[[#This Row],[Order Date]])</f>
        <v>2026</v>
      </c>
      <c r="D549" s="4" t="str">
        <f>"Q"&amp;ROUNDUP(MONTH(SalesDataTable[[#This Row],[Order Date]])/3,0)</f>
        <v>Q2</v>
      </c>
      <c r="E549" s="4">
        <f>MONTH(SalesDataTable[[#This Row],[Order Date]])</f>
        <v>4</v>
      </c>
      <c r="F549" s="4"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4">
        <f>YEAR(SalesDataTable[[#This Row],[Order Date]])</f>
        <v>2026</v>
      </c>
      <c r="D550" s="4" t="str">
        <f>"Q"&amp;ROUNDUP(MONTH(SalesDataTable[[#This Row],[Order Date]])/3,0)</f>
        <v>Q2</v>
      </c>
      <c r="E550" s="4">
        <f>MONTH(SalesDataTable[[#This Row],[Order Date]])</f>
        <v>4</v>
      </c>
      <c r="F550" s="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4">
        <f>YEAR(SalesDataTable[[#This Row],[Order Date]])</f>
        <v>2026</v>
      </c>
      <c r="D551" s="4" t="str">
        <f>"Q"&amp;ROUNDUP(MONTH(SalesDataTable[[#This Row],[Order Date]])/3,0)</f>
        <v>Q2</v>
      </c>
      <c r="E551" s="4">
        <f>MONTH(SalesDataTable[[#This Row],[Order Date]])</f>
        <v>4</v>
      </c>
      <c r="F551" s="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4">
        <f>YEAR(SalesDataTable[[#This Row],[Order Date]])</f>
        <v>2026</v>
      </c>
      <c r="D552" s="4" t="str">
        <f>"Q"&amp;ROUNDUP(MONTH(SalesDataTable[[#This Row],[Order Date]])/3,0)</f>
        <v>Q2</v>
      </c>
      <c r="E552" s="4">
        <f>MONTH(SalesDataTable[[#This Row],[Order Date]])</f>
        <v>4</v>
      </c>
      <c r="F552" s="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4">
        <f>YEAR(SalesDataTable[[#This Row],[Order Date]])</f>
        <v>2026</v>
      </c>
      <c r="D553" s="4" t="str">
        <f>"Q"&amp;ROUNDUP(MONTH(SalesDataTable[[#This Row],[Order Date]])/3,0)</f>
        <v>Q2</v>
      </c>
      <c r="E553" s="4">
        <f>MONTH(SalesDataTable[[#This Row],[Order Date]])</f>
        <v>4</v>
      </c>
      <c r="F553" s="4"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4">
        <f>YEAR(SalesDataTable[[#This Row],[Order Date]])</f>
        <v>2026</v>
      </c>
      <c r="D554" s="4" t="str">
        <f>"Q"&amp;ROUNDUP(MONTH(SalesDataTable[[#This Row],[Order Date]])/3,0)</f>
        <v>Q2</v>
      </c>
      <c r="E554" s="4">
        <f>MONTH(SalesDataTable[[#This Row],[Order Date]])</f>
        <v>4</v>
      </c>
      <c r="F554" s="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4">
        <f>YEAR(SalesDataTable[[#This Row],[Order Date]])</f>
        <v>2026</v>
      </c>
      <c r="D555" s="4" t="str">
        <f>"Q"&amp;ROUNDUP(MONTH(SalesDataTable[[#This Row],[Order Date]])/3,0)</f>
        <v>Q2</v>
      </c>
      <c r="E555" s="4">
        <f>MONTH(SalesDataTable[[#This Row],[Order Date]])</f>
        <v>4</v>
      </c>
      <c r="F555" s="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4">
        <f>YEAR(SalesDataTable[[#This Row],[Order Date]])</f>
        <v>2026</v>
      </c>
      <c r="D556" s="4" t="str">
        <f>"Q"&amp;ROUNDUP(MONTH(SalesDataTable[[#This Row],[Order Date]])/3,0)</f>
        <v>Q2</v>
      </c>
      <c r="E556" s="4">
        <f>MONTH(SalesDataTable[[#This Row],[Order Date]])</f>
        <v>4</v>
      </c>
      <c r="F556" s="4"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4">
        <f>YEAR(SalesDataTable[[#This Row],[Order Date]])</f>
        <v>2026</v>
      </c>
      <c r="D557" s="4" t="str">
        <f>"Q"&amp;ROUNDUP(MONTH(SalesDataTable[[#This Row],[Order Date]])/3,0)</f>
        <v>Q2</v>
      </c>
      <c r="E557" s="4">
        <f>MONTH(SalesDataTable[[#This Row],[Order Date]])</f>
        <v>4</v>
      </c>
      <c r="F557" s="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4">
        <f>YEAR(SalesDataTable[[#This Row],[Order Date]])</f>
        <v>2026</v>
      </c>
      <c r="D558" s="4" t="str">
        <f>"Q"&amp;ROUNDUP(MONTH(SalesDataTable[[#This Row],[Order Date]])/3,0)</f>
        <v>Q2</v>
      </c>
      <c r="E558" s="4">
        <f>MONTH(SalesDataTable[[#This Row],[Order Date]])</f>
        <v>4</v>
      </c>
      <c r="F558" s="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4">
        <f>YEAR(SalesDataTable[[#This Row],[Order Date]])</f>
        <v>2026</v>
      </c>
      <c r="D559" s="4" t="str">
        <f>"Q"&amp;ROUNDUP(MONTH(SalesDataTable[[#This Row],[Order Date]])/3,0)</f>
        <v>Q2</v>
      </c>
      <c r="E559" s="4">
        <f>MONTH(SalesDataTable[[#This Row],[Order Date]])</f>
        <v>4</v>
      </c>
      <c r="F559" s="4"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4">
        <f>YEAR(SalesDataTable[[#This Row],[Order Date]])</f>
        <v>2026</v>
      </c>
      <c r="D560" s="4" t="str">
        <f>"Q"&amp;ROUNDUP(MONTH(SalesDataTable[[#This Row],[Order Date]])/3,0)</f>
        <v>Q2</v>
      </c>
      <c r="E560" s="4">
        <f>MONTH(SalesDataTable[[#This Row],[Order Date]])</f>
        <v>4</v>
      </c>
      <c r="F560" s="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4">
        <f>YEAR(SalesDataTable[[#This Row],[Order Date]])</f>
        <v>2026</v>
      </c>
      <c r="D561" s="4" t="str">
        <f>"Q"&amp;ROUNDUP(MONTH(SalesDataTable[[#This Row],[Order Date]])/3,0)</f>
        <v>Q2</v>
      </c>
      <c r="E561" s="4">
        <f>MONTH(SalesDataTable[[#This Row],[Order Date]])</f>
        <v>4</v>
      </c>
      <c r="F561" s="4"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4">
        <f>YEAR(SalesDataTable[[#This Row],[Order Date]])</f>
        <v>2026</v>
      </c>
      <c r="D562" s="4" t="str">
        <f>"Q"&amp;ROUNDUP(MONTH(SalesDataTable[[#This Row],[Order Date]])/3,0)</f>
        <v>Q2</v>
      </c>
      <c r="E562" s="4">
        <f>MONTH(SalesDataTable[[#This Row],[Order Date]])</f>
        <v>4</v>
      </c>
      <c r="F562" s="4"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4">
        <f>YEAR(SalesDataTable[[#This Row],[Order Date]])</f>
        <v>2026</v>
      </c>
      <c r="D563" s="4" t="str">
        <f>"Q"&amp;ROUNDUP(MONTH(SalesDataTable[[#This Row],[Order Date]])/3,0)</f>
        <v>Q2</v>
      </c>
      <c r="E563" s="4">
        <f>MONTH(SalesDataTable[[#This Row],[Order Date]])</f>
        <v>4</v>
      </c>
      <c r="F563" s="4"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4">
        <f>YEAR(SalesDataTable[[#This Row],[Order Date]])</f>
        <v>2026</v>
      </c>
      <c r="D564" s="4" t="str">
        <f>"Q"&amp;ROUNDUP(MONTH(SalesDataTable[[#This Row],[Order Date]])/3,0)</f>
        <v>Q2</v>
      </c>
      <c r="E564" s="4">
        <f>MONTH(SalesDataTable[[#This Row],[Order Date]])</f>
        <v>4</v>
      </c>
      <c r="F564" s="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4">
        <f>YEAR(SalesDataTable[[#This Row],[Order Date]])</f>
        <v>2026</v>
      </c>
      <c r="D565" s="4" t="str">
        <f>"Q"&amp;ROUNDUP(MONTH(SalesDataTable[[#This Row],[Order Date]])/3,0)</f>
        <v>Q2</v>
      </c>
      <c r="E565" s="4">
        <f>MONTH(SalesDataTable[[#This Row],[Order Date]])</f>
        <v>4</v>
      </c>
      <c r="F565" s="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4">
        <f>YEAR(SalesDataTable[[#This Row],[Order Date]])</f>
        <v>2026</v>
      </c>
      <c r="D566" s="4" t="str">
        <f>"Q"&amp;ROUNDUP(MONTH(SalesDataTable[[#This Row],[Order Date]])/3,0)</f>
        <v>Q2</v>
      </c>
      <c r="E566" s="4">
        <f>MONTH(SalesDataTable[[#This Row],[Order Date]])</f>
        <v>4</v>
      </c>
      <c r="F566" s="4"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4">
        <f>YEAR(SalesDataTable[[#This Row],[Order Date]])</f>
        <v>2026</v>
      </c>
      <c r="D567" s="4" t="str">
        <f>"Q"&amp;ROUNDUP(MONTH(SalesDataTable[[#This Row],[Order Date]])/3,0)</f>
        <v>Q2</v>
      </c>
      <c r="E567" s="4">
        <f>MONTH(SalesDataTable[[#This Row],[Order Date]])</f>
        <v>4</v>
      </c>
      <c r="F567" s="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4">
        <f>YEAR(SalesDataTable[[#This Row],[Order Date]])</f>
        <v>2026</v>
      </c>
      <c r="D568" s="4" t="str">
        <f>"Q"&amp;ROUNDUP(MONTH(SalesDataTable[[#This Row],[Order Date]])/3,0)</f>
        <v>Q2</v>
      </c>
      <c r="E568" s="4">
        <f>MONTH(SalesDataTable[[#This Row],[Order Date]])</f>
        <v>4</v>
      </c>
      <c r="F568" s="4"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4">
        <f>YEAR(SalesDataTable[[#This Row],[Order Date]])</f>
        <v>2026</v>
      </c>
      <c r="D569" s="4" t="str">
        <f>"Q"&amp;ROUNDUP(MONTH(SalesDataTable[[#This Row],[Order Date]])/3,0)</f>
        <v>Q2</v>
      </c>
      <c r="E569" s="4">
        <f>MONTH(SalesDataTable[[#This Row],[Order Date]])</f>
        <v>4</v>
      </c>
      <c r="F569" s="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4">
        <f>YEAR(SalesDataTable[[#This Row],[Order Date]])</f>
        <v>2026</v>
      </c>
      <c r="D570" s="4" t="str">
        <f>"Q"&amp;ROUNDUP(MONTH(SalesDataTable[[#This Row],[Order Date]])/3,0)</f>
        <v>Q2</v>
      </c>
      <c r="E570" s="4">
        <f>MONTH(SalesDataTable[[#This Row],[Order Date]])</f>
        <v>4</v>
      </c>
      <c r="F570" s="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4">
        <f>YEAR(SalesDataTable[[#This Row],[Order Date]])</f>
        <v>2026</v>
      </c>
      <c r="D571" s="4" t="str">
        <f>"Q"&amp;ROUNDUP(MONTH(SalesDataTable[[#This Row],[Order Date]])/3,0)</f>
        <v>Q2</v>
      </c>
      <c r="E571" s="4">
        <f>MONTH(SalesDataTable[[#This Row],[Order Date]])</f>
        <v>4</v>
      </c>
      <c r="F571" s="4"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4">
        <f>YEAR(SalesDataTable[[#This Row],[Order Date]])</f>
        <v>2026</v>
      </c>
      <c r="D572" s="4" t="str">
        <f>"Q"&amp;ROUNDUP(MONTH(SalesDataTable[[#This Row],[Order Date]])/3,0)</f>
        <v>Q2</v>
      </c>
      <c r="E572" s="4">
        <f>MONTH(SalesDataTable[[#This Row],[Order Date]])</f>
        <v>4</v>
      </c>
      <c r="F572" s="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4">
        <f>YEAR(SalesDataTable[[#This Row],[Order Date]])</f>
        <v>2026</v>
      </c>
      <c r="D573" s="4" t="str">
        <f>"Q"&amp;ROUNDUP(MONTH(SalesDataTable[[#This Row],[Order Date]])/3,0)</f>
        <v>Q2</v>
      </c>
      <c r="E573" s="4">
        <f>MONTH(SalesDataTable[[#This Row],[Order Date]])</f>
        <v>4</v>
      </c>
      <c r="F573" s="4"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4">
        <f>YEAR(SalesDataTable[[#This Row],[Order Date]])</f>
        <v>2026</v>
      </c>
      <c r="D574" s="4" t="str">
        <f>"Q"&amp;ROUNDUP(MONTH(SalesDataTable[[#This Row],[Order Date]])/3,0)</f>
        <v>Q2</v>
      </c>
      <c r="E574" s="4">
        <f>MONTH(SalesDataTable[[#This Row],[Order Date]])</f>
        <v>4</v>
      </c>
      <c r="F574" s="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4">
        <f>YEAR(SalesDataTable[[#This Row],[Order Date]])</f>
        <v>2026</v>
      </c>
      <c r="D575" s="4" t="str">
        <f>"Q"&amp;ROUNDUP(MONTH(SalesDataTable[[#This Row],[Order Date]])/3,0)</f>
        <v>Q2</v>
      </c>
      <c r="E575" s="4">
        <f>MONTH(SalesDataTable[[#This Row],[Order Date]])</f>
        <v>4</v>
      </c>
      <c r="F575" s="4"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4">
        <f>YEAR(SalesDataTable[[#This Row],[Order Date]])</f>
        <v>2026</v>
      </c>
      <c r="D576" s="4" t="str">
        <f>"Q"&amp;ROUNDUP(MONTH(SalesDataTable[[#This Row],[Order Date]])/3,0)</f>
        <v>Q2</v>
      </c>
      <c r="E576" s="4">
        <f>MONTH(SalesDataTable[[#This Row],[Order Date]])</f>
        <v>4</v>
      </c>
      <c r="F576" s="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4">
        <f>YEAR(SalesDataTable[[#This Row],[Order Date]])</f>
        <v>2026</v>
      </c>
      <c r="D577" s="4" t="str">
        <f>"Q"&amp;ROUNDUP(MONTH(SalesDataTable[[#This Row],[Order Date]])/3,0)</f>
        <v>Q2</v>
      </c>
      <c r="E577" s="4">
        <f>MONTH(SalesDataTable[[#This Row],[Order Date]])</f>
        <v>4</v>
      </c>
      <c r="F577" s="4"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4">
        <f>YEAR(SalesDataTable[[#This Row],[Order Date]])</f>
        <v>2026</v>
      </c>
      <c r="D578" s="4" t="str">
        <f>"Q"&amp;ROUNDUP(MONTH(SalesDataTable[[#This Row],[Order Date]])/3,0)</f>
        <v>Q2</v>
      </c>
      <c r="E578" s="4">
        <f>MONTH(SalesDataTable[[#This Row],[Order Date]])</f>
        <v>4</v>
      </c>
      <c r="F578" s="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4">
        <f>YEAR(SalesDataTable[[#This Row],[Order Date]])</f>
        <v>2026</v>
      </c>
      <c r="D579" s="4" t="str">
        <f>"Q"&amp;ROUNDUP(MONTH(SalesDataTable[[#This Row],[Order Date]])/3,0)</f>
        <v>Q2</v>
      </c>
      <c r="E579" s="4">
        <f>MONTH(SalesDataTable[[#This Row],[Order Date]])</f>
        <v>4</v>
      </c>
      <c r="F579" s="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4">
        <f>YEAR(SalesDataTable[[#This Row],[Order Date]])</f>
        <v>2026</v>
      </c>
      <c r="D580" s="4" t="str">
        <f>"Q"&amp;ROUNDUP(MONTH(SalesDataTable[[#This Row],[Order Date]])/3,0)</f>
        <v>Q2</v>
      </c>
      <c r="E580" s="4">
        <f>MONTH(SalesDataTable[[#This Row],[Order Date]])</f>
        <v>4</v>
      </c>
      <c r="F580" s="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4">
        <f>YEAR(SalesDataTable[[#This Row],[Order Date]])</f>
        <v>2026</v>
      </c>
      <c r="D581" s="4" t="str">
        <f>"Q"&amp;ROUNDUP(MONTH(SalesDataTable[[#This Row],[Order Date]])/3,0)</f>
        <v>Q2</v>
      </c>
      <c r="E581" s="4">
        <f>MONTH(SalesDataTable[[#This Row],[Order Date]])</f>
        <v>4</v>
      </c>
      <c r="F581" s="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4">
        <f>YEAR(SalesDataTable[[#This Row],[Order Date]])</f>
        <v>2026</v>
      </c>
      <c r="D582" s="4" t="str">
        <f>"Q"&amp;ROUNDUP(MONTH(SalesDataTable[[#This Row],[Order Date]])/3,0)</f>
        <v>Q2</v>
      </c>
      <c r="E582" s="4">
        <f>MONTH(SalesDataTable[[#This Row],[Order Date]])</f>
        <v>4</v>
      </c>
      <c r="F582" s="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4">
        <f>YEAR(SalesDataTable[[#This Row],[Order Date]])</f>
        <v>2026</v>
      </c>
      <c r="D583" s="4" t="str">
        <f>"Q"&amp;ROUNDUP(MONTH(SalesDataTable[[#This Row],[Order Date]])/3,0)</f>
        <v>Q2</v>
      </c>
      <c r="E583" s="4">
        <f>MONTH(SalesDataTable[[#This Row],[Order Date]])</f>
        <v>4</v>
      </c>
      <c r="F583" s="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4">
        <f>YEAR(SalesDataTable[[#This Row],[Order Date]])</f>
        <v>2026</v>
      </c>
      <c r="D584" s="4" t="str">
        <f>"Q"&amp;ROUNDUP(MONTH(SalesDataTable[[#This Row],[Order Date]])/3,0)</f>
        <v>Q2</v>
      </c>
      <c r="E584" s="4">
        <f>MONTH(SalesDataTable[[#This Row],[Order Date]])</f>
        <v>4</v>
      </c>
      <c r="F584" s="4"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4">
        <f>YEAR(SalesDataTable[[#This Row],[Order Date]])</f>
        <v>2026</v>
      </c>
      <c r="D585" s="4" t="str">
        <f>"Q"&amp;ROUNDUP(MONTH(SalesDataTable[[#This Row],[Order Date]])/3,0)</f>
        <v>Q2</v>
      </c>
      <c r="E585" s="4">
        <f>MONTH(SalesDataTable[[#This Row],[Order Date]])</f>
        <v>4</v>
      </c>
      <c r="F585" s="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4">
        <f>YEAR(SalesDataTable[[#This Row],[Order Date]])</f>
        <v>2026</v>
      </c>
      <c r="D586" s="4" t="str">
        <f>"Q"&amp;ROUNDUP(MONTH(SalesDataTable[[#This Row],[Order Date]])/3,0)</f>
        <v>Q2</v>
      </c>
      <c r="E586" s="4">
        <f>MONTH(SalesDataTable[[#This Row],[Order Date]])</f>
        <v>4</v>
      </c>
      <c r="F586" s="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4">
        <f>YEAR(SalesDataTable[[#This Row],[Order Date]])</f>
        <v>2026</v>
      </c>
      <c r="D587" s="4" t="str">
        <f>"Q"&amp;ROUNDUP(MONTH(SalesDataTable[[#This Row],[Order Date]])/3,0)</f>
        <v>Q2</v>
      </c>
      <c r="E587" s="4">
        <f>MONTH(SalesDataTable[[#This Row],[Order Date]])</f>
        <v>4</v>
      </c>
      <c r="F587" s="4"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4">
        <f>YEAR(SalesDataTable[[#This Row],[Order Date]])</f>
        <v>2026</v>
      </c>
      <c r="D588" s="4" t="str">
        <f>"Q"&amp;ROUNDUP(MONTH(SalesDataTable[[#This Row],[Order Date]])/3,0)</f>
        <v>Q2</v>
      </c>
      <c r="E588" s="4">
        <f>MONTH(SalesDataTable[[#This Row],[Order Date]])</f>
        <v>4</v>
      </c>
      <c r="F588" s="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4">
        <f>YEAR(SalesDataTable[[#This Row],[Order Date]])</f>
        <v>2026</v>
      </c>
      <c r="D589" s="4" t="str">
        <f>"Q"&amp;ROUNDUP(MONTH(SalesDataTable[[#This Row],[Order Date]])/3,0)</f>
        <v>Q2</v>
      </c>
      <c r="E589" s="4">
        <f>MONTH(SalesDataTable[[#This Row],[Order Date]])</f>
        <v>4</v>
      </c>
      <c r="F589" s="4"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4">
        <f>YEAR(SalesDataTable[[#This Row],[Order Date]])</f>
        <v>2026</v>
      </c>
      <c r="D590" s="4" t="str">
        <f>"Q"&amp;ROUNDUP(MONTH(SalesDataTable[[#This Row],[Order Date]])/3,0)</f>
        <v>Q2</v>
      </c>
      <c r="E590" s="4">
        <f>MONTH(SalesDataTable[[#This Row],[Order Date]])</f>
        <v>4</v>
      </c>
      <c r="F590" s="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4">
        <f>YEAR(SalesDataTable[[#This Row],[Order Date]])</f>
        <v>2026</v>
      </c>
      <c r="D591" s="4" t="str">
        <f>"Q"&amp;ROUNDUP(MONTH(SalesDataTable[[#This Row],[Order Date]])/3,0)</f>
        <v>Q2</v>
      </c>
      <c r="E591" s="4">
        <f>MONTH(SalesDataTable[[#This Row],[Order Date]])</f>
        <v>4</v>
      </c>
      <c r="F591" s="4"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4">
        <f>YEAR(SalesDataTable[[#This Row],[Order Date]])</f>
        <v>2026</v>
      </c>
      <c r="D592" s="4" t="str">
        <f>"Q"&amp;ROUNDUP(MONTH(SalesDataTable[[#This Row],[Order Date]])/3,0)</f>
        <v>Q2</v>
      </c>
      <c r="E592" s="4">
        <f>MONTH(SalesDataTable[[#This Row],[Order Date]])</f>
        <v>4</v>
      </c>
      <c r="F592" s="4"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4">
        <f>YEAR(SalesDataTable[[#This Row],[Order Date]])</f>
        <v>2026</v>
      </c>
      <c r="D593" s="4" t="str">
        <f>"Q"&amp;ROUNDUP(MONTH(SalesDataTable[[#This Row],[Order Date]])/3,0)</f>
        <v>Q2</v>
      </c>
      <c r="E593" s="4">
        <f>MONTH(SalesDataTable[[#This Row],[Order Date]])</f>
        <v>4</v>
      </c>
      <c r="F593" s="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4">
        <f>YEAR(SalesDataTable[[#This Row],[Order Date]])</f>
        <v>2026</v>
      </c>
      <c r="D594" s="4" t="str">
        <f>"Q"&amp;ROUNDUP(MONTH(SalesDataTable[[#This Row],[Order Date]])/3,0)</f>
        <v>Q2</v>
      </c>
      <c r="E594" s="4">
        <f>MONTH(SalesDataTable[[#This Row],[Order Date]])</f>
        <v>4</v>
      </c>
      <c r="F594" s="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4">
        <f>YEAR(SalesDataTable[[#This Row],[Order Date]])</f>
        <v>2026</v>
      </c>
      <c r="D595" s="4" t="str">
        <f>"Q"&amp;ROUNDUP(MONTH(SalesDataTable[[#This Row],[Order Date]])/3,0)</f>
        <v>Q2</v>
      </c>
      <c r="E595" s="4">
        <f>MONTH(SalesDataTable[[#This Row],[Order Date]])</f>
        <v>4</v>
      </c>
      <c r="F595" s="4"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4">
        <f>YEAR(SalesDataTable[[#This Row],[Order Date]])</f>
        <v>2026</v>
      </c>
      <c r="D596" s="4" t="str">
        <f>"Q"&amp;ROUNDUP(MONTH(SalesDataTable[[#This Row],[Order Date]])/3,0)</f>
        <v>Q2</v>
      </c>
      <c r="E596" s="4">
        <f>MONTH(SalesDataTable[[#This Row],[Order Date]])</f>
        <v>4</v>
      </c>
      <c r="F596" s="4"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4">
        <f>YEAR(SalesDataTable[[#This Row],[Order Date]])</f>
        <v>2026</v>
      </c>
      <c r="D597" s="4" t="str">
        <f>"Q"&amp;ROUNDUP(MONTH(SalesDataTable[[#This Row],[Order Date]])/3,0)</f>
        <v>Q2</v>
      </c>
      <c r="E597" s="4">
        <f>MONTH(SalesDataTable[[#This Row],[Order Date]])</f>
        <v>4</v>
      </c>
      <c r="F597" s="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4">
        <f>YEAR(SalesDataTable[[#This Row],[Order Date]])</f>
        <v>2026</v>
      </c>
      <c r="D598" s="4" t="str">
        <f>"Q"&amp;ROUNDUP(MONTH(SalesDataTable[[#This Row],[Order Date]])/3,0)</f>
        <v>Q2</v>
      </c>
      <c r="E598" s="4">
        <f>MONTH(SalesDataTable[[#This Row],[Order Date]])</f>
        <v>4</v>
      </c>
      <c r="F598" s="4"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4">
        <f>YEAR(SalesDataTable[[#This Row],[Order Date]])</f>
        <v>2026</v>
      </c>
      <c r="D599" s="4" t="str">
        <f>"Q"&amp;ROUNDUP(MONTH(SalesDataTable[[#This Row],[Order Date]])/3,0)</f>
        <v>Q2</v>
      </c>
      <c r="E599" s="4">
        <f>MONTH(SalesDataTable[[#This Row],[Order Date]])</f>
        <v>4</v>
      </c>
      <c r="F599" s="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4">
        <f>YEAR(SalesDataTable[[#This Row],[Order Date]])</f>
        <v>2026</v>
      </c>
      <c r="D600" s="4" t="str">
        <f>"Q"&amp;ROUNDUP(MONTH(SalesDataTable[[#This Row],[Order Date]])/3,0)</f>
        <v>Q2</v>
      </c>
      <c r="E600" s="4">
        <f>MONTH(SalesDataTable[[#This Row],[Order Date]])</f>
        <v>4</v>
      </c>
      <c r="F600" s="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4">
        <f>YEAR(SalesDataTable[[#This Row],[Order Date]])</f>
        <v>2026</v>
      </c>
      <c r="D601" s="4" t="str">
        <f>"Q"&amp;ROUNDUP(MONTH(SalesDataTable[[#This Row],[Order Date]])/3,0)</f>
        <v>Q2</v>
      </c>
      <c r="E601" s="4">
        <f>MONTH(SalesDataTable[[#This Row],[Order Date]])</f>
        <v>4</v>
      </c>
      <c r="F601" s="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4">
        <f>YEAR(SalesDataTable[[#This Row],[Order Date]])</f>
        <v>2026</v>
      </c>
      <c r="D602" s="4" t="str">
        <f>"Q"&amp;ROUNDUP(MONTH(SalesDataTable[[#This Row],[Order Date]])/3,0)</f>
        <v>Q2</v>
      </c>
      <c r="E602" s="4">
        <f>MONTH(SalesDataTable[[#This Row],[Order Date]])</f>
        <v>4</v>
      </c>
      <c r="F602" s="4"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4">
        <f>YEAR(SalesDataTable[[#This Row],[Order Date]])</f>
        <v>2026</v>
      </c>
      <c r="D603" s="4" t="str">
        <f>"Q"&amp;ROUNDUP(MONTH(SalesDataTable[[#This Row],[Order Date]])/3,0)</f>
        <v>Q2</v>
      </c>
      <c r="E603" s="4">
        <f>MONTH(SalesDataTable[[#This Row],[Order Date]])</f>
        <v>4</v>
      </c>
      <c r="F603" s="4"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4">
        <f>YEAR(SalesDataTable[[#This Row],[Order Date]])</f>
        <v>2026</v>
      </c>
      <c r="D604" s="4" t="str">
        <f>"Q"&amp;ROUNDUP(MONTH(SalesDataTable[[#This Row],[Order Date]])/3,0)</f>
        <v>Q2</v>
      </c>
      <c r="E604" s="4">
        <f>MONTH(SalesDataTable[[#This Row],[Order Date]])</f>
        <v>4</v>
      </c>
      <c r="F604" s="4"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4">
        <f>YEAR(SalesDataTable[[#This Row],[Order Date]])</f>
        <v>2026</v>
      </c>
      <c r="D605" s="4" t="str">
        <f>"Q"&amp;ROUNDUP(MONTH(SalesDataTable[[#This Row],[Order Date]])/3,0)</f>
        <v>Q2</v>
      </c>
      <c r="E605" s="4">
        <f>MONTH(SalesDataTable[[#This Row],[Order Date]])</f>
        <v>4</v>
      </c>
      <c r="F605" s="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4">
        <f>YEAR(SalesDataTable[[#This Row],[Order Date]])</f>
        <v>2026</v>
      </c>
      <c r="D606" s="4" t="str">
        <f>"Q"&amp;ROUNDUP(MONTH(SalesDataTable[[#This Row],[Order Date]])/3,0)</f>
        <v>Q2</v>
      </c>
      <c r="E606" s="4">
        <f>MONTH(SalesDataTable[[#This Row],[Order Date]])</f>
        <v>4</v>
      </c>
      <c r="F606" s="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4">
        <f>YEAR(SalesDataTable[[#This Row],[Order Date]])</f>
        <v>2026</v>
      </c>
      <c r="D607" s="4" t="str">
        <f>"Q"&amp;ROUNDUP(MONTH(SalesDataTable[[#This Row],[Order Date]])/3,0)</f>
        <v>Q2</v>
      </c>
      <c r="E607" s="4">
        <f>MONTH(SalesDataTable[[#This Row],[Order Date]])</f>
        <v>4</v>
      </c>
      <c r="F607" s="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4">
        <f>YEAR(SalesDataTable[[#This Row],[Order Date]])</f>
        <v>2026</v>
      </c>
      <c r="D608" s="4" t="str">
        <f>"Q"&amp;ROUNDUP(MONTH(SalesDataTable[[#This Row],[Order Date]])/3,0)</f>
        <v>Q2</v>
      </c>
      <c r="E608" s="4">
        <f>MONTH(SalesDataTable[[#This Row],[Order Date]])</f>
        <v>4</v>
      </c>
      <c r="F608" s="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4">
        <f>YEAR(SalesDataTable[[#This Row],[Order Date]])</f>
        <v>2026</v>
      </c>
      <c r="D609" s="4" t="str">
        <f>"Q"&amp;ROUNDUP(MONTH(SalesDataTable[[#This Row],[Order Date]])/3,0)</f>
        <v>Q2</v>
      </c>
      <c r="E609" s="4">
        <f>MONTH(SalesDataTable[[#This Row],[Order Date]])</f>
        <v>4</v>
      </c>
      <c r="F609" s="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4">
        <f>YEAR(SalesDataTable[[#This Row],[Order Date]])</f>
        <v>2026</v>
      </c>
      <c r="D610" s="4" t="str">
        <f>"Q"&amp;ROUNDUP(MONTH(SalesDataTable[[#This Row],[Order Date]])/3,0)</f>
        <v>Q2</v>
      </c>
      <c r="E610" s="4">
        <f>MONTH(SalesDataTable[[#This Row],[Order Date]])</f>
        <v>4</v>
      </c>
      <c r="F610" s="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4">
        <f>YEAR(SalesDataTable[[#This Row],[Order Date]])</f>
        <v>2026</v>
      </c>
      <c r="D611" s="4" t="str">
        <f>"Q"&amp;ROUNDUP(MONTH(SalesDataTable[[#This Row],[Order Date]])/3,0)</f>
        <v>Q2</v>
      </c>
      <c r="E611" s="4">
        <f>MONTH(SalesDataTable[[#This Row],[Order Date]])</f>
        <v>4</v>
      </c>
      <c r="F611" s="4"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4">
        <f>YEAR(SalesDataTable[[#This Row],[Order Date]])</f>
        <v>2026</v>
      </c>
      <c r="D612" s="4" t="str">
        <f>"Q"&amp;ROUNDUP(MONTH(SalesDataTable[[#This Row],[Order Date]])/3,0)</f>
        <v>Q2</v>
      </c>
      <c r="E612" s="4">
        <f>MONTH(SalesDataTable[[#This Row],[Order Date]])</f>
        <v>4</v>
      </c>
      <c r="F612" s="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4">
        <f>YEAR(SalesDataTable[[#This Row],[Order Date]])</f>
        <v>2026</v>
      </c>
      <c r="D613" s="4" t="str">
        <f>"Q"&amp;ROUNDUP(MONTH(SalesDataTable[[#This Row],[Order Date]])/3,0)</f>
        <v>Q2</v>
      </c>
      <c r="E613" s="4">
        <f>MONTH(SalesDataTable[[#This Row],[Order Date]])</f>
        <v>4</v>
      </c>
      <c r="F613" s="4"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4">
        <f>YEAR(SalesDataTable[[#This Row],[Order Date]])</f>
        <v>2026</v>
      </c>
      <c r="D614" s="4" t="str">
        <f>"Q"&amp;ROUNDUP(MONTH(SalesDataTable[[#This Row],[Order Date]])/3,0)</f>
        <v>Q2</v>
      </c>
      <c r="E614" s="4">
        <f>MONTH(SalesDataTable[[#This Row],[Order Date]])</f>
        <v>4</v>
      </c>
      <c r="F614" s="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4">
        <f>YEAR(SalesDataTable[[#This Row],[Order Date]])</f>
        <v>2026</v>
      </c>
      <c r="D615" s="4" t="str">
        <f>"Q"&amp;ROUNDUP(MONTH(SalesDataTable[[#This Row],[Order Date]])/3,0)</f>
        <v>Q2</v>
      </c>
      <c r="E615" s="4">
        <f>MONTH(SalesDataTable[[#This Row],[Order Date]])</f>
        <v>4</v>
      </c>
      <c r="F615" s="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4">
        <f>YEAR(SalesDataTable[[#This Row],[Order Date]])</f>
        <v>2026</v>
      </c>
      <c r="D616" s="4" t="str">
        <f>"Q"&amp;ROUNDUP(MONTH(SalesDataTable[[#This Row],[Order Date]])/3,0)</f>
        <v>Q2</v>
      </c>
      <c r="E616" s="4">
        <f>MONTH(SalesDataTable[[#This Row],[Order Date]])</f>
        <v>4</v>
      </c>
      <c r="F616" s="4"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4">
        <f>YEAR(SalesDataTable[[#This Row],[Order Date]])</f>
        <v>2026</v>
      </c>
      <c r="D617" s="4" t="str">
        <f>"Q"&amp;ROUNDUP(MONTH(SalesDataTable[[#This Row],[Order Date]])/3,0)</f>
        <v>Q2</v>
      </c>
      <c r="E617" s="4">
        <f>MONTH(SalesDataTable[[#This Row],[Order Date]])</f>
        <v>4</v>
      </c>
      <c r="F617" s="4"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4">
        <f>YEAR(SalesDataTable[[#This Row],[Order Date]])</f>
        <v>2026</v>
      </c>
      <c r="D618" s="4" t="str">
        <f>"Q"&amp;ROUNDUP(MONTH(SalesDataTable[[#This Row],[Order Date]])/3,0)</f>
        <v>Q2</v>
      </c>
      <c r="E618" s="4">
        <f>MONTH(SalesDataTable[[#This Row],[Order Date]])</f>
        <v>4</v>
      </c>
      <c r="F618" s="4"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4">
        <f>YEAR(SalesDataTable[[#This Row],[Order Date]])</f>
        <v>2026</v>
      </c>
      <c r="D619" s="4" t="str">
        <f>"Q"&amp;ROUNDUP(MONTH(SalesDataTable[[#This Row],[Order Date]])/3,0)</f>
        <v>Q2</v>
      </c>
      <c r="E619" s="4">
        <f>MONTH(SalesDataTable[[#This Row],[Order Date]])</f>
        <v>4</v>
      </c>
      <c r="F619" s="4"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4">
        <f>YEAR(SalesDataTable[[#This Row],[Order Date]])</f>
        <v>2026</v>
      </c>
      <c r="D620" s="4" t="str">
        <f>"Q"&amp;ROUNDUP(MONTH(SalesDataTable[[#This Row],[Order Date]])/3,0)</f>
        <v>Q2</v>
      </c>
      <c r="E620" s="4">
        <f>MONTH(SalesDataTable[[#This Row],[Order Date]])</f>
        <v>4</v>
      </c>
      <c r="F620" s="4"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4">
        <f>YEAR(SalesDataTable[[#This Row],[Order Date]])</f>
        <v>2026</v>
      </c>
      <c r="D621" s="4" t="str">
        <f>"Q"&amp;ROUNDUP(MONTH(SalesDataTable[[#This Row],[Order Date]])/3,0)</f>
        <v>Q2</v>
      </c>
      <c r="E621" s="4">
        <f>MONTH(SalesDataTable[[#This Row],[Order Date]])</f>
        <v>4</v>
      </c>
      <c r="F621" s="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4">
        <f>YEAR(SalesDataTable[[#This Row],[Order Date]])</f>
        <v>2026</v>
      </c>
      <c r="D622" s="4" t="str">
        <f>"Q"&amp;ROUNDUP(MONTH(SalesDataTable[[#This Row],[Order Date]])/3,0)</f>
        <v>Q2</v>
      </c>
      <c r="E622" s="4">
        <f>MONTH(SalesDataTable[[#This Row],[Order Date]])</f>
        <v>4</v>
      </c>
      <c r="F622" s="4"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4">
        <f>YEAR(SalesDataTable[[#This Row],[Order Date]])</f>
        <v>2026</v>
      </c>
      <c r="D623" s="4" t="str">
        <f>"Q"&amp;ROUNDUP(MONTH(SalesDataTable[[#This Row],[Order Date]])/3,0)</f>
        <v>Q2</v>
      </c>
      <c r="E623" s="4">
        <f>MONTH(SalesDataTable[[#This Row],[Order Date]])</f>
        <v>4</v>
      </c>
      <c r="F623" s="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4">
        <f>YEAR(SalesDataTable[[#This Row],[Order Date]])</f>
        <v>2026</v>
      </c>
      <c r="D624" s="4" t="str">
        <f>"Q"&amp;ROUNDUP(MONTH(SalesDataTable[[#This Row],[Order Date]])/3,0)</f>
        <v>Q2</v>
      </c>
      <c r="E624" s="4">
        <f>MONTH(SalesDataTable[[#This Row],[Order Date]])</f>
        <v>4</v>
      </c>
      <c r="F624" s="4"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4">
        <f>YEAR(SalesDataTable[[#This Row],[Order Date]])</f>
        <v>2026</v>
      </c>
      <c r="D625" s="4" t="str">
        <f>"Q"&amp;ROUNDUP(MONTH(SalesDataTable[[#This Row],[Order Date]])/3,0)</f>
        <v>Q2</v>
      </c>
      <c r="E625" s="4">
        <f>MONTH(SalesDataTable[[#This Row],[Order Date]])</f>
        <v>4</v>
      </c>
      <c r="F625" s="4"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4">
        <f>YEAR(SalesDataTable[[#This Row],[Order Date]])</f>
        <v>2026</v>
      </c>
      <c r="D626" s="4" t="str">
        <f>"Q"&amp;ROUNDUP(MONTH(SalesDataTable[[#This Row],[Order Date]])/3,0)</f>
        <v>Q2</v>
      </c>
      <c r="E626" s="4">
        <f>MONTH(SalesDataTable[[#This Row],[Order Date]])</f>
        <v>4</v>
      </c>
      <c r="F626" s="4"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4">
        <f>YEAR(SalesDataTable[[#This Row],[Order Date]])</f>
        <v>2026</v>
      </c>
      <c r="D627" s="4" t="str">
        <f>"Q"&amp;ROUNDUP(MONTH(SalesDataTable[[#This Row],[Order Date]])/3,0)</f>
        <v>Q2</v>
      </c>
      <c r="E627" s="4">
        <f>MONTH(SalesDataTable[[#This Row],[Order Date]])</f>
        <v>4</v>
      </c>
      <c r="F627" s="4"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4">
        <f>YEAR(SalesDataTable[[#This Row],[Order Date]])</f>
        <v>2026</v>
      </c>
      <c r="D628" s="4" t="str">
        <f>"Q"&amp;ROUNDUP(MONTH(SalesDataTable[[#This Row],[Order Date]])/3,0)</f>
        <v>Q2</v>
      </c>
      <c r="E628" s="4">
        <f>MONTH(SalesDataTable[[#This Row],[Order Date]])</f>
        <v>4</v>
      </c>
      <c r="F628" s="4"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4">
        <f>YEAR(SalesDataTable[[#This Row],[Order Date]])</f>
        <v>2026</v>
      </c>
      <c r="D629" s="4" t="str">
        <f>"Q"&amp;ROUNDUP(MONTH(SalesDataTable[[#This Row],[Order Date]])/3,0)</f>
        <v>Q2</v>
      </c>
      <c r="E629" s="4">
        <f>MONTH(SalesDataTable[[#This Row],[Order Date]])</f>
        <v>4</v>
      </c>
      <c r="F629" s="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4">
        <f>YEAR(SalesDataTable[[#This Row],[Order Date]])</f>
        <v>2026</v>
      </c>
      <c r="D630" s="4" t="str">
        <f>"Q"&amp;ROUNDUP(MONTH(SalesDataTable[[#This Row],[Order Date]])/3,0)</f>
        <v>Q2</v>
      </c>
      <c r="E630" s="4">
        <f>MONTH(SalesDataTable[[#This Row],[Order Date]])</f>
        <v>4</v>
      </c>
      <c r="F630" s="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4">
        <f>YEAR(SalesDataTable[[#This Row],[Order Date]])</f>
        <v>2026</v>
      </c>
      <c r="D631" s="4" t="str">
        <f>"Q"&amp;ROUNDUP(MONTH(SalesDataTable[[#This Row],[Order Date]])/3,0)</f>
        <v>Q2</v>
      </c>
      <c r="E631" s="4">
        <f>MONTH(SalesDataTable[[#This Row],[Order Date]])</f>
        <v>4</v>
      </c>
      <c r="F631" s="4"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4">
        <f>YEAR(SalesDataTable[[#This Row],[Order Date]])</f>
        <v>2026</v>
      </c>
      <c r="D632" s="4" t="str">
        <f>"Q"&amp;ROUNDUP(MONTH(SalesDataTable[[#This Row],[Order Date]])/3,0)</f>
        <v>Q2</v>
      </c>
      <c r="E632" s="4">
        <f>MONTH(SalesDataTable[[#This Row],[Order Date]])</f>
        <v>4</v>
      </c>
      <c r="F632" s="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4">
        <f>YEAR(SalesDataTable[[#This Row],[Order Date]])</f>
        <v>2026</v>
      </c>
      <c r="D633" s="4" t="str">
        <f>"Q"&amp;ROUNDUP(MONTH(SalesDataTable[[#This Row],[Order Date]])/3,0)</f>
        <v>Q2</v>
      </c>
      <c r="E633" s="4">
        <f>MONTH(SalesDataTable[[#This Row],[Order Date]])</f>
        <v>4</v>
      </c>
      <c r="F633" s="4"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4">
        <f>YEAR(SalesDataTable[[#This Row],[Order Date]])</f>
        <v>2026</v>
      </c>
      <c r="D634" s="4" t="str">
        <f>"Q"&amp;ROUNDUP(MONTH(SalesDataTable[[#This Row],[Order Date]])/3,0)</f>
        <v>Q2</v>
      </c>
      <c r="E634" s="4">
        <f>MONTH(SalesDataTable[[#This Row],[Order Date]])</f>
        <v>4</v>
      </c>
      <c r="F634" s="4"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4">
        <f>YEAR(SalesDataTable[[#This Row],[Order Date]])</f>
        <v>2026</v>
      </c>
      <c r="D635" s="4" t="str">
        <f>"Q"&amp;ROUNDUP(MONTH(SalesDataTable[[#This Row],[Order Date]])/3,0)</f>
        <v>Q2</v>
      </c>
      <c r="E635" s="4">
        <f>MONTH(SalesDataTable[[#This Row],[Order Date]])</f>
        <v>4</v>
      </c>
      <c r="F635" s="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4">
        <f>YEAR(SalesDataTable[[#This Row],[Order Date]])</f>
        <v>2026</v>
      </c>
      <c r="D636" s="4" t="str">
        <f>"Q"&amp;ROUNDUP(MONTH(SalesDataTable[[#This Row],[Order Date]])/3,0)</f>
        <v>Q2</v>
      </c>
      <c r="E636" s="4">
        <f>MONTH(SalesDataTable[[#This Row],[Order Date]])</f>
        <v>4</v>
      </c>
      <c r="F636" s="4"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4">
        <f>YEAR(SalesDataTable[[#This Row],[Order Date]])</f>
        <v>2026</v>
      </c>
      <c r="D637" s="4" t="str">
        <f>"Q"&amp;ROUNDUP(MONTH(SalesDataTable[[#This Row],[Order Date]])/3,0)</f>
        <v>Q2</v>
      </c>
      <c r="E637" s="4">
        <f>MONTH(SalesDataTable[[#This Row],[Order Date]])</f>
        <v>4</v>
      </c>
      <c r="F637" s="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4">
        <f>YEAR(SalesDataTable[[#This Row],[Order Date]])</f>
        <v>2026</v>
      </c>
      <c r="D638" s="4" t="str">
        <f>"Q"&amp;ROUNDUP(MONTH(SalesDataTable[[#This Row],[Order Date]])/3,0)</f>
        <v>Q2</v>
      </c>
      <c r="E638" s="4">
        <f>MONTH(SalesDataTable[[#This Row],[Order Date]])</f>
        <v>4</v>
      </c>
      <c r="F638" s="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4">
        <f>YEAR(SalesDataTable[[#This Row],[Order Date]])</f>
        <v>2026</v>
      </c>
      <c r="D639" s="4" t="str">
        <f>"Q"&amp;ROUNDUP(MONTH(SalesDataTable[[#This Row],[Order Date]])/3,0)</f>
        <v>Q2</v>
      </c>
      <c r="E639" s="4">
        <f>MONTH(SalesDataTable[[#This Row],[Order Date]])</f>
        <v>4</v>
      </c>
      <c r="F639" s="4"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4">
        <f>YEAR(SalesDataTable[[#This Row],[Order Date]])</f>
        <v>2026</v>
      </c>
      <c r="D640" s="4" t="str">
        <f>"Q"&amp;ROUNDUP(MONTH(SalesDataTable[[#This Row],[Order Date]])/3,0)</f>
        <v>Q2</v>
      </c>
      <c r="E640" s="4">
        <f>MONTH(SalesDataTable[[#This Row],[Order Date]])</f>
        <v>4</v>
      </c>
      <c r="F640" s="4"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4">
        <f>YEAR(SalesDataTable[[#This Row],[Order Date]])</f>
        <v>2026</v>
      </c>
      <c r="D641" s="4" t="str">
        <f>"Q"&amp;ROUNDUP(MONTH(SalesDataTable[[#This Row],[Order Date]])/3,0)</f>
        <v>Q2</v>
      </c>
      <c r="E641" s="4">
        <f>MONTH(SalesDataTable[[#This Row],[Order Date]])</f>
        <v>4</v>
      </c>
      <c r="F641" s="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4">
        <f>YEAR(SalesDataTable[[#This Row],[Order Date]])</f>
        <v>2026</v>
      </c>
      <c r="D642" s="4" t="str">
        <f>"Q"&amp;ROUNDUP(MONTH(SalesDataTable[[#This Row],[Order Date]])/3,0)</f>
        <v>Q2</v>
      </c>
      <c r="E642" s="4">
        <f>MONTH(SalesDataTable[[#This Row],[Order Date]])</f>
        <v>4</v>
      </c>
      <c r="F642" s="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4">
        <f>YEAR(SalesDataTable[[#This Row],[Order Date]])</f>
        <v>2026</v>
      </c>
      <c r="D643" s="4" t="str">
        <f>"Q"&amp;ROUNDUP(MONTH(SalesDataTable[[#This Row],[Order Date]])/3,0)</f>
        <v>Q2</v>
      </c>
      <c r="E643" s="4">
        <f>MONTH(SalesDataTable[[#This Row],[Order Date]])</f>
        <v>4</v>
      </c>
      <c r="F643" s="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4">
        <f>YEAR(SalesDataTable[[#This Row],[Order Date]])</f>
        <v>2026</v>
      </c>
      <c r="D644" s="4" t="str">
        <f>"Q"&amp;ROUNDUP(MONTH(SalesDataTable[[#This Row],[Order Date]])/3,0)</f>
        <v>Q2</v>
      </c>
      <c r="E644" s="4">
        <f>MONTH(SalesDataTable[[#This Row],[Order Date]])</f>
        <v>4</v>
      </c>
      <c r="F644" s="4"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4">
        <f>YEAR(SalesDataTable[[#This Row],[Order Date]])</f>
        <v>2026</v>
      </c>
      <c r="D645" s="4" t="str">
        <f>"Q"&amp;ROUNDUP(MONTH(SalesDataTable[[#This Row],[Order Date]])/3,0)</f>
        <v>Q2</v>
      </c>
      <c r="E645" s="4">
        <f>MONTH(SalesDataTable[[#This Row],[Order Date]])</f>
        <v>4</v>
      </c>
      <c r="F645" s="4"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4">
        <f>YEAR(SalesDataTable[[#This Row],[Order Date]])</f>
        <v>2026</v>
      </c>
      <c r="D646" s="4" t="str">
        <f>"Q"&amp;ROUNDUP(MONTH(SalesDataTable[[#This Row],[Order Date]])/3,0)</f>
        <v>Q2</v>
      </c>
      <c r="E646" s="4">
        <f>MONTH(SalesDataTable[[#This Row],[Order Date]])</f>
        <v>4</v>
      </c>
      <c r="F646" s="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4">
        <f>YEAR(SalesDataTable[[#This Row],[Order Date]])</f>
        <v>2026</v>
      </c>
      <c r="D647" s="4" t="str">
        <f>"Q"&amp;ROUNDUP(MONTH(SalesDataTable[[#This Row],[Order Date]])/3,0)</f>
        <v>Q2</v>
      </c>
      <c r="E647" s="4">
        <f>MONTH(SalesDataTable[[#This Row],[Order Date]])</f>
        <v>4</v>
      </c>
      <c r="F647" s="4"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4">
        <f>YEAR(SalesDataTable[[#This Row],[Order Date]])</f>
        <v>2026</v>
      </c>
      <c r="D648" s="4" t="str">
        <f>"Q"&amp;ROUNDUP(MONTH(SalesDataTable[[#This Row],[Order Date]])/3,0)</f>
        <v>Q2</v>
      </c>
      <c r="E648" s="4">
        <f>MONTH(SalesDataTable[[#This Row],[Order Date]])</f>
        <v>4</v>
      </c>
      <c r="F648" s="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4">
        <f>YEAR(SalesDataTable[[#This Row],[Order Date]])</f>
        <v>2026</v>
      </c>
      <c r="D649" s="4" t="str">
        <f>"Q"&amp;ROUNDUP(MONTH(SalesDataTable[[#This Row],[Order Date]])/3,0)</f>
        <v>Q2</v>
      </c>
      <c r="E649" s="4">
        <f>MONTH(SalesDataTable[[#This Row],[Order Date]])</f>
        <v>4</v>
      </c>
      <c r="F649" s="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4">
        <f>YEAR(SalesDataTable[[#This Row],[Order Date]])</f>
        <v>2026</v>
      </c>
      <c r="D650" s="4" t="str">
        <f>"Q"&amp;ROUNDUP(MONTH(SalesDataTable[[#This Row],[Order Date]])/3,0)</f>
        <v>Q2</v>
      </c>
      <c r="E650" s="4">
        <f>MONTH(SalesDataTable[[#This Row],[Order Date]])</f>
        <v>4</v>
      </c>
      <c r="F650" s="4"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4">
        <f>YEAR(SalesDataTable[[#This Row],[Order Date]])</f>
        <v>2026</v>
      </c>
      <c r="D651" s="4" t="str">
        <f>"Q"&amp;ROUNDUP(MONTH(SalesDataTable[[#This Row],[Order Date]])/3,0)</f>
        <v>Q2</v>
      </c>
      <c r="E651" s="4">
        <f>MONTH(SalesDataTable[[#This Row],[Order Date]])</f>
        <v>4</v>
      </c>
      <c r="F651" s="4"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4">
        <f>YEAR(SalesDataTable[[#This Row],[Order Date]])</f>
        <v>2026</v>
      </c>
      <c r="D652" s="4" t="str">
        <f>"Q"&amp;ROUNDUP(MONTH(SalesDataTable[[#This Row],[Order Date]])/3,0)</f>
        <v>Q2</v>
      </c>
      <c r="E652" s="4">
        <f>MONTH(SalesDataTable[[#This Row],[Order Date]])</f>
        <v>4</v>
      </c>
      <c r="F652" s="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4">
        <f>YEAR(SalesDataTable[[#This Row],[Order Date]])</f>
        <v>2026</v>
      </c>
      <c r="D653" s="4" t="str">
        <f>"Q"&amp;ROUNDUP(MONTH(SalesDataTable[[#This Row],[Order Date]])/3,0)</f>
        <v>Q2</v>
      </c>
      <c r="E653" s="4">
        <f>MONTH(SalesDataTable[[#This Row],[Order Date]])</f>
        <v>4</v>
      </c>
      <c r="F653" s="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4">
        <f>YEAR(SalesDataTable[[#This Row],[Order Date]])</f>
        <v>2026</v>
      </c>
      <c r="D654" s="4" t="str">
        <f>"Q"&amp;ROUNDUP(MONTH(SalesDataTable[[#This Row],[Order Date]])/3,0)</f>
        <v>Q2</v>
      </c>
      <c r="E654" s="4">
        <f>MONTH(SalesDataTable[[#This Row],[Order Date]])</f>
        <v>4</v>
      </c>
      <c r="F654" s="4"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4">
        <f>YEAR(SalesDataTable[[#This Row],[Order Date]])</f>
        <v>2026</v>
      </c>
      <c r="D655" s="4" t="str">
        <f>"Q"&amp;ROUNDUP(MONTH(SalesDataTable[[#This Row],[Order Date]])/3,0)</f>
        <v>Q2</v>
      </c>
      <c r="E655" s="4">
        <f>MONTH(SalesDataTable[[#This Row],[Order Date]])</f>
        <v>4</v>
      </c>
      <c r="F655" s="4"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4">
        <f>YEAR(SalesDataTable[[#This Row],[Order Date]])</f>
        <v>2026</v>
      </c>
      <c r="D656" s="4" t="str">
        <f>"Q"&amp;ROUNDUP(MONTH(SalesDataTable[[#This Row],[Order Date]])/3,0)</f>
        <v>Q2</v>
      </c>
      <c r="E656" s="4">
        <f>MONTH(SalesDataTable[[#This Row],[Order Date]])</f>
        <v>4</v>
      </c>
      <c r="F656" s="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4">
        <f>YEAR(SalesDataTable[[#This Row],[Order Date]])</f>
        <v>2026</v>
      </c>
      <c r="D657" s="4" t="str">
        <f>"Q"&amp;ROUNDUP(MONTH(SalesDataTable[[#This Row],[Order Date]])/3,0)</f>
        <v>Q2</v>
      </c>
      <c r="E657" s="4">
        <f>MONTH(SalesDataTable[[#This Row],[Order Date]])</f>
        <v>4</v>
      </c>
      <c r="F657" s="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4">
        <f>YEAR(SalesDataTable[[#This Row],[Order Date]])</f>
        <v>2026</v>
      </c>
      <c r="D658" s="4" t="str">
        <f>"Q"&amp;ROUNDUP(MONTH(SalesDataTable[[#This Row],[Order Date]])/3,0)</f>
        <v>Q2</v>
      </c>
      <c r="E658" s="4">
        <f>MONTH(SalesDataTable[[#This Row],[Order Date]])</f>
        <v>4</v>
      </c>
      <c r="F658" s="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4">
        <f>YEAR(SalesDataTable[[#This Row],[Order Date]])</f>
        <v>2026</v>
      </c>
      <c r="D659" s="4" t="str">
        <f>"Q"&amp;ROUNDUP(MONTH(SalesDataTable[[#This Row],[Order Date]])/3,0)</f>
        <v>Q2</v>
      </c>
      <c r="E659" s="4">
        <f>MONTH(SalesDataTable[[#This Row],[Order Date]])</f>
        <v>4</v>
      </c>
      <c r="F659" s="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4">
        <f>YEAR(SalesDataTable[[#This Row],[Order Date]])</f>
        <v>2026</v>
      </c>
      <c r="D660" s="4" t="str">
        <f>"Q"&amp;ROUNDUP(MONTH(SalesDataTable[[#This Row],[Order Date]])/3,0)</f>
        <v>Q2</v>
      </c>
      <c r="E660" s="4">
        <f>MONTH(SalesDataTable[[#This Row],[Order Date]])</f>
        <v>4</v>
      </c>
      <c r="F660" s="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4">
        <f>YEAR(SalesDataTable[[#This Row],[Order Date]])</f>
        <v>2026</v>
      </c>
      <c r="D661" s="4" t="str">
        <f>"Q"&amp;ROUNDUP(MONTH(SalesDataTable[[#This Row],[Order Date]])/3,0)</f>
        <v>Q2</v>
      </c>
      <c r="E661" s="4">
        <f>MONTH(SalesDataTable[[#This Row],[Order Date]])</f>
        <v>4</v>
      </c>
      <c r="F661" s="4"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4">
        <f>YEAR(SalesDataTable[[#This Row],[Order Date]])</f>
        <v>2026</v>
      </c>
      <c r="D662" s="4" t="str">
        <f>"Q"&amp;ROUNDUP(MONTH(SalesDataTable[[#This Row],[Order Date]])/3,0)</f>
        <v>Q2</v>
      </c>
      <c r="E662" s="4">
        <f>MONTH(SalesDataTable[[#This Row],[Order Date]])</f>
        <v>4</v>
      </c>
      <c r="F662" s="4"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4">
        <f>YEAR(SalesDataTable[[#This Row],[Order Date]])</f>
        <v>2026</v>
      </c>
      <c r="D663" s="4" t="str">
        <f>"Q"&amp;ROUNDUP(MONTH(SalesDataTable[[#This Row],[Order Date]])/3,0)</f>
        <v>Q2</v>
      </c>
      <c r="E663" s="4">
        <f>MONTH(SalesDataTable[[#This Row],[Order Date]])</f>
        <v>4</v>
      </c>
      <c r="F663" s="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4">
        <f>YEAR(SalesDataTable[[#This Row],[Order Date]])</f>
        <v>2026</v>
      </c>
      <c r="D664" s="4" t="str">
        <f>"Q"&amp;ROUNDUP(MONTH(SalesDataTable[[#This Row],[Order Date]])/3,0)</f>
        <v>Q2</v>
      </c>
      <c r="E664" s="4">
        <f>MONTH(SalesDataTable[[#This Row],[Order Date]])</f>
        <v>4</v>
      </c>
      <c r="F664" s="4"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4">
        <f>YEAR(SalesDataTable[[#This Row],[Order Date]])</f>
        <v>2026</v>
      </c>
      <c r="D665" s="4" t="str">
        <f>"Q"&amp;ROUNDUP(MONTH(SalesDataTable[[#This Row],[Order Date]])/3,0)</f>
        <v>Q2</v>
      </c>
      <c r="E665" s="4">
        <f>MONTH(SalesDataTable[[#This Row],[Order Date]])</f>
        <v>4</v>
      </c>
      <c r="F665" s="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4">
        <f>YEAR(SalesDataTable[[#This Row],[Order Date]])</f>
        <v>2026</v>
      </c>
      <c r="D666" s="4" t="str">
        <f>"Q"&amp;ROUNDUP(MONTH(SalesDataTable[[#This Row],[Order Date]])/3,0)</f>
        <v>Q2</v>
      </c>
      <c r="E666" s="4">
        <f>MONTH(SalesDataTable[[#This Row],[Order Date]])</f>
        <v>4</v>
      </c>
      <c r="F666" s="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4">
        <f>YEAR(SalesDataTable[[#This Row],[Order Date]])</f>
        <v>2026</v>
      </c>
      <c r="D667" s="4" t="str">
        <f>"Q"&amp;ROUNDUP(MONTH(SalesDataTable[[#This Row],[Order Date]])/3,0)</f>
        <v>Q2</v>
      </c>
      <c r="E667" s="4">
        <f>MONTH(SalesDataTable[[#This Row],[Order Date]])</f>
        <v>4</v>
      </c>
      <c r="F667" s="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4">
        <f>YEAR(SalesDataTable[[#This Row],[Order Date]])</f>
        <v>2026</v>
      </c>
      <c r="D668" s="4" t="str">
        <f>"Q"&amp;ROUNDUP(MONTH(SalesDataTable[[#This Row],[Order Date]])/3,0)</f>
        <v>Q2</v>
      </c>
      <c r="E668" s="4">
        <f>MONTH(SalesDataTable[[#This Row],[Order Date]])</f>
        <v>4</v>
      </c>
      <c r="F668" s="4"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4">
        <f>YEAR(SalesDataTable[[#This Row],[Order Date]])</f>
        <v>2026</v>
      </c>
      <c r="D669" s="4" t="str">
        <f>"Q"&amp;ROUNDUP(MONTH(SalesDataTable[[#This Row],[Order Date]])/3,0)</f>
        <v>Q2</v>
      </c>
      <c r="E669" s="4">
        <f>MONTH(SalesDataTable[[#This Row],[Order Date]])</f>
        <v>4</v>
      </c>
      <c r="F669" s="4"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4">
        <f>YEAR(SalesDataTable[[#This Row],[Order Date]])</f>
        <v>2026</v>
      </c>
      <c r="D670" s="4" t="str">
        <f>"Q"&amp;ROUNDUP(MONTH(SalesDataTable[[#This Row],[Order Date]])/3,0)</f>
        <v>Q2</v>
      </c>
      <c r="E670" s="4">
        <f>MONTH(SalesDataTable[[#This Row],[Order Date]])</f>
        <v>4</v>
      </c>
      <c r="F670" s="4"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4">
        <f>YEAR(SalesDataTable[[#This Row],[Order Date]])</f>
        <v>2026</v>
      </c>
      <c r="D671" s="4" t="str">
        <f>"Q"&amp;ROUNDUP(MONTH(SalesDataTable[[#This Row],[Order Date]])/3,0)</f>
        <v>Q2</v>
      </c>
      <c r="E671" s="4">
        <f>MONTH(SalesDataTable[[#This Row],[Order Date]])</f>
        <v>4</v>
      </c>
      <c r="F671" s="4"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4">
        <f>YEAR(SalesDataTable[[#This Row],[Order Date]])</f>
        <v>2026</v>
      </c>
      <c r="D672" s="4" t="str">
        <f>"Q"&amp;ROUNDUP(MONTH(SalesDataTable[[#This Row],[Order Date]])/3,0)</f>
        <v>Q2</v>
      </c>
      <c r="E672" s="4">
        <f>MONTH(SalesDataTable[[#This Row],[Order Date]])</f>
        <v>4</v>
      </c>
      <c r="F672" s="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4">
        <f>YEAR(SalesDataTable[[#This Row],[Order Date]])</f>
        <v>2026</v>
      </c>
      <c r="D673" s="4" t="str">
        <f>"Q"&amp;ROUNDUP(MONTH(SalesDataTable[[#This Row],[Order Date]])/3,0)</f>
        <v>Q2</v>
      </c>
      <c r="E673" s="4">
        <f>MONTH(SalesDataTable[[#This Row],[Order Date]])</f>
        <v>4</v>
      </c>
      <c r="F673" s="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4">
        <f>YEAR(SalesDataTable[[#This Row],[Order Date]])</f>
        <v>2026</v>
      </c>
      <c r="D674" s="4" t="str">
        <f>"Q"&amp;ROUNDUP(MONTH(SalesDataTable[[#This Row],[Order Date]])/3,0)</f>
        <v>Q2</v>
      </c>
      <c r="E674" s="4">
        <f>MONTH(SalesDataTable[[#This Row],[Order Date]])</f>
        <v>4</v>
      </c>
      <c r="F674" s="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4">
        <f>YEAR(SalesDataTable[[#This Row],[Order Date]])</f>
        <v>2026</v>
      </c>
      <c r="D675" s="4" t="str">
        <f>"Q"&amp;ROUNDUP(MONTH(SalesDataTable[[#This Row],[Order Date]])/3,0)</f>
        <v>Q2</v>
      </c>
      <c r="E675" s="4">
        <f>MONTH(SalesDataTable[[#This Row],[Order Date]])</f>
        <v>4</v>
      </c>
      <c r="F675" s="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4">
        <f>YEAR(SalesDataTable[[#This Row],[Order Date]])</f>
        <v>2026</v>
      </c>
      <c r="D676" s="4" t="str">
        <f>"Q"&amp;ROUNDUP(MONTH(SalesDataTable[[#This Row],[Order Date]])/3,0)</f>
        <v>Q2</v>
      </c>
      <c r="E676" s="4">
        <f>MONTH(SalesDataTable[[#This Row],[Order Date]])</f>
        <v>4</v>
      </c>
      <c r="F676" s="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4">
        <f>YEAR(SalesDataTable[[#This Row],[Order Date]])</f>
        <v>2026</v>
      </c>
      <c r="D677" s="4" t="str">
        <f>"Q"&amp;ROUNDUP(MONTH(SalesDataTable[[#This Row],[Order Date]])/3,0)</f>
        <v>Q2</v>
      </c>
      <c r="E677" s="4">
        <f>MONTH(SalesDataTable[[#This Row],[Order Date]])</f>
        <v>4</v>
      </c>
      <c r="F677" s="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4">
        <f>YEAR(SalesDataTable[[#This Row],[Order Date]])</f>
        <v>2026</v>
      </c>
      <c r="D678" s="4" t="str">
        <f>"Q"&amp;ROUNDUP(MONTH(SalesDataTable[[#This Row],[Order Date]])/3,0)</f>
        <v>Q2</v>
      </c>
      <c r="E678" s="4">
        <f>MONTH(SalesDataTable[[#This Row],[Order Date]])</f>
        <v>4</v>
      </c>
      <c r="F678" s="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4">
        <f>YEAR(SalesDataTable[[#This Row],[Order Date]])</f>
        <v>2026</v>
      </c>
      <c r="D679" s="4" t="str">
        <f>"Q"&amp;ROUNDUP(MONTH(SalesDataTable[[#This Row],[Order Date]])/3,0)</f>
        <v>Q2</v>
      </c>
      <c r="E679" s="4">
        <f>MONTH(SalesDataTable[[#This Row],[Order Date]])</f>
        <v>4</v>
      </c>
      <c r="F679" s="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4">
        <f>YEAR(SalesDataTable[[#This Row],[Order Date]])</f>
        <v>2026</v>
      </c>
      <c r="D680" s="4" t="str">
        <f>"Q"&amp;ROUNDUP(MONTH(SalesDataTable[[#This Row],[Order Date]])/3,0)</f>
        <v>Q2</v>
      </c>
      <c r="E680" s="4">
        <f>MONTH(SalesDataTable[[#This Row],[Order Date]])</f>
        <v>4</v>
      </c>
      <c r="F680" s="4"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4">
        <f>YEAR(SalesDataTable[[#This Row],[Order Date]])</f>
        <v>2026</v>
      </c>
      <c r="D681" s="4" t="str">
        <f>"Q"&amp;ROUNDUP(MONTH(SalesDataTable[[#This Row],[Order Date]])/3,0)</f>
        <v>Q2</v>
      </c>
      <c r="E681" s="4">
        <f>MONTH(SalesDataTable[[#This Row],[Order Date]])</f>
        <v>4</v>
      </c>
      <c r="F681" s="4"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4">
        <f>YEAR(SalesDataTable[[#This Row],[Order Date]])</f>
        <v>2026</v>
      </c>
      <c r="D682" s="4" t="str">
        <f>"Q"&amp;ROUNDUP(MONTH(SalesDataTable[[#This Row],[Order Date]])/3,0)</f>
        <v>Q2</v>
      </c>
      <c r="E682" s="4">
        <f>MONTH(SalesDataTable[[#This Row],[Order Date]])</f>
        <v>4</v>
      </c>
      <c r="F682" s="4"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4">
        <f>YEAR(SalesDataTable[[#This Row],[Order Date]])</f>
        <v>2026</v>
      </c>
      <c r="D683" s="4" t="str">
        <f>"Q"&amp;ROUNDUP(MONTH(SalesDataTable[[#This Row],[Order Date]])/3,0)</f>
        <v>Q2</v>
      </c>
      <c r="E683" s="4">
        <f>MONTH(SalesDataTable[[#This Row],[Order Date]])</f>
        <v>4</v>
      </c>
      <c r="F683" s="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4">
        <f>YEAR(SalesDataTable[[#This Row],[Order Date]])</f>
        <v>2026</v>
      </c>
      <c r="D684" s="4" t="str">
        <f>"Q"&amp;ROUNDUP(MONTH(SalesDataTable[[#This Row],[Order Date]])/3,0)</f>
        <v>Q2</v>
      </c>
      <c r="E684" s="4">
        <f>MONTH(SalesDataTable[[#This Row],[Order Date]])</f>
        <v>4</v>
      </c>
      <c r="F684" s="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4">
        <f>YEAR(SalesDataTable[[#This Row],[Order Date]])</f>
        <v>2026</v>
      </c>
      <c r="D685" s="4" t="str">
        <f>"Q"&amp;ROUNDUP(MONTH(SalesDataTable[[#This Row],[Order Date]])/3,0)</f>
        <v>Q2</v>
      </c>
      <c r="E685" s="4">
        <f>MONTH(SalesDataTable[[#This Row],[Order Date]])</f>
        <v>4</v>
      </c>
      <c r="F685" s="4"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4">
        <f>YEAR(SalesDataTable[[#This Row],[Order Date]])</f>
        <v>2026</v>
      </c>
      <c r="D686" s="4" t="str">
        <f>"Q"&amp;ROUNDUP(MONTH(SalesDataTable[[#This Row],[Order Date]])/3,0)</f>
        <v>Q2</v>
      </c>
      <c r="E686" s="4">
        <f>MONTH(SalesDataTable[[#This Row],[Order Date]])</f>
        <v>4</v>
      </c>
      <c r="F686" s="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4">
        <f>YEAR(SalesDataTable[[#This Row],[Order Date]])</f>
        <v>2026</v>
      </c>
      <c r="D687" s="4" t="str">
        <f>"Q"&amp;ROUNDUP(MONTH(SalesDataTable[[#This Row],[Order Date]])/3,0)</f>
        <v>Q2</v>
      </c>
      <c r="E687" s="4">
        <f>MONTH(SalesDataTable[[#This Row],[Order Date]])</f>
        <v>4</v>
      </c>
      <c r="F687" s="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4">
        <f>YEAR(SalesDataTable[[#This Row],[Order Date]])</f>
        <v>2026</v>
      </c>
      <c r="D688" s="4" t="str">
        <f>"Q"&amp;ROUNDUP(MONTH(SalesDataTable[[#This Row],[Order Date]])/3,0)</f>
        <v>Q2</v>
      </c>
      <c r="E688" s="4">
        <f>MONTH(SalesDataTable[[#This Row],[Order Date]])</f>
        <v>4</v>
      </c>
      <c r="F688" s="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4">
        <f>YEAR(SalesDataTable[[#This Row],[Order Date]])</f>
        <v>2026</v>
      </c>
      <c r="D689" s="4" t="str">
        <f>"Q"&amp;ROUNDUP(MONTH(SalesDataTable[[#This Row],[Order Date]])/3,0)</f>
        <v>Q2</v>
      </c>
      <c r="E689" s="4">
        <f>MONTH(SalesDataTable[[#This Row],[Order Date]])</f>
        <v>4</v>
      </c>
      <c r="F689" s="4"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4">
        <f>YEAR(SalesDataTable[[#This Row],[Order Date]])</f>
        <v>2026</v>
      </c>
      <c r="D690" s="4" t="str">
        <f>"Q"&amp;ROUNDUP(MONTH(SalesDataTable[[#This Row],[Order Date]])/3,0)</f>
        <v>Q2</v>
      </c>
      <c r="E690" s="4">
        <f>MONTH(SalesDataTable[[#This Row],[Order Date]])</f>
        <v>4</v>
      </c>
      <c r="F690" s="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4">
        <f>YEAR(SalesDataTable[[#This Row],[Order Date]])</f>
        <v>2026</v>
      </c>
      <c r="D691" s="4" t="str">
        <f>"Q"&amp;ROUNDUP(MONTH(SalesDataTable[[#This Row],[Order Date]])/3,0)</f>
        <v>Q2</v>
      </c>
      <c r="E691" s="4">
        <f>MONTH(SalesDataTable[[#This Row],[Order Date]])</f>
        <v>4</v>
      </c>
      <c r="F691" s="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4">
        <f>YEAR(SalesDataTable[[#This Row],[Order Date]])</f>
        <v>2026</v>
      </c>
      <c r="D692" s="4" t="str">
        <f>"Q"&amp;ROUNDUP(MONTH(SalesDataTable[[#This Row],[Order Date]])/3,0)</f>
        <v>Q2</v>
      </c>
      <c r="E692" s="4">
        <f>MONTH(SalesDataTable[[#This Row],[Order Date]])</f>
        <v>4</v>
      </c>
      <c r="F692" s="4"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4">
        <f>YEAR(SalesDataTable[[#This Row],[Order Date]])</f>
        <v>2026</v>
      </c>
      <c r="D693" s="4" t="str">
        <f>"Q"&amp;ROUNDUP(MONTH(SalesDataTable[[#This Row],[Order Date]])/3,0)</f>
        <v>Q2</v>
      </c>
      <c r="E693" s="4">
        <f>MONTH(SalesDataTable[[#This Row],[Order Date]])</f>
        <v>4</v>
      </c>
      <c r="F693" s="4"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4">
        <f>YEAR(SalesDataTable[[#This Row],[Order Date]])</f>
        <v>2026</v>
      </c>
      <c r="D694" s="4" t="str">
        <f>"Q"&amp;ROUNDUP(MONTH(SalesDataTable[[#This Row],[Order Date]])/3,0)</f>
        <v>Q2</v>
      </c>
      <c r="E694" s="4">
        <f>MONTH(SalesDataTable[[#This Row],[Order Date]])</f>
        <v>4</v>
      </c>
      <c r="F694" s="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4">
        <f>YEAR(SalesDataTable[[#This Row],[Order Date]])</f>
        <v>2026</v>
      </c>
      <c r="D695" s="4" t="str">
        <f>"Q"&amp;ROUNDUP(MONTH(SalesDataTable[[#This Row],[Order Date]])/3,0)</f>
        <v>Q2</v>
      </c>
      <c r="E695" s="4">
        <f>MONTH(SalesDataTable[[#This Row],[Order Date]])</f>
        <v>4</v>
      </c>
      <c r="F695" s="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4">
        <f>YEAR(SalesDataTable[[#This Row],[Order Date]])</f>
        <v>2026</v>
      </c>
      <c r="D696" s="4" t="str">
        <f>"Q"&amp;ROUNDUP(MONTH(SalesDataTable[[#This Row],[Order Date]])/3,0)</f>
        <v>Q2</v>
      </c>
      <c r="E696" s="4">
        <f>MONTH(SalesDataTable[[#This Row],[Order Date]])</f>
        <v>4</v>
      </c>
      <c r="F696" s="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4">
        <f>YEAR(SalesDataTable[[#This Row],[Order Date]])</f>
        <v>2026</v>
      </c>
      <c r="D697" s="4" t="str">
        <f>"Q"&amp;ROUNDUP(MONTH(SalesDataTable[[#This Row],[Order Date]])/3,0)</f>
        <v>Q2</v>
      </c>
      <c r="E697" s="4">
        <f>MONTH(SalesDataTable[[#This Row],[Order Date]])</f>
        <v>4</v>
      </c>
      <c r="F697" s="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4">
        <f>YEAR(SalesDataTable[[#This Row],[Order Date]])</f>
        <v>2026</v>
      </c>
      <c r="D698" s="4" t="str">
        <f>"Q"&amp;ROUNDUP(MONTH(SalesDataTable[[#This Row],[Order Date]])/3,0)</f>
        <v>Q2</v>
      </c>
      <c r="E698" s="4">
        <f>MONTH(SalesDataTable[[#This Row],[Order Date]])</f>
        <v>4</v>
      </c>
      <c r="F698" s="4"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4">
        <f>YEAR(SalesDataTable[[#This Row],[Order Date]])</f>
        <v>2026</v>
      </c>
      <c r="D699" s="4" t="str">
        <f>"Q"&amp;ROUNDUP(MONTH(SalesDataTable[[#This Row],[Order Date]])/3,0)</f>
        <v>Q2</v>
      </c>
      <c r="E699" s="4">
        <f>MONTH(SalesDataTable[[#This Row],[Order Date]])</f>
        <v>4</v>
      </c>
      <c r="F699" s="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4">
        <f>YEAR(SalesDataTable[[#This Row],[Order Date]])</f>
        <v>2026</v>
      </c>
      <c r="D700" s="4" t="str">
        <f>"Q"&amp;ROUNDUP(MONTH(SalesDataTable[[#This Row],[Order Date]])/3,0)</f>
        <v>Q2</v>
      </c>
      <c r="E700" s="4">
        <f>MONTH(SalesDataTable[[#This Row],[Order Date]])</f>
        <v>4</v>
      </c>
      <c r="F700" s="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4">
        <f>YEAR(SalesDataTable[[#This Row],[Order Date]])</f>
        <v>2026</v>
      </c>
      <c r="D701" s="4" t="str">
        <f>"Q"&amp;ROUNDUP(MONTH(SalesDataTable[[#This Row],[Order Date]])/3,0)</f>
        <v>Q2</v>
      </c>
      <c r="E701" s="4">
        <f>MONTH(SalesDataTable[[#This Row],[Order Date]])</f>
        <v>4</v>
      </c>
      <c r="F701" s="4"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4">
        <f>YEAR(SalesDataTable[[#This Row],[Order Date]])</f>
        <v>2026</v>
      </c>
      <c r="D702" s="4" t="str">
        <f>"Q"&amp;ROUNDUP(MONTH(SalesDataTable[[#This Row],[Order Date]])/3,0)</f>
        <v>Q2</v>
      </c>
      <c r="E702" s="4">
        <f>MONTH(SalesDataTable[[#This Row],[Order Date]])</f>
        <v>4</v>
      </c>
      <c r="F702" s="4"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4">
        <f>YEAR(SalesDataTable[[#This Row],[Order Date]])</f>
        <v>2026</v>
      </c>
      <c r="D703" s="4" t="str">
        <f>"Q"&amp;ROUNDUP(MONTH(SalesDataTable[[#This Row],[Order Date]])/3,0)</f>
        <v>Q2</v>
      </c>
      <c r="E703" s="4">
        <f>MONTH(SalesDataTable[[#This Row],[Order Date]])</f>
        <v>4</v>
      </c>
      <c r="F703" s="4"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4">
        <f>YEAR(SalesDataTable[[#This Row],[Order Date]])</f>
        <v>2026</v>
      </c>
      <c r="D704" s="4" t="str">
        <f>"Q"&amp;ROUNDUP(MONTH(SalesDataTable[[#This Row],[Order Date]])/3,0)</f>
        <v>Q2</v>
      </c>
      <c r="E704" s="4">
        <f>MONTH(SalesDataTable[[#This Row],[Order Date]])</f>
        <v>4</v>
      </c>
      <c r="F704" s="4"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4">
        <f>YEAR(SalesDataTable[[#This Row],[Order Date]])</f>
        <v>2026</v>
      </c>
      <c r="D705" s="4" t="str">
        <f>"Q"&amp;ROUNDUP(MONTH(SalesDataTable[[#This Row],[Order Date]])/3,0)</f>
        <v>Q2</v>
      </c>
      <c r="E705" s="4">
        <f>MONTH(SalesDataTable[[#This Row],[Order Date]])</f>
        <v>4</v>
      </c>
      <c r="F705" s="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4">
        <f>YEAR(SalesDataTable[[#This Row],[Order Date]])</f>
        <v>2026</v>
      </c>
      <c r="D706" s="4" t="str">
        <f>"Q"&amp;ROUNDUP(MONTH(SalesDataTable[[#This Row],[Order Date]])/3,0)</f>
        <v>Q2</v>
      </c>
      <c r="E706" s="4">
        <f>MONTH(SalesDataTable[[#This Row],[Order Date]])</f>
        <v>4</v>
      </c>
      <c r="F706" s="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4">
        <f>YEAR(SalesDataTable[[#This Row],[Order Date]])</f>
        <v>2026</v>
      </c>
      <c r="D707" s="4" t="str">
        <f>"Q"&amp;ROUNDUP(MONTH(SalesDataTable[[#This Row],[Order Date]])/3,0)</f>
        <v>Q2</v>
      </c>
      <c r="E707" s="4">
        <f>MONTH(SalesDataTable[[#This Row],[Order Date]])</f>
        <v>4</v>
      </c>
      <c r="F707" s="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4">
        <f>YEAR(SalesDataTable[[#This Row],[Order Date]])</f>
        <v>2026</v>
      </c>
      <c r="D708" s="4" t="str">
        <f>"Q"&amp;ROUNDUP(MONTH(SalesDataTable[[#This Row],[Order Date]])/3,0)</f>
        <v>Q2</v>
      </c>
      <c r="E708" s="4">
        <f>MONTH(SalesDataTable[[#This Row],[Order Date]])</f>
        <v>4</v>
      </c>
      <c r="F708" s="4"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4">
        <f>YEAR(SalesDataTable[[#This Row],[Order Date]])</f>
        <v>2026</v>
      </c>
      <c r="D709" s="4" t="str">
        <f>"Q"&amp;ROUNDUP(MONTH(SalesDataTable[[#This Row],[Order Date]])/3,0)</f>
        <v>Q2</v>
      </c>
      <c r="E709" s="4">
        <f>MONTH(SalesDataTable[[#This Row],[Order Date]])</f>
        <v>4</v>
      </c>
      <c r="F709" s="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4">
        <f>YEAR(SalesDataTable[[#This Row],[Order Date]])</f>
        <v>2026</v>
      </c>
      <c r="D710" s="4" t="str">
        <f>"Q"&amp;ROUNDUP(MONTH(SalesDataTable[[#This Row],[Order Date]])/3,0)</f>
        <v>Q2</v>
      </c>
      <c r="E710" s="4">
        <f>MONTH(SalesDataTable[[#This Row],[Order Date]])</f>
        <v>5</v>
      </c>
      <c r="F710" s="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4">
        <f>YEAR(SalesDataTable[[#This Row],[Order Date]])</f>
        <v>2026</v>
      </c>
      <c r="D711" s="4" t="str">
        <f>"Q"&amp;ROUNDUP(MONTH(SalesDataTable[[#This Row],[Order Date]])/3,0)</f>
        <v>Q2</v>
      </c>
      <c r="E711" s="4">
        <f>MONTH(SalesDataTable[[#This Row],[Order Date]])</f>
        <v>5</v>
      </c>
      <c r="F711" s="4"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4">
        <f>YEAR(SalesDataTable[[#This Row],[Order Date]])</f>
        <v>2026</v>
      </c>
      <c r="D712" s="4" t="str">
        <f>"Q"&amp;ROUNDUP(MONTH(SalesDataTable[[#This Row],[Order Date]])/3,0)</f>
        <v>Q2</v>
      </c>
      <c r="E712" s="4">
        <f>MONTH(SalesDataTable[[#This Row],[Order Date]])</f>
        <v>5</v>
      </c>
      <c r="F712" s="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4">
        <f>YEAR(SalesDataTable[[#This Row],[Order Date]])</f>
        <v>2026</v>
      </c>
      <c r="D713" s="4" t="str">
        <f>"Q"&amp;ROUNDUP(MONTH(SalesDataTable[[#This Row],[Order Date]])/3,0)</f>
        <v>Q2</v>
      </c>
      <c r="E713" s="4">
        <f>MONTH(SalesDataTable[[#This Row],[Order Date]])</f>
        <v>5</v>
      </c>
      <c r="F713" s="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4">
        <f>YEAR(SalesDataTable[[#This Row],[Order Date]])</f>
        <v>2026</v>
      </c>
      <c r="D714" s="4" t="str">
        <f>"Q"&amp;ROUNDUP(MONTH(SalesDataTable[[#This Row],[Order Date]])/3,0)</f>
        <v>Q2</v>
      </c>
      <c r="E714" s="4">
        <f>MONTH(SalesDataTable[[#This Row],[Order Date]])</f>
        <v>5</v>
      </c>
      <c r="F714" s="4"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4">
        <f>YEAR(SalesDataTable[[#This Row],[Order Date]])</f>
        <v>2026</v>
      </c>
      <c r="D715" s="4" t="str">
        <f>"Q"&amp;ROUNDUP(MONTH(SalesDataTable[[#This Row],[Order Date]])/3,0)</f>
        <v>Q2</v>
      </c>
      <c r="E715" s="4">
        <f>MONTH(SalesDataTable[[#This Row],[Order Date]])</f>
        <v>5</v>
      </c>
      <c r="F715" s="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4">
        <f>YEAR(SalesDataTable[[#This Row],[Order Date]])</f>
        <v>2026</v>
      </c>
      <c r="D716" s="4" t="str">
        <f>"Q"&amp;ROUNDUP(MONTH(SalesDataTable[[#This Row],[Order Date]])/3,0)</f>
        <v>Q2</v>
      </c>
      <c r="E716" s="4">
        <f>MONTH(SalesDataTable[[#This Row],[Order Date]])</f>
        <v>5</v>
      </c>
      <c r="F716" s="4"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4">
        <f>YEAR(SalesDataTable[[#This Row],[Order Date]])</f>
        <v>2026</v>
      </c>
      <c r="D717" s="4" t="str">
        <f>"Q"&amp;ROUNDUP(MONTH(SalesDataTable[[#This Row],[Order Date]])/3,0)</f>
        <v>Q2</v>
      </c>
      <c r="E717" s="4">
        <f>MONTH(SalesDataTable[[#This Row],[Order Date]])</f>
        <v>5</v>
      </c>
      <c r="F717" s="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4">
        <f>YEAR(SalesDataTable[[#This Row],[Order Date]])</f>
        <v>2026</v>
      </c>
      <c r="D718" s="4" t="str">
        <f>"Q"&amp;ROUNDUP(MONTH(SalesDataTable[[#This Row],[Order Date]])/3,0)</f>
        <v>Q2</v>
      </c>
      <c r="E718" s="4">
        <f>MONTH(SalesDataTable[[#This Row],[Order Date]])</f>
        <v>5</v>
      </c>
      <c r="F718" s="4"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4">
        <f>YEAR(SalesDataTable[[#This Row],[Order Date]])</f>
        <v>2026</v>
      </c>
      <c r="D719" s="4" t="str">
        <f>"Q"&amp;ROUNDUP(MONTH(SalesDataTable[[#This Row],[Order Date]])/3,0)</f>
        <v>Q2</v>
      </c>
      <c r="E719" s="4">
        <f>MONTH(SalesDataTable[[#This Row],[Order Date]])</f>
        <v>5</v>
      </c>
      <c r="F719" s="4"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4">
        <f>YEAR(SalesDataTable[[#This Row],[Order Date]])</f>
        <v>2026</v>
      </c>
      <c r="D720" s="4" t="str">
        <f>"Q"&amp;ROUNDUP(MONTH(SalesDataTable[[#This Row],[Order Date]])/3,0)</f>
        <v>Q2</v>
      </c>
      <c r="E720" s="4">
        <f>MONTH(SalesDataTable[[#This Row],[Order Date]])</f>
        <v>5</v>
      </c>
      <c r="F720" s="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4">
        <f>YEAR(SalesDataTable[[#This Row],[Order Date]])</f>
        <v>2026</v>
      </c>
      <c r="D721" s="4" t="str">
        <f>"Q"&amp;ROUNDUP(MONTH(SalesDataTable[[#This Row],[Order Date]])/3,0)</f>
        <v>Q2</v>
      </c>
      <c r="E721" s="4">
        <f>MONTH(SalesDataTable[[#This Row],[Order Date]])</f>
        <v>5</v>
      </c>
      <c r="F721" s="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4">
        <f>YEAR(SalesDataTable[[#This Row],[Order Date]])</f>
        <v>2026</v>
      </c>
      <c r="D722" s="4" t="str">
        <f>"Q"&amp;ROUNDUP(MONTH(SalesDataTable[[#This Row],[Order Date]])/3,0)</f>
        <v>Q2</v>
      </c>
      <c r="E722" s="4">
        <f>MONTH(SalesDataTable[[#This Row],[Order Date]])</f>
        <v>5</v>
      </c>
      <c r="F722" s="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4">
        <f>YEAR(SalesDataTable[[#This Row],[Order Date]])</f>
        <v>2026</v>
      </c>
      <c r="D723" s="4" t="str">
        <f>"Q"&amp;ROUNDUP(MONTH(SalesDataTable[[#This Row],[Order Date]])/3,0)</f>
        <v>Q2</v>
      </c>
      <c r="E723" s="4">
        <f>MONTH(SalesDataTable[[#This Row],[Order Date]])</f>
        <v>5</v>
      </c>
      <c r="F723" s="4"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4">
        <f>YEAR(SalesDataTable[[#This Row],[Order Date]])</f>
        <v>2026</v>
      </c>
      <c r="D724" s="4" t="str">
        <f>"Q"&amp;ROUNDUP(MONTH(SalesDataTable[[#This Row],[Order Date]])/3,0)</f>
        <v>Q2</v>
      </c>
      <c r="E724" s="4">
        <f>MONTH(SalesDataTable[[#This Row],[Order Date]])</f>
        <v>5</v>
      </c>
      <c r="F724" s="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4">
        <f>YEAR(SalesDataTable[[#This Row],[Order Date]])</f>
        <v>2026</v>
      </c>
      <c r="D725" s="4" t="str">
        <f>"Q"&amp;ROUNDUP(MONTH(SalesDataTable[[#This Row],[Order Date]])/3,0)</f>
        <v>Q2</v>
      </c>
      <c r="E725" s="4">
        <f>MONTH(SalesDataTable[[#This Row],[Order Date]])</f>
        <v>5</v>
      </c>
      <c r="F725" s="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4">
        <f>YEAR(SalesDataTable[[#This Row],[Order Date]])</f>
        <v>2026</v>
      </c>
      <c r="D726" s="4" t="str">
        <f>"Q"&amp;ROUNDUP(MONTH(SalesDataTable[[#This Row],[Order Date]])/3,0)</f>
        <v>Q2</v>
      </c>
      <c r="E726" s="4">
        <f>MONTH(SalesDataTable[[#This Row],[Order Date]])</f>
        <v>5</v>
      </c>
      <c r="F726" s="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4">
        <f>YEAR(SalesDataTable[[#This Row],[Order Date]])</f>
        <v>2026</v>
      </c>
      <c r="D727" s="4" t="str">
        <f>"Q"&amp;ROUNDUP(MONTH(SalesDataTable[[#This Row],[Order Date]])/3,0)</f>
        <v>Q2</v>
      </c>
      <c r="E727" s="4">
        <f>MONTH(SalesDataTable[[#This Row],[Order Date]])</f>
        <v>5</v>
      </c>
      <c r="F727" s="4"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4">
        <f>YEAR(SalesDataTable[[#This Row],[Order Date]])</f>
        <v>2026</v>
      </c>
      <c r="D728" s="4" t="str">
        <f>"Q"&amp;ROUNDUP(MONTH(SalesDataTable[[#This Row],[Order Date]])/3,0)</f>
        <v>Q2</v>
      </c>
      <c r="E728" s="4">
        <f>MONTH(SalesDataTable[[#This Row],[Order Date]])</f>
        <v>5</v>
      </c>
      <c r="F728" s="4"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4">
        <f>YEAR(SalesDataTable[[#This Row],[Order Date]])</f>
        <v>2026</v>
      </c>
      <c r="D729" s="4" t="str">
        <f>"Q"&amp;ROUNDUP(MONTH(SalesDataTable[[#This Row],[Order Date]])/3,0)</f>
        <v>Q2</v>
      </c>
      <c r="E729" s="4">
        <f>MONTH(SalesDataTable[[#This Row],[Order Date]])</f>
        <v>5</v>
      </c>
      <c r="F729" s="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4">
        <f>YEAR(SalesDataTable[[#This Row],[Order Date]])</f>
        <v>2026</v>
      </c>
      <c r="D730" s="4" t="str">
        <f>"Q"&amp;ROUNDUP(MONTH(SalesDataTable[[#This Row],[Order Date]])/3,0)</f>
        <v>Q2</v>
      </c>
      <c r="E730" s="4">
        <f>MONTH(SalesDataTable[[#This Row],[Order Date]])</f>
        <v>5</v>
      </c>
      <c r="F730" s="4"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4">
        <f>YEAR(SalesDataTable[[#This Row],[Order Date]])</f>
        <v>2026</v>
      </c>
      <c r="D731" s="4" t="str">
        <f>"Q"&amp;ROUNDUP(MONTH(SalesDataTable[[#This Row],[Order Date]])/3,0)</f>
        <v>Q2</v>
      </c>
      <c r="E731" s="4">
        <f>MONTH(SalesDataTable[[#This Row],[Order Date]])</f>
        <v>5</v>
      </c>
      <c r="F731" s="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4">
        <f>YEAR(SalesDataTable[[#This Row],[Order Date]])</f>
        <v>2026</v>
      </c>
      <c r="D732" s="4" t="str">
        <f>"Q"&amp;ROUNDUP(MONTH(SalesDataTable[[#This Row],[Order Date]])/3,0)</f>
        <v>Q2</v>
      </c>
      <c r="E732" s="4">
        <f>MONTH(SalesDataTable[[#This Row],[Order Date]])</f>
        <v>5</v>
      </c>
      <c r="F732" s="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4">
        <f>YEAR(SalesDataTable[[#This Row],[Order Date]])</f>
        <v>2026</v>
      </c>
      <c r="D733" s="4" t="str">
        <f>"Q"&amp;ROUNDUP(MONTH(SalesDataTable[[#This Row],[Order Date]])/3,0)</f>
        <v>Q2</v>
      </c>
      <c r="E733" s="4">
        <f>MONTH(SalesDataTable[[#This Row],[Order Date]])</f>
        <v>5</v>
      </c>
      <c r="F733" s="4"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4">
        <f>YEAR(SalesDataTable[[#This Row],[Order Date]])</f>
        <v>2026</v>
      </c>
      <c r="D734" s="4" t="str">
        <f>"Q"&amp;ROUNDUP(MONTH(SalesDataTable[[#This Row],[Order Date]])/3,0)</f>
        <v>Q2</v>
      </c>
      <c r="E734" s="4">
        <f>MONTH(SalesDataTable[[#This Row],[Order Date]])</f>
        <v>5</v>
      </c>
      <c r="F734" s="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4">
        <f>YEAR(SalesDataTable[[#This Row],[Order Date]])</f>
        <v>2026</v>
      </c>
      <c r="D735" s="4" t="str">
        <f>"Q"&amp;ROUNDUP(MONTH(SalesDataTable[[#This Row],[Order Date]])/3,0)</f>
        <v>Q2</v>
      </c>
      <c r="E735" s="4">
        <f>MONTH(SalesDataTable[[#This Row],[Order Date]])</f>
        <v>5</v>
      </c>
      <c r="F735" s="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4">
        <f>YEAR(SalesDataTable[[#This Row],[Order Date]])</f>
        <v>2026</v>
      </c>
      <c r="D736" s="4" t="str">
        <f>"Q"&amp;ROUNDUP(MONTH(SalesDataTable[[#This Row],[Order Date]])/3,0)</f>
        <v>Q2</v>
      </c>
      <c r="E736" s="4">
        <f>MONTH(SalesDataTable[[#This Row],[Order Date]])</f>
        <v>5</v>
      </c>
      <c r="F736" s="4"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4">
        <f>YEAR(SalesDataTable[[#This Row],[Order Date]])</f>
        <v>2026</v>
      </c>
      <c r="D737" s="4" t="str">
        <f>"Q"&amp;ROUNDUP(MONTH(SalesDataTable[[#This Row],[Order Date]])/3,0)</f>
        <v>Q2</v>
      </c>
      <c r="E737" s="4">
        <f>MONTH(SalesDataTable[[#This Row],[Order Date]])</f>
        <v>5</v>
      </c>
      <c r="F737" s="4"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4">
        <f>YEAR(SalesDataTable[[#This Row],[Order Date]])</f>
        <v>2026</v>
      </c>
      <c r="D738" s="4" t="str">
        <f>"Q"&amp;ROUNDUP(MONTH(SalesDataTable[[#This Row],[Order Date]])/3,0)</f>
        <v>Q2</v>
      </c>
      <c r="E738" s="4">
        <f>MONTH(SalesDataTable[[#This Row],[Order Date]])</f>
        <v>5</v>
      </c>
      <c r="F738" s="4"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4">
        <f>YEAR(SalesDataTable[[#This Row],[Order Date]])</f>
        <v>2026</v>
      </c>
      <c r="D739" s="4" t="str">
        <f>"Q"&amp;ROUNDUP(MONTH(SalesDataTable[[#This Row],[Order Date]])/3,0)</f>
        <v>Q2</v>
      </c>
      <c r="E739" s="4">
        <f>MONTH(SalesDataTable[[#This Row],[Order Date]])</f>
        <v>5</v>
      </c>
      <c r="F739" s="4"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4">
        <f>YEAR(SalesDataTable[[#This Row],[Order Date]])</f>
        <v>2026</v>
      </c>
      <c r="D740" s="4" t="str">
        <f>"Q"&amp;ROUNDUP(MONTH(SalesDataTable[[#This Row],[Order Date]])/3,0)</f>
        <v>Q2</v>
      </c>
      <c r="E740" s="4">
        <f>MONTH(SalesDataTable[[#This Row],[Order Date]])</f>
        <v>5</v>
      </c>
      <c r="F740" s="4"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4">
        <f>YEAR(SalesDataTable[[#This Row],[Order Date]])</f>
        <v>2026</v>
      </c>
      <c r="D741" s="4" t="str">
        <f>"Q"&amp;ROUNDUP(MONTH(SalesDataTable[[#This Row],[Order Date]])/3,0)</f>
        <v>Q2</v>
      </c>
      <c r="E741" s="4">
        <f>MONTH(SalesDataTable[[#This Row],[Order Date]])</f>
        <v>5</v>
      </c>
      <c r="F741" s="4"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4">
        <f>YEAR(SalesDataTable[[#This Row],[Order Date]])</f>
        <v>2026</v>
      </c>
      <c r="D742" s="4" t="str">
        <f>"Q"&amp;ROUNDUP(MONTH(SalesDataTable[[#This Row],[Order Date]])/3,0)</f>
        <v>Q2</v>
      </c>
      <c r="E742" s="4">
        <f>MONTH(SalesDataTable[[#This Row],[Order Date]])</f>
        <v>5</v>
      </c>
      <c r="F742" s="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4">
        <f>YEAR(SalesDataTable[[#This Row],[Order Date]])</f>
        <v>2026</v>
      </c>
      <c r="D743" s="4" t="str">
        <f>"Q"&amp;ROUNDUP(MONTH(SalesDataTable[[#This Row],[Order Date]])/3,0)</f>
        <v>Q2</v>
      </c>
      <c r="E743" s="4">
        <f>MONTH(SalesDataTable[[#This Row],[Order Date]])</f>
        <v>5</v>
      </c>
      <c r="F743" s="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4">
        <f>YEAR(SalesDataTable[[#This Row],[Order Date]])</f>
        <v>2026</v>
      </c>
      <c r="D744" s="4" t="str">
        <f>"Q"&amp;ROUNDUP(MONTH(SalesDataTable[[#This Row],[Order Date]])/3,0)</f>
        <v>Q2</v>
      </c>
      <c r="E744" s="4">
        <f>MONTH(SalesDataTable[[#This Row],[Order Date]])</f>
        <v>5</v>
      </c>
      <c r="F744" s="4"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4">
        <f>YEAR(SalesDataTable[[#This Row],[Order Date]])</f>
        <v>2026</v>
      </c>
      <c r="D745" s="4" t="str">
        <f>"Q"&amp;ROUNDUP(MONTH(SalesDataTable[[#This Row],[Order Date]])/3,0)</f>
        <v>Q2</v>
      </c>
      <c r="E745" s="4">
        <f>MONTH(SalesDataTable[[#This Row],[Order Date]])</f>
        <v>5</v>
      </c>
      <c r="F745" s="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4">
        <f>YEAR(SalesDataTable[[#This Row],[Order Date]])</f>
        <v>2026</v>
      </c>
      <c r="D746" s="4" t="str">
        <f>"Q"&amp;ROUNDUP(MONTH(SalesDataTable[[#This Row],[Order Date]])/3,0)</f>
        <v>Q2</v>
      </c>
      <c r="E746" s="4">
        <f>MONTH(SalesDataTable[[#This Row],[Order Date]])</f>
        <v>5</v>
      </c>
      <c r="F746" s="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4">
        <f>YEAR(SalesDataTable[[#This Row],[Order Date]])</f>
        <v>2026</v>
      </c>
      <c r="D747" s="4" t="str">
        <f>"Q"&amp;ROUNDUP(MONTH(SalesDataTable[[#This Row],[Order Date]])/3,0)</f>
        <v>Q2</v>
      </c>
      <c r="E747" s="4">
        <f>MONTH(SalesDataTable[[#This Row],[Order Date]])</f>
        <v>5</v>
      </c>
      <c r="F747" s="4"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4">
        <f>YEAR(SalesDataTable[[#This Row],[Order Date]])</f>
        <v>2026</v>
      </c>
      <c r="D748" s="4" t="str">
        <f>"Q"&amp;ROUNDUP(MONTH(SalesDataTable[[#This Row],[Order Date]])/3,0)</f>
        <v>Q2</v>
      </c>
      <c r="E748" s="4">
        <f>MONTH(SalesDataTable[[#This Row],[Order Date]])</f>
        <v>5</v>
      </c>
      <c r="F748" s="4"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4">
        <f>YEAR(SalesDataTable[[#This Row],[Order Date]])</f>
        <v>2026</v>
      </c>
      <c r="D749" s="4" t="str">
        <f>"Q"&amp;ROUNDUP(MONTH(SalesDataTable[[#This Row],[Order Date]])/3,0)</f>
        <v>Q2</v>
      </c>
      <c r="E749" s="4">
        <f>MONTH(SalesDataTable[[#This Row],[Order Date]])</f>
        <v>5</v>
      </c>
      <c r="F749" s="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4">
        <f>YEAR(SalesDataTable[[#This Row],[Order Date]])</f>
        <v>2026</v>
      </c>
      <c r="D750" s="4" t="str">
        <f>"Q"&amp;ROUNDUP(MONTH(SalesDataTable[[#This Row],[Order Date]])/3,0)</f>
        <v>Q2</v>
      </c>
      <c r="E750" s="4">
        <f>MONTH(SalesDataTable[[#This Row],[Order Date]])</f>
        <v>5</v>
      </c>
      <c r="F750" s="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4">
        <f>YEAR(SalesDataTable[[#This Row],[Order Date]])</f>
        <v>2026</v>
      </c>
      <c r="D751" s="4" t="str">
        <f>"Q"&amp;ROUNDUP(MONTH(SalesDataTable[[#This Row],[Order Date]])/3,0)</f>
        <v>Q2</v>
      </c>
      <c r="E751" s="4">
        <f>MONTH(SalesDataTable[[#This Row],[Order Date]])</f>
        <v>5</v>
      </c>
      <c r="F751" s="4"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4">
        <f>YEAR(SalesDataTable[[#This Row],[Order Date]])</f>
        <v>2026</v>
      </c>
      <c r="D752" s="4" t="str">
        <f>"Q"&amp;ROUNDUP(MONTH(SalesDataTable[[#This Row],[Order Date]])/3,0)</f>
        <v>Q2</v>
      </c>
      <c r="E752" s="4">
        <f>MONTH(SalesDataTable[[#This Row],[Order Date]])</f>
        <v>5</v>
      </c>
      <c r="F752" s="4"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4">
        <f>YEAR(SalesDataTable[[#This Row],[Order Date]])</f>
        <v>2026</v>
      </c>
      <c r="D753" s="4" t="str">
        <f>"Q"&amp;ROUNDUP(MONTH(SalesDataTable[[#This Row],[Order Date]])/3,0)</f>
        <v>Q2</v>
      </c>
      <c r="E753" s="4">
        <f>MONTH(SalesDataTable[[#This Row],[Order Date]])</f>
        <v>5</v>
      </c>
      <c r="F753" s="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4">
        <f>YEAR(SalesDataTable[[#This Row],[Order Date]])</f>
        <v>2026</v>
      </c>
      <c r="D754" s="4" t="str">
        <f>"Q"&amp;ROUNDUP(MONTH(SalesDataTable[[#This Row],[Order Date]])/3,0)</f>
        <v>Q2</v>
      </c>
      <c r="E754" s="4">
        <f>MONTH(SalesDataTable[[#This Row],[Order Date]])</f>
        <v>5</v>
      </c>
      <c r="F754" s="4"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4">
        <f>YEAR(SalesDataTable[[#This Row],[Order Date]])</f>
        <v>2026</v>
      </c>
      <c r="D755" s="4" t="str">
        <f>"Q"&amp;ROUNDUP(MONTH(SalesDataTable[[#This Row],[Order Date]])/3,0)</f>
        <v>Q2</v>
      </c>
      <c r="E755" s="4">
        <f>MONTH(SalesDataTable[[#This Row],[Order Date]])</f>
        <v>5</v>
      </c>
      <c r="F755" s="4"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4">
        <f>YEAR(SalesDataTable[[#This Row],[Order Date]])</f>
        <v>2026</v>
      </c>
      <c r="D756" s="4" t="str">
        <f>"Q"&amp;ROUNDUP(MONTH(SalesDataTable[[#This Row],[Order Date]])/3,0)</f>
        <v>Q2</v>
      </c>
      <c r="E756" s="4">
        <f>MONTH(SalesDataTable[[#This Row],[Order Date]])</f>
        <v>5</v>
      </c>
      <c r="F756" s="4"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4">
        <f>YEAR(SalesDataTable[[#This Row],[Order Date]])</f>
        <v>2026</v>
      </c>
      <c r="D757" s="4" t="str">
        <f>"Q"&amp;ROUNDUP(MONTH(SalesDataTable[[#This Row],[Order Date]])/3,0)</f>
        <v>Q2</v>
      </c>
      <c r="E757" s="4">
        <f>MONTH(SalesDataTable[[#This Row],[Order Date]])</f>
        <v>5</v>
      </c>
      <c r="F757" s="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4">
        <f>YEAR(SalesDataTable[[#This Row],[Order Date]])</f>
        <v>2026</v>
      </c>
      <c r="D758" s="4" t="str">
        <f>"Q"&amp;ROUNDUP(MONTH(SalesDataTable[[#This Row],[Order Date]])/3,0)</f>
        <v>Q2</v>
      </c>
      <c r="E758" s="4">
        <f>MONTH(SalesDataTable[[#This Row],[Order Date]])</f>
        <v>5</v>
      </c>
      <c r="F758" s="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4">
        <f>YEAR(SalesDataTable[[#This Row],[Order Date]])</f>
        <v>2026</v>
      </c>
      <c r="D759" s="4" t="str">
        <f>"Q"&amp;ROUNDUP(MONTH(SalesDataTable[[#This Row],[Order Date]])/3,0)</f>
        <v>Q2</v>
      </c>
      <c r="E759" s="4">
        <f>MONTH(SalesDataTable[[#This Row],[Order Date]])</f>
        <v>5</v>
      </c>
      <c r="F759" s="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4">
        <f>YEAR(SalesDataTable[[#This Row],[Order Date]])</f>
        <v>2026</v>
      </c>
      <c r="D760" s="4" t="str">
        <f>"Q"&amp;ROUNDUP(MONTH(SalesDataTable[[#This Row],[Order Date]])/3,0)</f>
        <v>Q2</v>
      </c>
      <c r="E760" s="4">
        <f>MONTH(SalesDataTable[[#This Row],[Order Date]])</f>
        <v>5</v>
      </c>
      <c r="F760" s="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4">
        <f>YEAR(SalesDataTable[[#This Row],[Order Date]])</f>
        <v>2026</v>
      </c>
      <c r="D761" s="4" t="str">
        <f>"Q"&amp;ROUNDUP(MONTH(SalesDataTable[[#This Row],[Order Date]])/3,0)</f>
        <v>Q2</v>
      </c>
      <c r="E761" s="4">
        <f>MONTH(SalesDataTable[[#This Row],[Order Date]])</f>
        <v>5</v>
      </c>
      <c r="F761" s="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4">
        <f>YEAR(SalesDataTable[[#This Row],[Order Date]])</f>
        <v>2026</v>
      </c>
      <c r="D762" s="4" t="str">
        <f>"Q"&amp;ROUNDUP(MONTH(SalesDataTable[[#This Row],[Order Date]])/3,0)</f>
        <v>Q2</v>
      </c>
      <c r="E762" s="4">
        <f>MONTH(SalesDataTable[[#This Row],[Order Date]])</f>
        <v>5</v>
      </c>
      <c r="F762" s="4"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4">
        <f>YEAR(SalesDataTable[[#This Row],[Order Date]])</f>
        <v>2026</v>
      </c>
      <c r="D763" s="4" t="str">
        <f>"Q"&amp;ROUNDUP(MONTH(SalesDataTable[[#This Row],[Order Date]])/3,0)</f>
        <v>Q2</v>
      </c>
      <c r="E763" s="4">
        <f>MONTH(SalesDataTable[[#This Row],[Order Date]])</f>
        <v>5</v>
      </c>
      <c r="F763" s="4"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4">
        <f>YEAR(SalesDataTable[[#This Row],[Order Date]])</f>
        <v>2026</v>
      </c>
      <c r="D764" s="4" t="str">
        <f>"Q"&amp;ROUNDUP(MONTH(SalesDataTable[[#This Row],[Order Date]])/3,0)</f>
        <v>Q2</v>
      </c>
      <c r="E764" s="4">
        <f>MONTH(SalesDataTable[[#This Row],[Order Date]])</f>
        <v>5</v>
      </c>
      <c r="F764" s="4"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4">
        <f>YEAR(SalesDataTable[[#This Row],[Order Date]])</f>
        <v>2026</v>
      </c>
      <c r="D765" s="4" t="str">
        <f>"Q"&amp;ROUNDUP(MONTH(SalesDataTable[[#This Row],[Order Date]])/3,0)</f>
        <v>Q2</v>
      </c>
      <c r="E765" s="4">
        <f>MONTH(SalesDataTable[[#This Row],[Order Date]])</f>
        <v>5</v>
      </c>
      <c r="F765" s="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4">
        <f>YEAR(SalesDataTable[[#This Row],[Order Date]])</f>
        <v>2026</v>
      </c>
      <c r="D766" s="4" t="str">
        <f>"Q"&amp;ROUNDUP(MONTH(SalesDataTable[[#This Row],[Order Date]])/3,0)</f>
        <v>Q2</v>
      </c>
      <c r="E766" s="4">
        <f>MONTH(SalesDataTable[[#This Row],[Order Date]])</f>
        <v>5</v>
      </c>
      <c r="F766" s="4"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4">
        <f>YEAR(SalesDataTable[[#This Row],[Order Date]])</f>
        <v>2026</v>
      </c>
      <c r="D767" s="4" t="str">
        <f>"Q"&amp;ROUNDUP(MONTH(SalesDataTable[[#This Row],[Order Date]])/3,0)</f>
        <v>Q2</v>
      </c>
      <c r="E767" s="4">
        <f>MONTH(SalesDataTable[[#This Row],[Order Date]])</f>
        <v>5</v>
      </c>
      <c r="F767" s="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4">
        <f>YEAR(SalesDataTable[[#This Row],[Order Date]])</f>
        <v>2026</v>
      </c>
      <c r="D768" s="4" t="str">
        <f>"Q"&amp;ROUNDUP(MONTH(SalesDataTable[[#This Row],[Order Date]])/3,0)</f>
        <v>Q2</v>
      </c>
      <c r="E768" s="4">
        <f>MONTH(SalesDataTable[[#This Row],[Order Date]])</f>
        <v>5</v>
      </c>
      <c r="F768" s="4"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4">
        <f>YEAR(SalesDataTable[[#This Row],[Order Date]])</f>
        <v>2026</v>
      </c>
      <c r="D769" s="4" t="str">
        <f>"Q"&amp;ROUNDUP(MONTH(SalesDataTable[[#This Row],[Order Date]])/3,0)</f>
        <v>Q2</v>
      </c>
      <c r="E769" s="4">
        <f>MONTH(SalesDataTable[[#This Row],[Order Date]])</f>
        <v>5</v>
      </c>
      <c r="F769" s="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4">
        <f>YEAR(SalesDataTable[[#This Row],[Order Date]])</f>
        <v>2026</v>
      </c>
      <c r="D770" s="4" t="str">
        <f>"Q"&amp;ROUNDUP(MONTH(SalesDataTable[[#This Row],[Order Date]])/3,0)</f>
        <v>Q2</v>
      </c>
      <c r="E770" s="4">
        <f>MONTH(SalesDataTable[[#This Row],[Order Date]])</f>
        <v>5</v>
      </c>
      <c r="F770" s="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4">
        <f>YEAR(SalesDataTable[[#This Row],[Order Date]])</f>
        <v>2026</v>
      </c>
      <c r="D771" s="4" t="str">
        <f>"Q"&amp;ROUNDUP(MONTH(SalesDataTable[[#This Row],[Order Date]])/3,0)</f>
        <v>Q2</v>
      </c>
      <c r="E771" s="4">
        <f>MONTH(SalesDataTable[[#This Row],[Order Date]])</f>
        <v>5</v>
      </c>
      <c r="F771" s="4"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4">
        <f>YEAR(SalesDataTable[[#This Row],[Order Date]])</f>
        <v>2026</v>
      </c>
      <c r="D772" s="4" t="str">
        <f>"Q"&amp;ROUNDUP(MONTH(SalesDataTable[[#This Row],[Order Date]])/3,0)</f>
        <v>Q2</v>
      </c>
      <c r="E772" s="4">
        <f>MONTH(SalesDataTable[[#This Row],[Order Date]])</f>
        <v>5</v>
      </c>
      <c r="F772" s="4"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4">
        <f>YEAR(SalesDataTable[[#This Row],[Order Date]])</f>
        <v>2026</v>
      </c>
      <c r="D773" s="4" t="str">
        <f>"Q"&amp;ROUNDUP(MONTH(SalesDataTable[[#This Row],[Order Date]])/3,0)</f>
        <v>Q2</v>
      </c>
      <c r="E773" s="4">
        <f>MONTH(SalesDataTable[[#This Row],[Order Date]])</f>
        <v>5</v>
      </c>
      <c r="F773" s="4"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4">
        <f>YEAR(SalesDataTable[[#This Row],[Order Date]])</f>
        <v>2026</v>
      </c>
      <c r="D774" s="4" t="str">
        <f>"Q"&amp;ROUNDUP(MONTH(SalesDataTable[[#This Row],[Order Date]])/3,0)</f>
        <v>Q2</v>
      </c>
      <c r="E774" s="4">
        <f>MONTH(SalesDataTable[[#This Row],[Order Date]])</f>
        <v>5</v>
      </c>
      <c r="F774" s="4"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4">
        <f>YEAR(SalesDataTable[[#This Row],[Order Date]])</f>
        <v>2026</v>
      </c>
      <c r="D775" s="4" t="str">
        <f>"Q"&amp;ROUNDUP(MONTH(SalesDataTable[[#This Row],[Order Date]])/3,0)</f>
        <v>Q2</v>
      </c>
      <c r="E775" s="4">
        <f>MONTH(SalesDataTable[[#This Row],[Order Date]])</f>
        <v>5</v>
      </c>
      <c r="F775" s="4"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4">
        <f>YEAR(SalesDataTable[[#This Row],[Order Date]])</f>
        <v>2026</v>
      </c>
      <c r="D776" s="4" t="str">
        <f>"Q"&amp;ROUNDUP(MONTH(SalesDataTable[[#This Row],[Order Date]])/3,0)</f>
        <v>Q2</v>
      </c>
      <c r="E776" s="4">
        <f>MONTH(SalesDataTable[[#This Row],[Order Date]])</f>
        <v>5</v>
      </c>
      <c r="F776" s="4"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4">
        <f>YEAR(SalesDataTable[[#This Row],[Order Date]])</f>
        <v>2026</v>
      </c>
      <c r="D777" s="4" t="str">
        <f>"Q"&amp;ROUNDUP(MONTH(SalesDataTable[[#This Row],[Order Date]])/3,0)</f>
        <v>Q2</v>
      </c>
      <c r="E777" s="4">
        <f>MONTH(SalesDataTable[[#This Row],[Order Date]])</f>
        <v>5</v>
      </c>
      <c r="F777" s="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4">
        <f>YEAR(SalesDataTable[[#This Row],[Order Date]])</f>
        <v>2026</v>
      </c>
      <c r="D778" s="4" t="str">
        <f>"Q"&amp;ROUNDUP(MONTH(SalesDataTable[[#This Row],[Order Date]])/3,0)</f>
        <v>Q2</v>
      </c>
      <c r="E778" s="4">
        <f>MONTH(SalesDataTable[[#This Row],[Order Date]])</f>
        <v>5</v>
      </c>
      <c r="F778" s="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4">
        <f>YEAR(SalesDataTable[[#This Row],[Order Date]])</f>
        <v>2026</v>
      </c>
      <c r="D779" s="4" t="str">
        <f>"Q"&amp;ROUNDUP(MONTH(SalesDataTable[[#This Row],[Order Date]])/3,0)</f>
        <v>Q2</v>
      </c>
      <c r="E779" s="4">
        <f>MONTH(SalesDataTable[[#This Row],[Order Date]])</f>
        <v>5</v>
      </c>
      <c r="F779" s="4"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4">
        <f>YEAR(SalesDataTable[[#This Row],[Order Date]])</f>
        <v>2026</v>
      </c>
      <c r="D780" s="4" t="str">
        <f>"Q"&amp;ROUNDUP(MONTH(SalesDataTable[[#This Row],[Order Date]])/3,0)</f>
        <v>Q2</v>
      </c>
      <c r="E780" s="4">
        <f>MONTH(SalesDataTable[[#This Row],[Order Date]])</f>
        <v>5</v>
      </c>
      <c r="F780" s="4"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4">
        <f>YEAR(SalesDataTable[[#This Row],[Order Date]])</f>
        <v>2026</v>
      </c>
      <c r="D781" s="4" t="str">
        <f>"Q"&amp;ROUNDUP(MONTH(SalesDataTable[[#This Row],[Order Date]])/3,0)</f>
        <v>Q2</v>
      </c>
      <c r="E781" s="4">
        <f>MONTH(SalesDataTable[[#This Row],[Order Date]])</f>
        <v>5</v>
      </c>
      <c r="F781" s="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4">
        <f>YEAR(SalesDataTable[[#This Row],[Order Date]])</f>
        <v>2026</v>
      </c>
      <c r="D782" s="4" t="str">
        <f>"Q"&amp;ROUNDUP(MONTH(SalesDataTable[[#This Row],[Order Date]])/3,0)</f>
        <v>Q2</v>
      </c>
      <c r="E782" s="4">
        <f>MONTH(SalesDataTable[[#This Row],[Order Date]])</f>
        <v>5</v>
      </c>
      <c r="F782" s="4"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4">
        <f>YEAR(SalesDataTable[[#This Row],[Order Date]])</f>
        <v>2026</v>
      </c>
      <c r="D783" s="4" t="str">
        <f>"Q"&amp;ROUNDUP(MONTH(SalesDataTable[[#This Row],[Order Date]])/3,0)</f>
        <v>Q2</v>
      </c>
      <c r="E783" s="4">
        <f>MONTH(SalesDataTable[[#This Row],[Order Date]])</f>
        <v>5</v>
      </c>
      <c r="F783" s="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4">
        <f>YEAR(SalesDataTable[[#This Row],[Order Date]])</f>
        <v>2026</v>
      </c>
      <c r="D784" s="4" t="str">
        <f>"Q"&amp;ROUNDUP(MONTH(SalesDataTable[[#This Row],[Order Date]])/3,0)</f>
        <v>Q2</v>
      </c>
      <c r="E784" s="4">
        <f>MONTH(SalesDataTable[[#This Row],[Order Date]])</f>
        <v>5</v>
      </c>
      <c r="F784" s="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4">
        <f>YEAR(SalesDataTable[[#This Row],[Order Date]])</f>
        <v>2026</v>
      </c>
      <c r="D785" s="4" t="str">
        <f>"Q"&amp;ROUNDUP(MONTH(SalesDataTable[[#This Row],[Order Date]])/3,0)</f>
        <v>Q2</v>
      </c>
      <c r="E785" s="4">
        <f>MONTH(SalesDataTable[[#This Row],[Order Date]])</f>
        <v>5</v>
      </c>
      <c r="F785" s="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4">
        <f>YEAR(SalesDataTable[[#This Row],[Order Date]])</f>
        <v>2026</v>
      </c>
      <c r="D786" s="4" t="str">
        <f>"Q"&amp;ROUNDUP(MONTH(SalesDataTable[[#This Row],[Order Date]])/3,0)</f>
        <v>Q2</v>
      </c>
      <c r="E786" s="4">
        <f>MONTH(SalesDataTable[[#This Row],[Order Date]])</f>
        <v>5</v>
      </c>
      <c r="F786" s="4"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4">
        <f>YEAR(SalesDataTable[[#This Row],[Order Date]])</f>
        <v>2026</v>
      </c>
      <c r="D787" s="4" t="str">
        <f>"Q"&amp;ROUNDUP(MONTH(SalesDataTable[[#This Row],[Order Date]])/3,0)</f>
        <v>Q2</v>
      </c>
      <c r="E787" s="4">
        <f>MONTH(SalesDataTable[[#This Row],[Order Date]])</f>
        <v>5</v>
      </c>
      <c r="F787" s="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4">
        <f>YEAR(SalesDataTable[[#This Row],[Order Date]])</f>
        <v>2026</v>
      </c>
      <c r="D788" s="4" t="str">
        <f>"Q"&amp;ROUNDUP(MONTH(SalesDataTable[[#This Row],[Order Date]])/3,0)</f>
        <v>Q2</v>
      </c>
      <c r="E788" s="4">
        <f>MONTH(SalesDataTable[[#This Row],[Order Date]])</f>
        <v>5</v>
      </c>
      <c r="F788" s="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4">
        <f>YEAR(SalesDataTable[[#This Row],[Order Date]])</f>
        <v>2026</v>
      </c>
      <c r="D789" s="4" t="str">
        <f>"Q"&amp;ROUNDUP(MONTH(SalesDataTable[[#This Row],[Order Date]])/3,0)</f>
        <v>Q2</v>
      </c>
      <c r="E789" s="4">
        <f>MONTH(SalesDataTable[[#This Row],[Order Date]])</f>
        <v>5</v>
      </c>
      <c r="F789" s="4"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4">
        <f>YEAR(SalesDataTable[[#This Row],[Order Date]])</f>
        <v>2026</v>
      </c>
      <c r="D790" s="4" t="str">
        <f>"Q"&amp;ROUNDUP(MONTH(SalesDataTable[[#This Row],[Order Date]])/3,0)</f>
        <v>Q2</v>
      </c>
      <c r="E790" s="4">
        <f>MONTH(SalesDataTable[[#This Row],[Order Date]])</f>
        <v>5</v>
      </c>
      <c r="F790" s="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4">
        <f>YEAR(SalesDataTable[[#This Row],[Order Date]])</f>
        <v>2026</v>
      </c>
      <c r="D791" s="4" t="str">
        <f>"Q"&amp;ROUNDUP(MONTH(SalesDataTable[[#This Row],[Order Date]])/3,0)</f>
        <v>Q2</v>
      </c>
      <c r="E791" s="4">
        <f>MONTH(SalesDataTable[[#This Row],[Order Date]])</f>
        <v>5</v>
      </c>
      <c r="F791" s="4"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4">
        <f>YEAR(SalesDataTable[[#This Row],[Order Date]])</f>
        <v>2026</v>
      </c>
      <c r="D792" s="4" t="str">
        <f>"Q"&amp;ROUNDUP(MONTH(SalesDataTable[[#This Row],[Order Date]])/3,0)</f>
        <v>Q2</v>
      </c>
      <c r="E792" s="4">
        <f>MONTH(SalesDataTable[[#This Row],[Order Date]])</f>
        <v>5</v>
      </c>
      <c r="F792" s="4"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4">
        <f>YEAR(SalesDataTable[[#This Row],[Order Date]])</f>
        <v>2026</v>
      </c>
      <c r="D793" s="4" t="str">
        <f>"Q"&amp;ROUNDUP(MONTH(SalesDataTable[[#This Row],[Order Date]])/3,0)</f>
        <v>Q2</v>
      </c>
      <c r="E793" s="4">
        <f>MONTH(SalesDataTable[[#This Row],[Order Date]])</f>
        <v>5</v>
      </c>
      <c r="F793" s="4"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4">
        <f>YEAR(SalesDataTable[[#This Row],[Order Date]])</f>
        <v>2026</v>
      </c>
      <c r="D794" s="4" t="str">
        <f>"Q"&amp;ROUNDUP(MONTH(SalesDataTable[[#This Row],[Order Date]])/3,0)</f>
        <v>Q2</v>
      </c>
      <c r="E794" s="4">
        <f>MONTH(SalesDataTable[[#This Row],[Order Date]])</f>
        <v>5</v>
      </c>
      <c r="F794" s="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4">
        <f>YEAR(SalesDataTable[[#This Row],[Order Date]])</f>
        <v>2026</v>
      </c>
      <c r="D795" s="4" t="str">
        <f>"Q"&amp;ROUNDUP(MONTH(SalesDataTable[[#This Row],[Order Date]])/3,0)</f>
        <v>Q2</v>
      </c>
      <c r="E795" s="4">
        <f>MONTH(SalesDataTable[[#This Row],[Order Date]])</f>
        <v>5</v>
      </c>
      <c r="F795" s="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4">
        <f>YEAR(SalesDataTable[[#This Row],[Order Date]])</f>
        <v>2026</v>
      </c>
      <c r="D796" s="4" t="str">
        <f>"Q"&amp;ROUNDUP(MONTH(SalesDataTable[[#This Row],[Order Date]])/3,0)</f>
        <v>Q2</v>
      </c>
      <c r="E796" s="4">
        <f>MONTH(SalesDataTable[[#This Row],[Order Date]])</f>
        <v>5</v>
      </c>
      <c r="F796" s="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4">
        <f>YEAR(SalesDataTable[[#This Row],[Order Date]])</f>
        <v>2026</v>
      </c>
      <c r="D797" s="4" t="str">
        <f>"Q"&amp;ROUNDUP(MONTH(SalesDataTable[[#This Row],[Order Date]])/3,0)</f>
        <v>Q2</v>
      </c>
      <c r="E797" s="4">
        <f>MONTH(SalesDataTable[[#This Row],[Order Date]])</f>
        <v>5</v>
      </c>
      <c r="F797" s="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4">
        <f>YEAR(SalesDataTable[[#This Row],[Order Date]])</f>
        <v>2026</v>
      </c>
      <c r="D798" s="4" t="str">
        <f>"Q"&amp;ROUNDUP(MONTH(SalesDataTable[[#This Row],[Order Date]])/3,0)</f>
        <v>Q2</v>
      </c>
      <c r="E798" s="4">
        <f>MONTH(SalesDataTable[[#This Row],[Order Date]])</f>
        <v>5</v>
      </c>
      <c r="F798" s="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4">
        <f>YEAR(SalesDataTable[[#This Row],[Order Date]])</f>
        <v>2026</v>
      </c>
      <c r="D799" s="4" t="str">
        <f>"Q"&amp;ROUNDUP(MONTH(SalesDataTable[[#This Row],[Order Date]])/3,0)</f>
        <v>Q2</v>
      </c>
      <c r="E799" s="4">
        <f>MONTH(SalesDataTable[[#This Row],[Order Date]])</f>
        <v>5</v>
      </c>
      <c r="F799" s="4"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4">
        <f>YEAR(SalesDataTable[[#This Row],[Order Date]])</f>
        <v>2026</v>
      </c>
      <c r="D800" s="4" t="str">
        <f>"Q"&amp;ROUNDUP(MONTH(SalesDataTable[[#This Row],[Order Date]])/3,0)</f>
        <v>Q2</v>
      </c>
      <c r="E800" s="4">
        <f>MONTH(SalesDataTable[[#This Row],[Order Date]])</f>
        <v>5</v>
      </c>
      <c r="F800" s="4"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4">
        <f>YEAR(SalesDataTable[[#This Row],[Order Date]])</f>
        <v>2026</v>
      </c>
      <c r="D801" s="4" t="str">
        <f>"Q"&amp;ROUNDUP(MONTH(SalesDataTable[[#This Row],[Order Date]])/3,0)</f>
        <v>Q2</v>
      </c>
      <c r="E801" s="4">
        <f>MONTH(SalesDataTable[[#This Row],[Order Date]])</f>
        <v>5</v>
      </c>
      <c r="F801" s="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4">
        <f>YEAR(SalesDataTable[[#This Row],[Order Date]])</f>
        <v>2026</v>
      </c>
      <c r="D802" s="4" t="str">
        <f>"Q"&amp;ROUNDUP(MONTH(SalesDataTable[[#This Row],[Order Date]])/3,0)</f>
        <v>Q2</v>
      </c>
      <c r="E802" s="4">
        <f>MONTH(SalesDataTable[[#This Row],[Order Date]])</f>
        <v>5</v>
      </c>
      <c r="F802" s="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4">
        <f>YEAR(SalesDataTable[[#This Row],[Order Date]])</f>
        <v>2026</v>
      </c>
      <c r="D803" s="4" t="str">
        <f>"Q"&amp;ROUNDUP(MONTH(SalesDataTable[[#This Row],[Order Date]])/3,0)</f>
        <v>Q2</v>
      </c>
      <c r="E803" s="4">
        <f>MONTH(SalesDataTable[[#This Row],[Order Date]])</f>
        <v>5</v>
      </c>
      <c r="F803" s="4"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4">
        <f>YEAR(SalesDataTable[[#This Row],[Order Date]])</f>
        <v>2026</v>
      </c>
      <c r="D804" s="4" t="str">
        <f>"Q"&amp;ROUNDUP(MONTH(SalesDataTable[[#This Row],[Order Date]])/3,0)</f>
        <v>Q2</v>
      </c>
      <c r="E804" s="4">
        <f>MONTH(SalesDataTable[[#This Row],[Order Date]])</f>
        <v>5</v>
      </c>
      <c r="F804" s="4"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4">
        <f>YEAR(SalesDataTable[[#This Row],[Order Date]])</f>
        <v>2026</v>
      </c>
      <c r="D805" s="4" t="str">
        <f>"Q"&amp;ROUNDUP(MONTH(SalesDataTable[[#This Row],[Order Date]])/3,0)</f>
        <v>Q2</v>
      </c>
      <c r="E805" s="4">
        <f>MONTH(SalesDataTable[[#This Row],[Order Date]])</f>
        <v>5</v>
      </c>
      <c r="F805" s="4"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4">
        <f>YEAR(SalesDataTable[[#This Row],[Order Date]])</f>
        <v>2026</v>
      </c>
      <c r="D806" s="4" t="str">
        <f>"Q"&amp;ROUNDUP(MONTH(SalesDataTable[[#This Row],[Order Date]])/3,0)</f>
        <v>Q2</v>
      </c>
      <c r="E806" s="4">
        <f>MONTH(SalesDataTable[[#This Row],[Order Date]])</f>
        <v>5</v>
      </c>
      <c r="F806" s="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4">
        <f>YEAR(SalesDataTable[[#This Row],[Order Date]])</f>
        <v>2026</v>
      </c>
      <c r="D807" s="4" t="str">
        <f>"Q"&amp;ROUNDUP(MONTH(SalesDataTable[[#This Row],[Order Date]])/3,0)</f>
        <v>Q2</v>
      </c>
      <c r="E807" s="4">
        <f>MONTH(SalesDataTable[[#This Row],[Order Date]])</f>
        <v>5</v>
      </c>
      <c r="F807" s="4"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4">
        <f>YEAR(SalesDataTable[[#This Row],[Order Date]])</f>
        <v>2026</v>
      </c>
      <c r="D808" s="4" t="str">
        <f>"Q"&amp;ROUNDUP(MONTH(SalesDataTable[[#This Row],[Order Date]])/3,0)</f>
        <v>Q2</v>
      </c>
      <c r="E808" s="4">
        <f>MONTH(SalesDataTable[[#This Row],[Order Date]])</f>
        <v>5</v>
      </c>
      <c r="F808" s="4"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4">
        <f>YEAR(SalesDataTable[[#This Row],[Order Date]])</f>
        <v>2026</v>
      </c>
      <c r="D809" s="4" t="str">
        <f>"Q"&amp;ROUNDUP(MONTH(SalesDataTable[[#This Row],[Order Date]])/3,0)</f>
        <v>Q2</v>
      </c>
      <c r="E809" s="4">
        <f>MONTH(SalesDataTable[[#This Row],[Order Date]])</f>
        <v>5</v>
      </c>
      <c r="F809" s="4"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4">
        <f>YEAR(SalesDataTable[[#This Row],[Order Date]])</f>
        <v>2026</v>
      </c>
      <c r="D810" s="4" t="str">
        <f>"Q"&amp;ROUNDUP(MONTH(SalesDataTable[[#This Row],[Order Date]])/3,0)</f>
        <v>Q2</v>
      </c>
      <c r="E810" s="4">
        <f>MONTH(SalesDataTable[[#This Row],[Order Date]])</f>
        <v>5</v>
      </c>
      <c r="F810" s="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4">
        <f>YEAR(SalesDataTable[[#This Row],[Order Date]])</f>
        <v>2026</v>
      </c>
      <c r="D811" s="4" t="str">
        <f>"Q"&amp;ROUNDUP(MONTH(SalesDataTable[[#This Row],[Order Date]])/3,0)</f>
        <v>Q2</v>
      </c>
      <c r="E811" s="4">
        <f>MONTH(SalesDataTable[[#This Row],[Order Date]])</f>
        <v>5</v>
      </c>
      <c r="F811" s="4"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4">
        <f>YEAR(SalesDataTable[[#This Row],[Order Date]])</f>
        <v>2026</v>
      </c>
      <c r="D812" s="4" t="str">
        <f>"Q"&amp;ROUNDUP(MONTH(SalesDataTable[[#This Row],[Order Date]])/3,0)</f>
        <v>Q2</v>
      </c>
      <c r="E812" s="4">
        <f>MONTH(SalesDataTable[[#This Row],[Order Date]])</f>
        <v>5</v>
      </c>
      <c r="F812" s="4"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4">
        <f>YEAR(SalesDataTable[[#This Row],[Order Date]])</f>
        <v>2026</v>
      </c>
      <c r="D813" s="4" t="str">
        <f>"Q"&amp;ROUNDUP(MONTH(SalesDataTable[[#This Row],[Order Date]])/3,0)</f>
        <v>Q2</v>
      </c>
      <c r="E813" s="4">
        <f>MONTH(SalesDataTable[[#This Row],[Order Date]])</f>
        <v>5</v>
      </c>
      <c r="F813" s="4"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4">
        <f>YEAR(SalesDataTable[[#This Row],[Order Date]])</f>
        <v>2026</v>
      </c>
      <c r="D814" s="4" t="str">
        <f>"Q"&amp;ROUNDUP(MONTH(SalesDataTable[[#This Row],[Order Date]])/3,0)</f>
        <v>Q2</v>
      </c>
      <c r="E814" s="4">
        <f>MONTH(SalesDataTable[[#This Row],[Order Date]])</f>
        <v>5</v>
      </c>
      <c r="F814" s="4"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4">
        <f>YEAR(SalesDataTable[[#This Row],[Order Date]])</f>
        <v>2026</v>
      </c>
      <c r="D815" s="4" t="str">
        <f>"Q"&amp;ROUNDUP(MONTH(SalesDataTable[[#This Row],[Order Date]])/3,0)</f>
        <v>Q2</v>
      </c>
      <c r="E815" s="4">
        <f>MONTH(SalesDataTable[[#This Row],[Order Date]])</f>
        <v>5</v>
      </c>
      <c r="F815" s="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4">
        <f>YEAR(SalesDataTable[[#This Row],[Order Date]])</f>
        <v>2026</v>
      </c>
      <c r="D816" s="4" t="str">
        <f>"Q"&amp;ROUNDUP(MONTH(SalesDataTable[[#This Row],[Order Date]])/3,0)</f>
        <v>Q2</v>
      </c>
      <c r="E816" s="4">
        <f>MONTH(SalesDataTable[[#This Row],[Order Date]])</f>
        <v>5</v>
      </c>
      <c r="F816" s="4"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4">
        <f>YEAR(SalesDataTable[[#This Row],[Order Date]])</f>
        <v>2026</v>
      </c>
      <c r="D817" s="4" t="str">
        <f>"Q"&amp;ROUNDUP(MONTH(SalesDataTable[[#This Row],[Order Date]])/3,0)</f>
        <v>Q2</v>
      </c>
      <c r="E817" s="4">
        <f>MONTH(SalesDataTable[[#This Row],[Order Date]])</f>
        <v>5</v>
      </c>
      <c r="F817" s="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4">
        <f>YEAR(SalesDataTable[[#This Row],[Order Date]])</f>
        <v>2026</v>
      </c>
      <c r="D818" s="4" t="str">
        <f>"Q"&amp;ROUNDUP(MONTH(SalesDataTable[[#This Row],[Order Date]])/3,0)</f>
        <v>Q2</v>
      </c>
      <c r="E818" s="4">
        <f>MONTH(SalesDataTable[[#This Row],[Order Date]])</f>
        <v>5</v>
      </c>
      <c r="F818" s="4"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4">
        <f>YEAR(SalesDataTable[[#This Row],[Order Date]])</f>
        <v>2026</v>
      </c>
      <c r="D819" s="4" t="str">
        <f>"Q"&amp;ROUNDUP(MONTH(SalesDataTable[[#This Row],[Order Date]])/3,0)</f>
        <v>Q2</v>
      </c>
      <c r="E819" s="4">
        <f>MONTH(SalesDataTable[[#This Row],[Order Date]])</f>
        <v>5</v>
      </c>
      <c r="F819" s="4"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4">
        <f>YEAR(SalesDataTable[[#This Row],[Order Date]])</f>
        <v>2026</v>
      </c>
      <c r="D820" s="4" t="str">
        <f>"Q"&amp;ROUNDUP(MONTH(SalesDataTable[[#This Row],[Order Date]])/3,0)</f>
        <v>Q2</v>
      </c>
      <c r="E820" s="4">
        <f>MONTH(SalesDataTable[[#This Row],[Order Date]])</f>
        <v>5</v>
      </c>
      <c r="F820" s="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4">
        <f>YEAR(SalesDataTable[[#This Row],[Order Date]])</f>
        <v>2026</v>
      </c>
      <c r="D821" s="4" t="str">
        <f>"Q"&amp;ROUNDUP(MONTH(SalesDataTable[[#This Row],[Order Date]])/3,0)</f>
        <v>Q2</v>
      </c>
      <c r="E821" s="4">
        <f>MONTH(SalesDataTable[[#This Row],[Order Date]])</f>
        <v>5</v>
      </c>
      <c r="F821" s="4"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4">
        <f>YEAR(SalesDataTable[[#This Row],[Order Date]])</f>
        <v>2026</v>
      </c>
      <c r="D822" s="4" t="str">
        <f>"Q"&amp;ROUNDUP(MONTH(SalesDataTable[[#This Row],[Order Date]])/3,0)</f>
        <v>Q2</v>
      </c>
      <c r="E822" s="4">
        <f>MONTH(SalesDataTable[[#This Row],[Order Date]])</f>
        <v>5</v>
      </c>
      <c r="F822" s="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4">
        <f>YEAR(SalesDataTable[[#This Row],[Order Date]])</f>
        <v>2026</v>
      </c>
      <c r="D823" s="4" t="str">
        <f>"Q"&amp;ROUNDUP(MONTH(SalesDataTable[[#This Row],[Order Date]])/3,0)</f>
        <v>Q2</v>
      </c>
      <c r="E823" s="4">
        <f>MONTH(SalesDataTable[[#This Row],[Order Date]])</f>
        <v>5</v>
      </c>
      <c r="F823" s="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4">
        <f>YEAR(SalesDataTable[[#This Row],[Order Date]])</f>
        <v>2026</v>
      </c>
      <c r="D824" s="4" t="str">
        <f>"Q"&amp;ROUNDUP(MONTH(SalesDataTable[[#This Row],[Order Date]])/3,0)</f>
        <v>Q2</v>
      </c>
      <c r="E824" s="4">
        <f>MONTH(SalesDataTable[[#This Row],[Order Date]])</f>
        <v>5</v>
      </c>
      <c r="F824" s="4"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4">
        <f>YEAR(SalesDataTable[[#This Row],[Order Date]])</f>
        <v>2026</v>
      </c>
      <c r="D825" s="4" t="str">
        <f>"Q"&amp;ROUNDUP(MONTH(SalesDataTable[[#This Row],[Order Date]])/3,0)</f>
        <v>Q2</v>
      </c>
      <c r="E825" s="4">
        <f>MONTH(SalesDataTable[[#This Row],[Order Date]])</f>
        <v>5</v>
      </c>
      <c r="F825" s="4"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4">
        <f>YEAR(SalesDataTable[[#This Row],[Order Date]])</f>
        <v>2026</v>
      </c>
      <c r="D826" s="4" t="str">
        <f>"Q"&amp;ROUNDUP(MONTH(SalesDataTable[[#This Row],[Order Date]])/3,0)</f>
        <v>Q2</v>
      </c>
      <c r="E826" s="4">
        <f>MONTH(SalesDataTable[[#This Row],[Order Date]])</f>
        <v>5</v>
      </c>
      <c r="F826" s="4"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4">
        <f>YEAR(SalesDataTable[[#This Row],[Order Date]])</f>
        <v>2026</v>
      </c>
      <c r="D827" s="4" t="str">
        <f>"Q"&amp;ROUNDUP(MONTH(SalesDataTable[[#This Row],[Order Date]])/3,0)</f>
        <v>Q2</v>
      </c>
      <c r="E827" s="4">
        <f>MONTH(SalesDataTable[[#This Row],[Order Date]])</f>
        <v>5</v>
      </c>
      <c r="F827" s="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4">
        <f>YEAR(SalesDataTable[[#This Row],[Order Date]])</f>
        <v>2026</v>
      </c>
      <c r="D828" s="4" t="str">
        <f>"Q"&amp;ROUNDUP(MONTH(SalesDataTable[[#This Row],[Order Date]])/3,0)</f>
        <v>Q2</v>
      </c>
      <c r="E828" s="4">
        <f>MONTH(SalesDataTable[[#This Row],[Order Date]])</f>
        <v>5</v>
      </c>
      <c r="F828" s="4"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4">
        <f>YEAR(SalesDataTable[[#This Row],[Order Date]])</f>
        <v>2026</v>
      </c>
      <c r="D829" s="4" t="str">
        <f>"Q"&amp;ROUNDUP(MONTH(SalesDataTable[[#This Row],[Order Date]])/3,0)</f>
        <v>Q2</v>
      </c>
      <c r="E829" s="4">
        <f>MONTH(SalesDataTable[[#This Row],[Order Date]])</f>
        <v>5</v>
      </c>
      <c r="F829" s="4"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4">
        <f>YEAR(SalesDataTable[[#This Row],[Order Date]])</f>
        <v>2026</v>
      </c>
      <c r="D830" s="4" t="str">
        <f>"Q"&amp;ROUNDUP(MONTH(SalesDataTable[[#This Row],[Order Date]])/3,0)</f>
        <v>Q2</v>
      </c>
      <c r="E830" s="4">
        <f>MONTH(SalesDataTable[[#This Row],[Order Date]])</f>
        <v>5</v>
      </c>
      <c r="F830" s="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4">
        <f>YEAR(SalesDataTable[[#This Row],[Order Date]])</f>
        <v>2026</v>
      </c>
      <c r="D831" s="4" t="str">
        <f>"Q"&amp;ROUNDUP(MONTH(SalesDataTable[[#This Row],[Order Date]])/3,0)</f>
        <v>Q2</v>
      </c>
      <c r="E831" s="4">
        <f>MONTH(SalesDataTable[[#This Row],[Order Date]])</f>
        <v>5</v>
      </c>
      <c r="F831" s="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4">
        <f>YEAR(SalesDataTable[[#This Row],[Order Date]])</f>
        <v>2026</v>
      </c>
      <c r="D832" s="4" t="str">
        <f>"Q"&amp;ROUNDUP(MONTH(SalesDataTable[[#This Row],[Order Date]])/3,0)</f>
        <v>Q2</v>
      </c>
      <c r="E832" s="4">
        <f>MONTH(SalesDataTable[[#This Row],[Order Date]])</f>
        <v>5</v>
      </c>
      <c r="F832" s="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4">
        <f>YEAR(SalesDataTable[[#This Row],[Order Date]])</f>
        <v>2026</v>
      </c>
      <c r="D833" s="4" t="str">
        <f>"Q"&amp;ROUNDUP(MONTH(SalesDataTable[[#This Row],[Order Date]])/3,0)</f>
        <v>Q2</v>
      </c>
      <c r="E833" s="4">
        <f>MONTH(SalesDataTable[[#This Row],[Order Date]])</f>
        <v>5</v>
      </c>
      <c r="F833" s="4"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4">
        <f>YEAR(SalesDataTable[[#This Row],[Order Date]])</f>
        <v>2026</v>
      </c>
      <c r="D834" s="4" t="str">
        <f>"Q"&amp;ROUNDUP(MONTH(SalesDataTable[[#This Row],[Order Date]])/3,0)</f>
        <v>Q2</v>
      </c>
      <c r="E834" s="4">
        <f>MONTH(SalesDataTable[[#This Row],[Order Date]])</f>
        <v>5</v>
      </c>
      <c r="F834" s="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4">
        <f>YEAR(SalesDataTable[[#This Row],[Order Date]])</f>
        <v>2026</v>
      </c>
      <c r="D835" s="4" t="str">
        <f>"Q"&amp;ROUNDUP(MONTH(SalesDataTable[[#This Row],[Order Date]])/3,0)</f>
        <v>Q2</v>
      </c>
      <c r="E835" s="4">
        <f>MONTH(SalesDataTable[[#This Row],[Order Date]])</f>
        <v>5</v>
      </c>
      <c r="F835" s="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4">
        <f>YEAR(SalesDataTable[[#This Row],[Order Date]])</f>
        <v>2026</v>
      </c>
      <c r="D836" s="4" t="str">
        <f>"Q"&amp;ROUNDUP(MONTH(SalesDataTable[[#This Row],[Order Date]])/3,0)</f>
        <v>Q2</v>
      </c>
      <c r="E836" s="4">
        <f>MONTH(SalesDataTable[[#This Row],[Order Date]])</f>
        <v>5</v>
      </c>
      <c r="F836" s="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4">
        <f>YEAR(SalesDataTable[[#This Row],[Order Date]])</f>
        <v>2026</v>
      </c>
      <c r="D837" s="4" t="str">
        <f>"Q"&amp;ROUNDUP(MONTH(SalesDataTable[[#This Row],[Order Date]])/3,0)</f>
        <v>Q2</v>
      </c>
      <c r="E837" s="4">
        <f>MONTH(SalesDataTable[[#This Row],[Order Date]])</f>
        <v>5</v>
      </c>
      <c r="F837" s="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4">
        <f>YEAR(SalesDataTable[[#This Row],[Order Date]])</f>
        <v>2026</v>
      </c>
      <c r="D838" s="4" t="str">
        <f>"Q"&amp;ROUNDUP(MONTH(SalesDataTable[[#This Row],[Order Date]])/3,0)</f>
        <v>Q2</v>
      </c>
      <c r="E838" s="4">
        <f>MONTH(SalesDataTable[[#This Row],[Order Date]])</f>
        <v>5</v>
      </c>
      <c r="F838" s="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4">
        <f>YEAR(SalesDataTable[[#This Row],[Order Date]])</f>
        <v>2026</v>
      </c>
      <c r="D839" s="4" t="str">
        <f>"Q"&amp;ROUNDUP(MONTH(SalesDataTable[[#This Row],[Order Date]])/3,0)</f>
        <v>Q2</v>
      </c>
      <c r="E839" s="4">
        <f>MONTH(SalesDataTable[[#This Row],[Order Date]])</f>
        <v>5</v>
      </c>
      <c r="F839" s="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4">
        <f>YEAR(SalesDataTable[[#This Row],[Order Date]])</f>
        <v>2026</v>
      </c>
      <c r="D840" s="4" t="str">
        <f>"Q"&amp;ROUNDUP(MONTH(SalesDataTable[[#This Row],[Order Date]])/3,0)</f>
        <v>Q2</v>
      </c>
      <c r="E840" s="4">
        <f>MONTH(SalesDataTable[[#This Row],[Order Date]])</f>
        <v>5</v>
      </c>
      <c r="F840" s="4"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4">
        <f>YEAR(SalesDataTable[[#This Row],[Order Date]])</f>
        <v>2026</v>
      </c>
      <c r="D841" s="4" t="str">
        <f>"Q"&amp;ROUNDUP(MONTH(SalesDataTable[[#This Row],[Order Date]])/3,0)</f>
        <v>Q2</v>
      </c>
      <c r="E841" s="4">
        <f>MONTH(SalesDataTable[[#This Row],[Order Date]])</f>
        <v>5</v>
      </c>
      <c r="F841" s="4"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4">
        <f>YEAR(SalesDataTable[[#This Row],[Order Date]])</f>
        <v>2026</v>
      </c>
      <c r="D842" s="4" t="str">
        <f>"Q"&amp;ROUNDUP(MONTH(SalesDataTable[[#This Row],[Order Date]])/3,0)</f>
        <v>Q2</v>
      </c>
      <c r="E842" s="4">
        <f>MONTH(SalesDataTable[[#This Row],[Order Date]])</f>
        <v>5</v>
      </c>
      <c r="F842" s="4"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4">
        <f>YEAR(SalesDataTable[[#This Row],[Order Date]])</f>
        <v>2026</v>
      </c>
      <c r="D843" s="4" t="str">
        <f>"Q"&amp;ROUNDUP(MONTH(SalesDataTable[[#This Row],[Order Date]])/3,0)</f>
        <v>Q2</v>
      </c>
      <c r="E843" s="4">
        <f>MONTH(SalesDataTable[[#This Row],[Order Date]])</f>
        <v>5</v>
      </c>
      <c r="F843" s="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4">
        <f>YEAR(SalesDataTable[[#This Row],[Order Date]])</f>
        <v>2026</v>
      </c>
      <c r="D844" s="4" t="str">
        <f>"Q"&amp;ROUNDUP(MONTH(SalesDataTable[[#This Row],[Order Date]])/3,0)</f>
        <v>Q2</v>
      </c>
      <c r="E844" s="4">
        <f>MONTH(SalesDataTable[[#This Row],[Order Date]])</f>
        <v>5</v>
      </c>
      <c r="F844" s="4"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4">
        <f>YEAR(SalesDataTable[[#This Row],[Order Date]])</f>
        <v>2026</v>
      </c>
      <c r="D845" s="4" t="str">
        <f>"Q"&amp;ROUNDUP(MONTH(SalesDataTable[[#This Row],[Order Date]])/3,0)</f>
        <v>Q2</v>
      </c>
      <c r="E845" s="4">
        <f>MONTH(SalesDataTable[[#This Row],[Order Date]])</f>
        <v>5</v>
      </c>
      <c r="F845" s="4"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4">
        <f>YEAR(SalesDataTable[[#This Row],[Order Date]])</f>
        <v>2026</v>
      </c>
      <c r="D846" s="4" t="str">
        <f>"Q"&amp;ROUNDUP(MONTH(SalesDataTable[[#This Row],[Order Date]])/3,0)</f>
        <v>Q2</v>
      </c>
      <c r="E846" s="4">
        <f>MONTH(SalesDataTable[[#This Row],[Order Date]])</f>
        <v>5</v>
      </c>
      <c r="F846" s="4"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4">
        <f>YEAR(SalesDataTable[[#This Row],[Order Date]])</f>
        <v>2026</v>
      </c>
      <c r="D847" s="4" t="str">
        <f>"Q"&amp;ROUNDUP(MONTH(SalesDataTable[[#This Row],[Order Date]])/3,0)</f>
        <v>Q2</v>
      </c>
      <c r="E847" s="4">
        <f>MONTH(SalesDataTable[[#This Row],[Order Date]])</f>
        <v>5</v>
      </c>
      <c r="F847" s="4"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4">
        <f>YEAR(SalesDataTable[[#This Row],[Order Date]])</f>
        <v>2026</v>
      </c>
      <c r="D848" s="4" t="str">
        <f>"Q"&amp;ROUNDUP(MONTH(SalesDataTable[[#This Row],[Order Date]])/3,0)</f>
        <v>Q2</v>
      </c>
      <c r="E848" s="4">
        <f>MONTH(SalesDataTable[[#This Row],[Order Date]])</f>
        <v>5</v>
      </c>
      <c r="F848" s="4"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4">
        <f>YEAR(SalesDataTable[[#This Row],[Order Date]])</f>
        <v>2026</v>
      </c>
      <c r="D849" s="4" t="str">
        <f>"Q"&amp;ROUNDUP(MONTH(SalesDataTable[[#This Row],[Order Date]])/3,0)</f>
        <v>Q2</v>
      </c>
      <c r="E849" s="4">
        <f>MONTH(SalesDataTable[[#This Row],[Order Date]])</f>
        <v>5</v>
      </c>
      <c r="F849" s="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4">
        <f>YEAR(SalesDataTable[[#This Row],[Order Date]])</f>
        <v>2026</v>
      </c>
      <c r="D850" s="4" t="str">
        <f>"Q"&amp;ROUNDUP(MONTH(SalesDataTable[[#This Row],[Order Date]])/3,0)</f>
        <v>Q2</v>
      </c>
      <c r="E850" s="4">
        <f>MONTH(SalesDataTable[[#This Row],[Order Date]])</f>
        <v>5</v>
      </c>
      <c r="F850" s="4"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4">
        <f>YEAR(SalesDataTable[[#This Row],[Order Date]])</f>
        <v>2026</v>
      </c>
      <c r="D851" s="4" t="str">
        <f>"Q"&amp;ROUNDUP(MONTH(SalesDataTable[[#This Row],[Order Date]])/3,0)</f>
        <v>Q2</v>
      </c>
      <c r="E851" s="4">
        <f>MONTH(SalesDataTable[[#This Row],[Order Date]])</f>
        <v>5</v>
      </c>
      <c r="F851" s="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4">
        <f>YEAR(SalesDataTable[[#This Row],[Order Date]])</f>
        <v>2026</v>
      </c>
      <c r="D852" s="4" t="str">
        <f>"Q"&amp;ROUNDUP(MONTH(SalesDataTable[[#This Row],[Order Date]])/3,0)</f>
        <v>Q2</v>
      </c>
      <c r="E852" s="4">
        <f>MONTH(SalesDataTable[[#This Row],[Order Date]])</f>
        <v>5</v>
      </c>
      <c r="F852" s="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4">
        <f>YEAR(SalesDataTable[[#This Row],[Order Date]])</f>
        <v>2026</v>
      </c>
      <c r="D853" s="4" t="str">
        <f>"Q"&amp;ROUNDUP(MONTH(SalesDataTable[[#This Row],[Order Date]])/3,0)</f>
        <v>Q2</v>
      </c>
      <c r="E853" s="4">
        <f>MONTH(SalesDataTable[[#This Row],[Order Date]])</f>
        <v>5</v>
      </c>
      <c r="F853" s="4"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4">
        <f>YEAR(SalesDataTable[[#This Row],[Order Date]])</f>
        <v>2026</v>
      </c>
      <c r="D854" s="4" t="str">
        <f>"Q"&amp;ROUNDUP(MONTH(SalesDataTable[[#This Row],[Order Date]])/3,0)</f>
        <v>Q2</v>
      </c>
      <c r="E854" s="4">
        <f>MONTH(SalesDataTable[[#This Row],[Order Date]])</f>
        <v>5</v>
      </c>
      <c r="F854" s="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4">
        <f>YEAR(SalesDataTable[[#This Row],[Order Date]])</f>
        <v>2026</v>
      </c>
      <c r="D855" s="4" t="str">
        <f>"Q"&amp;ROUNDUP(MONTH(SalesDataTable[[#This Row],[Order Date]])/3,0)</f>
        <v>Q2</v>
      </c>
      <c r="E855" s="4">
        <f>MONTH(SalesDataTable[[#This Row],[Order Date]])</f>
        <v>5</v>
      </c>
      <c r="F855" s="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4">
        <f>YEAR(SalesDataTable[[#This Row],[Order Date]])</f>
        <v>2026</v>
      </c>
      <c r="D856" s="4" t="str">
        <f>"Q"&amp;ROUNDUP(MONTH(SalesDataTable[[#This Row],[Order Date]])/3,0)</f>
        <v>Q2</v>
      </c>
      <c r="E856" s="4">
        <f>MONTH(SalesDataTable[[#This Row],[Order Date]])</f>
        <v>5</v>
      </c>
      <c r="F856" s="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4">
        <f>YEAR(SalesDataTable[[#This Row],[Order Date]])</f>
        <v>2026</v>
      </c>
      <c r="D857" s="4" t="str">
        <f>"Q"&amp;ROUNDUP(MONTH(SalesDataTable[[#This Row],[Order Date]])/3,0)</f>
        <v>Q2</v>
      </c>
      <c r="E857" s="4">
        <f>MONTH(SalesDataTable[[#This Row],[Order Date]])</f>
        <v>5</v>
      </c>
      <c r="F857" s="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4">
        <f>YEAR(SalesDataTable[[#This Row],[Order Date]])</f>
        <v>2026</v>
      </c>
      <c r="D858" s="4" t="str">
        <f>"Q"&amp;ROUNDUP(MONTH(SalesDataTable[[#This Row],[Order Date]])/3,0)</f>
        <v>Q2</v>
      </c>
      <c r="E858" s="4">
        <f>MONTH(SalesDataTable[[#This Row],[Order Date]])</f>
        <v>5</v>
      </c>
      <c r="F858" s="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4">
        <f>YEAR(SalesDataTable[[#This Row],[Order Date]])</f>
        <v>2026</v>
      </c>
      <c r="D859" s="4" t="str">
        <f>"Q"&amp;ROUNDUP(MONTH(SalesDataTable[[#This Row],[Order Date]])/3,0)</f>
        <v>Q2</v>
      </c>
      <c r="E859" s="4">
        <f>MONTH(SalesDataTable[[#This Row],[Order Date]])</f>
        <v>5</v>
      </c>
      <c r="F859" s="4"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4">
        <f>YEAR(SalesDataTable[[#This Row],[Order Date]])</f>
        <v>2026</v>
      </c>
      <c r="D860" s="4" t="str">
        <f>"Q"&amp;ROUNDUP(MONTH(SalesDataTable[[#This Row],[Order Date]])/3,0)</f>
        <v>Q2</v>
      </c>
      <c r="E860" s="4">
        <f>MONTH(SalesDataTable[[#This Row],[Order Date]])</f>
        <v>5</v>
      </c>
      <c r="F860" s="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4">
        <f>YEAR(SalesDataTable[[#This Row],[Order Date]])</f>
        <v>2026</v>
      </c>
      <c r="D861" s="4" t="str">
        <f>"Q"&amp;ROUNDUP(MONTH(SalesDataTable[[#This Row],[Order Date]])/3,0)</f>
        <v>Q2</v>
      </c>
      <c r="E861" s="4">
        <f>MONTH(SalesDataTable[[#This Row],[Order Date]])</f>
        <v>5</v>
      </c>
      <c r="F861" s="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4">
        <f>YEAR(SalesDataTable[[#This Row],[Order Date]])</f>
        <v>2026</v>
      </c>
      <c r="D862" s="4" t="str">
        <f>"Q"&amp;ROUNDUP(MONTH(SalesDataTable[[#This Row],[Order Date]])/3,0)</f>
        <v>Q2</v>
      </c>
      <c r="E862" s="4">
        <f>MONTH(SalesDataTable[[#This Row],[Order Date]])</f>
        <v>5</v>
      </c>
      <c r="F862" s="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4">
        <f>YEAR(SalesDataTable[[#This Row],[Order Date]])</f>
        <v>2026</v>
      </c>
      <c r="D863" s="4" t="str">
        <f>"Q"&amp;ROUNDUP(MONTH(SalesDataTable[[#This Row],[Order Date]])/3,0)</f>
        <v>Q2</v>
      </c>
      <c r="E863" s="4">
        <f>MONTH(SalesDataTable[[#This Row],[Order Date]])</f>
        <v>5</v>
      </c>
      <c r="F863" s="4"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4">
        <f>YEAR(SalesDataTable[[#This Row],[Order Date]])</f>
        <v>2026</v>
      </c>
      <c r="D864" s="4" t="str">
        <f>"Q"&amp;ROUNDUP(MONTH(SalesDataTable[[#This Row],[Order Date]])/3,0)</f>
        <v>Q2</v>
      </c>
      <c r="E864" s="4">
        <f>MONTH(SalesDataTable[[#This Row],[Order Date]])</f>
        <v>5</v>
      </c>
      <c r="F864" s="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4">
        <f>YEAR(SalesDataTable[[#This Row],[Order Date]])</f>
        <v>2026</v>
      </c>
      <c r="D865" s="4" t="str">
        <f>"Q"&amp;ROUNDUP(MONTH(SalesDataTable[[#This Row],[Order Date]])/3,0)</f>
        <v>Q2</v>
      </c>
      <c r="E865" s="4">
        <f>MONTH(SalesDataTable[[#This Row],[Order Date]])</f>
        <v>5</v>
      </c>
      <c r="F865" s="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4">
        <f>YEAR(SalesDataTable[[#This Row],[Order Date]])</f>
        <v>2026</v>
      </c>
      <c r="D866" s="4" t="str">
        <f>"Q"&amp;ROUNDUP(MONTH(SalesDataTable[[#This Row],[Order Date]])/3,0)</f>
        <v>Q2</v>
      </c>
      <c r="E866" s="4">
        <f>MONTH(SalesDataTable[[#This Row],[Order Date]])</f>
        <v>5</v>
      </c>
      <c r="F866" s="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4">
        <f>YEAR(SalesDataTable[[#This Row],[Order Date]])</f>
        <v>2026</v>
      </c>
      <c r="D867" s="4" t="str">
        <f>"Q"&amp;ROUNDUP(MONTH(SalesDataTable[[#This Row],[Order Date]])/3,0)</f>
        <v>Q2</v>
      </c>
      <c r="E867" s="4">
        <f>MONTH(SalesDataTable[[#This Row],[Order Date]])</f>
        <v>5</v>
      </c>
      <c r="F867" s="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4">
        <f>YEAR(SalesDataTable[[#This Row],[Order Date]])</f>
        <v>2026</v>
      </c>
      <c r="D868" s="4" t="str">
        <f>"Q"&amp;ROUNDUP(MONTH(SalesDataTable[[#This Row],[Order Date]])/3,0)</f>
        <v>Q2</v>
      </c>
      <c r="E868" s="4">
        <f>MONTH(SalesDataTable[[#This Row],[Order Date]])</f>
        <v>5</v>
      </c>
      <c r="F868" s="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4">
        <f>YEAR(SalesDataTable[[#This Row],[Order Date]])</f>
        <v>2026</v>
      </c>
      <c r="D869" s="4" t="str">
        <f>"Q"&amp;ROUNDUP(MONTH(SalesDataTable[[#This Row],[Order Date]])/3,0)</f>
        <v>Q2</v>
      </c>
      <c r="E869" s="4">
        <f>MONTH(SalesDataTable[[#This Row],[Order Date]])</f>
        <v>5</v>
      </c>
      <c r="F869" s="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4">
        <f>YEAR(SalesDataTable[[#This Row],[Order Date]])</f>
        <v>2026</v>
      </c>
      <c r="D870" s="4" t="str">
        <f>"Q"&amp;ROUNDUP(MONTH(SalesDataTable[[#This Row],[Order Date]])/3,0)</f>
        <v>Q2</v>
      </c>
      <c r="E870" s="4">
        <f>MONTH(SalesDataTable[[#This Row],[Order Date]])</f>
        <v>5</v>
      </c>
      <c r="F870" s="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4">
        <f>YEAR(SalesDataTable[[#This Row],[Order Date]])</f>
        <v>2026</v>
      </c>
      <c r="D871" s="4" t="str">
        <f>"Q"&amp;ROUNDUP(MONTH(SalesDataTable[[#This Row],[Order Date]])/3,0)</f>
        <v>Q2</v>
      </c>
      <c r="E871" s="4">
        <f>MONTH(SalesDataTable[[#This Row],[Order Date]])</f>
        <v>5</v>
      </c>
      <c r="F871" s="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4">
        <f>YEAR(SalesDataTable[[#This Row],[Order Date]])</f>
        <v>2026</v>
      </c>
      <c r="D872" s="4" t="str">
        <f>"Q"&amp;ROUNDUP(MONTH(SalesDataTable[[#This Row],[Order Date]])/3,0)</f>
        <v>Q2</v>
      </c>
      <c r="E872" s="4">
        <f>MONTH(SalesDataTable[[#This Row],[Order Date]])</f>
        <v>5</v>
      </c>
      <c r="F872" s="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4">
        <f>YEAR(SalesDataTable[[#This Row],[Order Date]])</f>
        <v>2026</v>
      </c>
      <c r="D873" s="4" t="str">
        <f>"Q"&amp;ROUNDUP(MONTH(SalesDataTable[[#This Row],[Order Date]])/3,0)</f>
        <v>Q2</v>
      </c>
      <c r="E873" s="4">
        <f>MONTH(SalesDataTable[[#This Row],[Order Date]])</f>
        <v>5</v>
      </c>
      <c r="F873" s="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4">
        <f>YEAR(SalesDataTable[[#This Row],[Order Date]])</f>
        <v>2026</v>
      </c>
      <c r="D874" s="4" t="str">
        <f>"Q"&amp;ROUNDUP(MONTH(SalesDataTable[[#This Row],[Order Date]])/3,0)</f>
        <v>Q2</v>
      </c>
      <c r="E874" s="4">
        <f>MONTH(SalesDataTable[[#This Row],[Order Date]])</f>
        <v>5</v>
      </c>
      <c r="F874" s="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4">
        <f>YEAR(SalesDataTable[[#This Row],[Order Date]])</f>
        <v>2026</v>
      </c>
      <c r="D875" s="4" t="str">
        <f>"Q"&amp;ROUNDUP(MONTH(SalesDataTable[[#This Row],[Order Date]])/3,0)</f>
        <v>Q2</v>
      </c>
      <c r="E875" s="4">
        <f>MONTH(SalesDataTable[[#This Row],[Order Date]])</f>
        <v>5</v>
      </c>
      <c r="F875" s="4"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4">
        <f>YEAR(SalesDataTable[[#This Row],[Order Date]])</f>
        <v>2026</v>
      </c>
      <c r="D876" s="4" t="str">
        <f>"Q"&amp;ROUNDUP(MONTH(SalesDataTable[[#This Row],[Order Date]])/3,0)</f>
        <v>Q2</v>
      </c>
      <c r="E876" s="4">
        <f>MONTH(SalesDataTable[[#This Row],[Order Date]])</f>
        <v>5</v>
      </c>
      <c r="F876" s="4"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4">
        <f>YEAR(SalesDataTable[[#This Row],[Order Date]])</f>
        <v>2026</v>
      </c>
      <c r="D877" s="4" t="str">
        <f>"Q"&amp;ROUNDUP(MONTH(SalesDataTable[[#This Row],[Order Date]])/3,0)</f>
        <v>Q2</v>
      </c>
      <c r="E877" s="4">
        <f>MONTH(SalesDataTable[[#This Row],[Order Date]])</f>
        <v>5</v>
      </c>
      <c r="F877" s="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4">
        <f>YEAR(SalesDataTable[[#This Row],[Order Date]])</f>
        <v>2026</v>
      </c>
      <c r="D878" s="4" t="str">
        <f>"Q"&amp;ROUNDUP(MONTH(SalesDataTable[[#This Row],[Order Date]])/3,0)</f>
        <v>Q2</v>
      </c>
      <c r="E878" s="4">
        <f>MONTH(SalesDataTable[[#This Row],[Order Date]])</f>
        <v>5</v>
      </c>
      <c r="F878" s="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4">
        <f>YEAR(SalesDataTable[[#This Row],[Order Date]])</f>
        <v>2026</v>
      </c>
      <c r="D879" s="4" t="str">
        <f>"Q"&amp;ROUNDUP(MONTH(SalesDataTable[[#This Row],[Order Date]])/3,0)</f>
        <v>Q2</v>
      </c>
      <c r="E879" s="4">
        <f>MONTH(SalesDataTable[[#This Row],[Order Date]])</f>
        <v>5</v>
      </c>
      <c r="F879" s="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4">
        <f>YEAR(SalesDataTable[[#This Row],[Order Date]])</f>
        <v>2026</v>
      </c>
      <c r="D880" s="4" t="str">
        <f>"Q"&amp;ROUNDUP(MONTH(SalesDataTable[[#This Row],[Order Date]])/3,0)</f>
        <v>Q2</v>
      </c>
      <c r="E880" s="4">
        <f>MONTH(SalesDataTable[[#This Row],[Order Date]])</f>
        <v>5</v>
      </c>
      <c r="F880" s="4"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4">
        <f>YEAR(SalesDataTable[[#This Row],[Order Date]])</f>
        <v>2026</v>
      </c>
      <c r="D881" s="4" t="str">
        <f>"Q"&amp;ROUNDUP(MONTH(SalesDataTable[[#This Row],[Order Date]])/3,0)</f>
        <v>Q2</v>
      </c>
      <c r="E881" s="4">
        <f>MONTH(SalesDataTable[[#This Row],[Order Date]])</f>
        <v>5</v>
      </c>
      <c r="F881" s="4"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4">
        <f>YEAR(SalesDataTable[[#This Row],[Order Date]])</f>
        <v>2026</v>
      </c>
      <c r="D882" s="4" t="str">
        <f>"Q"&amp;ROUNDUP(MONTH(SalesDataTable[[#This Row],[Order Date]])/3,0)</f>
        <v>Q2</v>
      </c>
      <c r="E882" s="4">
        <f>MONTH(SalesDataTable[[#This Row],[Order Date]])</f>
        <v>5</v>
      </c>
      <c r="F882" s="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4">
        <f>YEAR(SalesDataTable[[#This Row],[Order Date]])</f>
        <v>2026</v>
      </c>
      <c r="D883" s="4" t="str">
        <f>"Q"&amp;ROUNDUP(MONTH(SalesDataTable[[#This Row],[Order Date]])/3,0)</f>
        <v>Q2</v>
      </c>
      <c r="E883" s="4">
        <f>MONTH(SalesDataTable[[#This Row],[Order Date]])</f>
        <v>5</v>
      </c>
      <c r="F883" s="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4">
        <f>YEAR(SalesDataTable[[#This Row],[Order Date]])</f>
        <v>2026</v>
      </c>
      <c r="D884" s="4" t="str">
        <f>"Q"&amp;ROUNDUP(MONTH(SalesDataTable[[#This Row],[Order Date]])/3,0)</f>
        <v>Q2</v>
      </c>
      <c r="E884" s="4">
        <f>MONTH(SalesDataTable[[#This Row],[Order Date]])</f>
        <v>5</v>
      </c>
      <c r="F884" s="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4">
        <f>YEAR(SalesDataTable[[#This Row],[Order Date]])</f>
        <v>2026</v>
      </c>
      <c r="D885" s="4" t="str">
        <f>"Q"&amp;ROUNDUP(MONTH(SalesDataTable[[#This Row],[Order Date]])/3,0)</f>
        <v>Q2</v>
      </c>
      <c r="E885" s="4">
        <f>MONTH(SalesDataTable[[#This Row],[Order Date]])</f>
        <v>5</v>
      </c>
      <c r="F885" s="4"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4">
        <f>YEAR(SalesDataTable[[#This Row],[Order Date]])</f>
        <v>2026</v>
      </c>
      <c r="D886" s="4" t="str">
        <f>"Q"&amp;ROUNDUP(MONTH(SalesDataTable[[#This Row],[Order Date]])/3,0)</f>
        <v>Q2</v>
      </c>
      <c r="E886" s="4">
        <f>MONTH(SalesDataTable[[#This Row],[Order Date]])</f>
        <v>5</v>
      </c>
      <c r="F886" s="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4">
        <f>YEAR(SalesDataTable[[#This Row],[Order Date]])</f>
        <v>2026</v>
      </c>
      <c r="D887" s="4" t="str">
        <f>"Q"&amp;ROUNDUP(MONTH(SalesDataTable[[#This Row],[Order Date]])/3,0)</f>
        <v>Q2</v>
      </c>
      <c r="E887" s="4">
        <f>MONTH(SalesDataTable[[#This Row],[Order Date]])</f>
        <v>5</v>
      </c>
      <c r="F887" s="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4">
        <f>YEAR(SalesDataTable[[#This Row],[Order Date]])</f>
        <v>2026</v>
      </c>
      <c r="D888" s="4" t="str">
        <f>"Q"&amp;ROUNDUP(MONTH(SalesDataTable[[#This Row],[Order Date]])/3,0)</f>
        <v>Q2</v>
      </c>
      <c r="E888" s="4">
        <f>MONTH(SalesDataTable[[#This Row],[Order Date]])</f>
        <v>5</v>
      </c>
      <c r="F888" s="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4">
        <f>YEAR(SalesDataTable[[#This Row],[Order Date]])</f>
        <v>2026</v>
      </c>
      <c r="D889" s="4" t="str">
        <f>"Q"&amp;ROUNDUP(MONTH(SalesDataTable[[#This Row],[Order Date]])/3,0)</f>
        <v>Q2</v>
      </c>
      <c r="E889" s="4">
        <f>MONTH(SalesDataTable[[#This Row],[Order Date]])</f>
        <v>5</v>
      </c>
      <c r="F889" s="4"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4">
        <f>YEAR(SalesDataTable[[#This Row],[Order Date]])</f>
        <v>2026</v>
      </c>
      <c r="D890" s="4" t="str">
        <f>"Q"&amp;ROUNDUP(MONTH(SalesDataTable[[#This Row],[Order Date]])/3,0)</f>
        <v>Q2</v>
      </c>
      <c r="E890" s="4">
        <f>MONTH(SalesDataTable[[#This Row],[Order Date]])</f>
        <v>5</v>
      </c>
      <c r="F890" s="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4">
        <f>YEAR(SalesDataTable[[#This Row],[Order Date]])</f>
        <v>2026</v>
      </c>
      <c r="D891" s="4" t="str">
        <f>"Q"&amp;ROUNDUP(MONTH(SalesDataTable[[#This Row],[Order Date]])/3,0)</f>
        <v>Q2</v>
      </c>
      <c r="E891" s="4">
        <f>MONTH(SalesDataTable[[#This Row],[Order Date]])</f>
        <v>5</v>
      </c>
      <c r="F891" s="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4">
        <f>YEAR(SalesDataTable[[#This Row],[Order Date]])</f>
        <v>2026</v>
      </c>
      <c r="D892" s="4" t="str">
        <f>"Q"&amp;ROUNDUP(MONTH(SalesDataTable[[#This Row],[Order Date]])/3,0)</f>
        <v>Q2</v>
      </c>
      <c r="E892" s="4">
        <f>MONTH(SalesDataTable[[#This Row],[Order Date]])</f>
        <v>5</v>
      </c>
      <c r="F892" s="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4">
        <f>YEAR(SalesDataTable[[#This Row],[Order Date]])</f>
        <v>2026</v>
      </c>
      <c r="D893" s="4" t="str">
        <f>"Q"&amp;ROUNDUP(MONTH(SalesDataTable[[#This Row],[Order Date]])/3,0)</f>
        <v>Q2</v>
      </c>
      <c r="E893" s="4">
        <f>MONTH(SalesDataTable[[#This Row],[Order Date]])</f>
        <v>5</v>
      </c>
      <c r="F893" s="4"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4">
        <f>YEAR(SalesDataTable[[#This Row],[Order Date]])</f>
        <v>2026</v>
      </c>
      <c r="D894" s="4" t="str">
        <f>"Q"&amp;ROUNDUP(MONTH(SalesDataTable[[#This Row],[Order Date]])/3,0)</f>
        <v>Q2</v>
      </c>
      <c r="E894" s="4">
        <f>MONTH(SalesDataTable[[#This Row],[Order Date]])</f>
        <v>5</v>
      </c>
      <c r="F894" s="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4">
        <f>YEAR(SalesDataTable[[#This Row],[Order Date]])</f>
        <v>2026</v>
      </c>
      <c r="D895" s="4" t="str">
        <f>"Q"&amp;ROUNDUP(MONTH(SalesDataTable[[#This Row],[Order Date]])/3,0)</f>
        <v>Q2</v>
      </c>
      <c r="E895" s="4">
        <f>MONTH(SalesDataTable[[#This Row],[Order Date]])</f>
        <v>5</v>
      </c>
      <c r="F895" s="4"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4">
        <f>YEAR(SalesDataTable[[#This Row],[Order Date]])</f>
        <v>2026</v>
      </c>
      <c r="D896" s="4" t="str">
        <f>"Q"&amp;ROUNDUP(MONTH(SalesDataTable[[#This Row],[Order Date]])/3,0)</f>
        <v>Q2</v>
      </c>
      <c r="E896" s="4">
        <f>MONTH(SalesDataTable[[#This Row],[Order Date]])</f>
        <v>5</v>
      </c>
      <c r="F896" s="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4">
        <f>YEAR(SalesDataTable[[#This Row],[Order Date]])</f>
        <v>2026</v>
      </c>
      <c r="D897" s="4" t="str">
        <f>"Q"&amp;ROUNDUP(MONTH(SalesDataTable[[#This Row],[Order Date]])/3,0)</f>
        <v>Q2</v>
      </c>
      <c r="E897" s="4">
        <f>MONTH(SalesDataTable[[#This Row],[Order Date]])</f>
        <v>5</v>
      </c>
      <c r="F897" s="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4">
        <f>YEAR(SalesDataTable[[#This Row],[Order Date]])</f>
        <v>2026</v>
      </c>
      <c r="D898" s="4" t="str">
        <f>"Q"&amp;ROUNDUP(MONTH(SalesDataTable[[#This Row],[Order Date]])/3,0)</f>
        <v>Q2</v>
      </c>
      <c r="E898" s="4">
        <f>MONTH(SalesDataTable[[#This Row],[Order Date]])</f>
        <v>5</v>
      </c>
      <c r="F898" s="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4">
        <f>YEAR(SalesDataTable[[#This Row],[Order Date]])</f>
        <v>2026</v>
      </c>
      <c r="D899" s="4" t="str">
        <f>"Q"&amp;ROUNDUP(MONTH(SalesDataTable[[#This Row],[Order Date]])/3,0)</f>
        <v>Q2</v>
      </c>
      <c r="E899" s="4">
        <f>MONTH(SalesDataTable[[#This Row],[Order Date]])</f>
        <v>5</v>
      </c>
      <c r="F899" s="4"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4">
        <f>YEAR(SalesDataTable[[#This Row],[Order Date]])</f>
        <v>2026</v>
      </c>
      <c r="D900" s="4" t="str">
        <f>"Q"&amp;ROUNDUP(MONTH(SalesDataTable[[#This Row],[Order Date]])/3,0)</f>
        <v>Q2</v>
      </c>
      <c r="E900" s="4">
        <f>MONTH(SalesDataTable[[#This Row],[Order Date]])</f>
        <v>5</v>
      </c>
      <c r="F900" s="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4">
        <f>YEAR(SalesDataTable[[#This Row],[Order Date]])</f>
        <v>2026</v>
      </c>
      <c r="D901" s="4" t="str">
        <f>"Q"&amp;ROUNDUP(MONTH(SalesDataTable[[#This Row],[Order Date]])/3,0)</f>
        <v>Q2</v>
      </c>
      <c r="E901" s="4">
        <f>MONTH(SalesDataTable[[#This Row],[Order Date]])</f>
        <v>5</v>
      </c>
      <c r="F901" s="4"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4">
        <f>YEAR(SalesDataTable[[#This Row],[Order Date]])</f>
        <v>2026</v>
      </c>
      <c r="D902" s="4" t="str">
        <f>"Q"&amp;ROUNDUP(MONTH(SalesDataTable[[#This Row],[Order Date]])/3,0)</f>
        <v>Q2</v>
      </c>
      <c r="E902" s="4">
        <f>MONTH(SalesDataTable[[#This Row],[Order Date]])</f>
        <v>5</v>
      </c>
      <c r="F902" s="4"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4">
        <f>YEAR(SalesDataTable[[#This Row],[Order Date]])</f>
        <v>2026</v>
      </c>
      <c r="D903" s="4" t="str">
        <f>"Q"&amp;ROUNDUP(MONTH(SalesDataTable[[#This Row],[Order Date]])/3,0)</f>
        <v>Q2</v>
      </c>
      <c r="E903" s="4">
        <f>MONTH(SalesDataTable[[#This Row],[Order Date]])</f>
        <v>5</v>
      </c>
      <c r="F903" s="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4">
        <f>YEAR(SalesDataTable[[#This Row],[Order Date]])</f>
        <v>2026</v>
      </c>
      <c r="D904" s="4" t="str">
        <f>"Q"&amp;ROUNDUP(MONTH(SalesDataTable[[#This Row],[Order Date]])/3,0)</f>
        <v>Q2</v>
      </c>
      <c r="E904" s="4">
        <f>MONTH(SalesDataTable[[#This Row],[Order Date]])</f>
        <v>5</v>
      </c>
      <c r="F904" s="4"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4">
        <f>YEAR(SalesDataTable[[#This Row],[Order Date]])</f>
        <v>2026</v>
      </c>
      <c r="D905" s="4" t="str">
        <f>"Q"&amp;ROUNDUP(MONTH(SalesDataTable[[#This Row],[Order Date]])/3,0)</f>
        <v>Q2</v>
      </c>
      <c r="E905" s="4">
        <f>MONTH(SalesDataTable[[#This Row],[Order Date]])</f>
        <v>5</v>
      </c>
      <c r="F905" s="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4">
        <f>YEAR(SalesDataTable[[#This Row],[Order Date]])</f>
        <v>2026</v>
      </c>
      <c r="D906" s="4" t="str">
        <f>"Q"&amp;ROUNDUP(MONTH(SalesDataTable[[#This Row],[Order Date]])/3,0)</f>
        <v>Q2</v>
      </c>
      <c r="E906" s="4">
        <f>MONTH(SalesDataTable[[#This Row],[Order Date]])</f>
        <v>5</v>
      </c>
      <c r="F906" s="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4">
        <f>YEAR(SalesDataTable[[#This Row],[Order Date]])</f>
        <v>2026</v>
      </c>
      <c r="D907" s="4" t="str">
        <f>"Q"&amp;ROUNDUP(MONTH(SalesDataTable[[#This Row],[Order Date]])/3,0)</f>
        <v>Q2</v>
      </c>
      <c r="E907" s="4">
        <f>MONTH(SalesDataTable[[#This Row],[Order Date]])</f>
        <v>5</v>
      </c>
      <c r="F907" s="4"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4">
        <f>YEAR(SalesDataTable[[#This Row],[Order Date]])</f>
        <v>2026</v>
      </c>
      <c r="D908" s="4" t="str">
        <f>"Q"&amp;ROUNDUP(MONTH(SalesDataTable[[#This Row],[Order Date]])/3,0)</f>
        <v>Q2</v>
      </c>
      <c r="E908" s="4">
        <f>MONTH(SalesDataTable[[#This Row],[Order Date]])</f>
        <v>5</v>
      </c>
      <c r="F908" s="4"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4">
        <f>YEAR(SalesDataTable[[#This Row],[Order Date]])</f>
        <v>2026</v>
      </c>
      <c r="D909" s="4" t="str">
        <f>"Q"&amp;ROUNDUP(MONTH(SalesDataTable[[#This Row],[Order Date]])/3,0)</f>
        <v>Q2</v>
      </c>
      <c r="E909" s="4">
        <f>MONTH(SalesDataTable[[#This Row],[Order Date]])</f>
        <v>5</v>
      </c>
      <c r="F909" s="4"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4">
        <f>YEAR(SalesDataTable[[#This Row],[Order Date]])</f>
        <v>2026</v>
      </c>
      <c r="D910" s="4" t="str">
        <f>"Q"&amp;ROUNDUP(MONTH(SalesDataTable[[#This Row],[Order Date]])/3,0)</f>
        <v>Q2</v>
      </c>
      <c r="E910" s="4">
        <f>MONTH(SalesDataTable[[#This Row],[Order Date]])</f>
        <v>5</v>
      </c>
      <c r="F910" s="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4">
        <f>YEAR(SalesDataTable[[#This Row],[Order Date]])</f>
        <v>2026</v>
      </c>
      <c r="D911" s="4" t="str">
        <f>"Q"&amp;ROUNDUP(MONTH(SalesDataTable[[#This Row],[Order Date]])/3,0)</f>
        <v>Q2</v>
      </c>
      <c r="E911" s="4">
        <f>MONTH(SalesDataTable[[#This Row],[Order Date]])</f>
        <v>5</v>
      </c>
      <c r="F911" s="4"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4">
        <f>YEAR(SalesDataTable[[#This Row],[Order Date]])</f>
        <v>2026</v>
      </c>
      <c r="D912" s="4" t="str">
        <f>"Q"&amp;ROUNDUP(MONTH(SalesDataTable[[#This Row],[Order Date]])/3,0)</f>
        <v>Q2</v>
      </c>
      <c r="E912" s="4">
        <f>MONTH(SalesDataTable[[#This Row],[Order Date]])</f>
        <v>5</v>
      </c>
      <c r="F912" s="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4">
        <f>YEAR(SalesDataTable[[#This Row],[Order Date]])</f>
        <v>2026</v>
      </c>
      <c r="D913" s="4" t="str">
        <f>"Q"&amp;ROUNDUP(MONTH(SalesDataTable[[#This Row],[Order Date]])/3,0)</f>
        <v>Q2</v>
      </c>
      <c r="E913" s="4">
        <f>MONTH(SalesDataTable[[#This Row],[Order Date]])</f>
        <v>5</v>
      </c>
      <c r="F913" s="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4">
        <f>YEAR(SalesDataTable[[#This Row],[Order Date]])</f>
        <v>2026</v>
      </c>
      <c r="D914" s="4" t="str">
        <f>"Q"&amp;ROUNDUP(MONTH(SalesDataTable[[#This Row],[Order Date]])/3,0)</f>
        <v>Q2</v>
      </c>
      <c r="E914" s="4">
        <f>MONTH(SalesDataTable[[#This Row],[Order Date]])</f>
        <v>5</v>
      </c>
      <c r="F914" s="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4">
        <f>YEAR(SalesDataTable[[#This Row],[Order Date]])</f>
        <v>2026</v>
      </c>
      <c r="D915" s="4" t="str">
        <f>"Q"&amp;ROUNDUP(MONTH(SalesDataTable[[#This Row],[Order Date]])/3,0)</f>
        <v>Q2</v>
      </c>
      <c r="E915" s="4">
        <f>MONTH(SalesDataTable[[#This Row],[Order Date]])</f>
        <v>5</v>
      </c>
      <c r="F915" s="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4">
        <f>YEAR(SalesDataTable[[#This Row],[Order Date]])</f>
        <v>2026</v>
      </c>
      <c r="D916" s="4" t="str">
        <f>"Q"&amp;ROUNDUP(MONTH(SalesDataTable[[#This Row],[Order Date]])/3,0)</f>
        <v>Q2</v>
      </c>
      <c r="E916" s="4">
        <f>MONTH(SalesDataTable[[#This Row],[Order Date]])</f>
        <v>5</v>
      </c>
      <c r="F916" s="4"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4">
        <f>YEAR(SalesDataTable[[#This Row],[Order Date]])</f>
        <v>2026</v>
      </c>
      <c r="D917" s="4" t="str">
        <f>"Q"&amp;ROUNDUP(MONTH(SalesDataTable[[#This Row],[Order Date]])/3,0)</f>
        <v>Q2</v>
      </c>
      <c r="E917" s="4">
        <f>MONTH(SalesDataTable[[#This Row],[Order Date]])</f>
        <v>5</v>
      </c>
      <c r="F917" s="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4">
        <f>YEAR(SalesDataTable[[#This Row],[Order Date]])</f>
        <v>2026</v>
      </c>
      <c r="D918" s="4" t="str">
        <f>"Q"&amp;ROUNDUP(MONTH(SalesDataTable[[#This Row],[Order Date]])/3,0)</f>
        <v>Q2</v>
      </c>
      <c r="E918" s="4">
        <f>MONTH(SalesDataTable[[#This Row],[Order Date]])</f>
        <v>5</v>
      </c>
      <c r="F918" s="4"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4">
        <f>YEAR(SalesDataTable[[#This Row],[Order Date]])</f>
        <v>2026</v>
      </c>
      <c r="D919" s="4" t="str">
        <f>"Q"&amp;ROUNDUP(MONTH(SalesDataTable[[#This Row],[Order Date]])/3,0)</f>
        <v>Q2</v>
      </c>
      <c r="E919" s="4">
        <f>MONTH(SalesDataTable[[#This Row],[Order Date]])</f>
        <v>5</v>
      </c>
      <c r="F919" s="4"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4">
        <f>YEAR(SalesDataTable[[#This Row],[Order Date]])</f>
        <v>2026</v>
      </c>
      <c r="D920" s="4" t="str">
        <f>"Q"&amp;ROUNDUP(MONTH(SalesDataTable[[#This Row],[Order Date]])/3,0)</f>
        <v>Q2</v>
      </c>
      <c r="E920" s="4">
        <f>MONTH(SalesDataTable[[#This Row],[Order Date]])</f>
        <v>5</v>
      </c>
      <c r="F920" s="4"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4">
        <f>YEAR(SalesDataTable[[#This Row],[Order Date]])</f>
        <v>2026</v>
      </c>
      <c r="D921" s="4" t="str">
        <f>"Q"&amp;ROUNDUP(MONTH(SalesDataTable[[#This Row],[Order Date]])/3,0)</f>
        <v>Q2</v>
      </c>
      <c r="E921" s="4">
        <f>MONTH(SalesDataTable[[#This Row],[Order Date]])</f>
        <v>5</v>
      </c>
      <c r="F921" s="4"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4">
        <f>YEAR(SalesDataTable[[#This Row],[Order Date]])</f>
        <v>2026</v>
      </c>
      <c r="D922" s="4" t="str">
        <f>"Q"&amp;ROUNDUP(MONTH(SalesDataTable[[#This Row],[Order Date]])/3,0)</f>
        <v>Q2</v>
      </c>
      <c r="E922" s="4">
        <f>MONTH(SalesDataTable[[#This Row],[Order Date]])</f>
        <v>5</v>
      </c>
      <c r="F922" s="4"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4">
        <f>YEAR(SalesDataTable[[#This Row],[Order Date]])</f>
        <v>2026</v>
      </c>
      <c r="D923" s="4" t="str">
        <f>"Q"&amp;ROUNDUP(MONTH(SalesDataTable[[#This Row],[Order Date]])/3,0)</f>
        <v>Q2</v>
      </c>
      <c r="E923" s="4">
        <f>MONTH(SalesDataTable[[#This Row],[Order Date]])</f>
        <v>5</v>
      </c>
      <c r="F923" s="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4">
        <f>YEAR(SalesDataTable[[#This Row],[Order Date]])</f>
        <v>2026</v>
      </c>
      <c r="D924" s="4" t="str">
        <f>"Q"&amp;ROUNDUP(MONTH(SalesDataTable[[#This Row],[Order Date]])/3,0)</f>
        <v>Q2</v>
      </c>
      <c r="E924" s="4">
        <f>MONTH(SalesDataTable[[#This Row],[Order Date]])</f>
        <v>5</v>
      </c>
      <c r="F924" s="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4">
        <f>YEAR(SalesDataTable[[#This Row],[Order Date]])</f>
        <v>2026</v>
      </c>
      <c r="D925" s="4" t="str">
        <f>"Q"&amp;ROUNDUP(MONTH(SalesDataTable[[#This Row],[Order Date]])/3,0)</f>
        <v>Q2</v>
      </c>
      <c r="E925" s="4">
        <f>MONTH(SalesDataTable[[#This Row],[Order Date]])</f>
        <v>5</v>
      </c>
      <c r="F925" s="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4">
        <f>YEAR(SalesDataTable[[#This Row],[Order Date]])</f>
        <v>2026</v>
      </c>
      <c r="D926" s="4" t="str">
        <f>"Q"&amp;ROUNDUP(MONTH(SalesDataTable[[#This Row],[Order Date]])/3,0)</f>
        <v>Q2</v>
      </c>
      <c r="E926" s="4">
        <f>MONTH(SalesDataTable[[#This Row],[Order Date]])</f>
        <v>5</v>
      </c>
      <c r="F926" s="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4">
        <f>YEAR(SalesDataTable[[#This Row],[Order Date]])</f>
        <v>2026</v>
      </c>
      <c r="D927" s="4" t="str">
        <f>"Q"&amp;ROUNDUP(MONTH(SalesDataTable[[#This Row],[Order Date]])/3,0)</f>
        <v>Q2</v>
      </c>
      <c r="E927" s="4">
        <f>MONTH(SalesDataTable[[#This Row],[Order Date]])</f>
        <v>5</v>
      </c>
      <c r="F927" s="4"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4">
        <f>YEAR(SalesDataTable[[#This Row],[Order Date]])</f>
        <v>2026</v>
      </c>
      <c r="D928" s="4" t="str">
        <f>"Q"&amp;ROUNDUP(MONTH(SalesDataTable[[#This Row],[Order Date]])/3,0)</f>
        <v>Q2</v>
      </c>
      <c r="E928" s="4">
        <f>MONTH(SalesDataTable[[#This Row],[Order Date]])</f>
        <v>5</v>
      </c>
      <c r="F928" s="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4">
        <f>YEAR(SalesDataTable[[#This Row],[Order Date]])</f>
        <v>2026</v>
      </c>
      <c r="D929" s="4" t="str">
        <f>"Q"&amp;ROUNDUP(MONTH(SalesDataTable[[#This Row],[Order Date]])/3,0)</f>
        <v>Q2</v>
      </c>
      <c r="E929" s="4">
        <f>MONTH(SalesDataTable[[#This Row],[Order Date]])</f>
        <v>5</v>
      </c>
      <c r="F929" s="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4">
        <f>YEAR(SalesDataTable[[#This Row],[Order Date]])</f>
        <v>2026</v>
      </c>
      <c r="D930" s="4" t="str">
        <f>"Q"&amp;ROUNDUP(MONTH(SalesDataTable[[#This Row],[Order Date]])/3,0)</f>
        <v>Q2</v>
      </c>
      <c r="E930" s="4">
        <f>MONTH(SalesDataTable[[#This Row],[Order Date]])</f>
        <v>5</v>
      </c>
      <c r="F930" s="4"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4">
        <f>YEAR(SalesDataTable[[#This Row],[Order Date]])</f>
        <v>2026</v>
      </c>
      <c r="D931" s="4" t="str">
        <f>"Q"&amp;ROUNDUP(MONTH(SalesDataTable[[#This Row],[Order Date]])/3,0)</f>
        <v>Q2</v>
      </c>
      <c r="E931" s="4">
        <f>MONTH(SalesDataTable[[#This Row],[Order Date]])</f>
        <v>5</v>
      </c>
      <c r="F931" s="4"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4">
        <f>YEAR(SalesDataTable[[#This Row],[Order Date]])</f>
        <v>2026</v>
      </c>
      <c r="D932" s="4" t="str">
        <f>"Q"&amp;ROUNDUP(MONTH(SalesDataTable[[#This Row],[Order Date]])/3,0)</f>
        <v>Q2</v>
      </c>
      <c r="E932" s="4">
        <f>MONTH(SalesDataTable[[#This Row],[Order Date]])</f>
        <v>5</v>
      </c>
      <c r="F932" s="4"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4">
        <f>YEAR(SalesDataTable[[#This Row],[Order Date]])</f>
        <v>2026</v>
      </c>
      <c r="D933" s="4" t="str">
        <f>"Q"&amp;ROUNDUP(MONTH(SalesDataTable[[#This Row],[Order Date]])/3,0)</f>
        <v>Q2</v>
      </c>
      <c r="E933" s="4">
        <f>MONTH(SalesDataTable[[#This Row],[Order Date]])</f>
        <v>5</v>
      </c>
      <c r="F933" s="4"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4">
        <f>YEAR(SalesDataTable[[#This Row],[Order Date]])</f>
        <v>2026</v>
      </c>
      <c r="D934" s="4" t="str">
        <f>"Q"&amp;ROUNDUP(MONTH(SalesDataTable[[#This Row],[Order Date]])/3,0)</f>
        <v>Q2</v>
      </c>
      <c r="E934" s="4">
        <f>MONTH(SalesDataTable[[#This Row],[Order Date]])</f>
        <v>5</v>
      </c>
      <c r="F934" s="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4">
        <f>YEAR(SalesDataTable[[#This Row],[Order Date]])</f>
        <v>2026</v>
      </c>
      <c r="D935" s="4" t="str">
        <f>"Q"&amp;ROUNDUP(MONTH(SalesDataTable[[#This Row],[Order Date]])/3,0)</f>
        <v>Q2</v>
      </c>
      <c r="E935" s="4">
        <f>MONTH(SalesDataTable[[#This Row],[Order Date]])</f>
        <v>5</v>
      </c>
      <c r="F935" s="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4">
        <f>YEAR(SalesDataTable[[#This Row],[Order Date]])</f>
        <v>2026</v>
      </c>
      <c r="D936" s="4" t="str">
        <f>"Q"&amp;ROUNDUP(MONTH(SalesDataTable[[#This Row],[Order Date]])/3,0)</f>
        <v>Q2</v>
      </c>
      <c r="E936" s="4">
        <f>MONTH(SalesDataTable[[#This Row],[Order Date]])</f>
        <v>5</v>
      </c>
      <c r="F936" s="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4">
        <f>YEAR(SalesDataTable[[#This Row],[Order Date]])</f>
        <v>2026</v>
      </c>
      <c r="D937" s="4" t="str">
        <f>"Q"&amp;ROUNDUP(MONTH(SalesDataTable[[#This Row],[Order Date]])/3,0)</f>
        <v>Q2</v>
      </c>
      <c r="E937" s="4">
        <f>MONTH(SalesDataTable[[#This Row],[Order Date]])</f>
        <v>5</v>
      </c>
      <c r="F937" s="4"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4">
        <f>YEAR(SalesDataTable[[#This Row],[Order Date]])</f>
        <v>2026</v>
      </c>
      <c r="D938" s="4" t="str">
        <f>"Q"&amp;ROUNDUP(MONTH(SalesDataTable[[#This Row],[Order Date]])/3,0)</f>
        <v>Q2</v>
      </c>
      <c r="E938" s="4">
        <f>MONTH(SalesDataTable[[#This Row],[Order Date]])</f>
        <v>5</v>
      </c>
      <c r="F938" s="4"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4">
        <f>YEAR(SalesDataTable[[#This Row],[Order Date]])</f>
        <v>2026</v>
      </c>
      <c r="D939" s="4" t="str">
        <f>"Q"&amp;ROUNDUP(MONTH(SalesDataTable[[#This Row],[Order Date]])/3,0)</f>
        <v>Q2</v>
      </c>
      <c r="E939" s="4">
        <f>MONTH(SalesDataTable[[#This Row],[Order Date]])</f>
        <v>5</v>
      </c>
      <c r="F939" s="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4">
        <f>YEAR(SalesDataTable[[#This Row],[Order Date]])</f>
        <v>2026</v>
      </c>
      <c r="D940" s="4" t="str">
        <f>"Q"&amp;ROUNDUP(MONTH(SalesDataTable[[#This Row],[Order Date]])/3,0)</f>
        <v>Q2</v>
      </c>
      <c r="E940" s="4">
        <f>MONTH(SalesDataTable[[#This Row],[Order Date]])</f>
        <v>5</v>
      </c>
      <c r="F940" s="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4">
        <f>YEAR(SalesDataTable[[#This Row],[Order Date]])</f>
        <v>2026</v>
      </c>
      <c r="D941" s="4" t="str">
        <f>"Q"&amp;ROUNDUP(MONTH(SalesDataTable[[#This Row],[Order Date]])/3,0)</f>
        <v>Q2</v>
      </c>
      <c r="E941" s="4">
        <f>MONTH(SalesDataTable[[#This Row],[Order Date]])</f>
        <v>5</v>
      </c>
      <c r="F941" s="4"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4">
        <f>YEAR(SalesDataTable[[#This Row],[Order Date]])</f>
        <v>2026</v>
      </c>
      <c r="D942" s="4" t="str">
        <f>"Q"&amp;ROUNDUP(MONTH(SalesDataTable[[#This Row],[Order Date]])/3,0)</f>
        <v>Q2</v>
      </c>
      <c r="E942" s="4">
        <f>MONTH(SalesDataTable[[#This Row],[Order Date]])</f>
        <v>5</v>
      </c>
      <c r="F942" s="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4">
        <f>YEAR(SalesDataTable[[#This Row],[Order Date]])</f>
        <v>2026</v>
      </c>
      <c r="D943" s="4" t="str">
        <f>"Q"&amp;ROUNDUP(MONTH(SalesDataTable[[#This Row],[Order Date]])/3,0)</f>
        <v>Q2</v>
      </c>
      <c r="E943" s="4">
        <f>MONTH(SalesDataTable[[#This Row],[Order Date]])</f>
        <v>5</v>
      </c>
      <c r="F943" s="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4">
        <f>YEAR(SalesDataTable[[#This Row],[Order Date]])</f>
        <v>2026</v>
      </c>
      <c r="D944" s="4" t="str">
        <f>"Q"&amp;ROUNDUP(MONTH(SalesDataTable[[#This Row],[Order Date]])/3,0)</f>
        <v>Q2</v>
      </c>
      <c r="E944" s="4">
        <f>MONTH(SalesDataTable[[#This Row],[Order Date]])</f>
        <v>5</v>
      </c>
      <c r="F944" s="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4">
        <f>YEAR(SalesDataTable[[#This Row],[Order Date]])</f>
        <v>2026</v>
      </c>
      <c r="D945" s="4" t="str">
        <f>"Q"&amp;ROUNDUP(MONTH(SalesDataTable[[#This Row],[Order Date]])/3,0)</f>
        <v>Q2</v>
      </c>
      <c r="E945" s="4">
        <f>MONTH(SalesDataTable[[#This Row],[Order Date]])</f>
        <v>5</v>
      </c>
      <c r="F945" s="4"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4">
        <f>YEAR(SalesDataTable[[#This Row],[Order Date]])</f>
        <v>2026</v>
      </c>
      <c r="D946" s="4" t="str">
        <f>"Q"&amp;ROUNDUP(MONTH(SalesDataTable[[#This Row],[Order Date]])/3,0)</f>
        <v>Q2</v>
      </c>
      <c r="E946" s="4">
        <f>MONTH(SalesDataTable[[#This Row],[Order Date]])</f>
        <v>5</v>
      </c>
      <c r="F946" s="4"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4">
        <f>YEAR(SalesDataTable[[#This Row],[Order Date]])</f>
        <v>2026</v>
      </c>
      <c r="D947" s="4" t="str">
        <f>"Q"&amp;ROUNDUP(MONTH(SalesDataTable[[#This Row],[Order Date]])/3,0)</f>
        <v>Q2</v>
      </c>
      <c r="E947" s="4">
        <f>MONTH(SalesDataTable[[#This Row],[Order Date]])</f>
        <v>5</v>
      </c>
      <c r="F947" s="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4">
        <f>YEAR(SalesDataTable[[#This Row],[Order Date]])</f>
        <v>2026</v>
      </c>
      <c r="D948" s="4" t="str">
        <f>"Q"&amp;ROUNDUP(MONTH(SalesDataTable[[#This Row],[Order Date]])/3,0)</f>
        <v>Q2</v>
      </c>
      <c r="E948" s="4">
        <f>MONTH(SalesDataTable[[#This Row],[Order Date]])</f>
        <v>5</v>
      </c>
      <c r="F948" s="4"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4">
        <f>YEAR(SalesDataTable[[#This Row],[Order Date]])</f>
        <v>2026</v>
      </c>
      <c r="D949" s="4" t="str">
        <f>"Q"&amp;ROUNDUP(MONTH(SalesDataTable[[#This Row],[Order Date]])/3,0)</f>
        <v>Q2</v>
      </c>
      <c r="E949" s="4">
        <f>MONTH(SalesDataTable[[#This Row],[Order Date]])</f>
        <v>5</v>
      </c>
      <c r="F949" s="4"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4">
        <f>YEAR(SalesDataTable[[#This Row],[Order Date]])</f>
        <v>2026</v>
      </c>
      <c r="D950" s="4" t="str">
        <f>"Q"&amp;ROUNDUP(MONTH(SalesDataTable[[#This Row],[Order Date]])/3,0)</f>
        <v>Q2</v>
      </c>
      <c r="E950" s="4">
        <f>MONTH(SalesDataTable[[#This Row],[Order Date]])</f>
        <v>5</v>
      </c>
      <c r="F950" s="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4">
        <f>YEAR(SalesDataTable[[#This Row],[Order Date]])</f>
        <v>2026</v>
      </c>
      <c r="D951" s="4" t="str">
        <f>"Q"&amp;ROUNDUP(MONTH(SalesDataTable[[#This Row],[Order Date]])/3,0)</f>
        <v>Q2</v>
      </c>
      <c r="E951" s="4">
        <f>MONTH(SalesDataTable[[#This Row],[Order Date]])</f>
        <v>5</v>
      </c>
      <c r="F951" s="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4">
        <f>YEAR(SalesDataTable[[#This Row],[Order Date]])</f>
        <v>2026</v>
      </c>
      <c r="D952" s="4" t="str">
        <f>"Q"&amp;ROUNDUP(MONTH(SalesDataTable[[#This Row],[Order Date]])/3,0)</f>
        <v>Q2</v>
      </c>
      <c r="E952" s="4">
        <f>MONTH(SalesDataTable[[#This Row],[Order Date]])</f>
        <v>5</v>
      </c>
      <c r="F952" s="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4">
        <f>YEAR(SalesDataTable[[#This Row],[Order Date]])</f>
        <v>2026</v>
      </c>
      <c r="D953" s="4" t="str">
        <f>"Q"&amp;ROUNDUP(MONTH(SalesDataTable[[#This Row],[Order Date]])/3,0)</f>
        <v>Q2</v>
      </c>
      <c r="E953" s="4">
        <f>MONTH(SalesDataTable[[#This Row],[Order Date]])</f>
        <v>5</v>
      </c>
      <c r="F953" s="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4">
        <f>YEAR(SalesDataTable[[#This Row],[Order Date]])</f>
        <v>2026</v>
      </c>
      <c r="D954" s="4" t="str">
        <f>"Q"&amp;ROUNDUP(MONTH(SalesDataTable[[#This Row],[Order Date]])/3,0)</f>
        <v>Q2</v>
      </c>
      <c r="E954" s="4">
        <f>MONTH(SalesDataTable[[#This Row],[Order Date]])</f>
        <v>5</v>
      </c>
      <c r="F954" s="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4">
        <f>YEAR(SalesDataTable[[#This Row],[Order Date]])</f>
        <v>2026</v>
      </c>
      <c r="D955" s="4" t="str">
        <f>"Q"&amp;ROUNDUP(MONTH(SalesDataTable[[#This Row],[Order Date]])/3,0)</f>
        <v>Q2</v>
      </c>
      <c r="E955" s="4">
        <f>MONTH(SalesDataTable[[#This Row],[Order Date]])</f>
        <v>5</v>
      </c>
      <c r="F955" s="4"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4">
        <f>YEAR(SalesDataTable[[#This Row],[Order Date]])</f>
        <v>2026</v>
      </c>
      <c r="D956" s="4" t="str">
        <f>"Q"&amp;ROUNDUP(MONTH(SalesDataTable[[#This Row],[Order Date]])/3,0)</f>
        <v>Q2</v>
      </c>
      <c r="E956" s="4">
        <f>MONTH(SalesDataTable[[#This Row],[Order Date]])</f>
        <v>5</v>
      </c>
      <c r="F956" s="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4">
        <f>YEAR(SalesDataTable[[#This Row],[Order Date]])</f>
        <v>2026</v>
      </c>
      <c r="D957" s="4" t="str">
        <f>"Q"&amp;ROUNDUP(MONTH(SalesDataTable[[#This Row],[Order Date]])/3,0)</f>
        <v>Q2</v>
      </c>
      <c r="E957" s="4">
        <f>MONTH(SalesDataTable[[#This Row],[Order Date]])</f>
        <v>5</v>
      </c>
      <c r="F957" s="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4">
        <f>YEAR(SalesDataTable[[#This Row],[Order Date]])</f>
        <v>2026</v>
      </c>
      <c r="D958" s="4" t="str">
        <f>"Q"&amp;ROUNDUP(MONTH(SalesDataTable[[#This Row],[Order Date]])/3,0)</f>
        <v>Q2</v>
      </c>
      <c r="E958" s="4">
        <f>MONTH(SalesDataTable[[#This Row],[Order Date]])</f>
        <v>5</v>
      </c>
      <c r="F958" s="4"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4">
        <f>YEAR(SalesDataTable[[#This Row],[Order Date]])</f>
        <v>2026</v>
      </c>
      <c r="D959" s="4" t="str">
        <f>"Q"&amp;ROUNDUP(MONTH(SalesDataTable[[#This Row],[Order Date]])/3,0)</f>
        <v>Q2</v>
      </c>
      <c r="E959" s="4">
        <f>MONTH(SalesDataTable[[#This Row],[Order Date]])</f>
        <v>5</v>
      </c>
      <c r="F959" s="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4">
        <f>YEAR(SalesDataTable[[#This Row],[Order Date]])</f>
        <v>2026</v>
      </c>
      <c r="D960" s="4" t="str">
        <f>"Q"&amp;ROUNDUP(MONTH(SalesDataTable[[#This Row],[Order Date]])/3,0)</f>
        <v>Q2</v>
      </c>
      <c r="E960" s="4">
        <f>MONTH(SalesDataTable[[#This Row],[Order Date]])</f>
        <v>5</v>
      </c>
      <c r="F960" s="4"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4">
        <f>YEAR(SalesDataTable[[#This Row],[Order Date]])</f>
        <v>2026</v>
      </c>
      <c r="D961" s="4" t="str">
        <f>"Q"&amp;ROUNDUP(MONTH(SalesDataTable[[#This Row],[Order Date]])/3,0)</f>
        <v>Q2</v>
      </c>
      <c r="E961" s="4">
        <f>MONTH(SalesDataTable[[#This Row],[Order Date]])</f>
        <v>5</v>
      </c>
      <c r="F961" s="4"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4">
        <f>YEAR(SalesDataTable[[#This Row],[Order Date]])</f>
        <v>2026</v>
      </c>
      <c r="D962" s="4" t="str">
        <f>"Q"&amp;ROUNDUP(MONTH(SalesDataTable[[#This Row],[Order Date]])/3,0)</f>
        <v>Q2</v>
      </c>
      <c r="E962" s="4">
        <f>MONTH(SalesDataTable[[#This Row],[Order Date]])</f>
        <v>5</v>
      </c>
      <c r="F962" s="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4">
        <f>YEAR(SalesDataTable[[#This Row],[Order Date]])</f>
        <v>2026</v>
      </c>
      <c r="D963" s="4" t="str">
        <f>"Q"&amp;ROUNDUP(MONTH(SalesDataTable[[#This Row],[Order Date]])/3,0)</f>
        <v>Q2</v>
      </c>
      <c r="E963" s="4">
        <f>MONTH(SalesDataTable[[#This Row],[Order Date]])</f>
        <v>5</v>
      </c>
      <c r="F963" s="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4">
        <f>YEAR(SalesDataTable[[#This Row],[Order Date]])</f>
        <v>2026</v>
      </c>
      <c r="D964" s="4" t="str">
        <f>"Q"&amp;ROUNDUP(MONTH(SalesDataTable[[#This Row],[Order Date]])/3,0)</f>
        <v>Q2</v>
      </c>
      <c r="E964" s="4">
        <f>MONTH(SalesDataTable[[#This Row],[Order Date]])</f>
        <v>5</v>
      </c>
      <c r="F964" s="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4">
        <f>YEAR(SalesDataTable[[#This Row],[Order Date]])</f>
        <v>2026</v>
      </c>
      <c r="D965" s="4" t="str">
        <f>"Q"&amp;ROUNDUP(MONTH(SalesDataTable[[#This Row],[Order Date]])/3,0)</f>
        <v>Q2</v>
      </c>
      <c r="E965" s="4">
        <f>MONTH(SalesDataTable[[#This Row],[Order Date]])</f>
        <v>5</v>
      </c>
      <c r="F965" s="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4">
        <f>YEAR(SalesDataTable[[#This Row],[Order Date]])</f>
        <v>2026</v>
      </c>
      <c r="D966" s="4" t="str">
        <f>"Q"&amp;ROUNDUP(MONTH(SalesDataTable[[#This Row],[Order Date]])/3,0)</f>
        <v>Q2</v>
      </c>
      <c r="E966" s="4">
        <f>MONTH(SalesDataTable[[#This Row],[Order Date]])</f>
        <v>6</v>
      </c>
      <c r="F966" s="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4">
        <f>YEAR(SalesDataTable[[#This Row],[Order Date]])</f>
        <v>2026</v>
      </c>
      <c r="D967" s="4" t="str">
        <f>"Q"&amp;ROUNDUP(MONTH(SalesDataTable[[#This Row],[Order Date]])/3,0)</f>
        <v>Q2</v>
      </c>
      <c r="E967" s="4">
        <f>MONTH(SalesDataTable[[#This Row],[Order Date]])</f>
        <v>6</v>
      </c>
      <c r="F967" s="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4">
        <f>YEAR(SalesDataTable[[#This Row],[Order Date]])</f>
        <v>2026</v>
      </c>
      <c r="D968" s="4" t="str">
        <f>"Q"&amp;ROUNDUP(MONTH(SalesDataTable[[#This Row],[Order Date]])/3,0)</f>
        <v>Q2</v>
      </c>
      <c r="E968" s="4">
        <f>MONTH(SalesDataTable[[#This Row],[Order Date]])</f>
        <v>6</v>
      </c>
      <c r="F968" s="4"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4">
        <f>YEAR(SalesDataTable[[#This Row],[Order Date]])</f>
        <v>2026</v>
      </c>
      <c r="D969" s="4" t="str">
        <f>"Q"&amp;ROUNDUP(MONTH(SalesDataTable[[#This Row],[Order Date]])/3,0)</f>
        <v>Q2</v>
      </c>
      <c r="E969" s="4">
        <f>MONTH(SalesDataTable[[#This Row],[Order Date]])</f>
        <v>6</v>
      </c>
      <c r="F969" s="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4">
        <f>YEAR(SalesDataTable[[#This Row],[Order Date]])</f>
        <v>2026</v>
      </c>
      <c r="D970" s="4" t="str">
        <f>"Q"&amp;ROUNDUP(MONTH(SalesDataTable[[#This Row],[Order Date]])/3,0)</f>
        <v>Q2</v>
      </c>
      <c r="E970" s="4">
        <f>MONTH(SalesDataTable[[#This Row],[Order Date]])</f>
        <v>6</v>
      </c>
      <c r="F970" s="4"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4">
        <f>YEAR(SalesDataTable[[#This Row],[Order Date]])</f>
        <v>2026</v>
      </c>
      <c r="D971" s="4" t="str">
        <f>"Q"&amp;ROUNDUP(MONTH(SalesDataTable[[#This Row],[Order Date]])/3,0)</f>
        <v>Q2</v>
      </c>
      <c r="E971" s="4">
        <f>MONTH(SalesDataTable[[#This Row],[Order Date]])</f>
        <v>6</v>
      </c>
      <c r="F971" s="4"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4">
        <f>YEAR(SalesDataTable[[#This Row],[Order Date]])</f>
        <v>2026</v>
      </c>
      <c r="D972" s="4" t="str">
        <f>"Q"&amp;ROUNDUP(MONTH(SalesDataTable[[#This Row],[Order Date]])/3,0)</f>
        <v>Q2</v>
      </c>
      <c r="E972" s="4">
        <f>MONTH(SalesDataTable[[#This Row],[Order Date]])</f>
        <v>6</v>
      </c>
      <c r="F972" s="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4">
        <f>YEAR(SalesDataTable[[#This Row],[Order Date]])</f>
        <v>2026</v>
      </c>
      <c r="D973" s="4" t="str">
        <f>"Q"&amp;ROUNDUP(MONTH(SalesDataTable[[#This Row],[Order Date]])/3,0)</f>
        <v>Q2</v>
      </c>
      <c r="E973" s="4">
        <f>MONTH(SalesDataTable[[#This Row],[Order Date]])</f>
        <v>6</v>
      </c>
      <c r="F973" s="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4">
        <f>YEAR(SalesDataTable[[#This Row],[Order Date]])</f>
        <v>2026</v>
      </c>
      <c r="D974" s="4" t="str">
        <f>"Q"&amp;ROUNDUP(MONTH(SalesDataTable[[#This Row],[Order Date]])/3,0)</f>
        <v>Q2</v>
      </c>
      <c r="E974" s="4">
        <f>MONTH(SalesDataTable[[#This Row],[Order Date]])</f>
        <v>6</v>
      </c>
      <c r="F974" s="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4">
        <f>YEAR(SalesDataTable[[#This Row],[Order Date]])</f>
        <v>2026</v>
      </c>
      <c r="D975" s="4" t="str">
        <f>"Q"&amp;ROUNDUP(MONTH(SalesDataTable[[#This Row],[Order Date]])/3,0)</f>
        <v>Q2</v>
      </c>
      <c r="E975" s="4">
        <f>MONTH(SalesDataTable[[#This Row],[Order Date]])</f>
        <v>6</v>
      </c>
      <c r="F975" s="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4">
        <f>YEAR(SalesDataTable[[#This Row],[Order Date]])</f>
        <v>2026</v>
      </c>
      <c r="D976" s="4" t="str">
        <f>"Q"&amp;ROUNDUP(MONTH(SalesDataTable[[#This Row],[Order Date]])/3,0)</f>
        <v>Q2</v>
      </c>
      <c r="E976" s="4">
        <f>MONTH(SalesDataTable[[#This Row],[Order Date]])</f>
        <v>6</v>
      </c>
      <c r="F976" s="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4">
        <f>YEAR(SalesDataTable[[#This Row],[Order Date]])</f>
        <v>2026</v>
      </c>
      <c r="D977" s="4" t="str">
        <f>"Q"&amp;ROUNDUP(MONTH(SalesDataTable[[#This Row],[Order Date]])/3,0)</f>
        <v>Q2</v>
      </c>
      <c r="E977" s="4">
        <f>MONTH(SalesDataTable[[#This Row],[Order Date]])</f>
        <v>6</v>
      </c>
      <c r="F977" s="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4">
        <f>YEAR(SalesDataTable[[#This Row],[Order Date]])</f>
        <v>2026</v>
      </c>
      <c r="D978" s="4" t="str">
        <f>"Q"&amp;ROUNDUP(MONTH(SalesDataTable[[#This Row],[Order Date]])/3,0)</f>
        <v>Q2</v>
      </c>
      <c r="E978" s="4">
        <f>MONTH(SalesDataTable[[#This Row],[Order Date]])</f>
        <v>6</v>
      </c>
      <c r="F978" s="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4">
        <f>YEAR(SalesDataTable[[#This Row],[Order Date]])</f>
        <v>2026</v>
      </c>
      <c r="D979" s="4" t="str">
        <f>"Q"&amp;ROUNDUP(MONTH(SalesDataTable[[#This Row],[Order Date]])/3,0)</f>
        <v>Q2</v>
      </c>
      <c r="E979" s="4">
        <f>MONTH(SalesDataTable[[#This Row],[Order Date]])</f>
        <v>6</v>
      </c>
      <c r="F979" s="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4">
        <f>YEAR(SalesDataTable[[#This Row],[Order Date]])</f>
        <v>2026</v>
      </c>
      <c r="D980" s="4" t="str">
        <f>"Q"&amp;ROUNDUP(MONTH(SalesDataTable[[#This Row],[Order Date]])/3,0)</f>
        <v>Q2</v>
      </c>
      <c r="E980" s="4">
        <f>MONTH(SalesDataTable[[#This Row],[Order Date]])</f>
        <v>6</v>
      </c>
      <c r="F980" s="4"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4">
        <f>YEAR(SalesDataTable[[#This Row],[Order Date]])</f>
        <v>2026</v>
      </c>
      <c r="D981" s="4" t="str">
        <f>"Q"&amp;ROUNDUP(MONTH(SalesDataTable[[#This Row],[Order Date]])/3,0)</f>
        <v>Q2</v>
      </c>
      <c r="E981" s="4">
        <f>MONTH(SalesDataTable[[#This Row],[Order Date]])</f>
        <v>6</v>
      </c>
      <c r="F981" s="4"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4">
        <f>YEAR(SalesDataTable[[#This Row],[Order Date]])</f>
        <v>2026</v>
      </c>
      <c r="D982" s="4" t="str">
        <f>"Q"&amp;ROUNDUP(MONTH(SalesDataTable[[#This Row],[Order Date]])/3,0)</f>
        <v>Q2</v>
      </c>
      <c r="E982" s="4">
        <f>MONTH(SalesDataTable[[#This Row],[Order Date]])</f>
        <v>6</v>
      </c>
      <c r="F982" s="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4">
        <f>YEAR(SalesDataTable[[#This Row],[Order Date]])</f>
        <v>2026</v>
      </c>
      <c r="D983" s="4" t="str">
        <f>"Q"&amp;ROUNDUP(MONTH(SalesDataTable[[#This Row],[Order Date]])/3,0)</f>
        <v>Q2</v>
      </c>
      <c r="E983" s="4">
        <f>MONTH(SalesDataTable[[#This Row],[Order Date]])</f>
        <v>6</v>
      </c>
      <c r="F983" s="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4">
        <f>YEAR(SalesDataTable[[#This Row],[Order Date]])</f>
        <v>2026</v>
      </c>
      <c r="D984" s="4" t="str">
        <f>"Q"&amp;ROUNDUP(MONTH(SalesDataTable[[#This Row],[Order Date]])/3,0)</f>
        <v>Q2</v>
      </c>
      <c r="E984" s="4">
        <f>MONTH(SalesDataTable[[#This Row],[Order Date]])</f>
        <v>6</v>
      </c>
      <c r="F984" s="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4">
        <f>YEAR(SalesDataTable[[#This Row],[Order Date]])</f>
        <v>2026</v>
      </c>
      <c r="D985" s="4" t="str">
        <f>"Q"&amp;ROUNDUP(MONTH(SalesDataTable[[#This Row],[Order Date]])/3,0)</f>
        <v>Q2</v>
      </c>
      <c r="E985" s="4">
        <f>MONTH(SalesDataTable[[#This Row],[Order Date]])</f>
        <v>6</v>
      </c>
      <c r="F985" s="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4">
        <f>YEAR(SalesDataTable[[#This Row],[Order Date]])</f>
        <v>2026</v>
      </c>
      <c r="D986" s="4" t="str">
        <f>"Q"&amp;ROUNDUP(MONTH(SalesDataTable[[#This Row],[Order Date]])/3,0)</f>
        <v>Q2</v>
      </c>
      <c r="E986" s="4">
        <f>MONTH(SalesDataTable[[#This Row],[Order Date]])</f>
        <v>6</v>
      </c>
      <c r="F986" s="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4">
        <f>YEAR(SalesDataTable[[#This Row],[Order Date]])</f>
        <v>2026</v>
      </c>
      <c r="D987" s="4" t="str">
        <f>"Q"&amp;ROUNDUP(MONTH(SalesDataTable[[#This Row],[Order Date]])/3,0)</f>
        <v>Q2</v>
      </c>
      <c r="E987" s="4">
        <f>MONTH(SalesDataTable[[#This Row],[Order Date]])</f>
        <v>6</v>
      </c>
      <c r="F987" s="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4">
        <f>YEAR(SalesDataTable[[#This Row],[Order Date]])</f>
        <v>2026</v>
      </c>
      <c r="D988" s="4" t="str">
        <f>"Q"&amp;ROUNDUP(MONTH(SalesDataTable[[#This Row],[Order Date]])/3,0)</f>
        <v>Q2</v>
      </c>
      <c r="E988" s="4">
        <f>MONTH(SalesDataTable[[#This Row],[Order Date]])</f>
        <v>6</v>
      </c>
      <c r="F988" s="4"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4">
        <f>YEAR(SalesDataTable[[#This Row],[Order Date]])</f>
        <v>2026</v>
      </c>
      <c r="D989" s="4" t="str">
        <f>"Q"&amp;ROUNDUP(MONTH(SalesDataTable[[#This Row],[Order Date]])/3,0)</f>
        <v>Q2</v>
      </c>
      <c r="E989" s="4">
        <f>MONTH(SalesDataTable[[#This Row],[Order Date]])</f>
        <v>6</v>
      </c>
      <c r="F989" s="4"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4">
        <f>YEAR(SalesDataTable[[#This Row],[Order Date]])</f>
        <v>2026</v>
      </c>
      <c r="D990" s="4" t="str">
        <f>"Q"&amp;ROUNDUP(MONTH(SalesDataTable[[#This Row],[Order Date]])/3,0)</f>
        <v>Q2</v>
      </c>
      <c r="E990" s="4">
        <f>MONTH(SalesDataTable[[#This Row],[Order Date]])</f>
        <v>6</v>
      </c>
      <c r="F990" s="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4">
        <f>YEAR(SalesDataTable[[#This Row],[Order Date]])</f>
        <v>2026</v>
      </c>
      <c r="D991" s="4" t="str">
        <f>"Q"&amp;ROUNDUP(MONTH(SalesDataTable[[#This Row],[Order Date]])/3,0)</f>
        <v>Q2</v>
      </c>
      <c r="E991" s="4">
        <f>MONTH(SalesDataTable[[#This Row],[Order Date]])</f>
        <v>6</v>
      </c>
      <c r="F991" s="4"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4">
        <f>YEAR(SalesDataTable[[#This Row],[Order Date]])</f>
        <v>2026</v>
      </c>
      <c r="D992" s="4" t="str">
        <f>"Q"&amp;ROUNDUP(MONTH(SalesDataTable[[#This Row],[Order Date]])/3,0)</f>
        <v>Q2</v>
      </c>
      <c r="E992" s="4">
        <f>MONTH(SalesDataTable[[#This Row],[Order Date]])</f>
        <v>6</v>
      </c>
      <c r="F992" s="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4">
        <f>YEAR(SalesDataTable[[#This Row],[Order Date]])</f>
        <v>2026</v>
      </c>
      <c r="D993" s="4" t="str">
        <f>"Q"&amp;ROUNDUP(MONTH(SalesDataTable[[#This Row],[Order Date]])/3,0)</f>
        <v>Q2</v>
      </c>
      <c r="E993" s="4">
        <f>MONTH(SalesDataTable[[#This Row],[Order Date]])</f>
        <v>6</v>
      </c>
      <c r="F993" s="4"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4">
        <f>YEAR(SalesDataTable[[#This Row],[Order Date]])</f>
        <v>2026</v>
      </c>
      <c r="D994" s="4" t="str">
        <f>"Q"&amp;ROUNDUP(MONTH(SalesDataTable[[#This Row],[Order Date]])/3,0)</f>
        <v>Q2</v>
      </c>
      <c r="E994" s="4">
        <f>MONTH(SalesDataTable[[#This Row],[Order Date]])</f>
        <v>6</v>
      </c>
      <c r="F994" s="4"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4">
        <f>YEAR(SalesDataTable[[#This Row],[Order Date]])</f>
        <v>2026</v>
      </c>
      <c r="D995" s="4" t="str">
        <f>"Q"&amp;ROUNDUP(MONTH(SalesDataTable[[#This Row],[Order Date]])/3,0)</f>
        <v>Q2</v>
      </c>
      <c r="E995" s="4">
        <f>MONTH(SalesDataTable[[#This Row],[Order Date]])</f>
        <v>6</v>
      </c>
      <c r="F995" s="4"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4">
        <f>YEAR(SalesDataTable[[#This Row],[Order Date]])</f>
        <v>2026</v>
      </c>
      <c r="D996" s="4" t="str">
        <f>"Q"&amp;ROUNDUP(MONTH(SalesDataTable[[#This Row],[Order Date]])/3,0)</f>
        <v>Q2</v>
      </c>
      <c r="E996" s="4">
        <f>MONTH(SalesDataTable[[#This Row],[Order Date]])</f>
        <v>6</v>
      </c>
      <c r="F996" s="4"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4">
        <f>YEAR(SalesDataTable[[#This Row],[Order Date]])</f>
        <v>2026</v>
      </c>
      <c r="D997" s="4" t="str">
        <f>"Q"&amp;ROUNDUP(MONTH(SalesDataTable[[#This Row],[Order Date]])/3,0)</f>
        <v>Q2</v>
      </c>
      <c r="E997" s="4">
        <f>MONTH(SalesDataTable[[#This Row],[Order Date]])</f>
        <v>6</v>
      </c>
      <c r="F997" s="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4">
        <f>YEAR(SalesDataTable[[#This Row],[Order Date]])</f>
        <v>2026</v>
      </c>
      <c r="D998" s="4" t="str">
        <f>"Q"&amp;ROUNDUP(MONTH(SalesDataTable[[#This Row],[Order Date]])/3,0)</f>
        <v>Q2</v>
      </c>
      <c r="E998" s="4">
        <f>MONTH(SalesDataTable[[#This Row],[Order Date]])</f>
        <v>6</v>
      </c>
      <c r="F998" s="4"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4">
        <f>YEAR(SalesDataTable[[#This Row],[Order Date]])</f>
        <v>2026</v>
      </c>
      <c r="D999" s="4" t="str">
        <f>"Q"&amp;ROUNDUP(MONTH(SalesDataTable[[#This Row],[Order Date]])/3,0)</f>
        <v>Q2</v>
      </c>
      <c r="E999" s="4">
        <f>MONTH(SalesDataTable[[#This Row],[Order Date]])</f>
        <v>6</v>
      </c>
      <c r="F999" s="4"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4">
        <f>YEAR(SalesDataTable[[#This Row],[Order Date]])</f>
        <v>2026</v>
      </c>
      <c r="D1000" s="4" t="str">
        <f>"Q"&amp;ROUNDUP(MONTH(SalesDataTable[[#This Row],[Order Date]])/3,0)</f>
        <v>Q2</v>
      </c>
      <c r="E1000" s="4">
        <f>MONTH(SalesDataTable[[#This Row],[Order Date]])</f>
        <v>6</v>
      </c>
      <c r="F1000" s="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4">
        <f>YEAR(SalesDataTable[[#This Row],[Order Date]])</f>
        <v>2026</v>
      </c>
      <c r="D1001" s="4" t="str">
        <f>"Q"&amp;ROUNDUP(MONTH(SalesDataTable[[#This Row],[Order Date]])/3,0)</f>
        <v>Q2</v>
      </c>
      <c r="E1001" s="4">
        <f>MONTH(SalesDataTable[[#This Row],[Order Date]])</f>
        <v>6</v>
      </c>
      <c r="F1001" s="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4">
        <f>YEAR(SalesDataTable[[#This Row],[Order Date]])</f>
        <v>2026</v>
      </c>
      <c r="D1002" s="4" t="str">
        <f>"Q"&amp;ROUNDUP(MONTH(SalesDataTable[[#This Row],[Order Date]])/3,0)</f>
        <v>Q2</v>
      </c>
      <c r="E1002" s="4">
        <f>MONTH(SalesDataTable[[#This Row],[Order Date]])</f>
        <v>6</v>
      </c>
      <c r="F1002" s="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4">
        <f>YEAR(SalesDataTable[[#This Row],[Order Date]])</f>
        <v>2026</v>
      </c>
      <c r="D1003" s="4" t="str">
        <f>"Q"&amp;ROUNDUP(MONTH(SalesDataTable[[#This Row],[Order Date]])/3,0)</f>
        <v>Q2</v>
      </c>
      <c r="E1003" s="4">
        <f>MONTH(SalesDataTable[[#This Row],[Order Date]])</f>
        <v>6</v>
      </c>
      <c r="F1003" s="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4">
        <f>YEAR(SalesDataTable[[#This Row],[Order Date]])</f>
        <v>2026</v>
      </c>
      <c r="D1004" s="4" t="str">
        <f>"Q"&amp;ROUNDUP(MONTH(SalesDataTable[[#This Row],[Order Date]])/3,0)</f>
        <v>Q2</v>
      </c>
      <c r="E1004" s="4">
        <f>MONTH(SalesDataTable[[#This Row],[Order Date]])</f>
        <v>6</v>
      </c>
      <c r="F1004" s="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4">
        <f>YEAR(SalesDataTable[[#This Row],[Order Date]])</f>
        <v>2026</v>
      </c>
      <c r="D1005" s="4" t="str">
        <f>"Q"&amp;ROUNDUP(MONTH(SalesDataTable[[#This Row],[Order Date]])/3,0)</f>
        <v>Q2</v>
      </c>
      <c r="E1005" s="4">
        <f>MONTH(SalesDataTable[[#This Row],[Order Date]])</f>
        <v>6</v>
      </c>
      <c r="F1005" s="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4">
        <f>YEAR(SalesDataTable[[#This Row],[Order Date]])</f>
        <v>2026</v>
      </c>
      <c r="D1006" s="4" t="str">
        <f>"Q"&amp;ROUNDUP(MONTH(SalesDataTable[[#This Row],[Order Date]])/3,0)</f>
        <v>Q2</v>
      </c>
      <c r="E1006" s="4">
        <f>MONTH(SalesDataTable[[#This Row],[Order Date]])</f>
        <v>6</v>
      </c>
      <c r="F1006" s="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4">
        <f>YEAR(SalesDataTable[[#This Row],[Order Date]])</f>
        <v>2026</v>
      </c>
      <c r="D1007" s="4" t="str">
        <f>"Q"&amp;ROUNDUP(MONTH(SalesDataTable[[#This Row],[Order Date]])/3,0)</f>
        <v>Q2</v>
      </c>
      <c r="E1007" s="4">
        <f>MONTH(SalesDataTable[[#This Row],[Order Date]])</f>
        <v>6</v>
      </c>
      <c r="F1007" s="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4">
        <f>YEAR(SalesDataTable[[#This Row],[Order Date]])</f>
        <v>2026</v>
      </c>
      <c r="D1008" s="4" t="str">
        <f>"Q"&amp;ROUNDUP(MONTH(SalesDataTable[[#This Row],[Order Date]])/3,0)</f>
        <v>Q2</v>
      </c>
      <c r="E1008" s="4">
        <f>MONTH(SalesDataTable[[#This Row],[Order Date]])</f>
        <v>6</v>
      </c>
      <c r="F1008" s="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4">
        <f>YEAR(SalesDataTable[[#This Row],[Order Date]])</f>
        <v>2026</v>
      </c>
      <c r="D1009" s="4" t="str">
        <f>"Q"&amp;ROUNDUP(MONTH(SalesDataTable[[#This Row],[Order Date]])/3,0)</f>
        <v>Q2</v>
      </c>
      <c r="E1009" s="4">
        <f>MONTH(SalesDataTable[[#This Row],[Order Date]])</f>
        <v>6</v>
      </c>
      <c r="F1009" s="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4">
        <f>YEAR(SalesDataTable[[#This Row],[Order Date]])</f>
        <v>2026</v>
      </c>
      <c r="D1010" s="4" t="str">
        <f>"Q"&amp;ROUNDUP(MONTH(SalesDataTable[[#This Row],[Order Date]])/3,0)</f>
        <v>Q2</v>
      </c>
      <c r="E1010" s="4">
        <f>MONTH(SalesDataTable[[#This Row],[Order Date]])</f>
        <v>6</v>
      </c>
      <c r="F1010" s="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4">
        <f>YEAR(SalesDataTable[[#This Row],[Order Date]])</f>
        <v>2026</v>
      </c>
      <c r="D1011" s="4" t="str">
        <f>"Q"&amp;ROUNDUP(MONTH(SalesDataTable[[#This Row],[Order Date]])/3,0)</f>
        <v>Q2</v>
      </c>
      <c r="E1011" s="4">
        <f>MONTH(SalesDataTable[[#This Row],[Order Date]])</f>
        <v>6</v>
      </c>
      <c r="F1011" s="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4">
        <f>YEAR(SalesDataTable[[#This Row],[Order Date]])</f>
        <v>2026</v>
      </c>
      <c r="D1012" s="4" t="str">
        <f>"Q"&amp;ROUNDUP(MONTH(SalesDataTable[[#This Row],[Order Date]])/3,0)</f>
        <v>Q2</v>
      </c>
      <c r="E1012" s="4">
        <f>MONTH(SalesDataTable[[#This Row],[Order Date]])</f>
        <v>6</v>
      </c>
      <c r="F1012" s="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4">
        <f>YEAR(SalesDataTable[[#This Row],[Order Date]])</f>
        <v>2026</v>
      </c>
      <c r="D1013" s="4" t="str">
        <f>"Q"&amp;ROUNDUP(MONTH(SalesDataTable[[#This Row],[Order Date]])/3,0)</f>
        <v>Q2</v>
      </c>
      <c r="E1013" s="4">
        <f>MONTH(SalesDataTable[[#This Row],[Order Date]])</f>
        <v>6</v>
      </c>
      <c r="F1013" s="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4">
        <f>YEAR(SalesDataTable[[#This Row],[Order Date]])</f>
        <v>2026</v>
      </c>
      <c r="D1014" s="4" t="str">
        <f>"Q"&amp;ROUNDUP(MONTH(SalesDataTable[[#This Row],[Order Date]])/3,0)</f>
        <v>Q2</v>
      </c>
      <c r="E1014" s="4">
        <f>MONTH(SalesDataTable[[#This Row],[Order Date]])</f>
        <v>6</v>
      </c>
      <c r="F1014" s="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4">
        <f>YEAR(SalesDataTable[[#This Row],[Order Date]])</f>
        <v>2026</v>
      </c>
      <c r="D1015" s="4" t="str">
        <f>"Q"&amp;ROUNDUP(MONTH(SalesDataTable[[#This Row],[Order Date]])/3,0)</f>
        <v>Q2</v>
      </c>
      <c r="E1015" s="4">
        <f>MONTH(SalesDataTable[[#This Row],[Order Date]])</f>
        <v>6</v>
      </c>
      <c r="F1015" s="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4">
        <f>YEAR(SalesDataTable[[#This Row],[Order Date]])</f>
        <v>2026</v>
      </c>
      <c r="D1016" s="4" t="str">
        <f>"Q"&amp;ROUNDUP(MONTH(SalesDataTable[[#This Row],[Order Date]])/3,0)</f>
        <v>Q2</v>
      </c>
      <c r="E1016" s="4">
        <f>MONTH(SalesDataTable[[#This Row],[Order Date]])</f>
        <v>6</v>
      </c>
      <c r="F1016" s="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4">
        <f>YEAR(SalesDataTable[[#This Row],[Order Date]])</f>
        <v>2026</v>
      </c>
      <c r="D1017" s="4" t="str">
        <f>"Q"&amp;ROUNDUP(MONTH(SalesDataTable[[#This Row],[Order Date]])/3,0)</f>
        <v>Q2</v>
      </c>
      <c r="E1017" s="4">
        <f>MONTH(SalesDataTable[[#This Row],[Order Date]])</f>
        <v>6</v>
      </c>
      <c r="F1017" s="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4">
        <f>YEAR(SalesDataTable[[#This Row],[Order Date]])</f>
        <v>2026</v>
      </c>
      <c r="D1018" s="4" t="str">
        <f>"Q"&amp;ROUNDUP(MONTH(SalesDataTable[[#This Row],[Order Date]])/3,0)</f>
        <v>Q2</v>
      </c>
      <c r="E1018" s="4">
        <f>MONTH(SalesDataTable[[#This Row],[Order Date]])</f>
        <v>6</v>
      </c>
      <c r="F1018" s="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4">
        <f>YEAR(SalesDataTable[[#This Row],[Order Date]])</f>
        <v>2026</v>
      </c>
      <c r="D1019" s="4" t="str">
        <f>"Q"&amp;ROUNDUP(MONTH(SalesDataTable[[#This Row],[Order Date]])/3,0)</f>
        <v>Q2</v>
      </c>
      <c r="E1019" s="4">
        <f>MONTH(SalesDataTable[[#This Row],[Order Date]])</f>
        <v>6</v>
      </c>
      <c r="F1019" s="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4">
        <f>YEAR(SalesDataTable[[#This Row],[Order Date]])</f>
        <v>2026</v>
      </c>
      <c r="D1020" s="4" t="str">
        <f>"Q"&amp;ROUNDUP(MONTH(SalesDataTable[[#This Row],[Order Date]])/3,0)</f>
        <v>Q2</v>
      </c>
      <c r="E1020" s="4">
        <f>MONTH(SalesDataTable[[#This Row],[Order Date]])</f>
        <v>6</v>
      </c>
      <c r="F1020" s="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4">
        <f>YEAR(SalesDataTable[[#This Row],[Order Date]])</f>
        <v>2026</v>
      </c>
      <c r="D1021" s="4" t="str">
        <f>"Q"&amp;ROUNDUP(MONTH(SalesDataTable[[#This Row],[Order Date]])/3,0)</f>
        <v>Q2</v>
      </c>
      <c r="E1021" s="4">
        <f>MONTH(SalesDataTable[[#This Row],[Order Date]])</f>
        <v>6</v>
      </c>
      <c r="F1021" s="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4">
        <f>YEAR(SalesDataTable[[#This Row],[Order Date]])</f>
        <v>2026</v>
      </c>
      <c r="D1022" s="4" t="str">
        <f>"Q"&amp;ROUNDUP(MONTH(SalesDataTable[[#This Row],[Order Date]])/3,0)</f>
        <v>Q2</v>
      </c>
      <c r="E1022" s="4">
        <f>MONTH(SalesDataTable[[#This Row],[Order Date]])</f>
        <v>6</v>
      </c>
      <c r="F1022" s="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4">
        <f>YEAR(SalesDataTable[[#This Row],[Order Date]])</f>
        <v>2026</v>
      </c>
      <c r="D1023" s="4" t="str">
        <f>"Q"&amp;ROUNDUP(MONTH(SalesDataTable[[#This Row],[Order Date]])/3,0)</f>
        <v>Q2</v>
      </c>
      <c r="E1023" s="4">
        <f>MONTH(SalesDataTable[[#This Row],[Order Date]])</f>
        <v>6</v>
      </c>
      <c r="F1023" s="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4">
        <f>YEAR(SalesDataTable[[#This Row],[Order Date]])</f>
        <v>2026</v>
      </c>
      <c r="D1024" s="4" t="str">
        <f>"Q"&amp;ROUNDUP(MONTH(SalesDataTable[[#This Row],[Order Date]])/3,0)</f>
        <v>Q2</v>
      </c>
      <c r="E1024" s="4">
        <f>MONTH(SalesDataTable[[#This Row],[Order Date]])</f>
        <v>6</v>
      </c>
      <c r="F1024" s="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4">
        <f>YEAR(SalesDataTable[[#This Row],[Order Date]])</f>
        <v>2026</v>
      </c>
      <c r="D1025" s="4" t="str">
        <f>"Q"&amp;ROUNDUP(MONTH(SalesDataTable[[#This Row],[Order Date]])/3,0)</f>
        <v>Q2</v>
      </c>
      <c r="E1025" s="4">
        <f>MONTH(SalesDataTable[[#This Row],[Order Date]])</f>
        <v>6</v>
      </c>
      <c r="F1025" s="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4">
        <f>YEAR(SalesDataTable[[#This Row],[Order Date]])</f>
        <v>2026</v>
      </c>
      <c r="D1026" s="4" t="str">
        <f>"Q"&amp;ROUNDUP(MONTH(SalesDataTable[[#This Row],[Order Date]])/3,0)</f>
        <v>Q2</v>
      </c>
      <c r="E1026" s="4">
        <f>MONTH(SalesDataTable[[#This Row],[Order Date]])</f>
        <v>6</v>
      </c>
      <c r="F1026" s="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4">
        <f>YEAR(SalesDataTable[[#This Row],[Order Date]])</f>
        <v>2026</v>
      </c>
      <c r="D1027" s="4" t="str">
        <f>"Q"&amp;ROUNDUP(MONTH(SalesDataTable[[#This Row],[Order Date]])/3,0)</f>
        <v>Q2</v>
      </c>
      <c r="E1027" s="4">
        <f>MONTH(SalesDataTable[[#This Row],[Order Date]])</f>
        <v>6</v>
      </c>
      <c r="F1027" s="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4">
        <f>YEAR(SalesDataTable[[#This Row],[Order Date]])</f>
        <v>2026</v>
      </c>
      <c r="D1028" s="4" t="str">
        <f>"Q"&amp;ROUNDUP(MONTH(SalesDataTable[[#This Row],[Order Date]])/3,0)</f>
        <v>Q2</v>
      </c>
      <c r="E1028" s="4">
        <f>MONTH(SalesDataTable[[#This Row],[Order Date]])</f>
        <v>6</v>
      </c>
      <c r="F1028" s="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4">
        <f>YEAR(SalesDataTable[[#This Row],[Order Date]])</f>
        <v>2026</v>
      </c>
      <c r="D1029" s="4" t="str">
        <f>"Q"&amp;ROUNDUP(MONTH(SalesDataTable[[#This Row],[Order Date]])/3,0)</f>
        <v>Q2</v>
      </c>
      <c r="E1029" s="4">
        <f>MONTH(SalesDataTable[[#This Row],[Order Date]])</f>
        <v>6</v>
      </c>
      <c r="F1029" s="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4">
        <f>YEAR(SalesDataTable[[#This Row],[Order Date]])</f>
        <v>2026</v>
      </c>
      <c r="D1030" s="4" t="str">
        <f>"Q"&amp;ROUNDUP(MONTH(SalesDataTable[[#This Row],[Order Date]])/3,0)</f>
        <v>Q2</v>
      </c>
      <c r="E1030" s="4">
        <f>MONTH(SalesDataTable[[#This Row],[Order Date]])</f>
        <v>6</v>
      </c>
      <c r="F1030" s="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4">
        <f>YEAR(SalesDataTable[[#This Row],[Order Date]])</f>
        <v>2026</v>
      </c>
      <c r="D1031" s="4" t="str">
        <f>"Q"&amp;ROUNDUP(MONTH(SalesDataTable[[#This Row],[Order Date]])/3,0)</f>
        <v>Q2</v>
      </c>
      <c r="E1031" s="4">
        <f>MONTH(SalesDataTable[[#This Row],[Order Date]])</f>
        <v>6</v>
      </c>
      <c r="F1031" s="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4">
        <f>YEAR(SalesDataTable[[#This Row],[Order Date]])</f>
        <v>2026</v>
      </c>
      <c r="D1032" s="4" t="str">
        <f>"Q"&amp;ROUNDUP(MONTH(SalesDataTable[[#This Row],[Order Date]])/3,0)</f>
        <v>Q2</v>
      </c>
      <c r="E1032" s="4">
        <f>MONTH(SalesDataTable[[#This Row],[Order Date]])</f>
        <v>6</v>
      </c>
      <c r="F1032" s="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4">
        <f>YEAR(SalesDataTable[[#This Row],[Order Date]])</f>
        <v>2026</v>
      </c>
      <c r="D1033" s="4" t="str">
        <f>"Q"&amp;ROUNDUP(MONTH(SalesDataTable[[#This Row],[Order Date]])/3,0)</f>
        <v>Q2</v>
      </c>
      <c r="E1033" s="4">
        <f>MONTH(SalesDataTable[[#This Row],[Order Date]])</f>
        <v>6</v>
      </c>
      <c r="F1033" s="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4">
        <f>YEAR(SalesDataTable[[#This Row],[Order Date]])</f>
        <v>2026</v>
      </c>
      <c r="D1034" s="4" t="str">
        <f>"Q"&amp;ROUNDUP(MONTH(SalesDataTable[[#This Row],[Order Date]])/3,0)</f>
        <v>Q2</v>
      </c>
      <c r="E1034" s="4">
        <f>MONTH(SalesDataTable[[#This Row],[Order Date]])</f>
        <v>6</v>
      </c>
      <c r="F1034" s="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4">
        <f>YEAR(SalesDataTable[[#This Row],[Order Date]])</f>
        <v>2026</v>
      </c>
      <c r="D1035" s="4" t="str">
        <f>"Q"&amp;ROUNDUP(MONTH(SalesDataTable[[#This Row],[Order Date]])/3,0)</f>
        <v>Q2</v>
      </c>
      <c r="E1035" s="4">
        <f>MONTH(SalesDataTable[[#This Row],[Order Date]])</f>
        <v>6</v>
      </c>
      <c r="F1035" s="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4">
        <f>YEAR(SalesDataTable[[#This Row],[Order Date]])</f>
        <v>2026</v>
      </c>
      <c r="D1036" s="4" t="str">
        <f>"Q"&amp;ROUNDUP(MONTH(SalesDataTable[[#This Row],[Order Date]])/3,0)</f>
        <v>Q2</v>
      </c>
      <c r="E1036" s="4">
        <f>MONTH(SalesDataTable[[#This Row],[Order Date]])</f>
        <v>6</v>
      </c>
      <c r="F1036" s="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4">
        <f>YEAR(SalesDataTable[[#This Row],[Order Date]])</f>
        <v>2026</v>
      </c>
      <c r="D1037" s="4" t="str">
        <f>"Q"&amp;ROUNDUP(MONTH(SalesDataTable[[#This Row],[Order Date]])/3,0)</f>
        <v>Q2</v>
      </c>
      <c r="E1037" s="4">
        <f>MONTH(SalesDataTable[[#This Row],[Order Date]])</f>
        <v>6</v>
      </c>
      <c r="F1037" s="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4">
        <f>YEAR(SalesDataTable[[#This Row],[Order Date]])</f>
        <v>2026</v>
      </c>
      <c r="D1038" s="4" t="str">
        <f>"Q"&amp;ROUNDUP(MONTH(SalesDataTable[[#This Row],[Order Date]])/3,0)</f>
        <v>Q2</v>
      </c>
      <c r="E1038" s="4">
        <f>MONTH(SalesDataTable[[#This Row],[Order Date]])</f>
        <v>6</v>
      </c>
      <c r="F1038" s="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4">
        <f>YEAR(SalesDataTable[[#This Row],[Order Date]])</f>
        <v>2026</v>
      </c>
      <c r="D1039" s="4" t="str">
        <f>"Q"&amp;ROUNDUP(MONTH(SalesDataTable[[#This Row],[Order Date]])/3,0)</f>
        <v>Q2</v>
      </c>
      <c r="E1039" s="4">
        <f>MONTH(SalesDataTable[[#This Row],[Order Date]])</f>
        <v>6</v>
      </c>
      <c r="F1039" s="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4">
        <f>YEAR(SalesDataTable[[#This Row],[Order Date]])</f>
        <v>2026</v>
      </c>
      <c r="D1040" s="4" t="str">
        <f>"Q"&amp;ROUNDUP(MONTH(SalesDataTable[[#This Row],[Order Date]])/3,0)</f>
        <v>Q2</v>
      </c>
      <c r="E1040" s="4">
        <f>MONTH(SalesDataTable[[#This Row],[Order Date]])</f>
        <v>6</v>
      </c>
      <c r="F1040" s="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4">
        <f>YEAR(SalesDataTable[[#This Row],[Order Date]])</f>
        <v>2026</v>
      </c>
      <c r="D1041" s="4" t="str">
        <f>"Q"&amp;ROUNDUP(MONTH(SalesDataTable[[#This Row],[Order Date]])/3,0)</f>
        <v>Q2</v>
      </c>
      <c r="E1041" s="4">
        <f>MONTH(SalesDataTable[[#This Row],[Order Date]])</f>
        <v>6</v>
      </c>
      <c r="F1041" s="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4">
        <f>YEAR(SalesDataTable[[#This Row],[Order Date]])</f>
        <v>2026</v>
      </c>
      <c r="D1042" s="4" t="str">
        <f>"Q"&amp;ROUNDUP(MONTH(SalesDataTable[[#This Row],[Order Date]])/3,0)</f>
        <v>Q2</v>
      </c>
      <c r="E1042" s="4">
        <f>MONTH(SalesDataTable[[#This Row],[Order Date]])</f>
        <v>6</v>
      </c>
      <c r="F1042" s="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4">
        <f>YEAR(SalesDataTable[[#This Row],[Order Date]])</f>
        <v>2026</v>
      </c>
      <c r="D1043" s="4" t="str">
        <f>"Q"&amp;ROUNDUP(MONTH(SalesDataTable[[#This Row],[Order Date]])/3,0)</f>
        <v>Q2</v>
      </c>
      <c r="E1043" s="4">
        <f>MONTH(SalesDataTable[[#This Row],[Order Date]])</f>
        <v>6</v>
      </c>
      <c r="F1043" s="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4">
        <f>YEAR(SalesDataTable[[#This Row],[Order Date]])</f>
        <v>2026</v>
      </c>
      <c r="D1044" s="4" t="str">
        <f>"Q"&amp;ROUNDUP(MONTH(SalesDataTable[[#This Row],[Order Date]])/3,0)</f>
        <v>Q2</v>
      </c>
      <c r="E1044" s="4">
        <f>MONTH(SalesDataTable[[#This Row],[Order Date]])</f>
        <v>6</v>
      </c>
      <c r="F1044" s="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4">
        <f>YEAR(SalesDataTable[[#This Row],[Order Date]])</f>
        <v>2026</v>
      </c>
      <c r="D1045" s="4" t="str">
        <f>"Q"&amp;ROUNDUP(MONTH(SalesDataTable[[#This Row],[Order Date]])/3,0)</f>
        <v>Q2</v>
      </c>
      <c r="E1045" s="4">
        <f>MONTH(SalesDataTable[[#This Row],[Order Date]])</f>
        <v>6</v>
      </c>
      <c r="F1045" s="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4">
        <f>YEAR(SalesDataTable[[#This Row],[Order Date]])</f>
        <v>2026</v>
      </c>
      <c r="D1046" s="4" t="str">
        <f>"Q"&amp;ROUNDUP(MONTH(SalesDataTable[[#This Row],[Order Date]])/3,0)</f>
        <v>Q2</v>
      </c>
      <c r="E1046" s="4">
        <f>MONTH(SalesDataTable[[#This Row],[Order Date]])</f>
        <v>6</v>
      </c>
      <c r="F1046" s="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4">
        <f>YEAR(SalesDataTable[[#This Row],[Order Date]])</f>
        <v>2026</v>
      </c>
      <c r="D1047" s="4" t="str">
        <f>"Q"&amp;ROUNDUP(MONTH(SalesDataTable[[#This Row],[Order Date]])/3,0)</f>
        <v>Q2</v>
      </c>
      <c r="E1047" s="4">
        <f>MONTH(SalesDataTable[[#This Row],[Order Date]])</f>
        <v>6</v>
      </c>
      <c r="F1047" s="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4">
        <f>YEAR(SalesDataTable[[#This Row],[Order Date]])</f>
        <v>2026</v>
      </c>
      <c r="D1048" s="4" t="str">
        <f>"Q"&amp;ROUNDUP(MONTH(SalesDataTable[[#This Row],[Order Date]])/3,0)</f>
        <v>Q2</v>
      </c>
      <c r="E1048" s="4">
        <f>MONTH(SalesDataTable[[#This Row],[Order Date]])</f>
        <v>6</v>
      </c>
      <c r="F1048" s="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4">
        <f>YEAR(SalesDataTable[[#This Row],[Order Date]])</f>
        <v>2026</v>
      </c>
      <c r="D1049" s="4" t="str">
        <f>"Q"&amp;ROUNDUP(MONTH(SalesDataTable[[#This Row],[Order Date]])/3,0)</f>
        <v>Q2</v>
      </c>
      <c r="E1049" s="4">
        <f>MONTH(SalesDataTable[[#This Row],[Order Date]])</f>
        <v>6</v>
      </c>
      <c r="F1049" s="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4">
        <f>YEAR(SalesDataTable[[#This Row],[Order Date]])</f>
        <v>2026</v>
      </c>
      <c r="D1050" s="4" t="str">
        <f>"Q"&amp;ROUNDUP(MONTH(SalesDataTable[[#This Row],[Order Date]])/3,0)</f>
        <v>Q2</v>
      </c>
      <c r="E1050" s="4">
        <f>MONTH(SalesDataTable[[#This Row],[Order Date]])</f>
        <v>6</v>
      </c>
      <c r="F1050" s="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4">
        <f>YEAR(SalesDataTable[[#This Row],[Order Date]])</f>
        <v>2026</v>
      </c>
      <c r="D1051" s="4" t="str">
        <f>"Q"&amp;ROUNDUP(MONTH(SalesDataTable[[#This Row],[Order Date]])/3,0)</f>
        <v>Q2</v>
      </c>
      <c r="E1051" s="4">
        <f>MONTH(SalesDataTable[[#This Row],[Order Date]])</f>
        <v>6</v>
      </c>
      <c r="F1051" s="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4">
        <f>YEAR(SalesDataTable[[#This Row],[Order Date]])</f>
        <v>2026</v>
      </c>
      <c r="D1052" s="4" t="str">
        <f>"Q"&amp;ROUNDUP(MONTH(SalesDataTable[[#This Row],[Order Date]])/3,0)</f>
        <v>Q2</v>
      </c>
      <c r="E1052" s="4">
        <f>MONTH(SalesDataTable[[#This Row],[Order Date]])</f>
        <v>6</v>
      </c>
      <c r="F1052" s="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4">
        <f>YEAR(SalesDataTable[[#This Row],[Order Date]])</f>
        <v>2026</v>
      </c>
      <c r="D1053" s="4" t="str">
        <f>"Q"&amp;ROUNDUP(MONTH(SalesDataTable[[#This Row],[Order Date]])/3,0)</f>
        <v>Q2</v>
      </c>
      <c r="E1053" s="4">
        <f>MONTH(SalesDataTable[[#This Row],[Order Date]])</f>
        <v>6</v>
      </c>
      <c r="F1053" s="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4">
        <f>YEAR(SalesDataTable[[#This Row],[Order Date]])</f>
        <v>2026</v>
      </c>
      <c r="D1054" s="4" t="str">
        <f>"Q"&amp;ROUNDUP(MONTH(SalesDataTable[[#This Row],[Order Date]])/3,0)</f>
        <v>Q2</v>
      </c>
      <c r="E1054" s="4">
        <f>MONTH(SalesDataTable[[#This Row],[Order Date]])</f>
        <v>6</v>
      </c>
      <c r="F1054" s="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4">
        <f>YEAR(SalesDataTable[[#This Row],[Order Date]])</f>
        <v>2026</v>
      </c>
      <c r="D1055" s="4" t="str">
        <f>"Q"&amp;ROUNDUP(MONTH(SalesDataTable[[#This Row],[Order Date]])/3,0)</f>
        <v>Q2</v>
      </c>
      <c r="E1055" s="4">
        <f>MONTH(SalesDataTable[[#This Row],[Order Date]])</f>
        <v>6</v>
      </c>
      <c r="F1055" s="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4">
        <f>YEAR(SalesDataTable[[#This Row],[Order Date]])</f>
        <v>2026</v>
      </c>
      <c r="D1056" s="4" t="str">
        <f>"Q"&amp;ROUNDUP(MONTH(SalesDataTable[[#This Row],[Order Date]])/3,0)</f>
        <v>Q2</v>
      </c>
      <c r="E1056" s="4">
        <f>MONTH(SalesDataTable[[#This Row],[Order Date]])</f>
        <v>6</v>
      </c>
      <c r="F1056" s="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4">
        <f>YEAR(SalesDataTable[[#This Row],[Order Date]])</f>
        <v>2026</v>
      </c>
      <c r="D1057" s="4" t="str">
        <f>"Q"&amp;ROUNDUP(MONTH(SalesDataTable[[#This Row],[Order Date]])/3,0)</f>
        <v>Q2</v>
      </c>
      <c r="E1057" s="4">
        <f>MONTH(SalesDataTable[[#This Row],[Order Date]])</f>
        <v>6</v>
      </c>
      <c r="F1057" s="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4">
        <f>YEAR(SalesDataTable[[#This Row],[Order Date]])</f>
        <v>2026</v>
      </c>
      <c r="D1058" s="4" t="str">
        <f>"Q"&amp;ROUNDUP(MONTH(SalesDataTable[[#This Row],[Order Date]])/3,0)</f>
        <v>Q2</v>
      </c>
      <c r="E1058" s="4">
        <f>MONTH(SalesDataTable[[#This Row],[Order Date]])</f>
        <v>6</v>
      </c>
      <c r="F1058" s="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4">
        <f>YEAR(SalesDataTable[[#This Row],[Order Date]])</f>
        <v>2026</v>
      </c>
      <c r="D1059" s="4" t="str">
        <f>"Q"&amp;ROUNDUP(MONTH(SalesDataTable[[#This Row],[Order Date]])/3,0)</f>
        <v>Q2</v>
      </c>
      <c r="E1059" s="4">
        <f>MONTH(SalesDataTable[[#This Row],[Order Date]])</f>
        <v>6</v>
      </c>
      <c r="F1059" s="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4">
        <f>YEAR(SalesDataTable[[#This Row],[Order Date]])</f>
        <v>2026</v>
      </c>
      <c r="D1060" s="4" t="str">
        <f>"Q"&amp;ROUNDUP(MONTH(SalesDataTable[[#This Row],[Order Date]])/3,0)</f>
        <v>Q2</v>
      </c>
      <c r="E1060" s="4">
        <f>MONTH(SalesDataTable[[#This Row],[Order Date]])</f>
        <v>6</v>
      </c>
      <c r="F1060" s="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4">
        <f>YEAR(SalesDataTable[[#This Row],[Order Date]])</f>
        <v>2026</v>
      </c>
      <c r="D1061" s="4" t="str">
        <f>"Q"&amp;ROUNDUP(MONTH(SalesDataTable[[#This Row],[Order Date]])/3,0)</f>
        <v>Q2</v>
      </c>
      <c r="E1061" s="4">
        <f>MONTH(SalesDataTable[[#This Row],[Order Date]])</f>
        <v>6</v>
      </c>
      <c r="F1061" s="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4">
        <f>YEAR(SalesDataTable[[#This Row],[Order Date]])</f>
        <v>2026</v>
      </c>
      <c r="D1062" s="4" t="str">
        <f>"Q"&amp;ROUNDUP(MONTH(SalesDataTable[[#This Row],[Order Date]])/3,0)</f>
        <v>Q2</v>
      </c>
      <c r="E1062" s="4">
        <f>MONTH(SalesDataTable[[#This Row],[Order Date]])</f>
        <v>6</v>
      </c>
      <c r="F1062" s="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4">
        <f>YEAR(SalesDataTable[[#This Row],[Order Date]])</f>
        <v>2026</v>
      </c>
      <c r="D1063" s="4" t="str">
        <f>"Q"&amp;ROUNDUP(MONTH(SalesDataTable[[#This Row],[Order Date]])/3,0)</f>
        <v>Q2</v>
      </c>
      <c r="E1063" s="4">
        <f>MONTH(SalesDataTable[[#This Row],[Order Date]])</f>
        <v>6</v>
      </c>
      <c r="F1063" s="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4">
        <f>YEAR(SalesDataTable[[#This Row],[Order Date]])</f>
        <v>2026</v>
      </c>
      <c r="D1064" s="4" t="str">
        <f>"Q"&amp;ROUNDUP(MONTH(SalesDataTable[[#This Row],[Order Date]])/3,0)</f>
        <v>Q2</v>
      </c>
      <c r="E1064" s="4">
        <f>MONTH(SalesDataTable[[#This Row],[Order Date]])</f>
        <v>6</v>
      </c>
      <c r="F1064" s="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4">
        <f>YEAR(SalesDataTable[[#This Row],[Order Date]])</f>
        <v>2026</v>
      </c>
      <c r="D1065" s="4" t="str">
        <f>"Q"&amp;ROUNDUP(MONTH(SalesDataTable[[#This Row],[Order Date]])/3,0)</f>
        <v>Q2</v>
      </c>
      <c r="E1065" s="4">
        <f>MONTH(SalesDataTable[[#This Row],[Order Date]])</f>
        <v>6</v>
      </c>
      <c r="F1065" s="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4">
        <f>YEAR(SalesDataTable[[#This Row],[Order Date]])</f>
        <v>2026</v>
      </c>
      <c r="D1066" s="4" t="str">
        <f>"Q"&amp;ROUNDUP(MONTH(SalesDataTable[[#This Row],[Order Date]])/3,0)</f>
        <v>Q2</v>
      </c>
      <c r="E1066" s="4">
        <f>MONTH(SalesDataTable[[#This Row],[Order Date]])</f>
        <v>6</v>
      </c>
      <c r="F1066" s="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4">
        <f>YEAR(SalesDataTable[[#This Row],[Order Date]])</f>
        <v>2026</v>
      </c>
      <c r="D1067" s="4" t="str">
        <f>"Q"&amp;ROUNDUP(MONTH(SalesDataTable[[#This Row],[Order Date]])/3,0)</f>
        <v>Q2</v>
      </c>
      <c r="E1067" s="4">
        <f>MONTH(SalesDataTable[[#This Row],[Order Date]])</f>
        <v>6</v>
      </c>
      <c r="F1067" s="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4">
        <f>YEAR(SalesDataTable[[#This Row],[Order Date]])</f>
        <v>2026</v>
      </c>
      <c r="D1068" s="4" t="str">
        <f>"Q"&amp;ROUNDUP(MONTH(SalesDataTable[[#This Row],[Order Date]])/3,0)</f>
        <v>Q2</v>
      </c>
      <c r="E1068" s="4">
        <f>MONTH(SalesDataTable[[#This Row],[Order Date]])</f>
        <v>6</v>
      </c>
      <c r="F1068" s="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4">
        <f>YEAR(SalesDataTable[[#This Row],[Order Date]])</f>
        <v>2026</v>
      </c>
      <c r="D1069" s="4" t="str">
        <f>"Q"&amp;ROUNDUP(MONTH(SalesDataTable[[#This Row],[Order Date]])/3,0)</f>
        <v>Q2</v>
      </c>
      <c r="E1069" s="4">
        <f>MONTH(SalesDataTable[[#This Row],[Order Date]])</f>
        <v>6</v>
      </c>
      <c r="F1069" s="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4">
        <f>YEAR(SalesDataTable[[#This Row],[Order Date]])</f>
        <v>2026</v>
      </c>
      <c r="D1070" s="4" t="str">
        <f>"Q"&amp;ROUNDUP(MONTH(SalesDataTable[[#This Row],[Order Date]])/3,0)</f>
        <v>Q2</v>
      </c>
      <c r="E1070" s="4">
        <f>MONTH(SalesDataTable[[#This Row],[Order Date]])</f>
        <v>6</v>
      </c>
      <c r="F1070" s="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4">
        <f>YEAR(SalesDataTable[[#This Row],[Order Date]])</f>
        <v>2026</v>
      </c>
      <c r="D1071" s="4" t="str">
        <f>"Q"&amp;ROUNDUP(MONTH(SalesDataTable[[#This Row],[Order Date]])/3,0)</f>
        <v>Q2</v>
      </c>
      <c r="E1071" s="4">
        <f>MONTH(SalesDataTable[[#This Row],[Order Date]])</f>
        <v>6</v>
      </c>
      <c r="F1071" s="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4">
        <f>YEAR(SalesDataTable[[#This Row],[Order Date]])</f>
        <v>2026</v>
      </c>
      <c r="D1072" s="4" t="str">
        <f>"Q"&amp;ROUNDUP(MONTH(SalesDataTable[[#This Row],[Order Date]])/3,0)</f>
        <v>Q2</v>
      </c>
      <c r="E1072" s="4">
        <f>MONTH(SalesDataTable[[#This Row],[Order Date]])</f>
        <v>6</v>
      </c>
      <c r="F1072" s="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4">
        <f>YEAR(SalesDataTable[[#This Row],[Order Date]])</f>
        <v>2026</v>
      </c>
      <c r="D1073" s="4" t="str">
        <f>"Q"&amp;ROUNDUP(MONTH(SalesDataTable[[#This Row],[Order Date]])/3,0)</f>
        <v>Q2</v>
      </c>
      <c r="E1073" s="4">
        <f>MONTH(SalesDataTable[[#This Row],[Order Date]])</f>
        <v>6</v>
      </c>
      <c r="F1073" s="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4">
        <f>YEAR(SalesDataTable[[#This Row],[Order Date]])</f>
        <v>2026</v>
      </c>
      <c r="D1074" s="4" t="str">
        <f>"Q"&amp;ROUNDUP(MONTH(SalesDataTable[[#This Row],[Order Date]])/3,0)</f>
        <v>Q2</v>
      </c>
      <c r="E1074" s="4">
        <f>MONTH(SalesDataTable[[#This Row],[Order Date]])</f>
        <v>6</v>
      </c>
      <c r="F1074" s="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4">
        <f>YEAR(SalesDataTable[[#This Row],[Order Date]])</f>
        <v>2026</v>
      </c>
      <c r="D1075" s="4" t="str">
        <f>"Q"&amp;ROUNDUP(MONTH(SalesDataTable[[#This Row],[Order Date]])/3,0)</f>
        <v>Q2</v>
      </c>
      <c r="E1075" s="4">
        <f>MONTH(SalesDataTable[[#This Row],[Order Date]])</f>
        <v>6</v>
      </c>
      <c r="F1075" s="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4">
        <f>YEAR(SalesDataTable[[#This Row],[Order Date]])</f>
        <v>2026</v>
      </c>
      <c r="D1076" s="4" t="str">
        <f>"Q"&amp;ROUNDUP(MONTH(SalesDataTable[[#This Row],[Order Date]])/3,0)</f>
        <v>Q2</v>
      </c>
      <c r="E1076" s="4">
        <f>MONTH(SalesDataTable[[#This Row],[Order Date]])</f>
        <v>6</v>
      </c>
      <c r="F1076" s="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4">
        <f>YEAR(SalesDataTable[[#This Row],[Order Date]])</f>
        <v>2026</v>
      </c>
      <c r="D1077" s="4" t="str">
        <f>"Q"&amp;ROUNDUP(MONTH(SalesDataTable[[#This Row],[Order Date]])/3,0)</f>
        <v>Q2</v>
      </c>
      <c r="E1077" s="4">
        <f>MONTH(SalesDataTable[[#This Row],[Order Date]])</f>
        <v>6</v>
      </c>
      <c r="F1077" s="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4">
        <f>YEAR(SalesDataTable[[#This Row],[Order Date]])</f>
        <v>2026</v>
      </c>
      <c r="D1078" s="4" t="str">
        <f>"Q"&amp;ROUNDUP(MONTH(SalesDataTable[[#This Row],[Order Date]])/3,0)</f>
        <v>Q2</v>
      </c>
      <c r="E1078" s="4">
        <f>MONTH(SalesDataTable[[#This Row],[Order Date]])</f>
        <v>6</v>
      </c>
      <c r="F1078" s="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4">
        <f>YEAR(SalesDataTable[[#This Row],[Order Date]])</f>
        <v>2026</v>
      </c>
      <c r="D1079" s="4" t="str">
        <f>"Q"&amp;ROUNDUP(MONTH(SalesDataTable[[#This Row],[Order Date]])/3,0)</f>
        <v>Q2</v>
      </c>
      <c r="E1079" s="4">
        <f>MONTH(SalesDataTable[[#This Row],[Order Date]])</f>
        <v>6</v>
      </c>
      <c r="F1079" s="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4">
        <f>YEAR(SalesDataTable[[#This Row],[Order Date]])</f>
        <v>2026</v>
      </c>
      <c r="D1080" s="4" t="str">
        <f>"Q"&amp;ROUNDUP(MONTH(SalesDataTable[[#This Row],[Order Date]])/3,0)</f>
        <v>Q2</v>
      </c>
      <c r="E1080" s="4">
        <f>MONTH(SalesDataTable[[#This Row],[Order Date]])</f>
        <v>6</v>
      </c>
      <c r="F1080" s="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4">
        <f>YEAR(SalesDataTable[[#This Row],[Order Date]])</f>
        <v>2026</v>
      </c>
      <c r="D1081" s="4" t="str">
        <f>"Q"&amp;ROUNDUP(MONTH(SalesDataTable[[#This Row],[Order Date]])/3,0)</f>
        <v>Q2</v>
      </c>
      <c r="E1081" s="4">
        <f>MONTH(SalesDataTable[[#This Row],[Order Date]])</f>
        <v>6</v>
      </c>
      <c r="F1081" s="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4">
        <f>YEAR(SalesDataTable[[#This Row],[Order Date]])</f>
        <v>2026</v>
      </c>
      <c r="D1082" s="4" t="str">
        <f>"Q"&amp;ROUNDUP(MONTH(SalesDataTable[[#This Row],[Order Date]])/3,0)</f>
        <v>Q2</v>
      </c>
      <c r="E1082" s="4">
        <f>MONTH(SalesDataTable[[#This Row],[Order Date]])</f>
        <v>6</v>
      </c>
      <c r="F1082" s="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4">
        <f>YEAR(SalesDataTable[[#This Row],[Order Date]])</f>
        <v>2026</v>
      </c>
      <c r="D1083" s="4" t="str">
        <f>"Q"&amp;ROUNDUP(MONTH(SalesDataTable[[#This Row],[Order Date]])/3,0)</f>
        <v>Q2</v>
      </c>
      <c r="E1083" s="4">
        <f>MONTH(SalesDataTable[[#This Row],[Order Date]])</f>
        <v>6</v>
      </c>
      <c r="F1083" s="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4">
        <f>YEAR(SalesDataTable[[#This Row],[Order Date]])</f>
        <v>2026</v>
      </c>
      <c r="D1084" s="4" t="str">
        <f>"Q"&amp;ROUNDUP(MONTH(SalesDataTable[[#This Row],[Order Date]])/3,0)</f>
        <v>Q2</v>
      </c>
      <c r="E1084" s="4">
        <f>MONTH(SalesDataTable[[#This Row],[Order Date]])</f>
        <v>6</v>
      </c>
      <c r="F1084" s="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4">
        <f>YEAR(SalesDataTable[[#This Row],[Order Date]])</f>
        <v>2026</v>
      </c>
      <c r="D1085" s="4" t="str">
        <f>"Q"&amp;ROUNDUP(MONTH(SalesDataTable[[#This Row],[Order Date]])/3,0)</f>
        <v>Q2</v>
      </c>
      <c r="E1085" s="4">
        <f>MONTH(SalesDataTable[[#This Row],[Order Date]])</f>
        <v>6</v>
      </c>
      <c r="F1085" s="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4">
        <f>YEAR(SalesDataTable[[#This Row],[Order Date]])</f>
        <v>2026</v>
      </c>
      <c r="D1086" s="4" t="str">
        <f>"Q"&amp;ROUNDUP(MONTH(SalesDataTable[[#This Row],[Order Date]])/3,0)</f>
        <v>Q2</v>
      </c>
      <c r="E1086" s="4">
        <f>MONTH(SalesDataTable[[#This Row],[Order Date]])</f>
        <v>6</v>
      </c>
      <c r="F1086" s="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4">
        <f>YEAR(SalesDataTable[[#This Row],[Order Date]])</f>
        <v>2026</v>
      </c>
      <c r="D1087" s="4" t="str">
        <f>"Q"&amp;ROUNDUP(MONTH(SalesDataTable[[#This Row],[Order Date]])/3,0)</f>
        <v>Q2</v>
      </c>
      <c r="E1087" s="4">
        <f>MONTH(SalesDataTable[[#This Row],[Order Date]])</f>
        <v>6</v>
      </c>
      <c r="F1087" s="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4">
        <f>YEAR(SalesDataTable[[#This Row],[Order Date]])</f>
        <v>2026</v>
      </c>
      <c r="D1088" s="4" t="str">
        <f>"Q"&amp;ROUNDUP(MONTH(SalesDataTable[[#This Row],[Order Date]])/3,0)</f>
        <v>Q2</v>
      </c>
      <c r="E1088" s="4">
        <f>MONTH(SalesDataTable[[#This Row],[Order Date]])</f>
        <v>6</v>
      </c>
      <c r="F1088" s="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4">
        <f>YEAR(SalesDataTable[[#This Row],[Order Date]])</f>
        <v>2026</v>
      </c>
      <c r="D1089" s="4" t="str">
        <f>"Q"&amp;ROUNDUP(MONTH(SalesDataTable[[#This Row],[Order Date]])/3,0)</f>
        <v>Q2</v>
      </c>
      <c r="E1089" s="4">
        <f>MONTH(SalesDataTable[[#This Row],[Order Date]])</f>
        <v>6</v>
      </c>
      <c r="F1089" s="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4">
        <f>YEAR(SalesDataTable[[#This Row],[Order Date]])</f>
        <v>2026</v>
      </c>
      <c r="D1090" s="4" t="str">
        <f>"Q"&amp;ROUNDUP(MONTH(SalesDataTable[[#This Row],[Order Date]])/3,0)</f>
        <v>Q2</v>
      </c>
      <c r="E1090" s="4">
        <f>MONTH(SalesDataTable[[#This Row],[Order Date]])</f>
        <v>6</v>
      </c>
      <c r="F1090" s="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4">
        <f>YEAR(SalesDataTable[[#This Row],[Order Date]])</f>
        <v>2026</v>
      </c>
      <c r="D1091" s="4" t="str">
        <f>"Q"&amp;ROUNDUP(MONTH(SalesDataTable[[#This Row],[Order Date]])/3,0)</f>
        <v>Q2</v>
      </c>
      <c r="E1091" s="4">
        <f>MONTH(SalesDataTable[[#This Row],[Order Date]])</f>
        <v>6</v>
      </c>
      <c r="F1091" s="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4">
        <f>YEAR(SalesDataTable[[#This Row],[Order Date]])</f>
        <v>2026</v>
      </c>
      <c r="D1092" s="4" t="str">
        <f>"Q"&amp;ROUNDUP(MONTH(SalesDataTable[[#This Row],[Order Date]])/3,0)</f>
        <v>Q2</v>
      </c>
      <c r="E1092" s="4">
        <f>MONTH(SalesDataTable[[#This Row],[Order Date]])</f>
        <v>6</v>
      </c>
      <c r="F1092" s="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4">
        <f>YEAR(SalesDataTable[[#This Row],[Order Date]])</f>
        <v>2026</v>
      </c>
      <c r="D1093" s="4" t="str">
        <f>"Q"&amp;ROUNDUP(MONTH(SalesDataTable[[#This Row],[Order Date]])/3,0)</f>
        <v>Q2</v>
      </c>
      <c r="E1093" s="4">
        <f>MONTH(SalesDataTable[[#This Row],[Order Date]])</f>
        <v>6</v>
      </c>
      <c r="F1093" s="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4">
        <f>YEAR(SalesDataTable[[#This Row],[Order Date]])</f>
        <v>2026</v>
      </c>
      <c r="D1094" s="4" t="str">
        <f>"Q"&amp;ROUNDUP(MONTH(SalesDataTable[[#This Row],[Order Date]])/3,0)</f>
        <v>Q2</v>
      </c>
      <c r="E1094" s="4">
        <f>MONTH(SalesDataTable[[#This Row],[Order Date]])</f>
        <v>6</v>
      </c>
      <c r="F1094" s="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4">
        <f>YEAR(SalesDataTable[[#This Row],[Order Date]])</f>
        <v>2026</v>
      </c>
      <c r="D1095" s="4" t="str">
        <f>"Q"&amp;ROUNDUP(MONTH(SalesDataTable[[#This Row],[Order Date]])/3,0)</f>
        <v>Q2</v>
      </c>
      <c r="E1095" s="4">
        <f>MONTH(SalesDataTable[[#This Row],[Order Date]])</f>
        <v>6</v>
      </c>
      <c r="F1095" s="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4">
        <f>YEAR(SalesDataTable[[#This Row],[Order Date]])</f>
        <v>2026</v>
      </c>
      <c r="D1096" s="4" t="str">
        <f>"Q"&amp;ROUNDUP(MONTH(SalesDataTable[[#This Row],[Order Date]])/3,0)</f>
        <v>Q2</v>
      </c>
      <c r="E1096" s="4">
        <f>MONTH(SalesDataTable[[#This Row],[Order Date]])</f>
        <v>6</v>
      </c>
      <c r="F1096" s="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4">
        <f>YEAR(SalesDataTable[[#This Row],[Order Date]])</f>
        <v>2026</v>
      </c>
      <c r="D1097" s="4" t="str">
        <f>"Q"&amp;ROUNDUP(MONTH(SalesDataTable[[#This Row],[Order Date]])/3,0)</f>
        <v>Q2</v>
      </c>
      <c r="E1097" s="4">
        <f>MONTH(SalesDataTable[[#This Row],[Order Date]])</f>
        <v>6</v>
      </c>
      <c r="F1097" s="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4">
        <f>YEAR(SalesDataTable[[#This Row],[Order Date]])</f>
        <v>2026</v>
      </c>
      <c r="D1098" s="4" t="str">
        <f>"Q"&amp;ROUNDUP(MONTH(SalesDataTable[[#This Row],[Order Date]])/3,0)</f>
        <v>Q2</v>
      </c>
      <c r="E1098" s="4">
        <f>MONTH(SalesDataTable[[#This Row],[Order Date]])</f>
        <v>6</v>
      </c>
      <c r="F1098" s="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4">
        <f>YEAR(SalesDataTable[[#This Row],[Order Date]])</f>
        <v>2026</v>
      </c>
      <c r="D1099" s="4" t="str">
        <f>"Q"&amp;ROUNDUP(MONTH(SalesDataTable[[#This Row],[Order Date]])/3,0)</f>
        <v>Q2</v>
      </c>
      <c r="E1099" s="4">
        <f>MONTH(SalesDataTable[[#This Row],[Order Date]])</f>
        <v>6</v>
      </c>
      <c r="F1099" s="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4">
        <f>YEAR(SalesDataTable[[#This Row],[Order Date]])</f>
        <v>2026</v>
      </c>
      <c r="D1100" s="4" t="str">
        <f>"Q"&amp;ROUNDUP(MONTH(SalesDataTable[[#This Row],[Order Date]])/3,0)</f>
        <v>Q2</v>
      </c>
      <c r="E1100" s="4">
        <f>MONTH(SalesDataTable[[#This Row],[Order Date]])</f>
        <v>6</v>
      </c>
      <c r="F1100" s="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4">
        <f>YEAR(SalesDataTable[[#This Row],[Order Date]])</f>
        <v>2026</v>
      </c>
      <c r="D1101" s="4" t="str">
        <f>"Q"&amp;ROUNDUP(MONTH(SalesDataTable[[#This Row],[Order Date]])/3,0)</f>
        <v>Q2</v>
      </c>
      <c r="E1101" s="4">
        <f>MONTH(SalesDataTable[[#This Row],[Order Date]])</f>
        <v>6</v>
      </c>
      <c r="F1101" s="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4">
        <f>YEAR(SalesDataTable[[#This Row],[Order Date]])</f>
        <v>2026</v>
      </c>
      <c r="D1102" s="4" t="str">
        <f>"Q"&amp;ROUNDUP(MONTH(SalesDataTable[[#This Row],[Order Date]])/3,0)</f>
        <v>Q2</v>
      </c>
      <c r="E1102" s="4">
        <f>MONTH(SalesDataTable[[#This Row],[Order Date]])</f>
        <v>6</v>
      </c>
      <c r="F1102" s="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4">
        <f>YEAR(SalesDataTable[[#This Row],[Order Date]])</f>
        <v>2026</v>
      </c>
      <c r="D1103" s="4" t="str">
        <f>"Q"&amp;ROUNDUP(MONTH(SalesDataTable[[#This Row],[Order Date]])/3,0)</f>
        <v>Q2</v>
      </c>
      <c r="E1103" s="4">
        <f>MONTH(SalesDataTable[[#This Row],[Order Date]])</f>
        <v>6</v>
      </c>
      <c r="F1103" s="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4">
        <f>YEAR(SalesDataTable[[#This Row],[Order Date]])</f>
        <v>2026</v>
      </c>
      <c r="D1104" s="4" t="str">
        <f>"Q"&amp;ROUNDUP(MONTH(SalesDataTable[[#This Row],[Order Date]])/3,0)</f>
        <v>Q2</v>
      </c>
      <c r="E1104" s="4">
        <f>MONTH(SalesDataTable[[#This Row],[Order Date]])</f>
        <v>6</v>
      </c>
      <c r="F1104" s="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4">
        <f>YEAR(SalesDataTable[[#This Row],[Order Date]])</f>
        <v>2026</v>
      </c>
      <c r="D1105" s="4" t="str">
        <f>"Q"&amp;ROUNDUP(MONTH(SalesDataTable[[#This Row],[Order Date]])/3,0)</f>
        <v>Q2</v>
      </c>
      <c r="E1105" s="4">
        <f>MONTH(SalesDataTable[[#This Row],[Order Date]])</f>
        <v>6</v>
      </c>
      <c r="F1105" s="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4">
        <f>YEAR(SalesDataTable[[#This Row],[Order Date]])</f>
        <v>2026</v>
      </c>
      <c r="D1106" s="4" t="str">
        <f>"Q"&amp;ROUNDUP(MONTH(SalesDataTable[[#This Row],[Order Date]])/3,0)</f>
        <v>Q2</v>
      </c>
      <c r="E1106" s="4">
        <f>MONTH(SalesDataTable[[#This Row],[Order Date]])</f>
        <v>6</v>
      </c>
      <c r="F1106" s="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4">
        <f>YEAR(SalesDataTable[[#This Row],[Order Date]])</f>
        <v>2026</v>
      </c>
      <c r="D1107" s="4" t="str">
        <f>"Q"&amp;ROUNDUP(MONTH(SalesDataTable[[#This Row],[Order Date]])/3,0)</f>
        <v>Q2</v>
      </c>
      <c r="E1107" s="4">
        <f>MONTH(SalesDataTable[[#This Row],[Order Date]])</f>
        <v>6</v>
      </c>
      <c r="F1107" s="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4">
        <f>YEAR(SalesDataTable[[#This Row],[Order Date]])</f>
        <v>2026</v>
      </c>
      <c r="D1108" s="4" t="str">
        <f>"Q"&amp;ROUNDUP(MONTH(SalesDataTable[[#This Row],[Order Date]])/3,0)</f>
        <v>Q2</v>
      </c>
      <c r="E1108" s="4">
        <f>MONTH(SalesDataTable[[#This Row],[Order Date]])</f>
        <v>6</v>
      </c>
      <c r="F1108" s="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4">
        <f>YEAR(SalesDataTable[[#This Row],[Order Date]])</f>
        <v>2026</v>
      </c>
      <c r="D1109" s="4" t="str">
        <f>"Q"&amp;ROUNDUP(MONTH(SalesDataTable[[#This Row],[Order Date]])/3,0)</f>
        <v>Q2</v>
      </c>
      <c r="E1109" s="4">
        <f>MONTH(SalesDataTable[[#This Row],[Order Date]])</f>
        <v>6</v>
      </c>
      <c r="F1109" s="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4">
        <f>YEAR(SalesDataTable[[#This Row],[Order Date]])</f>
        <v>2026</v>
      </c>
      <c r="D1110" s="4" t="str">
        <f>"Q"&amp;ROUNDUP(MONTH(SalesDataTable[[#This Row],[Order Date]])/3,0)</f>
        <v>Q2</v>
      </c>
      <c r="E1110" s="4">
        <f>MONTH(SalesDataTable[[#This Row],[Order Date]])</f>
        <v>6</v>
      </c>
      <c r="F1110" s="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4">
        <f>YEAR(SalesDataTable[[#This Row],[Order Date]])</f>
        <v>2026</v>
      </c>
      <c r="D1111" s="4" t="str">
        <f>"Q"&amp;ROUNDUP(MONTH(SalesDataTable[[#This Row],[Order Date]])/3,0)</f>
        <v>Q2</v>
      </c>
      <c r="E1111" s="4">
        <f>MONTH(SalesDataTable[[#This Row],[Order Date]])</f>
        <v>6</v>
      </c>
      <c r="F1111" s="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4">
        <f>YEAR(SalesDataTable[[#This Row],[Order Date]])</f>
        <v>2026</v>
      </c>
      <c r="D1112" s="4" t="str">
        <f>"Q"&amp;ROUNDUP(MONTH(SalesDataTable[[#This Row],[Order Date]])/3,0)</f>
        <v>Q2</v>
      </c>
      <c r="E1112" s="4">
        <f>MONTH(SalesDataTable[[#This Row],[Order Date]])</f>
        <v>6</v>
      </c>
      <c r="F1112" s="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4">
        <f>YEAR(SalesDataTable[[#This Row],[Order Date]])</f>
        <v>2026</v>
      </c>
      <c r="D1113" s="4" t="str">
        <f>"Q"&amp;ROUNDUP(MONTH(SalesDataTable[[#This Row],[Order Date]])/3,0)</f>
        <v>Q2</v>
      </c>
      <c r="E1113" s="4">
        <f>MONTH(SalesDataTable[[#This Row],[Order Date]])</f>
        <v>6</v>
      </c>
      <c r="F1113" s="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4">
        <f>YEAR(SalesDataTable[[#This Row],[Order Date]])</f>
        <v>2026</v>
      </c>
      <c r="D1114" s="4" t="str">
        <f>"Q"&amp;ROUNDUP(MONTH(SalesDataTable[[#This Row],[Order Date]])/3,0)</f>
        <v>Q2</v>
      </c>
      <c r="E1114" s="4">
        <f>MONTH(SalesDataTable[[#This Row],[Order Date]])</f>
        <v>6</v>
      </c>
      <c r="F1114" s="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4">
        <f>YEAR(SalesDataTable[[#This Row],[Order Date]])</f>
        <v>2026</v>
      </c>
      <c r="D1115" s="4" t="str">
        <f>"Q"&amp;ROUNDUP(MONTH(SalesDataTable[[#This Row],[Order Date]])/3,0)</f>
        <v>Q2</v>
      </c>
      <c r="E1115" s="4">
        <f>MONTH(SalesDataTable[[#This Row],[Order Date]])</f>
        <v>6</v>
      </c>
      <c r="F1115" s="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4">
        <f>YEAR(SalesDataTable[[#This Row],[Order Date]])</f>
        <v>2026</v>
      </c>
      <c r="D1116" s="4" t="str">
        <f>"Q"&amp;ROUNDUP(MONTH(SalesDataTable[[#This Row],[Order Date]])/3,0)</f>
        <v>Q2</v>
      </c>
      <c r="E1116" s="4">
        <f>MONTH(SalesDataTable[[#This Row],[Order Date]])</f>
        <v>6</v>
      </c>
      <c r="F1116" s="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4">
        <f>YEAR(SalesDataTable[[#This Row],[Order Date]])</f>
        <v>2026</v>
      </c>
      <c r="D1117" s="4" t="str">
        <f>"Q"&amp;ROUNDUP(MONTH(SalesDataTable[[#This Row],[Order Date]])/3,0)</f>
        <v>Q2</v>
      </c>
      <c r="E1117" s="4">
        <f>MONTH(SalesDataTable[[#This Row],[Order Date]])</f>
        <v>6</v>
      </c>
      <c r="F1117" s="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4">
        <f>YEAR(SalesDataTable[[#This Row],[Order Date]])</f>
        <v>2026</v>
      </c>
      <c r="D1118" s="4" t="str">
        <f>"Q"&amp;ROUNDUP(MONTH(SalesDataTable[[#This Row],[Order Date]])/3,0)</f>
        <v>Q2</v>
      </c>
      <c r="E1118" s="4">
        <f>MONTH(SalesDataTable[[#This Row],[Order Date]])</f>
        <v>6</v>
      </c>
      <c r="F1118" s="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4">
        <f>YEAR(SalesDataTable[[#This Row],[Order Date]])</f>
        <v>2026</v>
      </c>
      <c r="D1119" s="4" t="str">
        <f>"Q"&amp;ROUNDUP(MONTH(SalesDataTable[[#This Row],[Order Date]])/3,0)</f>
        <v>Q2</v>
      </c>
      <c r="E1119" s="4">
        <f>MONTH(SalesDataTable[[#This Row],[Order Date]])</f>
        <v>6</v>
      </c>
      <c r="F1119" s="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4">
        <f>YEAR(SalesDataTable[[#This Row],[Order Date]])</f>
        <v>2026</v>
      </c>
      <c r="D1120" s="4" t="str">
        <f>"Q"&amp;ROUNDUP(MONTH(SalesDataTable[[#This Row],[Order Date]])/3,0)</f>
        <v>Q2</v>
      </c>
      <c r="E1120" s="4">
        <f>MONTH(SalesDataTable[[#This Row],[Order Date]])</f>
        <v>6</v>
      </c>
      <c r="F1120" s="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4">
        <f>YEAR(SalesDataTable[[#This Row],[Order Date]])</f>
        <v>2026</v>
      </c>
      <c r="D1121" s="4" t="str">
        <f>"Q"&amp;ROUNDUP(MONTH(SalesDataTable[[#This Row],[Order Date]])/3,0)</f>
        <v>Q2</v>
      </c>
      <c r="E1121" s="4">
        <f>MONTH(SalesDataTable[[#This Row],[Order Date]])</f>
        <v>6</v>
      </c>
      <c r="F1121" s="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4">
        <f>YEAR(SalesDataTable[[#This Row],[Order Date]])</f>
        <v>2026</v>
      </c>
      <c r="D1122" s="4" t="str">
        <f>"Q"&amp;ROUNDUP(MONTH(SalesDataTable[[#This Row],[Order Date]])/3,0)</f>
        <v>Q2</v>
      </c>
      <c r="E1122" s="4">
        <f>MONTH(SalesDataTable[[#This Row],[Order Date]])</f>
        <v>6</v>
      </c>
      <c r="F1122" s="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4">
        <f>YEAR(SalesDataTable[[#This Row],[Order Date]])</f>
        <v>2026</v>
      </c>
      <c r="D1123" s="4" t="str">
        <f>"Q"&amp;ROUNDUP(MONTH(SalesDataTable[[#This Row],[Order Date]])/3,0)</f>
        <v>Q2</v>
      </c>
      <c r="E1123" s="4">
        <f>MONTH(SalesDataTable[[#This Row],[Order Date]])</f>
        <v>6</v>
      </c>
      <c r="F1123" s="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4">
        <f>YEAR(SalesDataTable[[#This Row],[Order Date]])</f>
        <v>2026</v>
      </c>
      <c r="D1124" s="4" t="str">
        <f>"Q"&amp;ROUNDUP(MONTH(SalesDataTable[[#This Row],[Order Date]])/3,0)</f>
        <v>Q2</v>
      </c>
      <c r="E1124" s="4">
        <f>MONTH(SalesDataTable[[#This Row],[Order Date]])</f>
        <v>6</v>
      </c>
      <c r="F1124" s="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4">
        <f>YEAR(SalesDataTable[[#This Row],[Order Date]])</f>
        <v>2026</v>
      </c>
      <c r="D1125" s="4" t="str">
        <f>"Q"&amp;ROUNDUP(MONTH(SalesDataTable[[#This Row],[Order Date]])/3,0)</f>
        <v>Q2</v>
      </c>
      <c r="E1125" s="4">
        <f>MONTH(SalesDataTable[[#This Row],[Order Date]])</f>
        <v>6</v>
      </c>
      <c r="F1125" s="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4">
        <f>YEAR(SalesDataTable[[#This Row],[Order Date]])</f>
        <v>2026</v>
      </c>
      <c r="D1126" s="4" t="str">
        <f>"Q"&amp;ROUNDUP(MONTH(SalesDataTable[[#This Row],[Order Date]])/3,0)</f>
        <v>Q2</v>
      </c>
      <c r="E1126" s="4">
        <f>MONTH(SalesDataTable[[#This Row],[Order Date]])</f>
        <v>6</v>
      </c>
      <c r="F1126" s="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4">
        <f>YEAR(SalesDataTable[[#This Row],[Order Date]])</f>
        <v>2026</v>
      </c>
      <c r="D1127" s="4" t="str">
        <f>"Q"&amp;ROUNDUP(MONTH(SalesDataTable[[#This Row],[Order Date]])/3,0)</f>
        <v>Q2</v>
      </c>
      <c r="E1127" s="4">
        <f>MONTH(SalesDataTable[[#This Row],[Order Date]])</f>
        <v>6</v>
      </c>
      <c r="F1127" s="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4">
        <f>YEAR(SalesDataTable[[#This Row],[Order Date]])</f>
        <v>2026</v>
      </c>
      <c r="D1128" s="4" t="str">
        <f>"Q"&amp;ROUNDUP(MONTH(SalesDataTable[[#This Row],[Order Date]])/3,0)</f>
        <v>Q2</v>
      </c>
      <c r="E1128" s="4">
        <f>MONTH(SalesDataTable[[#This Row],[Order Date]])</f>
        <v>6</v>
      </c>
      <c r="F1128" s="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4">
        <f>YEAR(SalesDataTable[[#This Row],[Order Date]])</f>
        <v>2026</v>
      </c>
      <c r="D1129" s="4" t="str">
        <f>"Q"&amp;ROUNDUP(MONTH(SalesDataTable[[#This Row],[Order Date]])/3,0)</f>
        <v>Q2</v>
      </c>
      <c r="E1129" s="4">
        <f>MONTH(SalesDataTable[[#This Row],[Order Date]])</f>
        <v>6</v>
      </c>
      <c r="F1129" s="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4">
        <f>YEAR(SalesDataTable[[#This Row],[Order Date]])</f>
        <v>2026</v>
      </c>
      <c r="D1130" s="4" t="str">
        <f>"Q"&amp;ROUNDUP(MONTH(SalesDataTable[[#This Row],[Order Date]])/3,0)</f>
        <v>Q2</v>
      </c>
      <c r="E1130" s="4">
        <f>MONTH(SalesDataTable[[#This Row],[Order Date]])</f>
        <v>6</v>
      </c>
      <c r="F1130" s="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4">
        <f>YEAR(SalesDataTable[[#This Row],[Order Date]])</f>
        <v>2026</v>
      </c>
      <c r="D1131" s="4" t="str">
        <f>"Q"&amp;ROUNDUP(MONTH(SalesDataTable[[#This Row],[Order Date]])/3,0)</f>
        <v>Q2</v>
      </c>
      <c r="E1131" s="4">
        <f>MONTH(SalesDataTable[[#This Row],[Order Date]])</f>
        <v>6</v>
      </c>
      <c r="F1131" s="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4">
        <f>YEAR(SalesDataTable[[#This Row],[Order Date]])</f>
        <v>2026</v>
      </c>
      <c r="D1132" s="4" t="str">
        <f>"Q"&amp;ROUNDUP(MONTH(SalesDataTable[[#This Row],[Order Date]])/3,0)</f>
        <v>Q2</v>
      </c>
      <c r="E1132" s="4">
        <f>MONTH(SalesDataTable[[#This Row],[Order Date]])</f>
        <v>6</v>
      </c>
      <c r="F1132" s="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4">
        <f>YEAR(SalesDataTable[[#This Row],[Order Date]])</f>
        <v>2026</v>
      </c>
      <c r="D1133" s="4" t="str">
        <f>"Q"&amp;ROUNDUP(MONTH(SalesDataTable[[#This Row],[Order Date]])/3,0)</f>
        <v>Q2</v>
      </c>
      <c r="E1133" s="4">
        <f>MONTH(SalesDataTable[[#This Row],[Order Date]])</f>
        <v>6</v>
      </c>
      <c r="F1133" s="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4">
        <f>YEAR(SalesDataTable[[#This Row],[Order Date]])</f>
        <v>2026</v>
      </c>
      <c r="D1134" s="4" t="str">
        <f>"Q"&amp;ROUNDUP(MONTH(SalesDataTable[[#This Row],[Order Date]])/3,0)</f>
        <v>Q2</v>
      </c>
      <c r="E1134" s="4">
        <f>MONTH(SalesDataTable[[#This Row],[Order Date]])</f>
        <v>6</v>
      </c>
      <c r="F1134" s="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4">
        <f>YEAR(SalesDataTable[[#This Row],[Order Date]])</f>
        <v>2026</v>
      </c>
      <c r="D1135" s="4" t="str">
        <f>"Q"&amp;ROUNDUP(MONTH(SalesDataTable[[#This Row],[Order Date]])/3,0)</f>
        <v>Q2</v>
      </c>
      <c r="E1135" s="4">
        <f>MONTH(SalesDataTable[[#This Row],[Order Date]])</f>
        <v>6</v>
      </c>
      <c r="F1135" s="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4">
        <f>YEAR(SalesDataTable[[#This Row],[Order Date]])</f>
        <v>2026</v>
      </c>
      <c r="D1136" s="4" t="str">
        <f>"Q"&amp;ROUNDUP(MONTH(SalesDataTable[[#This Row],[Order Date]])/3,0)</f>
        <v>Q2</v>
      </c>
      <c r="E1136" s="4">
        <f>MONTH(SalesDataTable[[#This Row],[Order Date]])</f>
        <v>6</v>
      </c>
      <c r="F1136" s="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4">
        <f>YEAR(SalesDataTable[[#This Row],[Order Date]])</f>
        <v>2026</v>
      </c>
      <c r="D1137" s="4" t="str">
        <f>"Q"&amp;ROUNDUP(MONTH(SalesDataTable[[#This Row],[Order Date]])/3,0)</f>
        <v>Q2</v>
      </c>
      <c r="E1137" s="4">
        <f>MONTH(SalesDataTable[[#This Row],[Order Date]])</f>
        <v>6</v>
      </c>
      <c r="F1137" s="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4">
        <f>YEAR(SalesDataTable[[#This Row],[Order Date]])</f>
        <v>2026</v>
      </c>
      <c r="D1138" s="4" t="str">
        <f>"Q"&amp;ROUNDUP(MONTH(SalesDataTable[[#This Row],[Order Date]])/3,0)</f>
        <v>Q2</v>
      </c>
      <c r="E1138" s="4">
        <f>MONTH(SalesDataTable[[#This Row],[Order Date]])</f>
        <v>6</v>
      </c>
      <c r="F1138" s="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4">
        <f>YEAR(SalesDataTable[[#This Row],[Order Date]])</f>
        <v>2026</v>
      </c>
      <c r="D1139" s="4" t="str">
        <f>"Q"&amp;ROUNDUP(MONTH(SalesDataTable[[#This Row],[Order Date]])/3,0)</f>
        <v>Q2</v>
      </c>
      <c r="E1139" s="4">
        <f>MONTH(SalesDataTable[[#This Row],[Order Date]])</f>
        <v>6</v>
      </c>
      <c r="F1139" s="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4">
        <f>YEAR(SalesDataTable[[#This Row],[Order Date]])</f>
        <v>2026</v>
      </c>
      <c r="D1140" s="4" t="str">
        <f>"Q"&amp;ROUNDUP(MONTH(SalesDataTable[[#This Row],[Order Date]])/3,0)</f>
        <v>Q2</v>
      </c>
      <c r="E1140" s="4">
        <f>MONTH(SalesDataTable[[#This Row],[Order Date]])</f>
        <v>6</v>
      </c>
      <c r="F1140" s="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4">
        <f>YEAR(SalesDataTable[[#This Row],[Order Date]])</f>
        <v>2026</v>
      </c>
      <c r="D1141" s="4" t="str">
        <f>"Q"&amp;ROUNDUP(MONTH(SalesDataTable[[#This Row],[Order Date]])/3,0)</f>
        <v>Q2</v>
      </c>
      <c r="E1141" s="4">
        <f>MONTH(SalesDataTable[[#This Row],[Order Date]])</f>
        <v>6</v>
      </c>
      <c r="F1141" s="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4">
        <f>YEAR(SalesDataTable[[#This Row],[Order Date]])</f>
        <v>2026</v>
      </c>
      <c r="D1142" s="4" t="str">
        <f>"Q"&amp;ROUNDUP(MONTH(SalesDataTable[[#This Row],[Order Date]])/3,0)</f>
        <v>Q2</v>
      </c>
      <c r="E1142" s="4">
        <f>MONTH(SalesDataTable[[#This Row],[Order Date]])</f>
        <v>6</v>
      </c>
      <c r="F1142" s="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4">
        <f>YEAR(SalesDataTable[[#This Row],[Order Date]])</f>
        <v>2026</v>
      </c>
      <c r="D1143" s="4" t="str">
        <f>"Q"&amp;ROUNDUP(MONTH(SalesDataTable[[#This Row],[Order Date]])/3,0)</f>
        <v>Q2</v>
      </c>
      <c r="E1143" s="4">
        <f>MONTH(SalesDataTable[[#This Row],[Order Date]])</f>
        <v>6</v>
      </c>
      <c r="F1143" s="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4">
        <f>YEAR(SalesDataTable[[#This Row],[Order Date]])</f>
        <v>2026</v>
      </c>
      <c r="D1144" s="4" t="str">
        <f>"Q"&amp;ROUNDUP(MONTH(SalesDataTable[[#This Row],[Order Date]])/3,0)</f>
        <v>Q2</v>
      </c>
      <c r="E1144" s="4">
        <f>MONTH(SalesDataTable[[#This Row],[Order Date]])</f>
        <v>6</v>
      </c>
      <c r="F1144" s="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4">
        <f>YEAR(SalesDataTable[[#This Row],[Order Date]])</f>
        <v>2026</v>
      </c>
      <c r="D1145" s="4" t="str">
        <f>"Q"&amp;ROUNDUP(MONTH(SalesDataTable[[#This Row],[Order Date]])/3,0)</f>
        <v>Q2</v>
      </c>
      <c r="E1145" s="4">
        <f>MONTH(SalesDataTable[[#This Row],[Order Date]])</f>
        <v>6</v>
      </c>
      <c r="F1145" s="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4">
        <f>YEAR(SalesDataTable[[#This Row],[Order Date]])</f>
        <v>2026</v>
      </c>
      <c r="D1146" s="4" t="str">
        <f>"Q"&amp;ROUNDUP(MONTH(SalesDataTable[[#This Row],[Order Date]])/3,0)</f>
        <v>Q2</v>
      </c>
      <c r="E1146" s="4">
        <f>MONTH(SalesDataTable[[#This Row],[Order Date]])</f>
        <v>6</v>
      </c>
      <c r="F1146" s="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4">
        <f>YEAR(SalesDataTable[[#This Row],[Order Date]])</f>
        <v>2026</v>
      </c>
      <c r="D1147" s="4" t="str">
        <f>"Q"&amp;ROUNDUP(MONTH(SalesDataTable[[#This Row],[Order Date]])/3,0)</f>
        <v>Q2</v>
      </c>
      <c r="E1147" s="4">
        <f>MONTH(SalesDataTable[[#This Row],[Order Date]])</f>
        <v>6</v>
      </c>
      <c r="F1147" s="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4">
        <f>YEAR(SalesDataTable[[#This Row],[Order Date]])</f>
        <v>2026</v>
      </c>
      <c r="D1148" s="4" t="str">
        <f>"Q"&amp;ROUNDUP(MONTH(SalesDataTable[[#This Row],[Order Date]])/3,0)</f>
        <v>Q2</v>
      </c>
      <c r="E1148" s="4">
        <f>MONTH(SalesDataTable[[#This Row],[Order Date]])</f>
        <v>6</v>
      </c>
      <c r="F1148" s="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4">
        <f>YEAR(SalesDataTable[[#This Row],[Order Date]])</f>
        <v>2026</v>
      </c>
      <c r="D1149" s="4" t="str">
        <f>"Q"&amp;ROUNDUP(MONTH(SalesDataTable[[#This Row],[Order Date]])/3,0)</f>
        <v>Q2</v>
      </c>
      <c r="E1149" s="4">
        <f>MONTH(SalesDataTable[[#This Row],[Order Date]])</f>
        <v>6</v>
      </c>
      <c r="F1149" s="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4">
        <f>YEAR(SalesDataTable[[#This Row],[Order Date]])</f>
        <v>2026</v>
      </c>
      <c r="D1150" s="4" t="str">
        <f>"Q"&amp;ROUNDUP(MONTH(SalesDataTable[[#This Row],[Order Date]])/3,0)</f>
        <v>Q2</v>
      </c>
      <c r="E1150" s="4">
        <f>MONTH(SalesDataTable[[#This Row],[Order Date]])</f>
        <v>6</v>
      </c>
      <c r="F1150" s="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4">
        <f>YEAR(SalesDataTable[[#This Row],[Order Date]])</f>
        <v>2026</v>
      </c>
      <c r="D1151" s="4" t="str">
        <f>"Q"&amp;ROUNDUP(MONTH(SalesDataTable[[#This Row],[Order Date]])/3,0)</f>
        <v>Q2</v>
      </c>
      <c r="E1151" s="4">
        <f>MONTH(SalesDataTable[[#This Row],[Order Date]])</f>
        <v>6</v>
      </c>
      <c r="F1151" s="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4">
        <f>YEAR(SalesDataTable[[#This Row],[Order Date]])</f>
        <v>2026</v>
      </c>
      <c r="D1152" s="4" t="str">
        <f>"Q"&amp;ROUNDUP(MONTH(SalesDataTable[[#This Row],[Order Date]])/3,0)</f>
        <v>Q2</v>
      </c>
      <c r="E1152" s="4">
        <f>MONTH(SalesDataTable[[#This Row],[Order Date]])</f>
        <v>6</v>
      </c>
      <c r="F1152" s="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4">
        <f>YEAR(SalesDataTable[[#This Row],[Order Date]])</f>
        <v>2026</v>
      </c>
      <c r="D1153" s="4" t="str">
        <f>"Q"&amp;ROUNDUP(MONTH(SalesDataTable[[#This Row],[Order Date]])/3,0)</f>
        <v>Q2</v>
      </c>
      <c r="E1153" s="4">
        <f>MONTH(SalesDataTable[[#This Row],[Order Date]])</f>
        <v>6</v>
      </c>
      <c r="F1153" s="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4">
        <f>YEAR(SalesDataTable[[#This Row],[Order Date]])</f>
        <v>2026</v>
      </c>
      <c r="D1154" s="4" t="str">
        <f>"Q"&amp;ROUNDUP(MONTH(SalesDataTable[[#This Row],[Order Date]])/3,0)</f>
        <v>Q2</v>
      </c>
      <c r="E1154" s="4">
        <f>MONTH(SalesDataTable[[#This Row],[Order Date]])</f>
        <v>6</v>
      </c>
      <c r="F1154" s="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4">
        <f>YEAR(SalesDataTable[[#This Row],[Order Date]])</f>
        <v>2026</v>
      </c>
      <c r="D1155" s="4" t="str">
        <f>"Q"&amp;ROUNDUP(MONTH(SalesDataTable[[#This Row],[Order Date]])/3,0)</f>
        <v>Q2</v>
      </c>
      <c r="E1155" s="4">
        <f>MONTH(SalesDataTable[[#This Row],[Order Date]])</f>
        <v>6</v>
      </c>
      <c r="F1155" s="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4">
        <f>YEAR(SalesDataTable[[#This Row],[Order Date]])</f>
        <v>2026</v>
      </c>
      <c r="D1156" s="4" t="str">
        <f>"Q"&amp;ROUNDUP(MONTH(SalesDataTable[[#This Row],[Order Date]])/3,0)</f>
        <v>Q2</v>
      </c>
      <c r="E1156" s="4">
        <f>MONTH(SalesDataTable[[#This Row],[Order Date]])</f>
        <v>6</v>
      </c>
      <c r="F1156" s="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4">
        <f>YEAR(SalesDataTable[[#This Row],[Order Date]])</f>
        <v>2026</v>
      </c>
      <c r="D1157" s="4" t="str">
        <f>"Q"&amp;ROUNDUP(MONTH(SalesDataTable[[#This Row],[Order Date]])/3,0)</f>
        <v>Q2</v>
      </c>
      <c r="E1157" s="4">
        <f>MONTH(SalesDataTable[[#This Row],[Order Date]])</f>
        <v>6</v>
      </c>
      <c r="F1157" s="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4">
        <f>YEAR(SalesDataTable[[#This Row],[Order Date]])</f>
        <v>2026</v>
      </c>
      <c r="D1158" s="4" t="str">
        <f>"Q"&amp;ROUNDUP(MONTH(SalesDataTable[[#This Row],[Order Date]])/3,0)</f>
        <v>Q2</v>
      </c>
      <c r="E1158" s="4">
        <f>MONTH(SalesDataTable[[#This Row],[Order Date]])</f>
        <v>6</v>
      </c>
      <c r="F1158" s="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4">
        <f>YEAR(SalesDataTable[[#This Row],[Order Date]])</f>
        <v>2026</v>
      </c>
      <c r="D1159" s="4" t="str">
        <f>"Q"&amp;ROUNDUP(MONTH(SalesDataTable[[#This Row],[Order Date]])/3,0)</f>
        <v>Q2</v>
      </c>
      <c r="E1159" s="4">
        <f>MONTH(SalesDataTable[[#This Row],[Order Date]])</f>
        <v>6</v>
      </c>
      <c r="F1159" s="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4">
        <f>YEAR(SalesDataTable[[#This Row],[Order Date]])</f>
        <v>2026</v>
      </c>
      <c r="D1160" s="4" t="str">
        <f>"Q"&amp;ROUNDUP(MONTH(SalesDataTable[[#This Row],[Order Date]])/3,0)</f>
        <v>Q2</v>
      </c>
      <c r="E1160" s="4">
        <f>MONTH(SalesDataTable[[#This Row],[Order Date]])</f>
        <v>6</v>
      </c>
      <c r="F1160" s="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4">
        <f>YEAR(SalesDataTable[[#This Row],[Order Date]])</f>
        <v>2026</v>
      </c>
      <c r="D1161" s="4" t="str">
        <f>"Q"&amp;ROUNDUP(MONTH(SalesDataTable[[#This Row],[Order Date]])/3,0)</f>
        <v>Q2</v>
      </c>
      <c r="E1161" s="4">
        <f>MONTH(SalesDataTable[[#This Row],[Order Date]])</f>
        <v>6</v>
      </c>
      <c r="F1161" s="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4">
        <f>YEAR(SalesDataTable[[#This Row],[Order Date]])</f>
        <v>2026</v>
      </c>
      <c r="D1162" s="4" t="str">
        <f>"Q"&amp;ROUNDUP(MONTH(SalesDataTable[[#This Row],[Order Date]])/3,0)</f>
        <v>Q2</v>
      </c>
      <c r="E1162" s="4">
        <f>MONTH(SalesDataTable[[#This Row],[Order Date]])</f>
        <v>6</v>
      </c>
      <c r="F1162" s="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4">
        <f>YEAR(SalesDataTable[[#This Row],[Order Date]])</f>
        <v>2026</v>
      </c>
      <c r="D1163" s="4" t="str">
        <f>"Q"&amp;ROUNDUP(MONTH(SalesDataTable[[#This Row],[Order Date]])/3,0)</f>
        <v>Q2</v>
      </c>
      <c r="E1163" s="4">
        <f>MONTH(SalesDataTable[[#This Row],[Order Date]])</f>
        <v>6</v>
      </c>
      <c r="F1163" s="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4">
        <f>YEAR(SalesDataTable[[#This Row],[Order Date]])</f>
        <v>2026</v>
      </c>
      <c r="D1164" s="4" t="str">
        <f>"Q"&amp;ROUNDUP(MONTH(SalesDataTable[[#This Row],[Order Date]])/3,0)</f>
        <v>Q2</v>
      </c>
      <c r="E1164" s="4">
        <f>MONTH(SalesDataTable[[#This Row],[Order Date]])</f>
        <v>6</v>
      </c>
      <c r="F1164" s="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4">
        <f>YEAR(SalesDataTable[[#This Row],[Order Date]])</f>
        <v>2026</v>
      </c>
      <c r="D1165" s="4" t="str">
        <f>"Q"&amp;ROUNDUP(MONTH(SalesDataTable[[#This Row],[Order Date]])/3,0)</f>
        <v>Q2</v>
      </c>
      <c r="E1165" s="4">
        <f>MONTH(SalesDataTable[[#This Row],[Order Date]])</f>
        <v>6</v>
      </c>
      <c r="F1165" s="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4">
        <f>YEAR(SalesDataTable[[#This Row],[Order Date]])</f>
        <v>2026</v>
      </c>
      <c r="D1166" s="4" t="str">
        <f>"Q"&amp;ROUNDUP(MONTH(SalesDataTable[[#This Row],[Order Date]])/3,0)</f>
        <v>Q2</v>
      </c>
      <c r="E1166" s="4">
        <f>MONTH(SalesDataTable[[#This Row],[Order Date]])</f>
        <v>6</v>
      </c>
      <c r="F1166" s="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4">
        <f>YEAR(SalesDataTable[[#This Row],[Order Date]])</f>
        <v>2026</v>
      </c>
      <c r="D1167" s="4" t="str">
        <f>"Q"&amp;ROUNDUP(MONTH(SalesDataTable[[#This Row],[Order Date]])/3,0)</f>
        <v>Q2</v>
      </c>
      <c r="E1167" s="4">
        <f>MONTH(SalesDataTable[[#This Row],[Order Date]])</f>
        <v>6</v>
      </c>
      <c r="F1167" s="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4">
        <f>YEAR(SalesDataTable[[#This Row],[Order Date]])</f>
        <v>2026</v>
      </c>
      <c r="D1168" s="4" t="str">
        <f>"Q"&amp;ROUNDUP(MONTH(SalesDataTable[[#This Row],[Order Date]])/3,0)</f>
        <v>Q2</v>
      </c>
      <c r="E1168" s="4">
        <f>MONTH(SalesDataTable[[#This Row],[Order Date]])</f>
        <v>6</v>
      </c>
      <c r="F1168" s="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4">
        <f>YEAR(SalesDataTable[[#This Row],[Order Date]])</f>
        <v>2026</v>
      </c>
      <c r="D1169" s="4" t="str">
        <f>"Q"&amp;ROUNDUP(MONTH(SalesDataTable[[#This Row],[Order Date]])/3,0)</f>
        <v>Q2</v>
      </c>
      <c r="E1169" s="4">
        <f>MONTH(SalesDataTable[[#This Row],[Order Date]])</f>
        <v>6</v>
      </c>
      <c r="F1169" s="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4">
        <f>YEAR(SalesDataTable[[#This Row],[Order Date]])</f>
        <v>2026</v>
      </c>
      <c r="D1170" s="4" t="str">
        <f>"Q"&amp;ROUNDUP(MONTH(SalesDataTable[[#This Row],[Order Date]])/3,0)</f>
        <v>Q2</v>
      </c>
      <c r="E1170" s="4">
        <f>MONTH(SalesDataTable[[#This Row],[Order Date]])</f>
        <v>6</v>
      </c>
      <c r="F1170" s="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4">
        <f>YEAR(SalesDataTable[[#This Row],[Order Date]])</f>
        <v>2026</v>
      </c>
      <c r="D1171" s="4" t="str">
        <f>"Q"&amp;ROUNDUP(MONTH(SalesDataTable[[#This Row],[Order Date]])/3,0)</f>
        <v>Q2</v>
      </c>
      <c r="E1171" s="4">
        <f>MONTH(SalesDataTable[[#This Row],[Order Date]])</f>
        <v>6</v>
      </c>
      <c r="F1171" s="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4">
        <f>YEAR(SalesDataTable[[#This Row],[Order Date]])</f>
        <v>2026</v>
      </c>
      <c r="D1172" s="4" t="str">
        <f>"Q"&amp;ROUNDUP(MONTH(SalesDataTable[[#This Row],[Order Date]])/3,0)</f>
        <v>Q2</v>
      </c>
      <c r="E1172" s="4">
        <f>MONTH(SalesDataTable[[#This Row],[Order Date]])</f>
        <v>6</v>
      </c>
      <c r="F1172" s="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4">
        <f>YEAR(SalesDataTable[[#This Row],[Order Date]])</f>
        <v>2026</v>
      </c>
      <c r="D1173" s="4" t="str">
        <f>"Q"&amp;ROUNDUP(MONTH(SalesDataTable[[#This Row],[Order Date]])/3,0)</f>
        <v>Q2</v>
      </c>
      <c r="E1173" s="4">
        <f>MONTH(SalesDataTable[[#This Row],[Order Date]])</f>
        <v>6</v>
      </c>
      <c r="F1173" s="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4">
        <f>YEAR(SalesDataTable[[#This Row],[Order Date]])</f>
        <v>2026</v>
      </c>
      <c r="D1174" s="4" t="str">
        <f>"Q"&amp;ROUNDUP(MONTH(SalesDataTable[[#This Row],[Order Date]])/3,0)</f>
        <v>Q2</v>
      </c>
      <c r="E1174" s="4">
        <f>MONTH(SalesDataTable[[#This Row],[Order Date]])</f>
        <v>6</v>
      </c>
      <c r="F1174" s="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4">
        <f>YEAR(SalesDataTable[[#This Row],[Order Date]])</f>
        <v>2026</v>
      </c>
      <c r="D1175" s="4" t="str">
        <f>"Q"&amp;ROUNDUP(MONTH(SalesDataTable[[#This Row],[Order Date]])/3,0)</f>
        <v>Q2</v>
      </c>
      <c r="E1175" s="4">
        <f>MONTH(SalesDataTable[[#This Row],[Order Date]])</f>
        <v>6</v>
      </c>
      <c r="F1175" s="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4">
        <f>YEAR(SalesDataTable[[#This Row],[Order Date]])</f>
        <v>2026</v>
      </c>
      <c r="D1176" s="4" t="str">
        <f>"Q"&amp;ROUNDUP(MONTH(SalesDataTable[[#This Row],[Order Date]])/3,0)</f>
        <v>Q2</v>
      </c>
      <c r="E1176" s="4">
        <f>MONTH(SalesDataTable[[#This Row],[Order Date]])</f>
        <v>6</v>
      </c>
      <c r="F1176" s="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4">
        <f>YEAR(SalesDataTable[[#This Row],[Order Date]])</f>
        <v>2026</v>
      </c>
      <c r="D1177" s="4" t="str">
        <f>"Q"&amp;ROUNDUP(MONTH(SalesDataTable[[#This Row],[Order Date]])/3,0)</f>
        <v>Q2</v>
      </c>
      <c r="E1177" s="4">
        <f>MONTH(SalesDataTable[[#This Row],[Order Date]])</f>
        <v>6</v>
      </c>
      <c r="F1177" s="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4">
        <f>YEAR(SalesDataTable[[#This Row],[Order Date]])</f>
        <v>2026</v>
      </c>
      <c r="D1178" s="4" t="str">
        <f>"Q"&amp;ROUNDUP(MONTH(SalesDataTable[[#This Row],[Order Date]])/3,0)</f>
        <v>Q2</v>
      </c>
      <c r="E1178" s="4">
        <f>MONTH(SalesDataTable[[#This Row],[Order Date]])</f>
        <v>6</v>
      </c>
      <c r="F1178" s="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4">
        <f>YEAR(SalesDataTable[[#This Row],[Order Date]])</f>
        <v>2026</v>
      </c>
      <c r="D1179" s="4" t="str">
        <f>"Q"&amp;ROUNDUP(MONTH(SalesDataTable[[#This Row],[Order Date]])/3,0)</f>
        <v>Q2</v>
      </c>
      <c r="E1179" s="4">
        <f>MONTH(SalesDataTable[[#This Row],[Order Date]])</f>
        <v>6</v>
      </c>
      <c r="F1179" s="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4">
        <f>YEAR(SalesDataTable[[#This Row],[Order Date]])</f>
        <v>2026</v>
      </c>
      <c r="D1180" s="4" t="str">
        <f>"Q"&amp;ROUNDUP(MONTH(SalesDataTable[[#This Row],[Order Date]])/3,0)</f>
        <v>Q2</v>
      </c>
      <c r="E1180" s="4">
        <f>MONTH(SalesDataTable[[#This Row],[Order Date]])</f>
        <v>6</v>
      </c>
      <c r="F1180" s="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4">
        <f>YEAR(SalesDataTable[[#This Row],[Order Date]])</f>
        <v>2026</v>
      </c>
      <c r="D1181" s="4" t="str">
        <f>"Q"&amp;ROUNDUP(MONTH(SalesDataTable[[#This Row],[Order Date]])/3,0)</f>
        <v>Q2</v>
      </c>
      <c r="E1181" s="4">
        <f>MONTH(SalesDataTable[[#This Row],[Order Date]])</f>
        <v>6</v>
      </c>
      <c r="F1181" s="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4">
        <f>YEAR(SalesDataTable[[#This Row],[Order Date]])</f>
        <v>2026</v>
      </c>
      <c r="D1182" s="4" t="str">
        <f>"Q"&amp;ROUNDUP(MONTH(SalesDataTable[[#This Row],[Order Date]])/3,0)</f>
        <v>Q2</v>
      </c>
      <c r="E1182" s="4">
        <f>MONTH(SalesDataTable[[#This Row],[Order Date]])</f>
        <v>6</v>
      </c>
      <c r="F1182" s="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4">
        <f>YEAR(SalesDataTable[[#This Row],[Order Date]])</f>
        <v>2026</v>
      </c>
      <c r="D1183" s="4" t="str">
        <f>"Q"&amp;ROUNDUP(MONTH(SalesDataTable[[#This Row],[Order Date]])/3,0)</f>
        <v>Q2</v>
      </c>
      <c r="E1183" s="4">
        <f>MONTH(SalesDataTable[[#This Row],[Order Date]])</f>
        <v>6</v>
      </c>
      <c r="F1183" s="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4">
        <f>YEAR(SalesDataTable[[#This Row],[Order Date]])</f>
        <v>2026</v>
      </c>
      <c r="D1184" s="4" t="str">
        <f>"Q"&amp;ROUNDUP(MONTH(SalesDataTable[[#This Row],[Order Date]])/3,0)</f>
        <v>Q2</v>
      </c>
      <c r="E1184" s="4">
        <f>MONTH(SalesDataTable[[#This Row],[Order Date]])</f>
        <v>6</v>
      </c>
      <c r="F1184" s="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4">
        <f>YEAR(SalesDataTable[[#This Row],[Order Date]])</f>
        <v>2026</v>
      </c>
      <c r="D1185" s="4" t="str">
        <f>"Q"&amp;ROUNDUP(MONTH(SalesDataTable[[#This Row],[Order Date]])/3,0)</f>
        <v>Q2</v>
      </c>
      <c r="E1185" s="4">
        <f>MONTH(SalesDataTable[[#This Row],[Order Date]])</f>
        <v>6</v>
      </c>
      <c r="F1185" s="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4">
        <f>YEAR(SalesDataTable[[#This Row],[Order Date]])</f>
        <v>2026</v>
      </c>
      <c r="D1186" s="4" t="str">
        <f>"Q"&amp;ROUNDUP(MONTH(SalesDataTable[[#This Row],[Order Date]])/3,0)</f>
        <v>Q2</v>
      </c>
      <c r="E1186" s="4">
        <f>MONTH(SalesDataTable[[#This Row],[Order Date]])</f>
        <v>6</v>
      </c>
      <c r="F1186" s="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4">
        <f>YEAR(SalesDataTable[[#This Row],[Order Date]])</f>
        <v>2026</v>
      </c>
      <c r="D1187" s="4" t="str">
        <f>"Q"&amp;ROUNDUP(MONTH(SalesDataTable[[#This Row],[Order Date]])/3,0)</f>
        <v>Q2</v>
      </c>
      <c r="E1187" s="4">
        <f>MONTH(SalesDataTable[[#This Row],[Order Date]])</f>
        <v>6</v>
      </c>
      <c r="F1187" s="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4">
        <f>YEAR(SalesDataTable[[#This Row],[Order Date]])</f>
        <v>2026</v>
      </c>
      <c r="D1188" s="4" t="str">
        <f>"Q"&amp;ROUNDUP(MONTH(SalesDataTable[[#This Row],[Order Date]])/3,0)</f>
        <v>Q2</v>
      </c>
      <c r="E1188" s="4">
        <f>MONTH(SalesDataTable[[#This Row],[Order Date]])</f>
        <v>6</v>
      </c>
      <c r="F1188" s="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4">
        <f>YEAR(SalesDataTable[[#This Row],[Order Date]])</f>
        <v>2026</v>
      </c>
      <c r="D1189" s="4" t="str">
        <f>"Q"&amp;ROUNDUP(MONTH(SalesDataTable[[#This Row],[Order Date]])/3,0)</f>
        <v>Q2</v>
      </c>
      <c r="E1189" s="4">
        <f>MONTH(SalesDataTable[[#This Row],[Order Date]])</f>
        <v>6</v>
      </c>
      <c r="F1189" s="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4">
        <f>YEAR(SalesDataTable[[#This Row],[Order Date]])</f>
        <v>2026</v>
      </c>
      <c r="D1190" s="4" t="str">
        <f>"Q"&amp;ROUNDUP(MONTH(SalesDataTable[[#This Row],[Order Date]])/3,0)</f>
        <v>Q2</v>
      </c>
      <c r="E1190" s="4">
        <f>MONTH(SalesDataTable[[#This Row],[Order Date]])</f>
        <v>6</v>
      </c>
      <c r="F1190" s="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4">
        <f>YEAR(SalesDataTable[[#This Row],[Order Date]])</f>
        <v>2026</v>
      </c>
      <c r="D1191" s="4" t="str">
        <f>"Q"&amp;ROUNDUP(MONTH(SalesDataTable[[#This Row],[Order Date]])/3,0)</f>
        <v>Q2</v>
      </c>
      <c r="E1191" s="4">
        <f>MONTH(SalesDataTable[[#This Row],[Order Date]])</f>
        <v>6</v>
      </c>
      <c r="F1191" s="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4">
        <f>YEAR(SalesDataTable[[#This Row],[Order Date]])</f>
        <v>2026</v>
      </c>
      <c r="D1192" s="4" t="str">
        <f>"Q"&amp;ROUNDUP(MONTH(SalesDataTable[[#This Row],[Order Date]])/3,0)</f>
        <v>Q2</v>
      </c>
      <c r="E1192" s="4">
        <f>MONTH(SalesDataTable[[#This Row],[Order Date]])</f>
        <v>6</v>
      </c>
      <c r="F1192" s="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4">
        <f>YEAR(SalesDataTable[[#This Row],[Order Date]])</f>
        <v>2026</v>
      </c>
      <c r="D1193" s="4" t="str">
        <f>"Q"&amp;ROUNDUP(MONTH(SalesDataTable[[#This Row],[Order Date]])/3,0)</f>
        <v>Q2</v>
      </c>
      <c r="E1193" s="4">
        <f>MONTH(SalesDataTable[[#This Row],[Order Date]])</f>
        <v>6</v>
      </c>
      <c r="F1193" s="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4">
        <f>YEAR(SalesDataTable[[#This Row],[Order Date]])</f>
        <v>2026</v>
      </c>
      <c r="D1194" s="4" t="str">
        <f>"Q"&amp;ROUNDUP(MONTH(SalesDataTable[[#This Row],[Order Date]])/3,0)</f>
        <v>Q2</v>
      </c>
      <c r="E1194" s="4">
        <f>MONTH(SalesDataTable[[#This Row],[Order Date]])</f>
        <v>6</v>
      </c>
      <c r="F1194" s="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4">
        <f>YEAR(SalesDataTable[[#This Row],[Order Date]])</f>
        <v>2026</v>
      </c>
      <c r="D1195" s="4" t="str">
        <f>"Q"&amp;ROUNDUP(MONTH(SalesDataTable[[#This Row],[Order Date]])/3,0)</f>
        <v>Q2</v>
      </c>
      <c r="E1195" s="4">
        <f>MONTH(SalesDataTable[[#This Row],[Order Date]])</f>
        <v>6</v>
      </c>
      <c r="F1195" s="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4">
        <f>YEAR(SalesDataTable[[#This Row],[Order Date]])</f>
        <v>2026</v>
      </c>
      <c r="D1196" s="4" t="str">
        <f>"Q"&amp;ROUNDUP(MONTH(SalesDataTable[[#This Row],[Order Date]])/3,0)</f>
        <v>Q2</v>
      </c>
      <c r="E1196" s="4">
        <f>MONTH(SalesDataTable[[#This Row],[Order Date]])</f>
        <v>6</v>
      </c>
      <c r="F1196" s="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4">
        <f>YEAR(SalesDataTable[[#This Row],[Order Date]])</f>
        <v>2026</v>
      </c>
      <c r="D1197" s="4" t="str">
        <f>"Q"&amp;ROUNDUP(MONTH(SalesDataTable[[#This Row],[Order Date]])/3,0)</f>
        <v>Q2</v>
      </c>
      <c r="E1197" s="4">
        <f>MONTH(SalesDataTable[[#This Row],[Order Date]])</f>
        <v>6</v>
      </c>
      <c r="F1197" s="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4">
        <f>YEAR(SalesDataTable[[#This Row],[Order Date]])</f>
        <v>2026</v>
      </c>
      <c r="D1198" s="4" t="str">
        <f>"Q"&amp;ROUNDUP(MONTH(SalesDataTable[[#This Row],[Order Date]])/3,0)</f>
        <v>Q2</v>
      </c>
      <c r="E1198" s="4">
        <f>MONTH(SalesDataTable[[#This Row],[Order Date]])</f>
        <v>6</v>
      </c>
      <c r="F1198" s="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4">
        <f>YEAR(SalesDataTable[[#This Row],[Order Date]])</f>
        <v>2026</v>
      </c>
      <c r="D1199" s="4" t="str">
        <f>"Q"&amp;ROUNDUP(MONTH(SalesDataTable[[#This Row],[Order Date]])/3,0)</f>
        <v>Q2</v>
      </c>
      <c r="E1199" s="4">
        <f>MONTH(SalesDataTable[[#This Row],[Order Date]])</f>
        <v>6</v>
      </c>
      <c r="F1199" s="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4">
        <f>YEAR(SalesDataTable[[#This Row],[Order Date]])</f>
        <v>2026</v>
      </c>
      <c r="D1200" s="4" t="str">
        <f>"Q"&amp;ROUNDUP(MONTH(SalesDataTable[[#This Row],[Order Date]])/3,0)</f>
        <v>Q2</v>
      </c>
      <c r="E1200" s="4">
        <f>MONTH(SalesDataTable[[#This Row],[Order Date]])</f>
        <v>6</v>
      </c>
      <c r="F1200" s="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4">
        <f>YEAR(SalesDataTable[[#This Row],[Order Date]])</f>
        <v>2026</v>
      </c>
      <c r="D1201" s="4" t="str">
        <f>"Q"&amp;ROUNDUP(MONTH(SalesDataTable[[#This Row],[Order Date]])/3,0)</f>
        <v>Q2</v>
      </c>
      <c r="E1201" s="4">
        <f>MONTH(SalesDataTable[[#This Row],[Order Date]])</f>
        <v>6</v>
      </c>
      <c r="F1201" s="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4">
        <f>YEAR(SalesDataTable[[#This Row],[Order Date]])</f>
        <v>2026</v>
      </c>
      <c r="D1202" s="4" t="str">
        <f>"Q"&amp;ROUNDUP(MONTH(SalesDataTable[[#This Row],[Order Date]])/3,0)</f>
        <v>Q2</v>
      </c>
      <c r="E1202" s="4">
        <f>MONTH(SalesDataTable[[#This Row],[Order Date]])</f>
        <v>6</v>
      </c>
      <c r="F1202" s="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4">
        <f>YEAR(SalesDataTable[[#This Row],[Order Date]])</f>
        <v>2026</v>
      </c>
      <c r="D1203" s="4" t="str">
        <f>"Q"&amp;ROUNDUP(MONTH(SalesDataTable[[#This Row],[Order Date]])/3,0)</f>
        <v>Q2</v>
      </c>
      <c r="E1203" s="4">
        <f>MONTH(SalesDataTable[[#This Row],[Order Date]])</f>
        <v>6</v>
      </c>
      <c r="F1203" s="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4">
        <f>YEAR(SalesDataTable[[#This Row],[Order Date]])</f>
        <v>2026</v>
      </c>
      <c r="D1204" s="4" t="str">
        <f>"Q"&amp;ROUNDUP(MONTH(SalesDataTable[[#This Row],[Order Date]])/3,0)</f>
        <v>Q2</v>
      </c>
      <c r="E1204" s="4">
        <f>MONTH(SalesDataTable[[#This Row],[Order Date]])</f>
        <v>6</v>
      </c>
      <c r="F1204" s="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4">
        <f>YEAR(SalesDataTable[[#This Row],[Order Date]])</f>
        <v>2026</v>
      </c>
      <c r="D1205" s="4" t="str">
        <f>"Q"&amp;ROUNDUP(MONTH(SalesDataTable[[#This Row],[Order Date]])/3,0)</f>
        <v>Q2</v>
      </c>
      <c r="E1205" s="4">
        <f>MONTH(SalesDataTable[[#This Row],[Order Date]])</f>
        <v>6</v>
      </c>
      <c r="F1205" s="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4">
        <f>YEAR(SalesDataTable[[#This Row],[Order Date]])</f>
        <v>2026</v>
      </c>
      <c r="D1206" s="4" t="str">
        <f>"Q"&amp;ROUNDUP(MONTH(SalesDataTable[[#This Row],[Order Date]])/3,0)</f>
        <v>Q2</v>
      </c>
      <c r="E1206" s="4">
        <f>MONTH(SalesDataTable[[#This Row],[Order Date]])</f>
        <v>6</v>
      </c>
      <c r="F1206" s="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4">
        <f>YEAR(SalesDataTable[[#This Row],[Order Date]])</f>
        <v>2026</v>
      </c>
      <c r="D1207" s="4" t="str">
        <f>"Q"&amp;ROUNDUP(MONTH(SalesDataTable[[#This Row],[Order Date]])/3,0)</f>
        <v>Q2</v>
      </c>
      <c r="E1207" s="4">
        <f>MONTH(SalesDataTable[[#This Row],[Order Date]])</f>
        <v>6</v>
      </c>
      <c r="F1207" s="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4">
        <f>YEAR(SalesDataTable[[#This Row],[Order Date]])</f>
        <v>2026</v>
      </c>
      <c r="D1208" s="4" t="str">
        <f>"Q"&amp;ROUNDUP(MONTH(SalesDataTable[[#This Row],[Order Date]])/3,0)</f>
        <v>Q2</v>
      </c>
      <c r="E1208" s="4">
        <f>MONTH(SalesDataTable[[#This Row],[Order Date]])</f>
        <v>6</v>
      </c>
      <c r="F1208" s="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4">
        <f>YEAR(SalesDataTable[[#This Row],[Order Date]])</f>
        <v>2026</v>
      </c>
      <c r="D1209" s="4" t="str">
        <f>"Q"&amp;ROUNDUP(MONTH(SalesDataTable[[#This Row],[Order Date]])/3,0)</f>
        <v>Q2</v>
      </c>
      <c r="E1209" s="4">
        <f>MONTH(SalesDataTable[[#This Row],[Order Date]])</f>
        <v>6</v>
      </c>
      <c r="F1209" s="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4">
        <f>YEAR(SalesDataTable[[#This Row],[Order Date]])</f>
        <v>2026</v>
      </c>
      <c r="D1210" s="4" t="str">
        <f>"Q"&amp;ROUNDUP(MONTH(SalesDataTable[[#This Row],[Order Date]])/3,0)</f>
        <v>Q2</v>
      </c>
      <c r="E1210" s="4">
        <f>MONTH(SalesDataTable[[#This Row],[Order Date]])</f>
        <v>6</v>
      </c>
      <c r="F1210" s="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4">
        <f>YEAR(SalesDataTable[[#This Row],[Order Date]])</f>
        <v>2026</v>
      </c>
      <c r="D1211" s="4" t="str">
        <f>"Q"&amp;ROUNDUP(MONTH(SalesDataTable[[#This Row],[Order Date]])/3,0)</f>
        <v>Q2</v>
      </c>
      <c r="E1211" s="4">
        <f>MONTH(SalesDataTable[[#This Row],[Order Date]])</f>
        <v>6</v>
      </c>
      <c r="F1211" s="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4">
        <f>YEAR(SalesDataTable[[#This Row],[Order Date]])</f>
        <v>2026</v>
      </c>
      <c r="D1212" s="4" t="str">
        <f>"Q"&amp;ROUNDUP(MONTH(SalesDataTable[[#This Row],[Order Date]])/3,0)</f>
        <v>Q2</v>
      </c>
      <c r="E1212" s="4">
        <f>MONTH(SalesDataTable[[#This Row],[Order Date]])</f>
        <v>6</v>
      </c>
      <c r="F1212" s="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4">
        <f>YEAR(SalesDataTable[[#This Row],[Order Date]])</f>
        <v>2026</v>
      </c>
      <c r="D1213" s="4" t="str">
        <f>"Q"&amp;ROUNDUP(MONTH(SalesDataTable[[#This Row],[Order Date]])/3,0)</f>
        <v>Q2</v>
      </c>
      <c r="E1213" s="4">
        <f>MONTH(SalesDataTable[[#This Row],[Order Date]])</f>
        <v>6</v>
      </c>
      <c r="F1213" s="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4">
        <f>YEAR(SalesDataTable[[#This Row],[Order Date]])</f>
        <v>2026</v>
      </c>
      <c r="D1214" s="4" t="str">
        <f>"Q"&amp;ROUNDUP(MONTH(SalesDataTable[[#This Row],[Order Date]])/3,0)</f>
        <v>Q2</v>
      </c>
      <c r="E1214" s="4">
        <f>MONTH(SalesDataTable[[#This Row],[Order Date]])</f>
        <v>6</v>
      </c>
      <c r="F1214" s="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4">
        <f>YEAR(SalesDataTable[[#This Row],[Order Date]])</f>
        <v>2026</v>
      </c>
      <c r="D1215" s="4" t="str">
        <f>"Q"&amp;ROUNDUP(MONTH(SalesDataTable[[#This Row],[Order Date]])/3,0)</f>
        <v>Q2</v>
      </c>
      <c r="E1215" s="4">
        <f>MONTH(SalesDataTable[[#This Row],[Order Date]])</f>
        <v>6</v>
      </c>
      <c r="F1215" s="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4">
        <f>YEAR(SalesDataTable[[#This Row],[Order Date]])</f>
        <v>2026</v>
      </c>
      <c r="D1216" s="4" t="str">
        <f>"Q"&amp;ROUNDUP(MONTH(SalesDataTable[[#This Row],[Order Date]])/3,0)</f>
        <v>Q2</v>
      </c>
      <c r="E1216" s="4">
        <f>MONTH(SalesDataTable[[#This Row],[Order Date]])</f>
        <v>6</v>
      </c>
      <c r="F1216" s="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4">
        <f>YEAR(SalesDataTable[[#This Row],[Order Date]])</f>
        <v>2026</v>
      </c>
      <c r="D1217" s="4" t="str">
        <f>"Q"&amp;ROUNDUP(MONTH(SalesDataTable[[#This Row],[Order Date]])/3,0)</f>
        <v>Q2</v>
      </c>
      <c r="E1217" s="4">
        <f>MONTH(SalesDataTable[[#This Row],[Order Date]])</f>
        <v>6</v>
      </c>
      <c r="F1217" s="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4">
        <f>YEAR(SalesDataTable[[#This Row],[Order Date]])</f>
        <v>2026</v>
      </c>
      <c r="D1218" s="4" t="str">
        <f>"Q"&amp;ROUNDUP(MONTH(SalesDataTable[[#This Row],[Order Date]])/3,0)</f>
        <v>Q2</v>
      </c>
      <c r="E1218" s="4">
        <f>MONTH(SalesDataTable[[#This Row],[Order Date]])</f>
        <v>6</v>
      </c>
      <c r="F1218" s="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4">
        <f>YEAR(SalesDataTable[[#This Row],[Order Date]])</f>
        <v>2026</v>
      </c>
      <c r="D1219" s="4" t="str">
        <f>"Q"&amp;ROUNDUP(MONTH(SalesDataTable[[#This Row],[Order Date]])/3,0)</f>
        <v>Q2</v>
      </c>
      <c r="E1219" s="4">
        <f>MONTH(SalesDataTable[[#This Row],[Order Date]])</f>
        <v>6</v>
      </c>
      <c r="F1219" s="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4">
        <f>YEAR(SalesDataTable[[#This Row],[Order Date]])</f>
        <v>2026</v>
      </c>
      <c r="D1220" s="4" t="str">
        <f>"Q"&amp;ROUNDUP(MONTH(SalesDataTable[[#This Row],[Order Date]])/3,0)</f>
        <v>Q2</v>
      </c>
      <c r="E1220" s="4">
        <f>MONTH(SalesDataTable[[#This Row],[Order Date]])</f>
        <v>6</v>
      </c>
      <c r="F1220" s="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4">
        <f>YEAR(SalesDataTable[[#This Row],[Order Date]])</f>
        <v>2026</v>
      </c>
      <c r="D1221" s="4" t="str">
        <f>"Q"&amp;ROUNDUP(MONTH(SalesDataTable[[#This Row],[Order Date]])/3,0)</f>
        <v>Q2</v>
      </c>
      <c r="E1221" s="4">
        <f>MONTH(SalesDataTable[[#This Row],[Order Date]])</f>
        <v>6</v>
      </c>
      <c r="F1221" s="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4">
        <f>YEAR(SalesDataTable[[#This Row],[Order Date]])</f>
        <v>2026</v>
      </c>
      <c r="D1222" s="4" t="str">
        <f>"Q"&amp;ROUNDUP(MONTH(SalesDataTable[[#This Row],[Order Date]])/3,0)</f>
        <v>Q2</v>
      </c>
      <c r="E1222" s="4">
        <f>MONTH(SalesDataTable[[#This Row],[Order Date]])</f>
        <v>6</v>
      </c>
      <c r="F1222" s="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4">
        <f>YEAR(SalesDataTable[[#This Row],[Order Date]])</f>
        <v>2026</v>
      </c>
      <c r="D1223" s="4" t="str">
        <f>"Q"&amp;ROUNDUP(MONTH(SalesDataTable[[#This Row],[Order Date]])/3,0)</f>
        <v>Q2</v>
      </c>
      <c r="E1223" s="4">
        <f>MONTH(SalesDataTable[[#This Row],[Order Date]])</f>
        <v>6</v>
      </c>
      <c r="F1223" s="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4">
        <f>YEAR(SalesDataTable[[#This Row],[Order Date]])</f>
        <v>2026</v>
      </c>
      <c r="D1224" s="4" t="str">
        <f>"Q"&amp;ROUNDUP(MONTH(SalesDataTable[[#This Row],[Order Date]])/3,0)</f>
        <v>Q2</v>
      </c>
      <c r="E1224" s="4">
        <f>MONTH(SalesDataTable[[#This Row],[Order Date]])</f>
        <v>6</v>
      </c>
      <c r="F1224" s="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4">
        <f>YEAR(SalesDataTable[[#This Row],[Order Date]])</f>
        <v>2026</v>
      </c>
      <c r="D1225" s="4" t="str">
        <f>"Q"&amp;ROUNDUP(MONTH(SalesDataTable[[#This Row],[Order Date]])/3,0)</f>
        <v>Q2</v>
      </c>
      <c r="E1225" s="4">
        <f>MONTH(SalesDataTable[[#This Row],[Order Date]])</f>
        <v>6</v>
      </c>
      <c r="F1225" s="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4">
        <f>YEAR(SalesDataTable[[#This Row],[Order Date]])</f>
        <v>2026</v>
      </c>
      <c r="D1226" s="4" t="str">
        <f>"Q"&amp;ROUNDUP(MONTH(SalesDataTable[[#This Row],[Order Date]])/3,0)</f>
        <v>Q2</v>
      </c>
      <c r="E1226" s="4">
        <f>MONTH(SalesDataTable[[#This Row],[Order Date]])</f>
        <v>6</v>
      </c>
      <c r="F1226" s="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4">
        <f>YEAR(SalesDataTable[[#This Row],[Order Date]])</f>
        <v>2026</v>
      </c>
      <c r="D1227" s="4" t="str">
        <f>"Q"&amp;ROUNDUP(MONTH(SalesDataTable[[#This Row],[Order Date]])/3,0)</f>
        <v>Q2</v>
      </c>
      <c r="E1227" s="4">
        <f>MONTH(SalesDataTable[[#This Row],[Order Date]])</f>
        <v>6</v>
      </c>
      <c r="F1227" s="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4">
        <f>YEAR(SalesDataTable[[#This Row],[Order Date]])</f>
        <v>2026</v>
      </c>
      <c r="D1228" s="4" t="str">
        <f>"Q"&amp;ROUNDUP(MONTH(SalesDataTable[[#This Row],[Order Date]])/3,0)</f>
        <v>Q2</v>
      </c>
      <c r="E1228" s="4">
        <f>MONTH(SalesDataTable[[#This Row],[Order Date]])</f>
        <v>6</v>
      </c>
      <c r="F1228" s="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4">
        <f>YEAR(SalesDataTable[[#This Row],[Order Date]])</f>
        <v>2026</v>
      </c>
      <c r="D1229" s="4" t="str">
        <f>"Q"&amp;ROUNDUP(MONTH(SalesDataTable[[#This Row],[Order Date]])/3,0)</f>
        <v>Q2</v>
      </c>
      <c r="E1229" s="4">
        <f>MONTH(SalesDataTable[[#This Row],[Order Date]])</f>
        <v>6</v>
      </c>
      <c r="F1229" s="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4">
        <f>YEAR(SalesDataTable[[#This Row],[Order Date]])</f>
        <v>2026</v>
      </c>
      <c r="D1230" s="4" t="str">
        <f>"Q"&amp;ROUNDUP(MONTH(SalesDataTable[[#This Row],[Order Date]])/3,0)</f>
        <v>Q2</v>
      </c>
      <c r="E1230" s="4">
        <f>MONTH(SalesDataTable[[#This Row],[Order Date]])</f>
        <v>6</v>
      </c>
      <c r="F1230" s="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4">
        <f>YEAR(SalesDataTable[[#This Row],[Order Date]])</f>
        <v>2026</v>
      </c>
      <c r="D1231" s="4" t="str">
        <f>"Q"&amp;ROUNDUP(MONTH(SalesDataTable[[#This Row],[Order Date]])/3,0)</f>
        <v>Q2</v>
      </c>
      <c r="E1231" s="4">
        <f>MONTH(SalesDataTable[[#This Row],[Order Date]])</f>
        <v>6</v>
      </c>
      <c r="F1231" s="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4">
        <f>YEAR(SalesDataTable[[#This Row],[Order Date]])</f>
        <v>2026</v>
      </c>
      <c r="D1232" s="4" t="str">
        <f>"Q"&amp;ROUNDUP(MONTH(SalesDataTable[[#This Row],[Order Date]])/3,0)</f>
        <v>Q2</v>
      </c>
      <c r="E1232" s="4">
        <f>MONTH(SalesDataTable[[#This Row],[Order Date]])</f>
        <v>6</v>
      </c>
      <c r="F1232" s="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4">
        <f>YEAR(SalesDataTable[[#This Row],[Order Date]])</f>
        <v>2026</v>
      </c>
      <c r="D1233" s="4" t="str">
        <f>"Q"&amp;ROUNDUP(MONTH(SalesDataTable[[#This Row],[Order Date]])/3,0)</f>
        <v>Q2</v>
      </c>
      <c r="E1233" s="4">
        <f>MONTH(SalesDataTable[[#This Row],[Order Date]])</f>
        <v>6</v>
      </c>
      <c r="F1233" s="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4">
        <f>YEAR(SalesDataTable[[#This Row],[Order Date]])</f>
        <v>2026</v>
      </c>
      <c r="D1234" s="4" t="str">
        <f>"Q"&amp;ROUNDUP(MONTH(SalesDataTable[[#This Row],[Order Date]])/3,0)</f>
        <v>Q2</v>
      </c>
      <c r="E1234" s="4">
        <f>MONTH(SalesDataTable[[#This Row],[Order Date]])</f>
        <v>6</v>
      </c>
      <c r="F1234" s="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4">
        <f>YEAR(SalesDataTable[[#This Row],[Order Date]])</f>
        <v>2026</v>
      </c>
      <c r="D1235" s="4" t="str">
        <f>"Q"&amp;ROUNDUP(MONTH(SalesDataTable[[#This Row],[Order Date]])/3,0)</f>
        <v>Q2</v>
      </c>
      <c r="E1235" s="4">
        <f>MONTH(SalesDataTable[[#This Row],[Order Date]])</f>
        <v>6</v>
      </c>
      <c r="F1235" s="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4">
        <f>YEAR(SalesDataTable[[#This Row],[Order Date]])</f>
        <v>2026</v>
      </c>
      <c r="D1236" s="4" t="str">
        <f>"Q"&amp;ROUNDUP(MONTH(SalesDataTable[[#This Row],[Order Date]])/3,0)</f>
        <v>Q2</v>
      </c>
      <c r="E1236" s="4">
        <f>MONTH(SalesDataTable[[#This Row],[Order Date]])</f>
        <v>6</v>
      </c>
      <c r="F1236" s="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4">
        <f>YEAR(SalesDataTable[[#This Row],[Order Date]])</f>
        <v>2026</v>
      </c>
      <c r="D1237" s="4" t="str">
        <f>"Q"&amp;ROUNDUP(MONTH(SalesDataTable[[#This Row],[Order Date]])/3,0)</f>
        <v>Q2</v>
      </c>
      <c r="E1237" s="4">
        <f>MONTH(SalesDataTable[[#This Row],[Order Date]])</f>
        <v>6</v>
      </c>
      <c r="F1237" s="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4">
        <f>YEAR(SalesDataTable[[#This Row],[Order Date]])</f>
        <v>2026</v>
      </c>
      <c r="D1238" s="4" t="str">
        <f>"Q"&amp;ROUNDUP(MONTH(SalesDataTable[[#This Row],[Order Date]])/3,0)</f>
        <v>Q2</v>
      </c>
      <c r="E1238" s="4">
        <f>MONTH(SalesDataTable[[#This Row],[Order Date]])</f>
        <v>6</v>
      </c>
      <c r="F1238" s="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4">
        <f>YEAR(SalesDataTable[[#This Row],[Order Date]])</f>
        <v>2026</v>
      </c>
      <c r="D1239" s="4" t="str">
        <f>"Q"&amp;ROUNDUP(MONTH(SalesDataTable[[#This Row],[Order Date]])/3,0)</f>
        <v>Q2</v>
      </c>
      <c r="E1239" s="4">
        <f>MONTH(SalesDataTable[[#This Row],[Order Date]])</f>
        <v>6</v>
      </c>
      <c r="F1239" s="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4">
        <f>YEAR(SalesDataTable[[#This Row],[Order Date]])</f>
        <v>2026</v>
      </c>
      <c r="D1240" s="4" t="str">
        <f>"Q"&amp;ROUNDUP(MONTH(SalesDataTable[[#This Row],[Order Date]])/3,0)</f>
        <v>Q2</v>
      </c>
      <c r="E1240" s="4">
        <f>MONTH(SalesDataTable[[#This Row],[Order Date]])</f>
        <v>6</v>
      </c>
      <c r="F1240" s="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4">
        <f>YEAR(SalesDataTable[[#This Row],[Order Date]])</f>
        <v>2026</v>
      </c>
      <c r="D1241" s="4" t="str">
        <f>"Q"&amp;ROUNDUP(MONTH(SalesDataTable[[#This Row],[Order Date]])/3,0)</f>
        <v>Q3</v>
      </c>
      <c r="E1241" s="4">
        <f>MONTH(SalesDataTable[[#This Row],[Order Date]])</f>
        <v>7</v>
      </c>
      <c r="F1241" s="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4">
        <f>YEAR(SalesDataTable[[#This Row],[Order Date]])</f>
        <v>2026</v>
      </c>
      <c r="D1242" s="4" t="str">
        <f>"Q"&amp;ROUNDUP(MONTH(SalesDataTable[[#This Row],[Order Date]])/3,0)</f>
        <v>Q3</v>
      </c>
      <c r="E1242" s="4">
        <f>MONTH(SalesDataTable[[#This Row],[Order Date]])</f>
        <v>7</v>
      </c>
      <c r="F1242" s="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4">
        <f>YEAR(SalesDataTable[[#This Row],[Order Date]])</f>
        <v>2026</v>
      </c>
      <c r="D1243" s="4" t="str">
        <f>"Q"&amp;ROUNDUP(MONTH(SalesDataTable[[#This Row],[Order Date]])/3,0)</f>
        <v>Q3</v>
      </c>
      <c r="E1243" s="4">
        <f>MONTH(SalesDataTable[[#This Row],[Order Date]])</f>
        <v>7</v>
      </c>
      <c r="F1243" s="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4">
        <f>YEAR(SalesDataTable[[#This Row],[Order Date]])</f>
        <v>2026</v>
      </c>
      <c r="D1244" s="4" t="str">
        <f>"Q"&amp;ROUNDUP(MONTH(SalesDataTable[[#This Row],[Order Date]])/3,0)</f>
        <v>Q3</v>
      </c>
      <c r="E1244" s="4">
        <f>MONTH(SalesDataTable[[#This Row],[Order Date]])</f>
        <v>7</v>
      </c>
      <c r="F1244" s="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4">
        <f>YEAR(SalesDataTable[[#This Row],[Order Date]])</f>
        <v>2026</v>
      </c>
      <c r="D1245" s="4" t="str">
        <f>"Q"&amp;ROUNDUP(MONTH(SalesDataTable[[#This Row],[Order Date]])/3,0)</f>
        <v>Q3</v>
      </c>
      <c r="E1245" s="4">
        <f>MONTH(SalesDataTable[[#This Row],[Order Date]])</f>
        <v>7</v>
      </c>
      <c r="F1245" s="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4">
        <f>YEAR(SalesDataTable[[#This Row],[Order Date]])</f>
        <v>2026</v>
      </c>
      <c r="D1246" s="4" t="str">
        <f>"Q"&amp;ROUNDUP(MONTH(SalesDataTable[[#This Row],[Order Date]])/3,0)</f>
        <v>Q3</v>
      </c>
      <c r="E1246" s="4">
        <f>MONTH(SalesDataTable[[#This Row],[Order Date]])</f>
        <v>7</v>
      </c>
      <c r="F1246" s="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4">
        <f>YEAR(SalesDataTable[[#This Row],[Order Date]])</f>
        <v>2026</v>
      </c>
      <c r="D1247" s="4" t="str">
        <f>"Q"&amp;ROUNDUP(MONTH(SalesDataTable[[#This Row],[Order Date]])/3,0)</f>
        <v>Q3</v>
      </c>
      <c r="E1247" s="4">
        <f>MONTH(SalesDataTable[[#This Row],[Order Date]])</f>
        <v>7</v>
      </c>
      <c r="F1247" s="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4">
        <f>YEAR(SalesDataTable[[#This Row],[Order Date]])</f>
        <v>2026</v>
      </c>
      <c r="D1248" s="4" t="str">
        <f>"Q"&amp;ROUNDUP(MONTH(SalesDataTable[[#This Row],[Order Date]])/3,0)</f>
        <v>Q3</v>
      </c>
      <c r="E1248" s="4">
        <f>MONTH(SalesDataTable[[#This Row],[Order Date]])</f>
        <v>7</v>
      </c>
      <c r="F1248" s="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4">
        <f>YEAR(SalesDataTable[[#This Row],[Order Date]])</f>
        <v>2026</v>
      </c>
      <c r="D1249" s="4" t="str">
        <f>"Q"&amp;ROUNDUP(MONTH(SalesDataTable[[#This Row],[Order Date]])/3,0)</f>
        <v>Q3</v>
      </c>
      <c r="E1249" s="4">
        <f>MONTH(SalesDataTable[[#This Row],[Order Date]])</f>
        <v>7</v>
      </c>
      <c r="F1249" s="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4">
        <f>YEAR(SalesDataTable[[#This Row],[Order Date]])</f>
        <v>2026</v>
      </c>
      <c r="D1250" s="4" t="str">
        <f>"Q"&amp;ROUNDUP(MONTH(SalesDataTable[[#This Row],[Order Date]])/3,0)</f>
        <v>Q3</v>
      </c>
      <c r="E1250" s="4">
        <f>MONTH(SalesDataTable[[#This Row],[Order Date]])</f>
        <v>7</v>
      </c>
      <c r="F1250" s="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4">
        <f>YEAR(SalesDataTable[[#This Row],[Order Date]])</f>
        <v>2026</v>
      </c>
      <c r="D1251" s="4" t="str">
        <f>"Q"&amp;ROUNDUP(MONTH(SalesDataTable[[#This Row],[Order Date]])/3,0)</f>
        <v>Q3</v>
      </c>
      <c r="E1251" s="4">
        <f>MONTH(SalesDataTable[[#This Row],[Order Date]])</f>
        <v>7</v>
      </c>
      <c r="F1251" s="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4">
        <f>YEAR(SalesDataTable[[#This Row],[Order Date]])</f>
        <v>2026</v>
      </c>
      <c r="D1252" s="4" t="str">
        <f>"Q"&amp;ROUNDUP(MONTH(SalesDataTable[[#This Row],[Order Date]])/3,0)</f>
        <v>Q3</v>
      </c>
      <c r="E1252" s="4">
        <f>MONTH(SalesDataTable[[#This Row],[Order Date]])</f>
        <v>7</v>
      </c>
      <c r="F1252" s="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4">
        <f>YEAR(SalesDataTable[[#This Row],[Order Date]])</f>
        <v>2026</v>
      </c>
      <c r="D1253" s="4" t="str">
        <f>"Q"&amp;ROUNDUP(MONTH(SalesDataTable[[#This Row],[Order Date]])/3,0)</f>
        <v>Q3</v>
      </c>
      <c r="E1253" s="4">
        <f>MONTH(SalesDataTable[[#This Row],[Order Date]])</f>
        <v>7</v>
      </c>
      <c r="F1253" s="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4">
        <f>YEAR(SalesDataTable[[#This Row],[Order Date]])</f>
        <v>2026</v>
      </c>
      <c r="D1254" s="4" t="str">
        <f>"Q"&amp;ROUNDUP(MONTH(SalesDataTable[[#This Row],[Order Date]])/3,0)</f>
        <v>Q3</v>
      </c>
      <c r="E1254" s="4">
        <f>MONTH(SalesDataTable[[#This Row],[Order Date]])</f>
        <v>7</v>
      </c>
      <c r="F1254" s="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4">
        <f>YEAR(SalesDataTable[[#This Row],[Order Date]])</f>
        <v>2026</v>
      </c>
      <c r="D1255" s="4" t="str">
        <f>"Q"&amp;ROUNDUP(MONTH(SalesDataTable[[#This Row],[Order Date]])/3,0)</f>
        <v>Q3</v>
      </c>
      <c r="E1255" s="4">
        <f>MONTH(SalesDataTable[[#This Row],[Order Date]])</f>
        <v>7</v>
      </c>
      <c r="F1255" s="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4">
        <f>YEAR(SalesDataTable[[#This Row],[Order Date]])</f>
        <v>2026</v>
      </c>
      <c r="D1256" s="4" t="str">
        <f>"Q"&amp;ROUNDUP(MONTH(SalesDataTable[[#This Row],[Order Date]])/3,0)</f>
        <v>Q3</v>
      </c>
      <c r="E1256" s="4">
        <f>MONTH(SalesDataTable[[#This Row],[Order Date]])</f>
        <v>7</v>
      </c>
      <c r="F1256" s="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4">
        <f>YEAR(SalesDataTable[[#This Row],[Order Date]])</f>
        <v>2026</v>
      </c>
      <c r="D1257" s="4" t="str">
        <f>"Q"&amp;ROUNDUP(MONTH(SalesDataTable[[#This Row],[Order Date]])/3,0)</f>
        <v>Q3</v>
      </c>
      <c r="E1257" s="4">
        <f>MONTH(SalesDataTable[[#This Row],[Order Date]])</f>
        <v>7</v>
      </c>
      <c r="F1257" s="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4">
        <f>YEAR(SalesDataTable[[#This Row],[Order Date]])</f>
        <v>2026</v>
      </c>
      <c r="D1258" s="4" t="str">
        <f>"Q"&amp;ROUNDUP(MONTH(SalesDataTable[[#This Row],[Order Date]])/3,0)</f>
        <v>Q3</v>
      </c>
      <c r="E1258" s="4">
        <f>MONTH(SalesDataTable[[#This Row],[Order Date]])</f>
        <v>7</v>
      </c>
      <c r="F1258" s="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4">
        <f>YEAR(SalesDataTable[[#This Row],[Order Date]])</f>
        <v>2026</v>
      </c>
      <c r="D1259" s="4" t="str">
        <f>"Q"&amp;ROUNDUP(MONTH(SalesDataTable[[#This Row],[Order Date]])/3,0)</f>
        <v>Q3</v>
      </c>
      <c r="E1259" s="4">
        <f>MONTH(SalesDataTable[[#This Row],[Order Date]])</f>
        <v>7</v>
      </c>
      <c r="F1259" s="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4">
        <f>YEAR(SalesDataTable[[#This Row],[Order Date]])</f>
        <v>2026</v>
      </c>
      <c r="D1260" s="4" t="str">
        <f>"Q"&amp;ROUNDUP(MONTH(SalesDataTable[[#This Row],[Order Date]])/3,0)</f>
        <v>Q3</v>
      </c>
      <c r="E1260" s="4">
        <f>MONTH(SalesDataTable[[#This Row],[Order Date]])</f>
        <v>7</v>
      </c>
      <c r="F1260" s="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4">
        <f>YEAR(SalesDataTable[[#This Row],[Order Date]])</f>
        <v>2026</v>
      </c>
      <c r="D1261" s="4" t="str">
        <f>"Q"&amp;ROUNDUP(MONTH(SalesDataTable[[#This Row],[Order Date]])/3,0)</f>
        <v>Q3</v>
      </c>
      <c r="E1261" s="4">
        <f>MONTH(SalesDataTable[[#This Row],[Order Date]])</f>
        <v>7</v>
      </c>
      <c r="F1261" s="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4">
        <f>YEAR(SalesDataTable[[#This Row],[Order Date]])</f>
        <v>2026</v>
      </c>
      <c r="D1262" s="4" t="str">
        <f>"Q"&amp;ROUNDUP(MONTH(SalesDataTable[[#This Row],[Order Date]])/3,0)</f>
        <v>Q3</v>
      </c>
      <c r="E1262" s="4">
        <f>MONTH(SalesDataTable[[#This Row],[Order Date]])</f>
        <v>7</v>
      </c>
      <c r="F1262" s="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4">
        <f>YEAR(SalesDataTable[[#This Row],[Order Date]])</f>
        <v>2026</v>
      </c>
      <c r="D1263" s="4" t="str">
        <f>"Q"&amp;ROUNDUP(MONTH(SalesDataTable[[#This Row],[Order Date]])/3,0)</f>
        <v>Q3</v>
      </c>
      <c r="E1263" s="4">
        <f>MONTH(SalesDataTable[[#This Row],[Order Date]])</f>
        <v>7</v>
      </c>
      <c r="F1263" s="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4">
        <f>YEAR(SalesDataTable[[#This Row],[Order Date]])</f>
        <v>2026</v>
      </c>
      <c r="D1264" s="4" t="str">
        <f>"Q"&amp;ROUNDUP(MONTH(SalesDataTable[[#This Row],[Order Date]])/3,0)</f>
        <v>Q3</v>
      </c>
      <c r="E1264" s="4">
        <f>MONTH(SalesDataTable[[#This Row],[Order Date]])</f>
        <v>7</v>
      </c>
      <c r="F1264" s="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4">
        <f>YEAR(SalesDataTable[[#This Row],[Order Date]])</f>
        <v>2026</v>
      </c>
      <c r="D1265" s="4" t="str">
        <f>"Q"&amp;ROUNDUP(MONTH(SalesDataTable[[#This Row],[Order Date]])/3,0)</f>
        <v>Q3</v>
      </c>
      <c r="E1265" s="4">
        <f>MONTH(SalesDataTable[[#This Row],[Order Date]])</f>
        <v>7</v>
      </c>
      <c r="F1265" s="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4">
        <f>YEAR(SalesDataTable[[#This Row],[Order Date]])</f>
        <v>2026</v>
      </c>
      <c r="D1266" s="4" t="str">
        <f>"Q"&amp;ROUNDUP(MONTH(SalesDataTable[[#This Row],[Order Date]])/3,0)</f>
        <v>Q3</v>
      </c>
      <c r="E1266" s="4">
        <f>MONTH(SalesDataTable[[#This Row],[Order Date]])</f>
        <v>7</v>
      </c>
      <c r="F1266" s="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4">
        <f>YEAR(SalesDataTable[[#This Row],[Order Date]])</f>
        <v>2026</v>
      </c>
      <c r="D1267" s="4" t="str">
        <f>"Q"&amp;ROUNDUP(MONTH(SalesDataTable[[#This Row],[Order Date]])/3,0)</f>
        <v>Q3</v>
      </c>
      <c r="E1267" s="4">
        <f>MONTH(SalesDataTable[[#This Row],[Order Date]])</f>
        <v>7</v>
      </c>
      <c r="F1267" s="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4">
        <f>YEAR(SalesDataTable[[#This Row],[Order Date]])</f>
        <v>2026</v>
      </c>
      <c r="D1268" s="4" t="str">
        <f>"Q"&amp;ROUNDUP(MONTH(SalesDataTable[[#This Row],[Order Date]])/3,0)</f>
        <v>Q3</v>
      </c>
      <c r="E1268" s="4">
        <f>MONTH(SalesDataTable[[#This Row],[Order Date]])</f>
        <v>7</v>
      </c>
      <c r="F1268" s="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4">
        <f>YEAR(SalesDataTable[[#This Row],[Order Date]])</f>
        <v>2026</v>
      </c>
      <c r="D1269" s="4" t="str">
        <f>"Q"&amp;ROUNDUP(MONTH(SalesDataTable[[#This Row],[Order Date]])/3,0)</f>
        <v>Q3</v>
      </c>
      <c r="E1269" s="4">
        <f>MONTH(SalesDataTable[[#This Row],[Order Date]])</f>
        <v>7</v>
      </c>
      <c r="F1269" s="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4">
        <f>YEAR(SalesDataTable[[#This Row],[Order Date]])</f>
        <v>2026</v>
      </c>
      <c r="D1270" s="4" t="str">
        <f>"Q"&amp;ROUNDUP(MONTH(SalesDataTable[[#This Row],[Order Date]])/3,0)</f>
        <v>Q3</v>
      </c>
      <c r="E1270" s="4">
        <f>MONTH(SalesDataTable[[#This Row],[Order Date]])</f>
        <v>7</v>
      </c>
      <c r="F1270" s="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4">
        <f>YEAR(SalesDataTable[[#This Row],[Order Date]])</f>
        <v>2026</v>
      </c>
      <c r="D1271" s="4" t="str">
        <f>"Q"&amp;ROUNDUP(MONTH(SalesDataTable[[#This Row],[Order Date]])/3,0)</f>
        <v>Q3</v>
      </c>
      <c r="E1271" s="4">
        <f>MONTH(SalesDataTable[[#This Row],[Order Date]])</f>
        <v>7</v>
      </c>
      <c r="F1271" s="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4">
        <f>YEAR(SalesDataTable[[#This Row],[Order Date]])</f>
        <v>2026</v>
      </c>
      <c r="D1272" s="4" t="str">
        <f>"Q"&amp;ROUNDUP(MONTH(SalesDataTable[[#This Row],[Order Date]])/3,0)</f>
        <v>Q3</v>
      </c>
      <c r="E1272" s="4">
        <f>MONTH(SalesDataTable[[#This Row],[Order Date]])</f>
        <v>7</v>
      </c>
      <c r="F1272" s="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4">
        <f>YEAR(SalesDataTable[[#This Row],[Order Date]])</f>
        <v>2026</v>
      </c>
      <c r="D1273" s="4" t="str">
        <f>"Q"&amp;ROUNDUP(MONTH(SalesDataTable[[#This Row],[Order Date]])/3,0)</f>
        <v>Q3</v>
      </c>
      <c r="E1273" s="4">
        <f>MONTH(SalesDataTable[[#This Row],[Order Date]])</f>
        <v>7</v>
      </c>
      <c r="F1273" s="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4">
        <f>YEAR(SalesDataTable[[#This Row],[Order Date]])</f>
        <v>2026</v>
      </c>
      <c r="D1274" s="4" t="str">
        <f>"Q"&amp;ROUNDUP(MONTH(SalesDataTable[[#This Row],[Order Date]])/3,0)</f>
        <v>Q3</v>
      </c>
      <c r="E1274" s="4">
        <f>MONTH(SalesDataTable[[#This Row],[Order Date]])</f>
        <v>7</v>
      </c>
      <c r="F1274" s="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4">
        <f>YEAR(SalesDataTable[[#This Row],[Order Date]])</f>
        <v>2026</v>
      </c>
      <c r="D1275" s="4" t="str">
        <f>"Q"&amp;ROUNDUP(MONTH(SalesDataTable[[#This Row],[Order Date]])/3,0)</f>
        <v>Q3</v>
      </c>
      <c r="E1275" s="4">
        <f>MONTH(SalesDataTable[[#This Row],[Order Date]])</f>
        <v>7</v>
      </c>
      <c r="F1275" s="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4">
        <f>YEAR(SalesDataTable[[#This Row],[Order Date]])</f>
        <v>2026</v>
      </c>
      <c r="D1276" s="4" t="str">
        <f>"Q"&amp;ROUNDUP(MONTH(SalesDataTable[[#This Row],[Order Date]])/3,0)</f>
        <v>Q3</v>
      </c>
      <c r="E1276" s="4">
        <f>MONTH(SalesDataTable[[#This Row],[Order Date]])</f>
        <v>7</v>
      </c>
      <c r="F1276" s="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4">
        <f>YEAR(SalesDataTable[[#This Row],[Order Date]])</f>
        <v>2026</v>
      </c>
      <c r="D1277" s="4" t="str">
        <f>"Q"&amp;ROUNDUP(MONTH(SalesDataTable[[#This Row],[Order Date]])/3,0)</f>
        <v>Q3</v>
      </c>
      <c r="E1277" s="4">
        <f>MONTH(SalesDataTable[[#This Row],[Order Date]])</f>
        <v>7</v>
      </c>
      <c r="F1277" s="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4">
        <f>YEAR(SalesDataTable[[#This Row],[Order Date]])</f>
        <v>2026</v>
      </c>
      <c r="D1278" s="4" t="str">
        <f>"Q"&amp;ROUNDUP(MONTH(SalesDataTable[[#This Row],[Order Date]])/3,0)</f>
        <v>Q3</v>
      </c>
      <c r="E1278" s="4">
        <f>MONTH(SalesDataTable[[#This Row],[Order Date]])</f>
        <v>7</v>
      </c>
      <c r="F1278" s="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4">
        <f>YEAR(SalesDataTable[[#This Row],[Order Date]])</f>
        <v>2026</v>
      </c>
      <c r="D1279" s="4" t="str">
        <f>"Q"&amp;ROUNDUP(MONTH(SalesDataTable[[#This Row],[Order Date]])/3,0)</f>
        <v>Q3</v>
      </c>
      <c r="E1279" s="4">
        <f>MONTH(SalesDataTable[[#This Row],[Order Date]])</f>
        <v>7</v>
      </c>
      <c r="F1279" s="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4">
        <f>YEAR(SalesDataTable[[#This Row],[Order Date]])</f>
        <v>2026</v>
      </c>
      <c r="D1280" s="4" t="str">
        <f>"Q"&amp;ROUNDUP(MONTH(SalesDataTable[[#This Row],[Order Date]])/3,0)</f>
        <v>Q3</v>
      </c>
      <c r="E1280" s="4">
        <f>MONTH(SalesDataTable[[#This Row],[Order Date]])</f>
        <v>7</v>
      </c>
      <c r="F1280" s="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4">
        <f>YEAR(SalesDataTable[[#This Row],[Order Date]])</f>
        <v>2026</v>
      </c>
      <c r="D1281" s="4" t="str">
        <f>"Q"&amp;ROUNDUP(MONTH(SalesDataTable[[#This Row],[Order Date]])/3,0)</f>
        <v>Q3</v>
      </c>
      <c r="E1281" s="4">
        <f>MONTH(SalesDataTable[[#This Row],[Order Date]])</f>
        <v>7</v>
      </c>
      <c r="F1281" s="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4">
        <f>YEAR(SalesDataTable[[#This Row],[Order Date]])</f>
        <v>2026</v>
      </c>
      <c r="D1282" s="4" t="str">
        <f>"Q"&amp;ROUNDUP(MONTH(SalesDataTable[[#This Row],[Order Date]])/3,0)</f>
        <v>Q3</v>
      </c>
      <c r="E1282" s="4">
        <f>MONTH(SalesDataTable[[#This Row],[Order Date]])</f>
        <v>7</v>
      </c>
      <c r="F1282" s="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4">
        <f>YEAR(SalesDataTable[[#This Row],[Order Date]])</f>
        <v>2026</v>
      </c>
      <c r="D1283" s="4" t="str">
        <f>"Q"&amp;ROUNDUP(MONTH(SalesDataTable[[#This Row],[Order Date]])/3,0)</f>
        <v>Q3</v>
      </c>
      <c r="E1283" s="4">
        <f>MONTH(SalesDataTable[[#This Row],[Order Date]])</f>
        <v>7</v>
      </c>
      <c r="F1283" s="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4">
        <f>YEAR(SalesDataTable[[#This Row],[Order Date]])</f>
        <v>2026</v>
      </c>
      <c r="D1284" s="4" t="str">
        <f>"Q"&amp;ROUNDUP(MONTH(SalesDataTable[[#This Row],[Order Date]])/3,0)</f>
        <v>Q3</v>
      </c>
      <c r="E1284" s="4">
        <f>MONTH(SalesDataTable[[#This Row],[Order Date]])</f>
        <v>7</v>
      </c>
      <c r="F1284" s="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4">
        <f>YEAR(SalesDataTable[[#This Row],[Order Date]])</f>
        <v>2026</v>
      </c>
      <c r="D1285" s="4" t="str">
        <f>"Q"&amp;ROUNDUP(MONTH(SalesDataTable[[#This Row],[Order Date]])/3,0)</f>
        <v>Q3</v>
      </c>
      <c r="E1285" s="4">
        <f>MONTH(SalesDataTable[[#This Row],[Order Date]])</f>
        <v>7</v>
      </c>
      <c r="F1285" s="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4">
        <f>YEAR(SalesDataTable[[#This Row],[Order Date]])</f>
        <v>2026</v>
      </c>
      <c r="D1286" s="4" t="str">
        <f>"Q"&amp;ROUNDUP(MONTH(SalesDataTable[[#This Row],[Order Date]])/3,0)</f>
        <v>Q3</v>
      </c>
      <c r="E1286" s="4">
        <f>MONTH(SalesDataTable[[#This Row],[Order Date]])</f>
        <v>7</v>
      </c>
      <c r="F1286" s="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4">
        <f>YEAR(SalesDataTable[[#This Row],[Order Date]])</f>
        <v>2026</v>
      </c>
      <c r="D1287" s="4" t="str">
        <f>"Q"&amp;ROUNDUP(MONTH(SalesDataTable[[#This Row],[Order Date]])/3,0)</f>
        <v>Q3</v>
      </c>
      <c r="E1287" s="4">
        <f>MONTH(SalesDataTable[[#This Row],[Order Date]])</f>
        <v>7</v>
      </c>
      <c r="F1287" s="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4">
        <f>YEAR(SalesDataTable[[#This Row],[Order Date]])</f>
        <v>2026</v>
      </c>
      <c r="D1288" s="4" t="str">
        <f>"Q"&amp;ROUNDUP(MONTH(SalesDataTable[[#This Row],[Order Date]])/3,0)</f>
        <v>Q3</v>
      </c>
      <c r="E1288" s="4">
        <f>MONTH(SalesDataTable[[#This Row],[Order Date]])</f>
        <v>7</v>
      </c>
      <c r="F1288" s="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4">
        <f>YEAR(SalesDataTable[[#This Row],[Order Date]])</f>
        <v>2026</v>
      </c>
      <c r="D1289" s="4" t="str">
        <f>"Q"&amp;ROUNDUP(MONTH(SalesDataTable[[#This Row],[Order Date]])/3,0)</f>
        <v>Q3</v>
      </c>
      <c r="E1289" s="4">
        <f>MONTH(SalesDataTable[[#This Row],[Order Date]])</f>
        <v>7</v>
      </c>
      <c r="F1289" s="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4">
        <f>YEAR(SalesDataTable[[#This Row],[Order Date]])</f>
        <v>2026</v>
      </c>
      <c r="D1290" s="4" t="str">
        <f>"Q"&amp;ROUNDUP(MONTH(SalesDataTable[[#This Row],[Order Date]])/3,0)</f>
        <v>Q3</v>
      </c>
      <c r="E1290" s="4">
        <f>MONTH(SalesDataTable[[#This Row],[Order Date]])</f>
        <v>7</v>
      </c>
      <c r="F1290" s="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4">
        <f>YEAR(SalesDataTable[[#This Row],[Order Date]])</f>
        <v>2026</v>
      </c>
      <c r="D1291" s="4" t="str">
        <f>"Q"&amp;ROUNDUP(MONTH(SalesDataTable[[#This Row],[Order Date]])/3,0)</f>
        <v>Q3</v>
      </c>
      <c r="E1291" s="4">
        <f>MONTH(SalesDataTable[[#This Row],[Order Date]])</f>
        <v>7</v>
      </c>
      <c r="F1291" s="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4">
        <f>YEAR(SalesDataTable[[#This Row],[Order Date]])</f>
        <v>2026</v>
      </c>
      <c r="D1292" s="4" t="str">
        <f>"Q"&amp;ROUNDUP(MONTH(SalesDataTable[[#This Row],[Order Date]])/3,0)</f>
        <v>Q3</v>
      </c>
      <c r="E1292" s="4">
        <f>MONTH(SalesDataTable[[#This Row],[Order Date]])</f>
        <v>7</v>
      </c>
      <c r="F1292" s="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4">
        <f>YEAR(SalesDataTable[[#This Row],[Order Date]])</f>
        <v>2026</v>
      </c>
      <c r="D1293" s="4" t="str">
        <f>"Q"&amp;ROUNDUP(MONTH(SalesDataTable[[#This Row],[Order Date]])/3,0)</f>
        <v>Q3</v>
      </c>
      <c r="E1293" s="4">
        <f>MONTH(SalesDataTable[[#This Row],[Order Date]])</f>
        <v>7</v>
      </c>
      <c r="F1293" s="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4">
        <f>YEAR(SalesDataTable[[#This Row],[Order Date]])</f>
        <v>2026</v>
      </c>
      <c r="D1294" s="4" t="str">
        <f>"Q"&amp;ROUNDUP(MONTH(SalesDataTable[[#This Row],[Order Date]])/3,0)</f>
        <v>Q3</v>
      </c>
      <c r="E1294" s="4">
        <f>MONTH(SalesDataTable[[#This Row],[Order Date]])</f>
        <v>7</v>
      </c>
      <c r="F1294" s="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4">
        <f>YEAR(SalesDataTable[[#This Row],[Order Date]])</f>
        <v>2026</v>
      </c>
      <c r="D1295" s="4" t="str">
        <f>"Q"&amp;ROUNDUP(MONTH(SalesDataTable[[#This Row],[Order Date]])/3,0)</f>
        <v>Q3</v>
      </c>
      <c r="E1295" s="4">
        <f>MONTH(SalesDataTable[[#This Row],[Order Date]])</f>
        <v>7</v>
      </c>
      <c r="F1295" s="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4">
        <f>YEAR(SalesDataTable[[#This Row],[Order Date]])</f>
        <v>2026</v>
      </c>
      <c r="D1296" s="4" t="str">
        <f>"Q"&amp;ROUNDUP(MONTH(SalesDataTable[[#This Row],[Order Date]])/3,0)</f>
        <v>Q3</v>
      </c>
      <c r="E1296" s="4">
        <f>MONTH(SalesDataTable[[#This Row],[Order Date]])</f>
        <v>7</v>
      </c>
      <c r="F1296" s="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4">
        <f>YEAR(SalesDataTable[[#This Row],[Order Date]])</f>
        <v>2026</v>
      </c>
      <c r="D1297" s="4" t="str">
        <f>"Q"&amp;ROUNDUP(MONTH(SalesDataTable[[#This Row],[Order Date]])/3,0)</f>
        <v>Q3</v>
      </c>
      <c r="E1297" s="4">
        <f>MONTH(SalesDataTable[[#This Row],[Order Date]])</f>
        <v>7</v>
      </c>
      <c r="F1297" s="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4">
        <f>YEAR(SalesDataTable[[#This Row],[Order Date]])</f>
        <v>2026</v>
      </c>
      <c r="D1298" s="4" t="str">
        <f>"Q"&amp;ROUNDUP(MONTH(SalesDataTable[[#This Row],[Order Date]])/3,0)</f>
        <v>Q3</v>
      </c>
      <c r="E1298" s="4">
        <f>MONTH(SalesDataTable[[#This Row],[Order Date]])</f>
        <v>7</v>
      </c>
      <c r="F1298" s="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4">
        <f>YEAR(SalesDataTable[[#This Row],[Order Date]])</f>
        <v>2026</v>
      </c>
      <c r="D1299" s="4" t="str">
        <f>"Q"&amp;ROUNDUP(MONTH(SalesDataTable[[#This Row],[Order Date]])/3,0)</f>
        <v>Q3</v>
      </c>
      <c r="E1299" s="4">
        <f>MONTH(SalesDataTable[[#This Row],[Order Date]])</f>
        <v>7</v>
      </c>
      <c r="F1299" s="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4">
        <f>YEAR(SalesDataTable[[#This Row],[Order Date]])</f>
        <v>2026</v>
      </c>
      <c r="D1300" s="4" t="str">
        <f>"Q"&amp;ROUNDUP(MONTH(SalesDataTable[[#This Row],[Order Date]])/3,0)</f>
        <v>Q3</v>
      </c>
      <c r="E1300" s="4">
        <f>MONTH(SalesDataTable[[#This Row],[Order Date]])</f>
        <v>7</v>
      </c>
      <c r="F1300" s="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4">
        <f>YEAR(SalesDataTable[[#This Row],[Order Date]])</f>
        <v>2026</v>
      </c>
      <c r="D1301" s="4" t="str">
        <f>"Q"&amp;ROUNDUP(MONTH(SalesDataTable[[#This Row],[Order Date]])/3,0)</f>
        <v>Q3</v>
      </c>
      <c r="E1301" s="4">
        <f>MONTH(SalesDataTable[[#This Row],[Order Date]])</f>
        <v>7</v>
      </c>
      <c r="F1301" s="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4">
        <f>YEAR(SalesDataTable[[#This Row],[Order Date]])</f>
        <v>2026</v>
      </c>
      <c r="D1302" s="4" t="str">
        <f>"Q"&amp;ROUNDUP(MONTH(SalesDataTable[[#This Row],[Order Date]])/3,0)</f>
        <v>Q3</v>
      </c>
      <c r="E1302" s="4">
        <f>MONTH(SalesDataTable[[#This Row],[Order Date]])</f>
        <v>7</v>
      </c>
      <c r="F1302" s="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4">
        <f>YEAR(SalesDataTable[[#This Row],[Order Date]])</f>
        <v>2026</v>
      </c>
      <c r="D1303" s="4" t="str">
        <f>"Q"&amp;ROUNDUP(MONTH(SalesDataTable[[#This Row],[Order Date]])/3,0)</f>
        <v>Q3</v>
      </c>
      <c r="E1303" s="4">
        <f>MONTH(SalesDataTable[[#This Row],[Order Date]])</f>
        <v>7</v>
      </c>
      <c r="F1303" s="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4">
        <f>YEAR(SalesDataTable[[#This Row],[Order Date]])</f>
        <v>2026</v>
      </c>
      <c r="D1304" s="4" t="str">
        <f>"Q"&amp;ROUNDUP(MONTH(SalesDataTable[[#This Row],[Order Date]])/3,0)</f>
        <v>Q3</v>
      </c>
      <c r="E1304" s="4">
        <f>MONTH(SalesDataTable[[#This Row],[Order Date]])</f>
        <v>7</v>
      </c>
      <c r="F1304" s="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4">
        <f>YEAR(SalesDataTable[[#This Row],[Order Date]])</f>
        <v>2026</v>
      </c>
      <c r="D1305" s="4" t="str">
        <f>"Q"&amp;ROUNDUP(MONTH(SalesDataTable[[#This Row],[Order Date]])/3,0)</f>
        <v>Q3</v>
      </c>
      <c r="E1305" s="4">
        <f>MONTH(SalesDataTable[[#This Row],[Order Date]])</f>
        <v>7</v>
      </c>
      <c r="F1305" s="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4">
        <f>YEAR(SalesDataTable[[#This Row],[Order Date]])</f>
        <v>2026</v>
      </c>
      <c r="D1306" s="4" t="str">
        <f>"Q"&amp;ROUNDUP(MONTH(SalesDataTable[[#This Row],[Order Date]])/3,0)</f>
        <v>Q3</v>
      </c>
      <c r="E1306" s="4">
        <f>MONTH(SalesDataTable[[#This Row],[Order Date]])</f>
        <v>7</v>
      </c>
      <c r="F1306" s="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4">
        <f>YEAR(SalesDataTable[[#This Row],[Order Date]])</f>
        <v>2026</v>
      </c>
      <c r="D1307" s="4" t="str">
        <f>"Q"&amp;ROUNDUP(MONTH(SalesDataTable[[#This Row],[Order Date]])/3,0)</f>
        <v>Q3</v>
      </c>
      <c r="E1307" s="4">
        <f>MONTH(SalesDataTable[[#This Row],[Order Date]])</f>
        <v>7</v>
      </c>
      <c r="F1307" s="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4">
        <f>YEAR(SalesDataTable[[#This Row],[Order Date]])</f>
        <v>2026</v>
      </c>
      <c r="D1308" s="4" t="str">
        <f>"Q"&amp;ROUNDUP(MONTH(SalesDataTable[[#This Row],[Order Date]])/3,0)</f>
        <v>Q3</v>
      </c>
      <c r="E1308" s="4">
        <f>MONTH(SalesDataTable[[#This Row],[Order Date]])</f>
        <v>7</v>
      </c>
      <c r="F1308" s="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4">
        <f>YEAR(SalesDataTable[[#This Row],[Order Date]])</f>
        <v>2026</v>
      </c>
      <c r="D1309" s="4" t="str">
        <f>"Q"&amp;ROUNDUP(MONTH(SalesDataTable[[#This Row],[Order Date]])/3,0)</f>
        <v>Q3</v>
      </c>
      <c r="E1309" s="4">
        <f>MONTH(SalesDataTable[[#This Row],[Order Date]])</f>
        <v>7</v>
      </c>
      <c r="F1309" s="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4">
        <f>YEAR(SalesDataTable[[#This Row],[Order Date]])</f>
        <v>2026</v>
      </c>
      <c r="D1310" s="4" t="str">
        <f>"Q"&amp;ROUNDUP(MONTH(SalesDataTable[[#This Row],[Order Date]])/3,0)</f>
        <v>Q3</v>
      </c>
      <c r="E1310" s="4">
        <f>MONTH(SalesDataTable[[#This Row],[Order Date]])</f>
        <v>7</v>
      </c>
      <c r="F1310" s="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4">
        <f>YEAR(SalesDataTable[[#This Row],[Order Date]])</f>
        <v>2026</v>
      </c>
      <c r="D1311" s="4" t="str">
        <f>"Q"&amp;ROUNDUP(MONTH(SalesDataTable[[#This Row],[Order Date]])/3,0)</f>
        <v>Q3</v>
      </c>
      <c r="E1311" s="4">
        <f>MONTH(SalesDataTable[[#This Row],[Order Date]])</f>
        <v>7</v>
      </c>
      <c r="F1311" s="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4">
        <f>YEAR(SalesDataTable[[#This Row],[Order Date]])</f>
        <v>2026</v>
      </c>
      <c r="D1312" s="4" t="str">
        <f>"Q"&amp;ROUNDUP(MONTH(SalesDataTable[[#This Row],[Order Date]])/3,0)</f>
        <v>Q3</v>
      </c>
      <c r="E1312" s="4">
        <f>MONTH(SalesDataTable[[#This Row],[Order Date]])</f>
        <v>7</v>
      </c>
      <c r="F1312" s="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4">
        <f>YEAR(SalesDataTable[[#This Row],[Order Date]])</f>
        <v>2026</v>
      </c>
      <c r="D1313" s="4" t="str">
        <f>"Q"&amp;ROUNDUP(MONTH(SalesDataTable[[#This Row],[Order Date]])/3,0)</f>
        <v>Q3</v>
      </c>
      <c r="E1313" s="4">
        <f>MONTH(SalesDataTable[[#This Row],[Order Date]])</f>
        <v>7</v>
      </c>
      <c r="F1313" s="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4">
        <f>YEAR(SalesDataTable[[#This Row],[Order Date]])</f>
        <v>2026</v>
      </c>
      <c r="D1314" s="4" t="str">
        <f>"Q"&amp;ROUNDUP(MONTH(SalesDataTable[[#This Row],[Order Date]])/3,0)</f>
        <v>Q3</v>
      </c>
      <c r="E1314" s="4">
        <f>MONTH(SalesDataTable[[#This Row],[Order Date]])</f>
        <v>7</v>
      </c>
      <c r="F1314" s="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4">
        <f>YEAR(SalesDataTable[[#This Row],[Order Date]])</f>
        <v>2026</v>
      </c>
      <c r="D1315" s="4" t="str">
        <f>"Q"&amp;ROUNDUP(MONTH(SalesDataTable[[#This Row],[Order Date]])/3,0)</f>
        <v>Q3</v>
      </c>
      <c r="E1315" s="4">
        <f>MONTH(SalesDataTable[[#This Row],[Order Date]])</f>
        <v>7</v>
      </c>
      <c r="F1315" s="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4">
        <f>YEAR(SalesDataTable[[#This Row],[Order Date]])</f>
        <v>2026</v>
      </c>
      <c r="D1316" s="4" t="str">
        <f>"Q"&amp;ROUNDUP(MONTH(SalesDataTable[[#This Row],[Order Date]])/3,0)</f>
        <v>Q3</v>
      </c>
      <c r="E1316" s="4">
        <f>MONTH(SalesDataTable[[#This Row],[Order Date]])</f>
        <v>7</v>
      </c>
      <c r="F1316" s="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4">
        <f>YEAR(SalesDataTable[[#This Row],[Order Date]])</f>
        <v>2026</v>
      </c>
      <c r="D1317" s="4" t="str">
        <f>"Q"&amp;ROUNDUP(MONTH(SalesDataTable[[#This Row],[Order Date]])/3,0)</f>
        <v>Q3</v>
      </c>
      <c r="E1317" s="4">
        <f>MONTH(SalesDataTable[[#This Row],[Order Date]])</f>
        <v>7</v>
      </c>
      <c r="F1317" s="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4">
        <f>YEAR(SalesDataTable[[#This Row],[Order Date]])</f>
        <v>2026</v>
      </c>
      <c r="D1318" s="4" t="str">
        <f>"Q"&amp;ROUNDUP(MONTH(SalesDataTable[[#This Row],[Order Date]])/3,0)</f>
        <v>Q3</v>
      </c>
      <c r="E1318" s="4">
        <f>MONTH(SalesDataTable[[#This Row],[Order Date]])</f>
        <v>7</v>
      </c>
      <c r="F1318" s="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4">
        <f>YEAR(SalesDataTable[[#This Row],[Order Date]])</f>
        <v>2026</v>
      </c>
      <c r="D1319" s="4" t="str">
        <f>"Q"&amp;ROUNDUP(MONTH(SalesDataTable[[#This Row],[Order Date]])/3,0)</f>
        <v>Q3</v>
      </c>
      <c r="E1319" s="4">
        <f>MONTH(SalesDataTable[[#This Row],[Order Date]])</f>
        <v>7</v>
      </c>
      <c r="F1319" s="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4">
        <f>YEAR(SalesDataTable[[#This Row],[Order Date]])</f>
        <v>2026</v>
      </c>
      <c r="D1320" s="4" t="str">
        <f>"Q"&amp;ROUNDUP(MONTH(SalesDataTable[[#This Row],[Order Date]])/3,0)</f>
        <v>Q3</v>
      </c>
      <c r="E1320" s="4">
        <f>MONTH(SalesDataTable[[#This Row],[Order Date]])</f>
        <v>7</v>
      </c>
      <c r="F1320" s="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4">
        <f>YEAR(SalesDataTable[[#This Row],[Order Date]])</f>
        <v>2026</v>
      </c>
      <c r="D1321" s="4" t="str">
        <f>"Q"&amp;ROUNDUP(MONTH(SalesDataTable[[#This Row],[Order Date]])/3,0)</f>
        <v>Q3</v>
      </c>
      <c r="E1321" s="4">
        <f>MONTH(SalesDataTable[[#This Row],[Order Date]])</f>
        <v>7</v>
      </c>
      <c r="F1321" s="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4">
        <f>YEAR(SalesDataTable[[#This Row],[Order Date]])</f>
        <v>2026</v>
      </c>
      <c r="D1322" s="4" t="str">
        <f>"Q"&amp;ROUNDUP(MONTH(SalesDataTable[[#This Row],[Order Date]])/3,0)</f>
        <v>Q3</v>
      </c>
      <c r="E1322" s="4">
        <f>MONTH(SalesDataTable[[#This Row],[Order Date]])</f>
        <v>7</v>
      </c>
      <c r="F1322" s="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4">
        <f>YEAR(SalesDataTable[[#This Row],[Order Date]])</f>
        <v>2026</v>
      </c>
      <c r="D1323" s="4" t="str">
        <f>"Q"&amp;ROUNDUP(MONTH(SalesDataTable[[#This Row],[Order Date]])/3,0)</f>
        <v>Q3</v>
      </c>
      <c r="E1323" s="4">
        <f>MONTH(SalesDataTable[[#This Row],[Order Date]])</f>
        <v>7</v>
      </c>
      <c r="F1323" s="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4">
        <f>YEAR(SalesDataTable[[#This Row],[Order Date]])</f>
        <v>2026</v>
      </c>
      <c r="D1324" s="4" t="str">
        <f>"Q"&amp;ROUNDUP(MONTH(SalesDataTable[[#This Row],[Order Date]])/3,0)</f>
        <v>Q3</v>
      </c>
      <c r="E1324" s="4">
        <f>MONTH(SalesDataTable[[#This Row],[Order Date]])</f>
        <v>7</v>
      </c>
      <c r="F1324" s="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4">
        <f>YEAR(SalesDataTable[[#This Row],[Order Date]])</f>
        <v>2026</v>
      </c>
      <c r="D1325" s="4" t="str">
        <f>"Q"&amp;ROUNDUP(MONTH(SalesDataTable[[#This Row],[Order Date]])/3,0)</f>
        <v>Q3</v>
      </c>
      <c r="E1325" s="4">
        <f>MONTH(SalesDataTable[[#This Row],[Order Date]])</f>
        <v>7</v>
      </c>
      <c r="F1325" s="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4">
        <f>YEAR(SalesDataTable[[#This Row],[Order Date]])</f>
        <v>2026</v>
      </c>
      <c r="D1326" s="4" t="str">
        <f>"Q"&amp;ROUNDUP(MONTH(SalesDataTable[[#This Row],[Order Date]])/3,0)</f>
        <v>Q3</v>
      </c>
      <c r="E1326" s="4">
        <f>MONTH(SalesDataTable[[#This Row],[Order Date]])</f>
        <v>7</v>
      </c>
      <c r="F1326" s="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4">
        <f>YEAR(SalesDataTable[[#This Row],[Order Date]])</f>
        <v>2026</v>
      </c>
      <c r="D1327" s="4" t="str">
        <f>"Q"&amp;ROUNDUP(MONTH(SalesDataTable[[#This Row],[Order Date]])/3,0)</f>
        <v>Q3</v>
      </c>
      <c r="E1327" s="4">
        <f>MONTH(SalesDataTable[[#This Row],[Order Date]])</f>
        <v>7</v>
      </c>
      <c r="F1327" s="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4">
        <f>YEAR(SalesDataTable[[#This Row],[Order Date]])</f>
        <v>2026</v>
      </c>
      <c r="D1328" s="4" t="str">
        <f>"Q"&amp;ROUNDUP(MONTH(SalesDataTable[[#This Row],[Order Date]])/3,0)</f>
        <v>Q3</v>
      </c>
      <c r="E1328" s="4">
        <f>MONTH(SalesDataTable[[#This Row],[Order Date]])</f>
        <v>7</v>
      </c>
      <c r="F1328" s="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4">
        <f>YEAR(SalesDataTable[[#This Row],[Order Date]])</f>
        <v>2026</v>
      </c>
      <c r="D1329" s="4" t="str">
        <f>"Q"&amp;ROUNDUP(MONTH(SalesDataTable[[#This Row],[Order Date]])/3,0)</f>
        <v>Q3</v>
      </c>
      <c r="E1329" s="4">
        <f>MONTH(SalesDataTable[[#This Row],[Order Date]])</f>
        <v>7</v>
      </c>
      <c r="F1329" s="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4">
        <f>YEAR(SalesDataTable[[#This Row],[Order Date]])</f>
        <v>2026</v>
      </c>
      <c r="D1330" s="4" t="str">
        <f>"Q"&amp;ROUNDUP(MONTH(SalesDataTable[[#This Row],[Order Date]])/3,0)</f>
        <v>Q3</v>
      </c>
      <c r="E1330" s="4">
        <f>MONTH(SalesDataTable[[#This Row],[Order Date]])</f>
        <v>7</v>
      </c>
      <c r="F1330" s="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4">
        <f>YEAR(SalesDataTable[[#This Row],[Order Date]])</f>
        <v>2026</v>
      </c>
      <c r="D1331" s="4" t="str">
        <f>"Q"&amp;ROUNDUP(MONTH(SalesDataTable[[#This Row],[Order Date]])/3,0)</f>
        <v>Q3</v>
      </c>
      <c r="E1331" s="4">
        <f>MONTH(SalesDataTable[[#This Row],[Order Date]])</f>
        <v>7</v>
      </c>
      <c r="F1331" s="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4">
        <f>YEAR(SalesDataTable[[#This Row],[Order Date]])</f>
        <v>2026</v>
      </c>
      <c r="D1332" s="4" t="str">
        <f>"Q"&amp;ROUNDUP(MONTH(SalesDataTable[[#This Row],[Order Date]])/3,0)</f>
        <v>Q3</v>
      </c>
      <c r="E1332" s="4">
        <f>MONTH(SalesDataTable[[#This Row],[Order Date]])</f>
        <v>7</v>
      </c>
      <c r="F1332" s="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4">
        <f>YEAR(SalesDataTable[[#This Row],[Order Date]])</f>
        <v>2026</v>
      </c>
      <c r="D1333" s="4" t="str">
        <f>"Q"&amp;ROUNDUP(MONTH(SalesDataTable[[#This Row],[Order Date]])/3,0)</f>
        <v>Q3</v>
      </c>
      <c r="E1333" s="4">
        <f>MONTH(SalesDataTable[[#This Row],[Order Date]])</f>
        <v>7</v>
      </c>
      <c r="F1333" s="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4">
        <f>YEAR(SalesDataTable[[#This Row],[Order Date]])</f>
        <v>2026</v>
      </c>
      <c r="D1334" s="4" t="str">
        <f>"Q"&amp;ROUNDUP(MONTH(SalesDataTable[[#This Row],[Order Date]])/3,0)</f>
        <v>Q3</v>
      </c>
      <c r="E1334" s="4">
        <f>MONTH(SalesDataTable[[#This Row],[Order Date]])</f>
        <v>7</v>
      </c>
      <c r="F1334" s="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4">
        <f>YEAR(SalesDataTable[[#This Row],[Order Date]])</f>
        <v>2026</v>
      </c>
      <c r="D1335" s="4" t="str">
        <f>"Q"&amp;ROUNDUP(MONTH(SalesDataTable[[#This Row],[Order Date]])/3,0)</f>
        <v>Q3</v>
      </c>
      <c r="E1335" s="4">
        <f>MONTH(SalesDataTable[[#This Row],[Order Date]])</f>
        <v>7</v>
      </c>
      <c r="F1335" s="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4">
        <f>YEAR(SalesDataTable[[#This Row],[Order Date]])</f>
        <v>2026</v>
      </c>
      <c r="D1336" s="4" t="str">
        <f>"Q"&amp;ROUNDUP(MONTH(SalesDataTable[[#This Row],[Order Date]])/3,0)</f>
        <v>Q3</v>
      </c>
      <c r="E1336" s="4">
        <f>MONTH(SalesDataTable[[#This Row],[Order Date]])</f>
        <v>7</v>
      </c>
      <c r="F1336" s="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4">
        <f>YEAR(SalesDataTable[[#This Row],[Order Date]])</f>
        <v>2026</v>
      </c>
      <c r="D1337" s="4" t="str">
        <f>"Q"&amp;ROUNDUP(MONTH(SalesDataTable[[#This Row],[Order Date]])/3,0)</f>
        <v>Q3</v>
      </c>
      <c r="E1337" s="4">
        <f>MONTH(SalesDataTable[[#This Row],[Order Date]])</f>
        <v>7</v>
      </c>
      <c r="F1337" s="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4">
        <f>YEAR(SalesDataTable[[#This Row],[Order Date]])</f>
        <v>2026</v>
      </c>
      <c r="D1338" s="4" t="str">
        <f>"Q"&amp;ROUNDUP(MONTH(SalesDataTable[[#This Row],[Order Date]])/3,0)</f>
        <v>Q3</v>
      </c>
      <c r="E1338" s="4">
        <f>MONTH(SalesDataTable[[#This Row],[Order Date]])</f>
        <v>7</v>
      </c>
      <c r="F1338" s="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4">
        <f>YEAR(SalesDataTable[[#This Row],[Order Date]])</f>
        <v>2026</v>
      </c>
      <c r="D1339" s="4" t="str">
        <f>"Q"&amp;ROUNDUP(MONTH(SalesDataTable[[#This Row],[Order Date]])/3,0)</f>
        <v>Q3</v>
      </c>
      <c r="E1339" s="4">
        <f>MONTH(SalesDataTable[[#This Row],[Order Date]])</f>
        <v>7</v>
      </c>
      <c r="F1339" s="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4">
        <f>YEAR(SalesDataTable[[#This Row],[Order Date]])</f>
        <v>2026</v>
      </c>
      <c r="D1340" s="4" t="str">
        <f>"Q"&amp;ROUNDUP(MONTH(SalesDataTable[[#This Row],[Order Date]])/3,0)</f>
        <v>Q3</v>
      </c>
      <c r="E1340" s="4">
        <f>MONTH(SalesDataTable[[#This Row],[Order Date]])</f>
        <v>7</v>
      </c>
      <c r="F1340" s="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4">
        <f>YEAR(SalesDataTable[[#This Row],[Order Date]])</f>
        <v>2026</v>
      </c>
      <c r="D1341" s="4" t="str">
        <f>"Q"&amp;ROUNDUP(MONTH(SalesDataTable[[#This Row],[Order Date]])/3,0)</f>
        <v>Q3</v>
      </c>
      <c r="E1341" s="4">
        <f>MONTH(SalesDataTable[[#This Row],[Order Date]])</f>
        <v>7</v>
      </c>
      <c r="F1341" s="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4">
        <f>YEAR(SalesDataTable[[#This Row],[Order Date]])</f>
        <v>2026</v>
      </c>
      <c r="D1342" s="4" t="str">
        <f>"Q"&amp;ROUNDUP(MONTH(SalesDataTable[[#This Row],[Order Date]])/3,0)</f>
        <v>Q3</v>
      </c>
      <c r="E1342" s="4">
        <f>MONTH(SalesDataTable[[#This Row],[Order Date]])</f>
        <v>7</v>
      </c>
      <c r="F1342" s="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4">
        <f>YEAR(SalesDataTable[[#This Row],[Order Date]])</f>
        <v>2026</v>
      </c>
      <c r="D1343" s="4" t="str">
        <f>"Q"&amp;ROUNDUP(MONTH(SalesDataTable[[#This Row],[Order Date]])/3,0)</f>
        <v>Q3</v>
      </c>
      <c r="E1343" s="4">
        <f>MONTH(SalesDataTable[[#This Row],[Order Date]])</f>
        <v>7</v>
      </c>
      <c r="F1343" s="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4">
        <f>YEAR(SalesDataTable[[#This Row],[Order Date]])</f>
        <v>2026</v>
      </c>
      <c r="D1344" s="4" t="str">
        <f>"Q"&amp;ROUNDUP(MONTH(SalesDataTable[[#This Row],[Order Date]])/3,0)</f>
        <v>Q3</v>
      </c>
      <c r="E1344" s="4">
        <f>MONTH(SalesDataTable[[#This Row],[Order Date]])</f>
        <v>7</v>
      </c>
      <c r="F1344" s="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4">
        <f>YEAR(SalesDataTable[[#This Row],[Order Date]])</f>
        <v>2026</v>
      </c>
      <c r="D1345" s="4" t="str">
        <f>"Q"&amp;ROUNDUP(MONTH(SalesDataTable[[#This Row],[Order Date]])/3,0)</f>
        <v>Q3</v>
      </c>
      <c r="E1345" s="4">
        <f>MONTH(SalesDataTable[[#This Row],[Order Date]])</f>
        <v>7</v>
      </c>
      <c r="F1345" s="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4">
        <f>YEAR(SalesDataTable[[#This Row],[Order Date]])</f>
        <v>2026</v>
      </c>
      <c r="D1346" s="4" t="str">
        <f>"Q"&amp;ROUNDUP(MONTH(SalesDataTable[[#This Row],[Order Date]])/3,0)</f>
        <v>Q3</v>
      </c>
      <c r="E1346" s="4">
        <f>MONTH(SalesDataTable[[#This Row],[Order Date]])</f>
        <v>7</v>
      </c>
      <c r="F1346" s="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4">
        <f>YEAR(SalesDataTable[[#This Row],[Order Date]])</f>
        <v>2026</v>
      </c>
      <c r="D1347" s="4" t="str">
        <f>"Q"&amp;ROUNDUP(MONTH(SalesDataTable[[#This Row],[Order Date]])/3,0)</f>
        <v>Q3</v>
      </c>
      <c r="E1347" s="4">
        <f>MONTH(SalesDataTable[[#This Row],[Order Date]])</f>
        <v>7</v>
      </c>
      <c r="F1347" s="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4">
        <f>YEAR(SalesDataTable[[#This Row],[Order Date]])</f>
        <v>2026</v>
      </c>
      <c r="D1348" s="4" t="str">
        <f>"Q"&amp;ROUNDUP(MONTH(SalesDataTable[[#This Row],[Order Date]])/3,0)</f>
        <v>Q3</v>
      </c>
      <c r="E1348" s="4">
        <f>MONTH(SalesDataTable[[#This Row],[Order Date]])</f>
        <v>7</v>
      </c>
      <c r="F1348" s="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4">
        <f>YEAR(SalesDataTable[[#This Row],[Order Date]])</f>
        <v>2026</v>
      </c>
      <c r="D1349" s="4" t="str">
        <f>"Q"&amp;ROUNDUP(MONTH(SalesDataTable[[#This Row],[Order Date]])/3,0)</f>
        <v>Q3</v>
      </c>
      <c r="E1349" s="4">
        <f>MONTH(SalesDataTable[[#This Row],[Order Date]])</f>
        <v>7</v>
      </c>
      <c r="F1349" s="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4">
        <f>YEAR(SalesDataTable[[#This Row],[Order Date]])</f>
        <v>2026</v>
      </c>
      <c r="D1350" s="4" t="str">
        <f>"Q"&amp;ROUNDUP(MONTH(SalesDataTable[[#This Row],[Order Date]])/3,0)</f>
        <v>Q3</v>
      </c>
      <c r="E1350" s="4">
        <f>MONTH(SalesDataTable[[#This Row],[Order Date]])</f>
        <v>7</v>
      </c>
      <c r="F1350" s="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4">
        <f>YEAR(SalesDataTable[[#This Row],[Order Date]])</f>
        <v>2026</v>
      </c>
      <c r="D1351" s="4" t="str">
        <f>"Q"&amp;ROUNDUP(MONTH(SalesDataTable[[#This Row],[Order Date]])/3,0)</f>
        <v>Q3</v>
      </c>
      <c r="E1351" s="4">
        <f>MONTH(SalesDataTable[[#This Row],[Order Date]])</f>
        <v>7</v>
      </c>
      <c r="F1351" s="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4">
        <f>YEAR(SalesDataTable[[#This Row],[Order Date]])</f>
        <v>2026</v>
      </c>
      <c r="D1352" s="4" t="str">
        <f>"Q"&amp;ROUNDUP(MONTH(SalesDataTable[[#This Row],[Order Date]])/3,0)</f>
        <v>Q3</v>
      </c>
      <c r="E1352" s="4">
        <f>MONTH(SalesDataTable[[#This Row],[Order Date]])</f>
        <v>7</v>
      </c>
      <c r="F1352" s="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4">
        <f>YEAR(SalesDataTable[[#This Row],[Order Date]])</f>
        <v>2026</v>
      </c>
      <c r="D1353" s="4" t="str">
        <f>"Q"&amp;ROUNDUP(MONTH(SalesDataTable[[#This Row],[Order Date]])/3,0)</f>
        <v>Q3</v>
      </c>
      <c r="E1353" s="4">
        <f>MONTH(SalesDataTable[[#This Row],[Order Date]])</f>
        <v>7</v>
      </c>
      <c r="F1353" s="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4">
        <f>YEAR(SalesDataTable[[#This Row],[Order Date]])</f>
        <v>2026</v>
      </c>
      <c r="D1354" s="4" t="str">
        <f>"Q"&amp;ROUNDUP(MONTH(SalesDataTable[[#This Row],[Order Date]])/3,0)</f>
        <v>Q3</v>
      </c>
      <c r="E1354" s="4">
        <f>MONTH(SalesDataTable[[#This Row],[Order Date]])</f>
        <v>7</v>
      </c>
      <c r="F1354" s="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4">
        <f>YEAR(SalesDataTable[[#This Row],[Order Date]])</f>
        <v>2026</v>
      </c>
      <c r="D1355" s="4" t="str">
        <f>"Q"&amp;ROUNDUP(MONTH(SalesDataTable[[#This Row],[Order Date]])/3,0)</f>
        <v>Q3</v>
      </c>
      <c r="E1355" s="4">
        <f>MONTH(SalesDataTable[[#This Row],[Order Date]])</f>
        <v>7</v>
      </c>
      <c r="F1355" s="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4">
        <f>YEAR(SalesDataTable[[#This Row],[Order Date]])</f>
        <v>2026</v>
      </c>
      <c r="D1356" s="4" t="str">
        <f>"Q"&amp;ROUNDUP(MONTH(SalesDataTable[[#This Row],[Order Date]])/3,0)</f>
        <v>Q3</v>
      </c>
      <c r="E1356" s="4">
        <f>MONTH(SalesDataTable[[#This Row],[Order Date]])</f>
        <v>7</v>
      </c>
      <c r="F1356" s="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4">
        <f>YEAR(SalesDataTable[[#This Row],[Order Date]])</f>
        <v>2026</v>
      </c>
      <c r="D1357" s="4" t="str">
        <f>"Q"&amp;ROUNDUP(MONTH(SalesDataTable[[#This Row],[Order Date]])/3,0)</f>
        <v>Q3</v>
      </c>
      <c r="E1357" s="4">
        <f>MONTH(SalesDataTable[[#This Row],[Order Date]])</f>
        <v>7</v>
      </c>
      <c r="F1357" s="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4">
        <f>YEAR(SalesDataTable[[#This Row],[Order Date]])</f>
        <v>2026</v>
      </c>
      <c r="D1358" s="4" t="str">
        <f>"Q"&amp;ROUNDUP(MONTH(SalesDataTable[[#This Row],[Order Date]])/3,0)</f>
        <v>Q3</v>
      </c>
      <c r="E1358" s="4">
        <f>MONTH(SalesDataTable[[#This Row],[Order Date]])</f>
        <v>7</v>
      </c>
      <c r="F1358" s="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4">
        <f>YEAR(SalesDataTable[[#This Row],[Order Date]])</f>
        <v>2026</v>
      </c>
      <c r="D1359" s="4" t="str">
        <f>"Q"&amp;ROUNDUP(MONTH(SalesDataTable[[#This Row],[Order Date]])/3,0)</f>
        <v>Q3</v>
      </c>
      <c r="E1359" s="4">
        <f>MONTH(SalesDataTable[[#This Row],[Order Date]])</f>
        <v>7</v>
      </c>
      <c r="F1359" s="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4">
        <f>YEAR(SalesDataTable[[#This Row],[Order Date]])</f>
        <v>2026</v>
      </c>
      <c r="D1360" s="4" t="str">
        <f>"Q"&amp;ROUNDUP(MONTH(SalesDataTable[[#This Row],[Order Date]])/3,0)</f>
        <v>Q3</v>
      </c>
      <c r="E1360" s="4">
        <f>MONTH(SalesDataTable[[#This Row],[Order Date]])</f>
        <v>7</v>
      </c>
      <c r="F1360" s="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4">
        <f>YEAR(SalesDataTable[[#This Row],[Order Date]])</f>
        <v>2026</v>
      </c>
      <c r="D1361" s="4" t="str">
        <f>"Q"&amp;ROUNDUP(MONTH(SalesDataTable[[#This Row],[Order Date]])/3,0)</f>
        <v>Q3</v>
      </c>
      <c r="E1361" s="4">
        <f>MONTH(SalesDataTable[[#This Row],[Order Date]])</f>
        <v>7</v>
      </c>
      <c r="F1361" s="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4">
        <f>YEAR(SalesDataTable[[#This Row],[Order Date]])</f>
        <v>2026</v>
      </c>
      <c r="D1362" s="4" t="str">
        <f>"Q"&amp;ROUNDUP(MONTH(SalesDataTable[[#This Row],[Order Date]])/3,0)</f>
        <v>Q3</v>
      </c>
      <c r="E1362" s="4">
        <f>MONTH(SalesDataTable[[#This Row],[Order Date]])</f>
        <v>7</v>
      </c>
      <c r="F1362" s="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4">
        <f>YEAR(SalesDataTable[[#This Row],[Order Date]])</f>
        <v>2026</v>
      </c>
      <c r="D1363" s="4" t="str">
        <f>"Q"&amp;ROUNDUP(MONTH(SalesDataTable[[#This Row],[Order Date]])/3,0)</f>
        <v>Q3</v>
      </c>
      <c r="E1363" s="4">
        <f>MONTH(SalesDataTable[[#This Row],[Order Date]])</f>
        <v>7</v>
      </c>
      <c r="F1363" s="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4">
        <f>YEAR(SalesDataTable[[#This Row],[Order Date]])</f>
        <v>2026</v>
      </c>
      <c r="D1364" s="4" t="str">
        <f>"Q"&amp;ROUNDUP(MONTH(SalesDataTable[[#This Row],[Order Date]])/3,0)</f>
        <v>Q3</v>
      </c>
      <c r="E1364" s="4">
        <f>MONTH(SalesDataTable[[#This Row],[Order Date]])</f>
        <v>7</v>
      </c>
      <c r="F1364" s="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4">
        <f>YEAR(SalesDataTable[[#This Row],[Order Date]])</f>
        <v>2026</v>
      </c>
      <c r="D1365" s="4" t="str">
        <f>"Q"&amp;ROUNDUP(MONTH(SalesDataTable[[#This Row],[Order Date]])/3,0)</f>
        <v>Q3</v>
      </c>
      <c r="E1365" s="4">
        <f>MONTH(SalesDataTable[[#This Row],[Order Date]])</f>
        <v>7</v>
      </c>
      <c r="F1365" s="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4">
        <f>YEAR(SalesDataTable[[#This Row],[Order Date]])</f>
        <v>2026</v>
      </c>
      <c r="D1366" s="4" t="str">
        <f>"Q"&amp;ROUNDUP(MONTH(SalesDataTable[[#This Row],[Order Date]])/3,0)</f>
        <v>Q3</v>
      </c>
      <c r="E1366" s="4">
        <f>MONTH(SalesDataTable[[#This Row],[Order Date]])</f>
        <v>7</v>
      </c>
      <c r="F1366" s="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4">
        <f>YEAR(SalesDataTable[[#This Row],[Order Date]])</f>
        <v>2026</v>
      </c>
      <c r="D1367" s="4" t="str">
        <f>"Q"&amp;ROUNDUP(MONTH(SalesDataTable[[#This Row],[Order Date]])/3,0)</f>
        <v>Q3</v>
      </c>
      <c r="E1367" s="4">
        <f>MONTH(SalesDataTable[[#This Row],[Order Date]])</f>
        <v>7</v>
      </c>
      <c r="F1367" s="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4">
        <f>YEAR(SalesDataTable[[#This Row],[Order Date]])</f>
        <v>2026</v>
      </c>
      <c r="D1368" s="4" t="str">
        <f>"Q"&amp;ROUNDUP(MONTH(SalesDataTable[[#This Row],[Order Date]])/3,0)</f>
        <v>Q3</v>
      </c>
      <c r="E1368" s="4">
        <f>MONTH(SalesDataTable[[#This Row],[Order Date]])</f>
        <v>7</v>
      </c>
      <c r="F1368" s="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4">
        <f>YEAR(SalesDataTable[[#This Row],[Order Date]])</f>
        <v>2026</v>
      </c>
      <c r="D1369" s="4" t="str">
        <f>"Q"&amp;ROUNDUP(MONTH(SalesDataTable[[#This Row],[Order Date]])/3,0)</f>
        <v>Q3</v>
      </c>
      <c r="E1369" s="4">
        <f>MONTH(SalesDataTable[[#This Row],[Order Date]])</f>
        <v>7</v>
      </c>
      <c r="F1369" s="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4">
        <f>YEAR(SalesDataTable[[#This Row],[Order Date]])</f>
        <v>2026</v>
      </c>
      <c r="D1370" s="4" t="str">
        <f>"Q"&amp;ROUNDUP(MONTH(SalesDataTable[[#This Row],[Order Date]])/3,0)</f>
        <v>Q3</v>
      </c>
      <c r="E1370" s="4">
        <f>MONTH(SalesDataTable[[#This Row],[Order Date]])</f>
        <v>7</v>
      </c>
      <c r="F1370" s="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4">
        <f>YEAR(SalesDataTable[[#This Row],[Order Date]])</f>
        <v>2026</v>
      </c>
      <c r="D1371" s="4" t="str">
        <f>"Q"&amp;ROUNDUP(MONTH(SalesDataTable[[#This Row],[Order Date]])/3,0)</f>
        <v>Q3</v>
      </c>
      <c r="E1371" s="4">
        <f>MONTH(SalesDataTable[[#This Row],[Order Date]])</f>
        <v>7</v>
      </c>
      <c r="F1371" s="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4">
        <f>YEAR(SalesDataTable[[#This Row],[Order Date]])</f>
        <v>2026</v>
      </c>
      <c r="D1372" s="4" t="str">
        <f>"Q"&amp;ROUNDUP(MONTH(SalesDataTable[[#This Row],[Order Date]])/3,0)</f>
        <v>Q3</v>
      </c>
      <c r="E1372" s="4">
        <f>MONTH(SalesDataTable[[#This Row],[Order Date]])</f>
        <v>7</v>
      </c>
      <c r="F1372" s="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4">
        <f>YEAR(SalesDataTable[[#This Row],[Order Date]])</f>
        <v>2026</v>
      </c>
      <c r="D1373" s="4" t="str">
        <f>"Q"&amp;ROUNDUP(MONTH(SalesDataTable[[#This Row],[Order Date]])/3,0)</f>
        <v>Q3</v>
      </c>
      <c r="E1373" s="4">
        <f>MONTH(SalesDataTable[[#This Row],[Order Date]])</f>
        <v>7</v>
      </c>
      <c r="F1373" s="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4">
        <f>YEAR(SalesDataTable[[#This Row],[Order Date]])</f>
        <v>2026</v>
      </c>
      <c r="D1374" s="4" t="str">
        <f>"Q"&amp;ROUNDUP(MONTH(SalesDataTable[[#This Row],[Order Date]])/3,0)</f>
        <v>Q3</v>
      </c>
      <c r="E1374" s="4">
        <f>MONTH(SalesDataTable[[#This Row],[Order Date]])</f>
        <v>7</v>
      </c>
      <c r="F1374" s="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4">
        <f>YEAR(SalesDataTable[[#This Row],[Order Date]])</f>
        <v>2026</v>
      </c>
      <c r="D1375" s="4" t="str">
        <f>"Q"&amp;ROUNDUP(MONTH(SalesDataTable[[#This Row],[Order Date]])/3,0)</f>
        <v>Q3</v>
      </c>
      <c r="E1375" s="4">
        <f>MONTH(SalesDataTable[[#This Row],[Order Date]])</f>
        <v>7</v>
      </c>
      <c r="F1375" s="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4">
        <f>YEAR(SalesDataTable[[#This Row],[Order Date]])</f>
        <v>2026</v>
      </c>
      <c r="D1376" s="4" t="str">
        <f>"Q"&amp;ROUNDUP(MONTH(SalesDataTable[[#This Row],[Order Date]])/3,0)</f>
        <v>Q3</v>
      </c>
      <c r="E1376" s="4">
        <f>MONTH(SalesDataTable[[#This Row],[Order Date]])</f>
        <v>7</v>
      </c>
      <c r="F1376" s="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4">
        <f>YEAR(SalesDataTable[[#This Row],[Order Date]])</f>
        <v>2026</v>
      </c>
      <c r="D1377" s="4" t="str">
        <f>"Q"&amp;ROUNDUP(MONTH(SalesDataTable[[#This Row],[Order Date]])/3,0)</f>
        <v>Q3</v>
      </c>
      <c r="E1377" s="4">
        <f>MONTH(SalesDataTable[[#This Row],[Order Date]])</f>
        <v>7</v>
      </c>
      <c r="F1377" s="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4">
        <f>YEAR(SalesDataTable[[#This Row],[Order Date]])</f>
        <v>2026</v>
      </c>
      <c r="D1378" s="4" t="str">
        <f>"Q"&amp;ROUNDUP(MONTH(SalesDataTable[[#This Row],[Order Date]])/3,0)</f>
        <v>Q3</v>
      </c>
      <c r="E1378" s="4">
        <f>MONTH(SalesDataTable[[#This Row],[Order Date]])</f>
        <v>7</v>
      </c>
      <c r="F1378" s="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4">
        <f>YEAR(SalesDataTable[[#This Row],[Order Date]])</f>
        <v>2026</v>
      </c>
      <c r="D1379" s="4" t="str">
        <f>"Q"&amp;ROUNDUP(MONTH(SalesDataTable[[#This Row],[Order Date]])/3,0)</f>
        <v>Q3</v>
      </c>
      <c r="E1379" s="4">
        <f>MONTH(SalesDataTable[[#This Row],[Order Date]])</f>
        <v>7</v>
      </c>
      <c r="F1379" s="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4">
        <f>YEAR(SalesDataTable[[#This Row],[Order Date]])</f>
        <v>2026</v>
      </c>
      <c r="D1380" s="4" t="str">
        <f>"Q"&amp;ROUNDUP(MONTH(SalesDataTable[[#This Row],[Order Date]])/3,0)</f>
        <v>Q3</v>
      </c>
      <c r="E1380" s="4">
        <f>MONTH(SalesDataTable[[#This Row],[Order Date]])</f>
        <v>7</v>
      </c>
      <c r="F1380" s="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4">
        <f>YEAR(SalesDataTable[[#This Row],[Order Date]])</f>
        <v>2026</v>
      </c>
      <c r="D1381" s="4" t="str">
        <f>"Q"&amp;ROUNDUP(MONTH(SalesDataTable[[#This Row],[Order Date]])/3,0)</f>
        <v>Q3</v>
      </c>
      <c r="E1381" s="4">
        <f>MONTH(SalesDataTable[[#This Row],[Order Date]])</f>
        <v>7</v>
      </c>
      <c r="F1381" s="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4">
        <f>YEAR(SalesDataTable[[#This Row],[Order Date]])</f>
        <v>2026</v>
      </c>
      <c r="D1382" s="4" t="str">
        <f>"Q"&amp;ROUNDUP(MONTH(SalesDataTable[[#This Row],[Order Date]])/3,0)</f>
        <v>Q3</v>
      </c>
      <c r="E1382" s="4">
        <f>MONTH(SalesDataTable[[#This Row],[Order Date]])</f>
        <v>7</v>
      </c>
      <c r="F1382" s="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4">
        <f>YEAR(SalesDataTable[[#This Row],[Order Date]])</f>
        <v>2026</v>
      </c>
      <c r="D1383" s="4" t="str">
        <f>"Q"&amp;ROUNDUP(MONTH(SalesDataTable[[#This Row],[Order Date]])/3,0)</f>
        <v>Q3</v>
      </c>
      <c r="E1383" s="4">
        <f>MONTH(SalesDataTable[[#This Row],[Order Date]])</f>
        <v>7</v>
      </c>
      <c r="F1383" s="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4">
        <f>YEAR(SalesDataTable[[#This Row],[Order Date]])</f>
        <v>2026</v>
      </c>
      <c r="D1384" s="4" t="str">
        <f>"Q"&amp;ROUNDUP(MONTH(SalesDataTable[[#This Row],[Order Date]])/3,0)</f>
        <v>Q3</v>
      </c>
      <c r="E1384" s="4">
        <f>MONTH(SalesDataTable[[#This Row],[Order Date]])</f>
        <v>7</v>
      </c>
      <c r="F1384" s="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4">
        <f>YEAR(SalesDataTable[[#This Row],[Order Date]])</f>
        <v>2026</v>
      </c>
      <c r="D1385" s="4" t="str">
        <f>"Q"&amp;ROUNDUP(MONTH(SalesDataTable[[#This Row],[Order Date]])/3,0)</f>
        <v>Q3</v>
      </c>
      <c r="E1385" s="4">
        <f>MONTH(SalesDataTable[[#This Row],[Order Date]])</f>
        <v>7</v>
      </c>
      <c r="F1385" s="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4">
        <f>YEAR(SalesDataTable[[#This Row],[Order Date]])</f>
        <v>2026</v>
      </c>
      <c r="D1386" s="4" t="str">
        <f>"Q"&amp;ROUNDUP(MONTH(SalesDataTable[[#This Row],[Order Date]])/3,0)</f>
        <v>Q3</v>
      </c>
      <c r="E1386" s="4">
        <f>MONTH(SalesDataTable[[#This Row],[Order Date]])</f>
        <v>7</v>
      </c>
      <c r="F1386" s="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4">
        <f>YEAR(SalesDataTable[[#This Row],[Order Date]])</f>
        <v>2026</v>
      </c>
      <c r="D1387" s="4" t="str">
        <f>"Q"&amp;ROUNDUP(MONTH(SalesDataTable[[#This Row],[Order Date]])/3,0)</f>
        <v>Q3</v>
      </c>
      <c r="E1387" s="4">
        <f>MONTH(SalesDataTable[[#This Row],[Order Date]])</f>
        <v>7</v>
      </c>
      <c r="F1387" s="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4">
        <f>YEAR(SalesDataTable[[#This Row],[Order Date]])</f>
        <v>2026</v>
      </c>
      <c r="D1388" s="4" t="str">
        <f>"Q"&amp;ROUNDUP(MONTH(SalesDataTable[[#This Row],[Order Date]])/3,0)</f>
        <v>Q3</v>
      </c>
      <c r="E1388" s="4">
        <f>MONTH(SalesDataTable[[#This Row],[Order Date]])</f>
        <v>7</v>
      </c>
      <c r="F1388" s="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4">
        <f>YEAR(SalesDataTable[[#This Row],[Order Date]])</f>
        <v>2026</v>
      </c>
      <c r="D1389" s="4" t="str">
        <f>"Q"&amp;ROUNDUP(MONTH(SalesDataTable[[#This Row],[Order Date]])/3,0)</f>
        <v>Q3</v>
      </c>
      <c r="E1389" s="4">
        <f>MONTH(SalesDataTable[[#This Row],[Order Date]])</f>
        <v>7</v>
      </c>
      <c r="F1389" s="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4">
        <f>YEAR(SalesDataTable[[#This Row],[Order Date]])</f>
        <v>2026</v>
      </c>
      <c r="D1390" s="4" t="str">
        <f>"Q"&amp;ROUNDUP(MONTH(SalesDataTable[[#This Row],[Order Date]])/3,0)</f>
        <v>Q3</v>
      </c>
      <c r="E1390" s="4">
        <f>MONTH(SalesDataTable[[#This Row],[Order Date]])</f>
        <v>7</v>
      </c>
      <c r="F1390" s="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4">
        <f>YEAR(SalesDataTable[[#This Row],[Order Date]])</f>
        <v>2026</v>
      </c>
      <c r="D1391" s="4" t="str">
        <f>"Q"&amp;ROUNDUP(MONTH(SalesDataTable[[#This Row],[Order Date]])/3,0)</f>
        <v>Q3</v>
      </c>
      <c r="E1391" s="4">
        <f>MONTH(SalesDataTable[[#This Row],[Order Date]])</f>
        <v>7</v>
      </c>
      <c r="F1391" s="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4">
        <f>YEAR(SalesDataTable[[#This Row],[Order Date]])</f>
        <v>2026</v>
      </c>
      <c r="D1392" s="4" t="str">
        <f>"Q"&amp;ROUNDUP(MONTH(SalesDataTable[[#This Row],[Order Date]])/3,0)</f>
        <v>Q3</v>
      </c>
      <c r="E1392" s="4">
        <f>MONTH(SalesDataTable[[#This Row],[Order Date]])</f>
        <v>7</v>
      </c>
      <c r="F1392" s="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4">
        <f>YEAR(SalesDataTable[[#This Row],[Order Date]])</f>
        <v>2026</v>
      </c>
      <c r="D1393" s="4" t="str">
        <f>"Q"&amp;ROUNDUP(MONTH(SalesDataTable[[#This Row],[Order Date]])/3,0)</f>
        <v>Q3</v>
      </c>
      <c r="E1393" s="4">
        <f>MONTH(SalesDataTable[[#This Row],[Order Date]])</f>
        <v>7</v>
      </c>
      <c r="F1393" s="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4">
        <f>YEAR(SalesDataTable[[#This Row],[Order Date]])</f>
        <v>2026</v>
      </c>
      <c r="D1394" s="4" t="str">
        <f>"Q"&amp;ROUNDUP(MONTH(SalesDataTable[[#This Row],[Order Date]])/3,0)</f>
        <v>Q3</v>
      </c>
      <c r="E1394" s="4">
        <f>MONTH(SalesDataTable[[#This Row],[Order Date]])</f>
        <v>7</v>
      </c>
      <c r="F1394" s="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4">
        <f>YEAR(SalesDataTable[[#This Row],[Order Date]])</f>
        <v>2026</v>
      </c>
      <c r="D1395" s="4" t="str">
        <f>"Q"&amp;ROUNDUP(MONTH(SalesDataTable[[#This Row],[Order Date]])/3,0)</f>
        <v>Q3</v>
      </c>
      <c r="E1395" s="4">
        <f>MONTH(SalesDataTable[[#This Row],[Order Date]])</f>
        <v>7</v>
      </c>
      <c r="F1395" s="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4">
        <f>YEAR(SalesDataTable[[#This Row],[Order Date]])</f>
        <v>2026</v>
      </c>
      <c r="D1396" s="4" t="str">
        <f>"Q"&amp;ROUNDUP(MONTH(SalesDataTable[[#This Row],[Order Date]])/3,0)</f>
        <v>Q3</v>
      </c>
      <c r="E1396" s="4">
        <f>MONTH(SalesDataTable[[#This Row],[Order Date]])</f>
        <v>7</v>
      </c>
      <c r="F1396" s="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4">
        <f>YEAR(SalesDataTable[[#This Row],[Order Date]])</f>
        <v>2026</v>
      </c>
      <c r="D1397" s="4" t="str">
        <f>"Q"&amp;ROUNDUP(MONTH(SalesDataTable[[#This Row],[Order Date]])/3,0)</f>
        <v>Q3</v>
      </c>
      <c r="E1397" s="4">
        <f>MONTH(SalesDataTable[[#This Row],[Order Date]])</f>
        <v>7</v>
      </c>
      <c r="F1397" s="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4">
        <f>YEAR(SalesDataTable[[#This Row],[Order Date]])</f>
        <v>2026</v>
      </c>
      <c r="D1398" s="4" t="str">
        <f>"Q"&amp;ROUNDUP(MONTH(SalesDataTable[[#This Row],[Order Date]])/3,0)</f>
        <v>Q3</v>
      </c>
      <c r="E1398" s="4">
        <f>MONTH(SalesDataTable[[#This Row],[Order Date]])</f>
        <v>7</v>
      </c>
      <c r="F1398" s="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4">
        <f>YEAR(SalesDataTable[[#This Row],[Order Date]])</f>
        <v>2026</v>
      </c>
      <c r="D1399" s="4" t="str">
        <f>"Q"&amp;ROUNDUP(MONTH(SalesDataTable[[#This Row],[Order Date]])/3,0)</f>
        <v>Q3</v>
      </c>
      <c r="E1399" s="4">
        <f>MONTH(SalesDataTable[[#This Row],[Order Date]])</f>
        <v>7</v>
      </c>
      <c r="F1399" s="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4">
        <f>YEAR(SalesDataTable[[#This Row],[Order Date]])</f>
        <v>2026</v>
      </c>
      <c r="D1400" s="4" t="str">
        <f>"Q"&amp;ROUNDUP(MONTH(SalesDataTable[[#This Row],[Order Date]])/3,0)</f>
        <v>Q3</v>
      </c>
      <c r="E1400" s="4">
        <f>MONTH(SalesDataTable[[#This Row],[Order Date]])</f>
        <v>7</v>
      </c>
      <c r="F1400" s="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4">
        <f>YEAR(SalesDataTable[[#This Row],[Order Date]])</f>
        <v>2026</v>
      </c>
      <c r="D1401" s="4" t="str">
        <f>"Q"&amp;ROUNDUP(MONTH(SalesDataTable[[#This Row],[Order Date]])/3,0)</f>
        <v>Q3</v>
      </c>
      <c r="E1401" s="4">
        <f>MONTH(SalesDataTable[[#This Row],[Order Date]])</f>
        <v>7</v>
      </c>
      <c r="F1401" s="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4">
        <f>YEAR(SalesDataTable[[#This Row],[Order Date]])</f>
        <v>2026</v>
      </c>
      <c r="D1402" s="4" t="str">
        <f>"Q"&amp;ROUNDUP(MONTH(SalesDataTable[[#This Row],[Order Date]])/3,0)</f>
        <v>Q3</v>
      </c>
      <c r="E1402" s="4">
        <f>MONTH(SalesDataTable[[#This Row],[Order Date]])</f>
        <v>7</v>
      </c>
      <c r="F1402" s="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4">
        <f>YEAR(SalesDataTable[[#This Row],[Order Date]])</f>
        <v>2026</v>
      </c>
      <c r="D1403" s="4" t="str">
        <f>"Q"&amp;ROUNDUP(MONTH(SalesDataTable[[#This Row],[Order Date]])/3,0)</f>
        <v>Q3</v>
      </c>
      <c r="E1403" s="4">
        <f>MONTH(SalesDataTable[[#This Row],[Order Date]])</f>
        <v>7</v>
      </c>
      <c r="F1403" s="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4">
        <f>YEAR(SalesDataTable[[#This Row],[Order Date]])</f>
        <v>2026</v>
      </c>
      <c r="D1404" s="4" t="str">
        <f>"Q"&amp;ROUNDUP(MONTH(SalesDataTable[[#This Row],[Order Date]])/3,0)</f>
        <v>Q3</v>
      </c>
      <c r="E1404" s="4">
        <f>MONTH(SalesDataTable[[#This Row],[Order Date]])</f>
        <v>7</v>
      </c>
      <c r="F1404" s="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4">
        <f>YEAR(SalesDataTable[[#This Row],[Order Date]])</f>
        <v>2026</v>
      </c>
      <c r="D1405" s="4" t="str">
        <f>"Q"&amp;ROUNDUP(MONTH(SalesDataTable[[#This Row],[Order Date]])/3,0)</f>
        <v>Q3</v>
      </c>
      <c r="E1405" s="4">
        <f>MONTH(SalesDataTable[[#This Row],[Order Date]])</f>
        <v>7</v>
      </c>
      <c r="F1405" s="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4">
        <f>YEAR(SalesDataTable[[#This Row],[Order Date]])</f>
        <v>2026</v>
      </c>
      <c r="D1406" s="4" t="str">
        <f>"Q"&amp;ROUNDUP(MONTH(SalesDataTable[[#This Row],[Order Date]])/3,0)</f>
        <v>Q3</v>
      </c>
      <c r="E1406" s="4">
        <f>MONTH(SalesDataTable[[#This Row],[Order Date]])</f>
        <v>7</v>
      </c>
      <c r="F1406" s="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4">
        <f>YEAR(SalesDataTable[[#This Row],[Order Date]])</f>
        <v>2026</v>
      </c>
      <c r="D1407" s="4" t="str">
        <f>"Q"&amp;ROUNDUP(MONTH(SalesDataTable[[#This Row],[Order Date]])/3,0)</f>
        <v>Q3</v>
      </c>
      <c r="E1407" s="4">
        <f>MONTH(SalesDataTable[[#This Row],[Order Date]])</f>
        <v>7</v>
      </c>
      <c r="F1407" s="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4">
        <f>YEAR(SalesDataTable[[#This Row],[Order Date]])</f>
        <v>2026</v>
      </c>
      <c r="D1408" s="4" t="str">
        <f>"Q"&amp;ROUNDUP(MONTH(SalesDataTable[[#This Row],[Order Date]])/3,0)</f>
        <v>Q3</v>
      </c>
      <c r="E1408" s="4">
        <f>MONTH(SalesDataTable[[#This Row],[Order Date]])</f>
        <v>7</v>
      </c>
      <c r="F1408" s="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4">
        <f>YEAR(SalesDataTable[[#This Row],[Order Date]])</f>
        <v>2026</v>
      </c>
      <c r="D1409" s="4" t="str">
        <f>"Q"&amp;ROUNDUP(MONTH(SalesDataTable[[#This Row],[Order Date]])/3,0)</f>
        <v>Q3</v>
      </c>
      <c r="E1409" s="4">
        <f>MONTH(SalesDataTable[[#This Row],[Order Date]])</f>
        <v>7</v>
      </c>
      <c r="F1409" s="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4">
        <f>YEAR(SalesDataTable[[#This Row],[Order Date]])</f>
        <v>2026</v>
      </c>
      <c r="D1410" s="4" t="str">
        <f>"Q"&amp;ROUNDUP(MONTH(SalesDataTable[[#This Row],[Order Date]])/3,0)</f>
        <v>Q3</v>
      </c>
      <c r="E1410" s="4">
        <f>MONTH(SalesDataTable[[#This Row],[Order Date]])</f>
        <v>7</v>
      </c>
      <c r="F1410" s="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4">
        <f>YEAR(SalesDataTable[[#This Row],[Order Date]])</f>
        <v>2026</v>
      </c>
      <c r="D1411" s="4" t="str">
        <f>"Q"&amp;ROUNDUP(MONTH(SalesDataTable[[#This Row],[Order Date]])/3,0)</f>
        <v>Q3</v>
      </c>
      <c r="E1411" s="4">
        <f>MONTH(SalesDataTable[[#This Row],[Order Date]])</f>
        <v>7</v>
      </c>
      <c r="F1411" s="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4">
        <f>YEAR(SalesDataTable[[#This Row],[Order Date]])</f>
        <v>2026</v>
      </c>
      <c r="D1412" s="4" t="str">
        <f>"Q"&amp;ROUNDUP(MONTH(SalesDataTable[[#This Row],[Order Date]])/3,0)</f>
        <v>Q3</v>
      </c>
      <c r="E1412" s="4">
        <f>MONTH(SalesDataTable[[#This Row],[Order Date]])</f>
        <v>7</v>
      </c>
      <c r="F1412" s="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4">
        <f>YEAR(SalesDataTable[[#This Row],[Order Date]])</f>
        <v>2026</v>
      </c>
      <c r="D1413" s="4" t="str">
        <f>"Q"&amp;ROUNDUP(MONTH(SalesDataTable[[#This Row],[Order Date]])/3,0)</f>
        <v>Q3</v>
      </c>
      <c r="E1413" s="4">
        <f>MONTH(SalesDataTable[[#This Row],[Order Date]])</f>
        <v>7</v>
      </c>
      <c r="F1413" s="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4">
        <f>YEAR(SalesDataTable[[#This Row],[Order Date]])</f>
        <v>2026</v>
      </c>
      <c r="D1414" s="4" t="str">
        <f>"Q"&amp;ROUNDUP(MONTH(SalesDataTable[[#This Row],[Order Date]])/3,0)</f>
        <v>Q3</v>
      </c>
      <c r="E1414" s="4">
        <f>MONTH(SalesDataTable[[#This Row],[Order Date]])</f>
        <v>7</v>
      </c>
      <c r="F1414" s="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4">
        <f>YEAR(SalesDataTable[[#This Row],[Order Date]])</f>
        <v>2026</v>
      </c>
      <c r="D1415" s="4" t="str">
        <f>"Q"&amp;ROUNDUP(MONTH(SalesDataTable[[#This Row],[Order Date]])/3,0)</f>
        <v>Q3</v>
      </c>
      <c r="E1415" s="4">
        <f>MONTH(SalesDataTable[[#This Row],[Order Date]])</f>
        <v>7</v>
      </c>
      <c r="F1415" s="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4">
        <f>YEAR(SalesDataTable[[#This Row],[Order Date]])</f>
        <v>2026</v>
      </c>
      <c r="D1416" s="4" t="str">
        <f>"Q"&amp;ROUNDUP(MONTH(SalesDataTable[[#This Row],[Order Date]])/3,0)</f>
        <v>Q3</v>
      </c>
      <c r="E1416" s="4">
        <f>MONTH(SalesDataTable[[#This Row],[Order Date]])</f>
        <v>7</v>
      </c>
      <c r="F1416" s="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4">
        <f>YEAR(SalesDataTable[[#This Row],[Order Date]])</f>
        <v>2026</v>
      </c>
      <c r="D1417" s="4" t="str">
        <f>"Q"&amp;ROUNDUP(MONTH(SalesDataTable[[#This Row],[Order Date]])/3,0)</f>
        <v>Q3</v>
      </c>
      <c r="E1417" s="4">
        <f>MONTH(SalesDataTable[[#This Row],[Order Date]])</f>
        <v>7</v>
      </c>
      <c r="F1417" s="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4">
        <f>YEAR(SalesDataTable[[#This Row],[Order Date]])</f>
        <v>2026</v>
      </c>
      <c r="D1418" s="4" t="str">
        <f>"Q"&amp;ROUNDUP(MONTH(SalesDataTable[[#This Row],[Order Date]])/3,0)</f>
        <v>Q3</v>
      </c>
      <c r="E1418" s="4">
        <f>MONTH(SalesDataTable[[#This Row],[Order Date]])</f>
        <v>7</v>
      </c>
      <c r="F1418" s="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4">
        <f>YEAR(SalesDataTable[[#This Row],[Order Date]])</f>
        <v>2026</v>
      </c>
      <c r="D1419" s="4" t="str">
        <f>"Q"&amp;ROUNDUP(MONTH(SalesDataTable[[#This Row],[Order Date]])/3,0)</f>
        <v>Q3</v>
      </c>
      <c r="E1419" s="4">
        <f>MONTH(SalesDataTable[[#This Row],[Order Date]])</f>
        <v>7</v>
      </c>
      <c r="F1419" s="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4">
        <f>YEAR(SalesDataTable[[#This Row],[Order Date]])</f>
        <v>2026</v>
      </c>
      <c r="D1420" s="4" t="str">
        <f>"Q"&amp;ROUNDUP(MONTH(SalesDataTable[[#This Row],[Order Date]])/3,0)</f>
        <v>Q3</v>
      </c>
      <c r="E1420" s="4">
        <f>MONTH(SalesDataTable[[#This Row],[Order Date]])</f>
        <v>7</v>
      </c>
      <c r="F1420" s="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4">
        <f>YEAR(SalesDataTable[[#This Row],[Order Date]])</f>
        <v>2026</v>
      </c>
      <c r="D1421" s="4" t="str">
        <f>"Q"&amp;ROUNDUP(MONTH(SalesDataTable[[#This Row],[Order Date]])/3,0)</f>
        <v>Q3</v>
      </c>
      <c r="E1421" s="4">
        <f>MONTH(SalesDataTable[[#This Row],[Order Date]])</f>
        <v>7</v>
      </c>
      <c r="F1421" s="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4">
        <f>YEAR(SalesDataTable[[#This Row],[Order Date]])</f>
        <v>2026</v>
      </c>
      <c r="D1422" s="4" t="str">
        <f>"Q"&amp;ROUNDUP(MONTH(SalesDataTable[[#This Row],[Order Date]])/3,0)</f>
        <v>Q3</v>
      </c>
      <c r="E1422" s="4">
        <f>MONTH(SalesDataTable[[#This Row],[Order Date]])</f>
        <v>7</v>
      </c>
      <c r="F1422" s="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4">
        <f>YEAR(SalesDataTable[[#This Row],[Order Date]])</f>
        <v>2026</v>
      </c>
      <c r="D1423" s="4" t="str">
        <f>"Q"&amp;ROUNDUP(MONTH(SalesDataTable[[#This Row],[Order Date]])/3,0)</f>
        <v>Q3</v>
      </c>
      <c r="E1423" s="4">
        <f>MONTH(SalesDataTable[[#This Row],[Order Date]])</f>
        <v>7</v>
      </c>
      <c r="F1423" s="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4">
        <f>YEAR(SalesDataTable[[#This Row],[Order Date]])</f>
        <v>2026</v>
      </c>
      <c r="D1424" s="4" t="str">
        <f>"Q"&amp;ROUNDUP(MONTH(SalesDataTable[[#This Row],[Order Date]])/3,0)</f>
        <v>Q3</v>
      </c>
      <c r="E1424" s="4">
        <f>MONTH(SalesDataTable[[#This Row],[Order Date]])</f>
        <v>7</v>
      </c>
      <c r="F1424" s="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4">
        <f>YEAR(SalesDataTable[[#This Row],[Order Date]])</f>
        <v>2026</v>
      </c>
      <c r="D1425" s="4" t="str">
        <f>"Q"&amp;ROUNDUP(MONTH(SalesDataTable[[#This Row],[Order Date]])/3,0)</f>
        <v>Q3</v>
      </c>
      <c r="E1425" s="4">
        <f>MONTH(SalesDataTable[[#This Row],[Order Date]])</f>
        <v>7</v>
      </c>
      <c r="F1425" s="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4">
        <f>YEAR(SalesDataTable[[#This Row],[Order Date]])</f>
        <v>2026</v>
      </c>
      <c r="D1426" s="4" t="str">
        <f>"Q"&amp;ROUNDUP(MONTH(SalesDataTable[[#This Row],[Order Date]])/3,0)</f>
        <v>Q3</v>
      </c>
      <c r="E1426" s="4">
        <f>MONTH(SalesDataTable[[#This Row],[Order Date]])</f>
        <v>7</v>
      </c>
      <c r="F1426" s="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4">
        <f>YEAR(SalesDataTable[[#This Row],[Order Date]])</f>
        <v>2026</v>
      </c>
      <c r="D1427" s="4" t="str">
        <f>"Q"&amp;ROUNDUP(MONTH(SalesDataTable[[#This Row],[Order Date]])/3,0)</f>
        <v>Q3</v>
      </c>
      <c r="E1427" s="4">
        <f>MONTH(SalesDataTable[[#This Row],[Order Date]])</f>
        <v>7</v>
      </c>
      <c r="F1427" s="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4">
        <f>YEAR(SalesDataTable[[#This Row],[Order Date]])</f>
        <v>2026</v>
      </c>
      <c r="D1428" s="4" t="str">
        <f>"Q"&amp;ROUNDUP(MONTH(SalesDataTable[[#This Row],[Order Date]])/3,0)</f>
        <v>Q3</v>
      </c>
      <c r="E1428" s="4">
        <f>MONTH(SalesDataTable[[#This Row],[Order Date]])</f>
        <v>7</v>
      </c>
      <c r="F1428" s="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4">
        <f>YEAR(SalesDataTable[[#This Row],[Order Date]])</f>
        <v>2026</v>
      </c>
      <c r="D1429" s="4" t="str">
        <f>"Q"&amp;ROUNDUP(MONTH(SalesDataTable[[#This Row],[Order Date]])/3,0)</f>
        <v>Q3</v>
      </c>
      <c r="E1429" s="4">
        <f>MONTH(SalesDataTable[[#This Row],[Order Date]])</f>
        <v>7</v>
      </c>
      <c r="F1429" s="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4">
        <f>YEAR(SalesDataTable[[#This Row],[Order Date]])</f>
        <v>2026</v>
      </c>
      <c r="D1430" s="4" t="str">
        <f>"Q"&amp;ROUNDUP(MONTH(SalesDataTable[[#This Row],[Order Date]])/3,0)</f>
        <v>Q3</v>
      </c>
      <c r="E1430" s="4">
        <f>MONTH(SalesDataTable[[#This Row],[Order Date]])</f>
        <v>7</v>
      </c>
      <c r="F1430" s="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4">
        <f>YEAR(SalesDataTable[[#This Row],[Order Date]])</f>
        <v>2026</v>
      </c>
      <c r="D1431" s="4" t="str">
        <f>"Q"&amp;ROUNDUP(MONTH(SalesDataTable[[#This Row],[Order Date]])/3,0)</f>
        <v>Q3</v>
      </c>
      <c r="E1431" s="4">
        <f>MONTH(SalesDataTable[[#This Row],[Order Date]])</f>
        <v>7</v>
      </c>
      <c r="F1431" s="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4">
        <f>YEAR(SalesDataTable[[#This Row],[Order Date]])</f>
        <v>2026</v>
      </c>
      <c r="D1432" s="4" t="str">
        <f>"Q"&amp;ROUNDUP(MONTH(SalesDataTable[[#This Row],[Order Date]])/3,0)</f>
        <v>Q3</v>
      </c>
      <c r="E1432" s="4">
        <f>MONTH(SalesDataTable[[#This Row],[Order Date]])</f>
        <v>7</v>
      </c>
      <c r="F1432" s="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4">
        <f>YEAR(SalesDataTable[[#This Row],[Order Date]])</f>
        <v>2026</v>
      </c>
      <c r="D1433" s="4" t="str">
        <f>"Q"&amp;ROUNDUP(MONTH(SalesDataTable[[#This Row],[Order Date]])/3,0)</f>
        <v>Q3</v>
      </c>
      <c r="E1433" s="4">
        <f>MONTH(SalesDataTable[[#This Row],[Order Date]])</f>
        <v>7</v>
      </c>
      <c r="F1433" s="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4">
        <f>YEAR(SalesDataTable[[#This Row],[Order Date]])</f>
        <v>2026</v>
      </c>
      <c r="D1434" s="4" t="str">
        <f>"Q"&amp;ROUNDUP(MONTH(SalesDataTable[[#This Row],[Order Date]])/3,0)</f>
        <v>Q3</v>
      </c>
      <c r="E1434" s="4">
        <f>MONTH(SalesDataTable[[#This Row],[Order Date]])</f>
        <v>7</v>
      </c>
      <c r="F1434" s="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4">
        <f>YEAR(SalesDataTable[[#This Row],[Order Date]])</f>
        <v>2026</v>
      </c>
      <c r="D1435" s="4" t="str">
        <f>"Q"&amp;ROUNDUP(MONTH(SalesDataTable[[#This Row],[Order Date]])/3,0)</f>
        <v>Q3</v>
      </c>
      <c r="E1435" s="4">
        <f>MONTH(SalesDataTable[[#This Row],[Order Date]])</f>
        <v>7</v>
      </c>
      <c r="F1435" s="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4">
        <f>YEAR(SalesDataTable[[#This Row],[Order Date]])</f>
        <v>2026</v>
      </c>
      <c r="D1436" s="4" t="str">
        <f>"Q"&amp;ROUNDUP(MONTH(SalesDataTable[[#This Row],[Order Date]])/3,0)</f>
        <v>Q3</v>
      </c>
      <c r="E1436" s="4">
        <f>MONTH(SalesDataTable[[#This Row],[Order Date]])</f>
        <v>7</v>
      </c>
      <c r="F1436" s="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4">
        <f>YEAR(SalesDataTable[[#This Row],[Order Date]])</f>
        <v>2026</v>
      </c>
      <c r="D1437" s="4" t="str">
        <f>"Q"&amp;ROUNDUP(MONTH(SalesDataTable[[#This Row],[Order Date]])/3,0)</f>
        <v>Q3</v>
      </c>
      <c r="E1437" s="4">
        <f>MONTH(SalesDataTable[[#This Row],[Order Date]])</f>
        <v>7</v>
      </c>
      <c r="F1437" s="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4">
        <f>YEAR(SalesDataTable[[#This Row],[Order Date]])</f>
        <v>2026</v>
      </c>
      <c r="D1438" s="4" t="str">
        <f>"Q"&amp;ROUNDUP(MONTH(SalesDataTable[[#This Row],[Order Date]])/3,0)</f>
        <v>Q3</v>
      </c>
      <c r="E1438" s="4">
        <f>MONTH(SalesDataTable[[#This Row],[Order Date]])</f>
        <v>7</v>
      </c>
      <c r="F1438" s="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4">
        <f>YEAR(SalesDataTable[[#This Row],[Order Date]])</f>
        <v>2026</v>
      </c>
      <c r="D1439" s="4" t="str">
        <f>"Q"&amp;ROUNDUP(MONTH(SalesDataTable[[#This Row],[Order Date]])/3,0)</f>
        <v>Q3</v>
      </c>
      <c r="E1439" s="4">
        <f>MONTH(SalesDataTable[[#This Row],[Order Date]])</f>
        <v>7</v>
      </c>
      <c r="F1439" s="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4">
        <f>YEAR(SalesDataTable[[#This Row],[Order Date]])</f>
        <v>2026</v>
      </c>
      <c r="D1440" s="4" t="str">
        <f>"Q"&amp;ROUNDUP(MONTH(SalesDataTable[[#This Row],[Order Date]])/3,0)</f>
        <v>Q3</v>
      </c>
      <c r="E1440" s="4">
        <f>MONTH(SalesDataTable[[#This Row],[Order Date]])</f>
        <v>7</v>
      </c>
      <c r="F1440" s="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4">
        <f>YEAR(SalesDataTable[[#This Row],[Order Date]])</f>
        <v>2026</v>
      </c>
      <c r="D1441" s="4" t="str">
        <f>"Q"&amp;ROUNDUP(MONTH(SalesDataTable[[#This Row],[Order Date]])/3,0)</f>
        <v>Q3</v>
      </c>
      <c r="E1441" s="4">
        <f>MONTH(SalesDataTable[[#This Row],[Order Date]])</f>
        <v>7</v>
      </c>
      <c r="F1441" s="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4">
        <f>YEAR(SalesDataTable[[#This Row],[Order Date]])</f>
        <v>2026</v>
      </c>
      <c r="D1442" s="4" t="str">
        <f>"Q"&amp;ROUNDUP(MONTH(SalesDataTable[[#This Row],[Order Date]])/3,0)</f>
        <v>Q3</v>
      </c>
      <c r="E1442" s="4">
        <f>MONTH(SalesDataTable[[#This Row],[Order Date]])</f>
        <v>7</v>
      </c>
      <c r="F1442" s="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4">
        <f>YEAR(SalesDataTable[[#This Row],[Order Date]])</f>
        <v>2026</v>
      </c>
      <c r="D1443" s="4" t="str">
        <f>"Q"&amp;ROUNDUP(MONTH(SalesDataTable[[#This Row],[Order Date]])/3,0)</f>
        <v>Q3</v>
      </c>
      <c r="E1443" s="4">
        <f>MONTH(SalesDataTable[[#This Row],[Order Date]])</f>
        <v>7</v>
      </c>
      <c r="F1443" s="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4">
        <f>YEAR(SalesDataTable[[#This Row],[Order Date]])</f>
        <v>2026</v>
      </c>
      <c r="D1444" s="4" t="str">
        <f>"Q"&amp;ROUNDUP(MONTH(SalesDataTable[[#This Row],[Order Date]])/3,0)</f>
        <v>Q3</v>
      </c>
      <c r="E1444" s="4">
        <f>MONTH(SalesDataTable[[#This Row],[Order Date]])</f>
        <v>7</v>
      </c>
      <c r="F1444" s="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4">
        <f>YEAR(SalesDataTable[[#This Row],[Order Date]])</f>
        <v>2026</v>
      </c>
      <c r="D1445" s="4" t="str">
        <f>"Q"&amp;ROUNDUP(MONTH(SalesDataTable[[#This Row],[Order Date]])/3,0)</f>
        <v>Q3</v>
      </c>
      <c r="E1445" s="4">
        <f>MONTH(SalesDataTable[[#This Row],[Order Date]])</f>
        <v>7</v>
      </c>
      <c r="F1445" s="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4">
        <f>YEAR(SalesDataTable[[#This Row],[Order Date]])</f>
        <v>2026</v>
      </c>
      <c r="D1446" s="4" t="str">
        <f>"Q"&amp;ROUNDUP(MONTH(SalesDataTable[[#This Row],[Order Date]])/3,0)</f>
        <v>Q3</v>
      </c>
      <c r="E1446" s="4">
        <f>MONTH(SalesDataTable[[#This Row],[Order Date]])</f>
        <v>7</v>
      </c>
      <c r="F1446" s="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4">
        <f>YEAR(SalesDataTable[[#This Row],[Order Date]])</f>
        <v>2026</v>
      </c>
      <c r="D1447" s="4" t="str">
        <f>"Q"&amp;ROUNDUP(MONTH(SalesDataTable[[#This Row],[Order Date]])/3,0)</f>
        <v>Q3</v>
      </c>
      <c r="E1447" s="4">
        <f>MONTH(SalesDataTable[[#This Row],[Order Date]])</f>
        <v>7</v>
      </c>
      <c r="F1447" s="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4">
        <f>YEAR(SalesDataTable[[#This Row],[Order Date]])</f>
        <v>2026</v>
      </c>
      <c r="D1448" s="4" t="str">
        <f>"Q"&amp;ROUNDUP(MONTH(SalesDataTable[[#This Row],[Order Date]])/3,0)</f>
        <v>Q3</v>
      </c>
      <c r="E1448" s="4">
        <f>MONTH(SalesDataTable[[#This Row],[Order Date]])</f>
        <v>7</v>
      </c>
      <c r="F1448" s="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4">
        <f>YEAR(SalesDataTable[[#This Row],[Order Date]])</f>
        <v>2026</v>
      </c>
      <c r="D1449" s="4" t="str">
        <f>"Q"&amp;ROUNDUP(MONTH(SalesDataTable[[#This Row],[Order Date]])/3,0)</f>
        <v>Q3</v>
      </c>
      <c r="E1449" s="4">
        <f>MONTH(SalesDataTable[[#This Row],[Order Date]])</f>
        <v>7</v>
      </c>
      <c r="F1449" s="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4">
        <f>YEAR(SalesDataTable[[#This Row],[Order Date]])</f>
        <v>2026</v>
      </c>
      <c r="D1450" s="4" t="str">
        <f>"Q"&amp;ROUNDUP(MONTH(SalesDataTable[[#This Row],[Order Date]])/3,0)</f>
        <v>Q3</v>
      </c>
      <c r="E1450" s="4">
        <f>MONTH(SalesDataTable[[#This Row],[Order Date]])</f>
        <v>7</v>
      </c>
      <c r="F1450" s="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4">
        <f>YEAR(SalesDataTable[[#This Row],[Order Date]])</f>
        <v>2026</v>
      </c>
      <c r="D1451" s="4" t="str">
        <f>"Q"&amp;ROUNDUP(MONTH(SalesDataTable[[#This Row],[Order Date]])/3,0)</f>
        <v>Q3</v>
      </c>
      <c r="E1451" s="4">
        <f>MONTH(SalesDataTable[[#This Row],[Order Date]])</f>
        <v>7</v>
      </c>
      <c r="F1451" s="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4">
        <f>YEAR(SalesDataTable[[#This Row],[Order Date]])</f>
        <v>2026</v>
      </c>
      <c r="D1452" s="4" t="str">
        <f>"Q"&amp;ROUNDUP(MONTH(SalesDataTable[[#This Row],[Order Date]])/3,0)</f>
        <v>Q3</v>
      </c>
      <c r="E1452" s="4">
        <f>MONTH(SalesDataTable[[#This Row],[Order Date]])</f>
        <v>7</v>
      </c>
      <c r="F1452" s="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4">
        <f>YEAR(SalesDataTable[[#This Row],[Order Date]])</f>
        <v>2026</v>
      </c>
      <c r="D1453" s="4" t="str">
        <f>"Q"&amp;ROUNDUP(MONTH(SalesDataTable[[#This Row],[Order Date]])/3,0)</f>
        <v>Q3</v>
      </c>
      <c r="E1453" s="4">
        <f>MONTH(SalesDataTable[[#This Row],[Order Date]])</f>
        <v>7</v>
      </c>
      <c r="F1453" s="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4">
        <f>YEAR(SalesDataTable[[#This Row],[Order Date]])</f>
        <v>2026</v>
      </c>
      <c r="D1454" s="4" t="str">
        <f>"Q"&amp;ROUNDUP(MONTH(SalesDataTable[[#This Row],[Order Date]])/3,0)</f>
        <v>Q3</v>
      </c>
      <c r="E1454" s="4">
        <f>MONTH(SalesDataTable[[#This Row],[Order Date]])</f>
        <v>7</v>
      </c>
      <c r="F1454" s="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4">
        <f>YEAR(SalesDataTable[[#This Row],[Order Date]])</f>
        <v>2026</v>
      </c>
      <c r="D1455" s="4" t="str">
        <f>"Q"&amp;ROUNDUP(MONTH(SalesDataTable[[#This Row],[Order Date]])/3,0)</f>
        <v>Q3</v>
      </c>
      <c r="E1455" s="4">
        <f>MONTH(SalesDataTable[[#This Row],[Order Date]])</f>
        <v>7</v>
      </c>
      <c r="F1455" s="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4">
        <f>YEAR(SalesDataTable[[#This Row],[Order Date]])</f>
        <v>2026</v>
      </c>
      <c r="D1456" s="4" t="str">
        <f>"Q"&amp;ROUNDUP(MONTH(SalesDataTable[[#This Row],[Order Date]])/3,0)</f>
        <v>Q3</v>
      </c>
      <c r="E1456" s="4">
        <f>MONTH(SalesDataTable[[#This Row],[Order Date]])</f>
        <v>7</v>
      </c>
      <c r="F1456" s="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4">
        <f>YEAR(SalesDataTable[[#This Row],[Order Date]])</f>
        <v>2026</v>
      </c>
      <c r="D1457" s="4" t="str">
        <f>"Q"&amp;ROUNDUP(MONTH(SalesDataTable[[#This Row],[Order Date]])/3,0)</f>
        <v>Q3</v>
      </c>
      <c r="E1457" s="4">
        <f>MONTH(SalesDataTable[[#This Row],[Order Date]])</f>
        <v>7</v>
      </c>
      <c r="F1457" s="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4">
        <f>YEAR(SalesDataTable[[#This Row],[Order Date]])</f>
        <v>2026</v>
      </c>
      <c r="D1458" s="4" t="str">
        <f>"Q"&amp;ROUNDUP(MONTH(SalesDataTable[[#This Row],[Order Date]])/3,0)</f>
        <v>Q3</v>
      </c>
      <c r="E1458" s="4">
        <f>MONTH(SalesDataTable[[#This Row],[Order Date]])</f>
        <v>7</v>
      </c>
      <c r="F1458" s="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4">
        <f>YEAR(SalesDataTable[[#This Row],[Order Date]])</f>
        <v>2026</v>
      </c>
      <c r="D1459" s="4" t="str">
        <f>"Q"&amp;ROUNDUP(MONTH(SalesDataTable[[#This Row],[Order Date]])/3,0)</f>
        <v>Q3</v>
      </c>
      <c r="E1459" s="4">
        <f>MONTH(SalesDataTable[[#This Row],[Order Date]])</f>
        <v>7</v>
      </c>
      <c r="F1459" s="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4">
        <f>YEAR(SalesDataTable[[#This Row],[Order Date]])</f>
        <v>2026</v>
      </c>
      <c r="D1460" s="4" t="str">
        <f>"Q"&amp;ROUNDUP(MONTH(SalesDataTable[[#This Row],[Order Date]])/3,0)</f>
        <v>Q3</v>
      </c>
      <c r="E1460" s="4">
        <f>MONTH(SalesDataTable[[#This Row],[Order Date]])</f>
        <v>7</v>
      </c>
      <c r="F1460" s="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4">
        <f>YEAR(SalesDataTable[[#This Row],[Order Date]])</f>
        <v>2026</v>
      </c>
      <c r="D1461" s="4" t="str">
        <f>"Q"&amp;ROUNDUP(MONTH(SalesDataTable[[#This Row],[Order Date]])/3,0)</f>
        <v>Q3</v>
      </c>
      <c r="E1461" s="4">
        <f>MONTH(SalesDataTable[[#This Row],[Order Date]])</f>
        <v>7</v>
      </c>
      <c r="F1461" s="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4">
        <f>YEAR(SalesDataTable[[#This Row],[Order Date]])</f>
        <v>2026</v>
      </c>
      <c r="D1462" s="4" t="str">
        <f>"Q"&amp;ROUNDUP(MONTH(SalesDataTable[[#This Row],[Order Date]])/3,0)</f>
        <v>Q3</v>
      </c>
      <c r="E1462" s="4">
        <f>MONTH(SalesDataTable[[#This Row],[Order Date]])</f>
        <v>7</v>
      </c>
      <c r="F1462" s="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4">
        <f>YEAR(SalesDataTable[[#This Row],[Order Date]])</f>
        <v>2026</v>
      </c>
      <c r="D1463" s="4" t="str">
        <f>"Q"&amp;ROUNDUP(MONTH(SalesDataTable[[#This Row],[Order Date]])/3,0)</f>
        <v>Q3</v>
      </c>
      <c r="E1463" s="4">
        <f>MONTH(SalesDataTable[[#This Row],[Order Date]])</f>
        <v>7</v>
      </c>
      <c r="F1463" s="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4">
        <f>YEAR(SalesDataTable[[#This Row],[Order Date]])</f>
        <v>2026</v>
      </c>
      <c r="D1464" s="4" t="str">
        <f>"Q"&amp;ROUNDUP(MONTH(SalesDataTable[[#This Row],[Order Date]])/3,0)</f>
        <v>Q3</v>
      </c>
      <c r="E1464" s="4">
        <f>MONTH(SalesDataTable[[#This Row],[Order Date]])</f>
        <v>7</v>
      </c>
      <c r="F1464" s="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4">
        <f>YEAR(SalesDataTable[[#This Row],[Order Date]])</f>
        <v>2026</v>
      </c>
      <c r="D1465" s="4" t="str">
        <f>"Q"&amp;ROUNDUP(MONTH(SalesDataTable[[#This Row],[Order Date]])/3,0)</f>
        <v>Q3</v>
      </c>
      <c r="E1465" s="4">
        <f>MONTH(SalesDataTable[[#This Row],[Order Date]])</f>
        <v>7</v>
      </c>
      <c r="F1465" s="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4">
        <f>YEAR(SalesDataTable[[#This Row],[Order Date]])</f>
        <v>2026</v>
      </c>
      <c r="D1466" s="4" t="str">
        <f>"Q"&amp;ROUNDUP(MONTH(SalesDataTable[[#This Row],[Order Date]])/3,0)</f>
        <v>Q3</v>
      </c>
      <c r="E1466" s="4">
        <f>MONTH(SalesDataTable[[#This Row],[Order Date]])</f>
        <v>7</v>
      </c>
      <c r="F1466" s="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4">
        <f>YEAR(SalesDataTable[[#This Row],[Order Date]])</f>
        <v>2026</v>
      </c>
      <c r="D1467" s="4" t="str">
        <f>"Q"&amp;ROUNDUP(MONTH(SalesDataTable[[#This Row],[Order Date]])/3,0)</f>
        <v>Q3</v>
      </c>
      <c r="E1467" s="4">
        <f>MONTH(SalesDataTable[[#This Row],[Order Date]])</f>
        <v>7</v>
      </c>
      <c r="F1467" s="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4">
        <f>YEAR(SalesDataTable[[#This Row],[Order Date]])</f>
        <v>2026</v>
      </c>
      <c r="D1468" s="4" t="str">
        <f>"Q"&amp;ROUNDUP(MONTH(SalesDataTable[[#This Row],[Order Date]])/3,0)</f>
        <v>Q3</v>
      </c>
      <c r="E1468" s="4">
        <f>MONTH(SalesDataTable[[#This Row],[Order Date]])</f>
        <v>7</v>
      </c>
      <c r="F1468" s="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4">
        <f>YEAR(SalesDataTable[[#This Row],[Order Date]])</f>
        <v>2026</v>
      </c>
      <c r="D1469" s="4" t="str">
        <f>"Q"&amp;ROUNDUP(MONTH(SalesDataTable[[#This Row],[Order Date]])/3,0)</f>
        <v>Q3</v>
      </c>
      <c r="E1469" s="4">
        <f>MONTH(SalesDataTable[[#This Row],[Order Date]])</f>
        <v>7</v>
      </c>
      <c r="F1469" s="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4">
        <f>YEAR(SalesDataTable[[#This Row],[Order Date]])</f>
        <v>2026</v>
      </c>
      <c r="D1470" s="4" t="str">
        <f>"Q"&amp;ROUNDUP(MONTH(SalesDataTable[[#This Row],[Order Date]])/3,0)</f>
        <v>Q3</v>
      </c>
      <c r="E1470" s="4">
        <f>MONTH(SalesDataTable[[#This Row],[Order Date]])</f>
        <v>7</v>
      </c>
      <c r="F1470" s="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4">
        <f>YEAR(SalesDataTable[[#This Row],[Order Date]])</f>
        <v>2026</v>
      </c>
      <c r="D1471" s="4" t="str">
        <f>"Q"&amp;ROUNDUP(MONTH(SalesDataTable[[#This Row],[Order Date]])/3,0)</f>
        <v>Q3</v>
      </c>
      <c r="E1471" s="4">
        <f>MONTH(SalesDataTable[[#This Row],[Order Date]])</f>
        <v>7</v>
      </c>
      <c r="F1471" s="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4">
        <f>YEAR(SalesDataTable[[#This Row],[Order Date]])</f>
        <v>2026</v>
      </c>
      <c r="D1472" s="4" t="str">
        <f>"Q"&amp;ROUNDUP(MONTH(SalesDataTable[[#This Row],[Order Date]])/3,0)</f>
        <v>Q3</v>
      </c>
      <c r="E1472" s="4">
        <f>MONTH(SalesDataTable[[#This Row],[Order Date]])</f>
        <v>7</v>
      </c>
      <c r="F1472" s="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4">
        <f>YEAR(SalesDataTable[[#This Row],[Order Date]])</f>
        <v>2026</v>
      </c>
      <c r="D1473" s="4" t="str">
        <f>"Q"&amp;ROUNDUP(MONTH(SalesDataTable[[#This Row],[Order Date]])/3,0)</f>
        <v>Q3</v>
      </c>
      <c r="E1473" s="4">
        <f>MONTH(SalesDataTable[[#This Row],[Order Date]])</f>
        <v>7</v>
      </c>
      <c r="F1473" s="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4">
        <f>YEAR(SalesDataTable[[#This Row],[Order Date]])</f>
        <v>2026</v>
      </c>
      <c r="D1474" s="4" t="str">
        <f>"Q"&amp;ROUNDUP(MONTH(SalesDataTable[[#This Row],[Order Date]])/3,0)</f>
        <v>Q3</v>
      </c>
      <c r="E1474" s="4">
        <f>MONTH(SalesDataTable[[#This Row],[Order Date]])</f>
        <v>7</v>
      </c>
      <c r="F1474" s="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4">
        <f>YEAR(SalesDataTable[[#This Row],[Order Date]])</f>
        <v>2026</v>
      </c>
      <c r="D1475" s="4" t="str">
        <f>"Q"&amp;ROUNDUP(MONTH(SalesDataTable[[#This Row],[Order Date]])/3,0)</f>
        <v>Q3</v>
      </c>
      <c r="E1475" s="4">
        <f>MONTH(SalesDataTable[[#This Row],[Order Date]])</f>
        <v>7</v>
      </c>
      <c r="F1475" s="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4">
        <f>YEAR(SalesDataTable[[#This Row],[Order Date]])</f>
        <v>2026</v>
      </c>
      <c r="D1476" s="4" t="str">
        <f>"Q"&amp;ROUNDUP(MONTH(SalesDataTable[[#This Row],[Order Date]])/3,0)</f>
        <v>Q3</v>
      </c>
      <c r="E1476" s="4">
        <f>MONTH(SalesDataTable[[#This Row],[Order Date]])</f>
        <v>7</v>
      </c>
      <c r="F1476" s="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4">
        <f>YEAR(SalesDataTable[[#This Row],[Order Date]])</f>
        <v>2026</v>
      </c>
      <c r="D1477" s="4" t="str">
        <f>"Q"&amp;ROUNDUP(MONTH(SalesDataTable[[#This Row],[Order Date]])/3,0)</f>
        <v>Q3</v>
      </c>
      <c r="E1477" s="4">
        <f>MONTH(SalesDataTable[[#This Row],[Order Date]])</f>
        <v>7</v>
      </c>
      <c r="F1477" s="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4">
        <f>YEAR(SalesDataTable[[#This Row],[Order Date]])</f>
        <v>2026</v>
      </c>
      <c r="D1478" s="4" t="str">
        <f>"Q"&amp;ROUNDUP(MONTH(SalesDataTable[[#This Row],[Order Date]])/3,0)</f>
        <v>Q3</v>
      </c>
      <c r="E1478" s="4">
        <f>MONTH(SalesDataTable[[#This Row],[Order Date]])</f>
        <v>7</v>
      </c>
      <c r="F1478" s="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4">
        <f>YEAR(SalesDataTable[[#This Row],[Order Date]])</f>
        <v>2026</v>
      </c>
      <c r="D1479" s="4" t="str">
        <f>"Q"&amp;ROUNDUP(MONTH(SalesDataTable[[#This Row],[Order Date]])/3,0)</f>
        <v>Q3</v>
      </c>
      <c r="E1479" s="4">
        <f>MONTH(SalesDataTable[[#This Row],[Order Date]])</f>
        <v>7</v>
      </c>
      <c r="F1479" s="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4">
        <f>YEAR(SalesDataTable[[#This Row],[Order Date]])</f>
        <v>2026</v>
      </c>
      <c r="D1480" s="4" t="str">
        <f>"Q"&amp;ROUNDUP(MONTH(SalesDataTable[[#This Row],[Order Date]])/3,0)</f>
        <v>Q3</v>
      </c>
      <c r="E1480" s="4">
        <f>MONTH(SalesDataTable[[#This Row],[Order Date]])</f>
        <v>7</v>
      </c>
      <c r="F1480" s="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4">
        <f>YEAR(SalesDataTable[[#This Row],[Order Date]])</f>
        <v>2026</v>
      </c>
      <c r="D1481" s="4" t="str">
        <f>"Q"&amp;ROUNDUP(MONTH(SalesDataTable[[#This Row],[Order Date]])/3,0)</f>
        <v>Q3</v>
      </c>
      <c r="E1481" s="4">
        <f>MONTH(SalesDataTable[[#This Row],[Order Date]])</f>
        <v>7</v>
      </c>
      <c r="F1481" s="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4">
        <f>YEAR(SalesDataTable[[#This Row],[Order Date]])</f>
        <v>2026</v>
      </c>
      <c r="D1482" s="4" t="str">
        <f>"Q"&amp;ROUNDUP(MONTH(SalesDataTable[[#This Row],[Order Date]])/3,0)</f>
        <v>Q3</v>
      </c>
      <c r="E1482" s="4">
        <f>MONTH(SalesDataTable[[#This Row],[Order Date]])</f>
        <v>7</v>
      </c>
      <c r="F1482" s="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4">
        <f>YEAR(SalesDataTable[[#This Row],[Order Date]])</f>
        <v>2026</v>
      </c>
      <c r="D1483" s="4" t="str">
        <f>"Q"&amp;ROUNDUP(MONTH(SalesDataTable[[#This Row],[Order Date]])/3,0)</f>
        <v>Q3</v>
      </c>
      <c r="E1483" s="4">
        <f>MONTH(SalesDataTable[[#This Row],[Order Date]])</f>
        <v>7</v>
      </c>
      <c r="F1483" s="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4">
        <f>YEAR(SalesDataTable[[#This Row],[Order Date]])</f>
        <v>2026</v>
      </c>
      <c r="D1484" s="4" t="str">
        <f>"Q"&amp;ROUNDUP(MONTH(SalesDataTable[[#This Row],[Order Date]])/3,0)</f>
        <v>Q3</v>
      </c>
      <c r="E1484" s="4">
        <f>MONTH(SalesDataTable[[#This Row],[Order Date]])</f>
        <v>7</v>
      </c>
      <c r="F1484" s="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4">
        <f>YEAR(SalesDataTable[[#This Row],[Order Date]])</f>
        <v>2026</v>
      </c>
      <c r="D1485" s="4" t="str">
        <f>"Q"&amp;ROUNDUP(MONTH(SalesDataTable[[#This Row],[Order Date]])/3,0)</f>
        <v>Q3</v>
      </c>
      <c r="E1485" s="4">
        <f>MONTH(SalesDataTable[[#This Row],[Order Date]])</f>
        <v>7</v>
      </c>
      <c r="F1485" s="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4">
        <f>YEAR(SalesDataTable[[#This Row],[Order Date]])</f>
        <v>2026</v>
      </c>
      <c r="D1486" s="4" t="str">
        <f>"Q"&amp;ROUNDUP(MONTH(SalesDataTable[[#This Row],[Order Date]])/3,0)</f>
        <v>Q3</v>
      </c>
      <c r="E1486" s="4">
        <f>MONTH(SalesDataTable[[#This Row],[Order Date]])</f>
        <v>7</v>
      </c>
      <c r="F1486" s="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4">
        <f>YEAR(SalesDataTable[[#This Row],[Order Date]])</f>
        <v>2026</v>
      </c>
      <c r="D1487" s="4" t="str">
        <f>"Q"&amp;ROUNDUP(MONTH(SalesDataTable[[#This Row],[Order Date]])/3,0)</f>
        <v>Q3</v>
      </c>
      <c r="E1487" s="4">
        <f>MONTH(SalesDataTable[[#This Row],[Order Date]])</f>
        <v>7</v>
      </c>
      <c r="F1487" s="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4">
        <f>YEAR(SalesDataTable[[#This Row],[Order Date]])</f>
        <v>2026</v>
      </c>
      <c r="D1488" s="4" t="str">
        <f>"Q"&amp;ROUNDUP(MONTH(SalesDataTable[[#This Row],[Order Date]])/3,0)</f>
        <v>Q3</v>
      </c>
      <c r="E1488" s="4">
        <f>MONTH(SalesDataTable[[#This Row],[Order Date]])</f>
        <v>7</v>
      </c>
      <c r="F1488" s="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4">
        <f>YEAR(SalesDataTable[[#This Row],[Order Date]])</f>
        <v>2026</v>
      </c>
      <c r="D1489" s="4" t="str">
        <f>"Q"&amp;ROUNDUP(MONTH(SalesDataTable[[#This Row],[Order Date]])/3,0)</f>
        <v>Q3</v>
      </c>
      <c r="E1489" s="4">
        <f>MONTH(SalesDataTable[[#This Row],[Order Date]])</f>
        <v>7</v>
      </c>
      <c r="F1489" s="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4">
        <f>YEAR(SalesDataTable[[#This Row],[Order Date]])</f>
        <v>2026</v>
      </c>
      <c r="D1490" s="4" t="str">
        <f>"Q"&amp;ROUNDUP(MONTH(SalesDataTable[[#This Row],[Order Date]])/3,0)</f>
        <v>Q3</v>
      </c>
      <c r="E1490" s="4">
        <f>MONTH(SalesDataTable[[#This Row],[Order Date]])</f>
        <v>7</v>
      </c>
      <c r="F1490" s="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4">
        <f>YEAR(SalesDataTable[[#This Row],[Order Date]])</f>
        <v>2026</v>
      </c>
      <c r="D1491" s="4" t="str">
        <f>"Q"&amp;ROUNDUP(MONTH(SalesDataTable[[#This Row],[Order Date]])/3,0)</f>
        <v>Q3</v>
      </c>
      <c r="E1491" s="4">
        <f>MONTH(SalesDataTable[[#This Row],[Order Date]])</f>
        <v>7</v>
      </c>
      <c r="F1491" s="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4">
        <f>YEAR(SalesDataTable[[#This Row],[Order Date]])</f>
        <v>2026</v>
      </c>
      <c r="D1492" s="4" t="str">
        <f>"Q"&amp;ROUNDUP(MONTH(SalesDataTable[[#This Row],[Order Date]])/3,0)</f>
        <v>Q3</v>
      </c>
      <c r="E1492" s="4">
        <f>MONTH(SalesDataTable[[#This Row],[Order Date]])</f>
        <v>7</v>
      </c>
      <c r="F1492" s="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4">
        <f>YEAR(SalesDataTable[[#This Row],[Order Date]])</f>
        <v>2026</v>
      </c>
      <c r="D1493" s="4" t="str">
        <f>"Q"&amp;ROUNDUP(MONTH(SalesDataTable[[#This Row],[Order Date]])/3,0)</f>
        <v>Q3</v>
      </c>
      <c r="E1493" s="4">
        <f>MONTH(SalesDataTable[[#This Row],[Order Date]])</f>
        <v>7</v>
      </c>
      <c r="F1493" s="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4">
        <f>YEAR(SalesDataTable[[#This Row],[Order Date]])</f>
        <v>2026</v>
      </c>
      <c r="D1494" s="4" t="str">
        <f>"Q"&amp;ROUNDUP(MONTH(SalesDataTable[[#This Row],[Order Date]])/3,0)</f>
        <v>Q3</v>
      </c>
      <c r="E1494" s="4">
        <f>MONTH(SalesDataTable[[#This Row],[Order Date]])</f>
        <v>7</v>
      </c>
      <c r="F1494" s="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4">
        <f>YEAR(SalesDataTable[[#This Row],[Order Date]])</f>
        <v>2026</v>
      </c>
      <c r="D1495" s="4" t="str">
        <f>"Q"&amp;ROUNDUP(MONTH(SalesDataTable[[#This Row],[Order Date]])/3,0)</f>
        <v>Q3</v>
      </c>
      <c r="E1495" s="4">
        <f>MONTH(SalesDataTable[[#This Row],[Order Date]])</f>
        <v>7</v>
      </c>
      <c r="F1495" s="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4">
        <f>YEAR(SalesDataTable[[#This Row],[Order Date]])</f>
        <v>2026</v>
      </c>
      <c r="D1496" s="4" t="str">
        <f>"Q"&amp;ROUNDUP(MONTH(SalesDataTable[[#This Row],[Order Date]])/3,0)</f>
        <v>Q3</v>
      </c>
      <c r="E1496" s="4">
        <f>MONTH(SalesDataTable[[#This Row],[Order Date]])</f>
        <v>7</v>
      </c>
      <c r="F1496" s="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4">
        <f>YEAR(SalesDataTable[[#This Row],[Order Date]])</f>
        <v>2026</v>
      </c>
      <c r="D1497" s="4" t="str">
        <f>"Q"&amp;ROUNDUP(MONTH(SalesDataTable[[#This Row],[Order Date]])/3,0)</f>
        <v>Q3</v>
      </c>
      <c r="E1497" s="4">
        <f>MONTH(SalesDataTable[[#This Row],[Order Date]])</f>
        <v>7</v>
      </c>
      <c r="F1497" s="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4">
        <f>YEAR(SalesDataTable[[#This Row],[Order Date]])</f>
        <v>2026</v>
      </c>
      <c r="D1498" s="4" t="str">
        <f>"Q"&amp;ROUNDUP(MONTH(SalesDataTable[[#This Row],[Order Date]])/3,0)</f>
        <v>Q3</v>
      </c>
      <c r="E1498" s="4">
        <f>MONTH(SalesDataTable[[#This Row],[Order Date]])</f>
        <v>7</v>
      </c>
      <c r="F1498" s="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4">
        <f>YEAR(SalesDataTable[[#This Row],[Order Date]])</f>
        <v>2026</v>
      </c>
      <c r="D1499" s="4" t="str">
        <f>"Q"&amp;ROUNDUP(MONTH(SalesDataTable[[#This Row],[Order Date]])/3,0)</f>
        <v>Q3</v>
      </c>
      <c r="E1499" s="4">
        <f>MONTH(SalesDataTable[[#This Row],[Order Date]])</f>
        <v>7</v>
      </c>
      <c r="F1499" s="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4">
        <f>YEAR(SalesDataTable[[#This Row],[Order Date]])</f>
        <v>2026</v>
      </c>
      <c r="D1500" s="4" t="str">
        <f>"Q"&amp;ROUNDUP(MONTH(SalesDataTable[[#This Row],[Order Date]])/3,0)</f>
        <v>Q3</v>
      </c>
      <c r="E1500" s="4">
        <f>MONTH(SalesDataTable[[#This Row],[Order Date]])</f>
        <v>7</v>
      </c>
      <c r="F1500" s="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4">
        <f>YEAR(SalesDataTable[[#This Row],[Order Date]])</f>
        <v>2026</v>
      </c>
      <c r="D1501" s="4" t="str">
        <f>"Q"&amp;ROUNDUP(MONTH(SalesDataTable[[#This Row],[Order Date]])/3,0)</f>
        <v>Q3</v>
      </c>
      <c r="E1501" s="4">
        <f>MONTH(SalesDataTable[[#This Row],[Order Date]])</f>
        <v>7</v>
      </c>
      <c r="F1501" s="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4">
        <f>YEAR(SalesDataTable[[#This Row],[Order Date]])</f>
        <v>2026</v>
      </c>
      <c r="D1502" s="4" t="str">
        <f>"Q"&amp;ROUNDUP(MONTH(SalesDataTable[[#This Row],[Order Date]])/3,0)</f>
        <v>Q3</v>
      </c>
      <c r="E1502" s="4">
        <f>MONTH(SalesDataTable[[#This Row],[Order Date]])</f>
        <v>7</v>
      </c>
      <c r="F1502" s="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4">
        <f>YEAR(SalesDataTable[[#This Row],[Order Date]])</f>
        <v>2026</v>
      </c>
      <c r="D1503" s="4" t="str">
        <f>"Q"&amp;ROUNDUP(MONTH(SalesDataTable[[#This Row],[Order Date]])/3,0)</f>
        <v>Q3</v>
      </c>
      <c r="E1503" s="4">
        <f>MONTH(SalesDataTable[[#This Row],[Order Date]])</f>
        <v>7</v>
      </c>
      <c r="F1503" s="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4">
        <f>YEAR(SalesDataTable[[#This Row],[Order Date]])</f>
        <v>2026</v>
      </c>
      <c r="D1504" s="4" t="str">
        <f>"Q"&amp;ROUNDUP(MONTH(SalesDataTable[[#This Row],[Order Date]])/3,0)</f>
        <v>Q3</v>
      </c>
      <c r="E1504" s="4">
        <f>MONTH(SalesDataTable[[#This Row],[Order Date]])</f>
        <v>7</v>
      </c>
      <c r="F1504" s="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4">
        <f>YEAR(SalesDataTable[[#This Row],[Order Date]])</f>
        <v>2026</v>
      </c>
      <c r="D1505" s="4" t="str">
        <f>"Q"&amp;ROUNDUP(MONTH(SalesDataTable[[#This Row],[Order Date]])/3,0)</f>
        <v>Q3</v>
      </c>
      <c r="E1505" s="4">
        <f>MONTH(SalesDataTable[[#This Row],[Order Date]])</f>
        <v>7</v>
      </c>
      <c r="F1505" s="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4">
        <f>YEAR(SalesDataTable[[#This Row],[Order Date]])</f>
        <v>2026</v>
      </c>
      <c r="D1506" s="4" t="str">
        <f>"Q"&amp;ROUNDUP(MONTH(SalesDataTable[[#This Row],[Order Date]])/3,0)</f>
        <v>Q3</v>
      </c>
      <c r="E1506" s="4">
        <f>MONTH(SalesDataTable[[#This Row],[Order Date]])</f>
        <v>7</v>
      </c>
      <c r="F1506" s="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4">
        <f>YEAR(SalesDataTable[[#This Row],[Order Date]])</f>
        <v>2026</v>
      </c>
      <c r="D1507" s="4" t="str">
        <f>"Q"&amp;ROUNDUP(MONTH(SalesDataTable[[#This Row],[Order Date]])/3,0)</f>
        <v>Q3</v>
      </c>
      <c r="E1507" s="4">
        <f>MONTH(SalesDataTable[[#This Row],[Order Date]])</f>
        <v>7</v>
      </c>
      <c r="F1507" s="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4">
        <f>YEAR(SalesDataTable[[#This Row],[Order Date]])</f>
        <v>2026</v>
      </c>
      <c r="D1508" s="4" t="str">
        <f>"Q"&amp;ROUNDUP(MONTH(SalesDataTable[[#This Row],[Order Date]])/3,0)</f>
        <v>Q3</v>
      </c>
      <c r="E1508" s="4">
        <f>MONTH(SalesDataTable[[#This Row],[Order Date]])</f>
        <v>7</v>
      </c>
      <c r="F1508" s="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4">
        <f>YEAR(SalesDataTable[[#This Row],[Order Date]])</f>
        <v>2026</v>
      </c>
      <c r="D1509" s="4" t="str">
        <f>"Q"&amp;ROUNDUP(MONTH(SalesDataTable[[#This Row],[Order Date]])/3,0)</f>
        <v>Q3</v>
      </c>
      <c r="E1509" s="4">
        <f>MONTH(SalesDataTable[[#This Row],[Order Date]])</f>
        <v>7</v>
      </c>
      <c r="F1509" s="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4">
        <f>YEAR(SalesDataTable[[#This Row],[Order Date]])</f>
        <v>2026</v>
      </c>
      <c r="D1510" s="4" t="str">
        <f>"Q"&amp;ROUNDUP(MONTH(SalesDataTable[[#This Row],[Order Date]])/3,0)</f>
        <v>Q3</v>
      </c>
      <c r="E1510" s="4">
        <f>MONTH(SalesDataTable[[#This Row],[Order Date]])</f>
        <v>7</v>
      </c>
      <c r="F1510" s="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4">
        <f>YEAR(SalesDataTable[[#This Row],[Order Date]])</f>
        <v>2026</v>
      </c>
      <c r="D1511" s="4" t="str">
        <f>"Q"&amp;ROUNDUP(MONTH(SalesDataTable[[#This Row],[Order Date]])/3,0)</f>
        <v>Q3</v>
      </c>
      <c r="E1511" s="4">
        <f>MONTH(SalesDataTable[[#This Row],[Order Date]])</f>
        <v>7</v>
      </c>
      <c r="F1511" s="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4">
        <f>YEAR(SalesDataTable[[#This Row],[Order Date]])</f>
        <v>2026</v>
      </c>
      <c r="D1512" s="4" t="str">
        <f>"Q"&amp;ROUNDUP(MONTH(SalesDataTable[[#This Row],[Order Date]])/3,0)</f>
        <v>Q3</v>
      </c>
      <c r="E1512" s="4">
        <f>MONTH(SalesDataTable[[#This Row],[Order Date]])</f>
        <v>7</v>
      </c>
      <c r="F1512" s="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4">
        <f>YEAR(SalesDataTable[[#This Row],[Order Date]])</f>
        <v>2026</v>
      </c>
      <c r="D1513" s="4" t="str">
        <f>"Q"&amp;ROUNDUP(MONTH(SalesDataTable[[#This Row],[Order Date]])/3,0)</f>
        <v>Q3</v>
      </c>
      <c r="E1513" s="4">
        <f>MONTH(SalesDataTable[[#This Row],[Order Date]])</f>
        <v>7</v>
      </c>
      <c r="F1513" s="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4">
        <f>YEAR(SalesDataTable[[#This Row],[Order Date]])</f>
        <v>2026</v>
      </c>
      <c r="D1514" s="4" t="str">
        <f>"Q"&amp;ROUNDUP(MONTH(SalesDataTable[[#This Row],[Order Date]])/3,0)</f>
        <v>Q3</v>
      </c>
      <c r="E1514" s="4">
        <f>MONTH(SalesDataTable[[#This Row],[Order Date]])</f>
        <v>7</v>
      </c>
      <c r="F1514" s="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4">
        <f>YEAR(SalesDataTable[[#This Row],[Order Date]])</f>
        <v>2026</v>
      </c>
      <c r="D1515" s="4" t="str">
        <f>"Q"&amp;ROUNDUP(MONTH(SalesDataTable[[#This Row],[Order Date]])/3,0)</f>
        <v>Q3</v>
      </c>
      <c r="E1515" s="4">
        <f>MONTH(SalesDataTable[[#This Row],[Order Date]])</f>
        <v>7</v>
      </c>
      <c r="F1515" s="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4">
        <f>YEAR(SalesDataTable[[#This Row],[Order Date]])</f>
        <v>2026</v>
      </c>
      <c r="D1516" s="4" t="str">
        <f>"Q"&amp;ROUNDUP(MONTH(SalesDataTable[[#This Row],[Order Date]])/3,0)</f>
        <v>Q3</v>
      </c>
      <c r="E1516" s="4">
        <f>MONTH(SalesDataTable[[#This Row],[Order Date]])</f>
        <v>7</v>
      </c>
      <c r="F1516" s="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4">
        <f>YEAR(SalesDataTable[[#This Row],[Order Date]])</f>
        <v>2026</v>
      </c>
      <c r="D1517" s="4" t="str">
        <f>"Q"&amp;ROUNDUP(MONTH(SalesDataTable[[#This Row],[Order Date]])/3,0)</f>
        <v>Q3</v>
      </c>
      <c r="E1517" s="4">
        <f>MONTH(SalesDataTable[[#This Row],[Order Date]])</f>
        <v>7</v>
      </c>
      <c r="F1517" s="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4">
        <f>YEAR(SalesDataTable[[#This Row],[Order Date]])</f>
        <v>2026</v>
      </c>
      <c r="D1518" s="4" t="str">
        <f>"Q"&amp;ROUNDUP(MONTH(SalesDataTable[[#This Row],[Order Date]])/3,0)</f>
        <v>Q3</v>
      </c>
      <c r="E1518" s="4">
        <f>MONTH(SalesDataTable[[#This Row],[Order Date]])</f>
        <v>7</v>
      </c>
      <c r="F1518" s="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4">
        <f>YEAR(SalesDataTable[[#This Row],[Order Date]])</f>
        <v>2026</v>
      </c>
      <c r="D1519" s="4" t="str">
        <f>"Q"&amp;ROUNDUP(MONTH(SalesDataTable[[#This Row],[Order Date]])/3,0)</f>
        <v>Q3</v>
      </c>
      <c r="E1519" s="4">
        <f>MONTH(SalesDataTable[[#This Row],[Order Date]])</f>
        <v>7</v>
      </c>
      <c r="F1519" s="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4">
        <f>YEAR(SalesDataTable[[#This Row],[Order Date]])</f>
        <v>2026</v>
      </c>
      <c r="D1520" s="4" t="str">
        <f>"Q"&amp;ROUNDUP(MONTH(SalesDataTable[[#This Row],[Order Date]])/3,0)</f>
        <v>Q3</v>
      </c>
      <c r="E1520" s="4">
        <f>MONTH(SalesDataTable[[#This Row],[Order Date]])</f>
        <v>7</v>
      </c>
      <c r="F1520" s="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4">
        <f>YEAR(SalesDataTable[[#This Row],[Order Date]])</f>
        <v>2026</v>
      </c>
      <c r="D1521" s="4" t="str">
        <f>"Q"&amp;ROUNDUP(MONTH(SalesDataTable[[#This Row],[Order Date]])/3,0)</f>
        <v>Q3</v>
      </c>
      <c r="E1521" s="4">
        <f>MONTH(SalesDataTable[[#This Row],[Order Date]])</f>
        <v>7</v>
      </c>
      <c r="F1521" s="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4">
        <f>YEAR(SalesDataTable[[#This Row],[Order Date]])</f>
        <v>2026</v>
      </c>
      <c r="D1522" s="4" t="str">
        <f>"Q"&amp;ROUNDUP(MONTH(SalesDataTable[[#This Row],[Order Date]])/3,0)</f>
        <v>Q3</v>
      </c>
      <c r="E1522" s="4">
        <f>MONTH(SalesDataTable[[#This Row],[Order Date]])</f>
        <v>7</v>
      </c>
      <c r="F1522" s="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4">
        <f>YEAR(SalesDataTable[[#This Row],[Order Date]])</f>
        <v>2026</v>
      </c>
      <c r="D1523" s="4" t="str">
        <f>"Q"&amp;ROUNDUP(MONTH(SalesDataTable[[#This Row],[Order Date]])/3,0)</f>
        <v>Q3</v>
      </c>
      <c r="E1523" s="4">
        <f>MONTH(SalesDataTable[[#This Row],[Order Date]])</f>
        <v>7</v>
      </c>
      <c r="F1523" s="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4">
        <f>YEAR(SalesDataTable[[#This Row],[Order Date]])</f>
        <v>2026</v>
      </c>
      <c r="D1524" s="4" t="str">
        <f>"Q"&amp;ROUNDUP(MONTH(SalesDataTable[[#This Row],[Order Date]])/3,0)</f>
        <v>Q3</v>
      </c>
      <c r="E1524" s="4">
        <f>MONTH(SalesDataTable[[#This Row],[Order Date]])</f>
        <v>7</v>
      </c>
      <c r="F1524" s="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4">
        <f>YEAR(SalesDataTable[[#This Row],[Order Date]])</f>
        <v>2026</v>
      </c>
      <c r="D1525" s="4" t="str">
        <f>"Q"&amp;ROUNDUP(MONTH(SalesDataTable[[#This Row],[Order Date]])/3,0)</f>
        <v>Q3</v>
      </c>
      <c r="E1525" s="4">
        <f>MONTH(SalesDataTable[[#This Row],[Order Date]])</f>
        <v>7</v>
      </c>
      <c r="F1525" s="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4">
        <f>YEAR(SalesDataTable[[#This Row],[Order Date]])</f>
        <v>2026</v>
      </c>
      <c r="D1526" s="4" t="str">
        <f>"Q"&amp;ROUNDUP(MONTH(SalesDataTable[[#This Row],[Order Date]])/3,0)</f>
        <v>Q3</v>
      </c>
      <c r="E1526" s="4">
        <f>MONTH(SalesDataTable[[#This Row],[Order Date]])</f>
        <v>7</v>
      </c>
      <c r="F1526" s="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4">
        <f>YEAR(SalesDataTable[[#This Row],[Order Date]])</f>
        <v>2026</v>
      </c>
      <c r="D1527" s="4" t="str">
        <f>"Q"&amp;ROUNDUP(MONTH(SalesDataTable[[#This Row],[Order Date]])/3,0)</f>
        <v>Q3</v>
      </c>
      <c r="E1527" s="4">
        <f>MONTH(SalesDataTable[[#This Row],[Order Date]])</f>
        <v>7</v>
      </c>
      <c r="F1527" s="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4">
        <f>YEAR(SalesDataTable[[#This Row],[Order Date]])</f>
        <v>2026</v>
      </c>
      <c r="D1528" s="4" t="str">
        <f>"Q"&amp;ROUNDUP(MONTH(SalesDataTable[[#This Row],[Order Date]])/3,0)</f>
        <v>Q3</v>
      </c>
      <c r="E1528" s="4">
        <f>MONTH(SalesDataTable[[#This Row],[Order Date]])</f>
        <v>7</v>
      </c>
      <c r="F1528" s="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4">
        <f>YEAR(SalesDataTable[[#This Row],[Order Date]])</f>
        <v>2026</v>
      </c>
      <c r="D1529" s="4" t="str">
        <f>"Q"&amp;ROUNDUP(MONTH(SalesDataTable[[#This Row],[Order Date]])/3,0)</f>
        <v>Q3</v>
      </c>
      <c r="E1529" s="4">
        <f>MONTH(SalesDataTable[[#This Row],[Order Date]])</f>
        <v>8</v>
      </c>
      <c r="F1529" s="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4">
        <f>YEAR(SalesDataTable[[#This Row],[Order Date]])</f>
        <v>2026</v>
      </c>
      <c r="D1530" s="4" t="str">
        <f>"Q"&amp;ROUNDUP(MONTH(SalesDataTable[[#This Row],[Order Date]])/3,0)</f>
        <v>Q3</v>
      </c>
      <c r="E1530" s="4">
        <f>MONTH(SalesDataTable[[#This Row],[Order Date]])</f>
        <v>8</v>
      </c>
      <c r="F1530" s="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4">
        <f>YEAR(SalesDataTable[[#This Row],[Order Date]])</f>
        <v>2026</v>
      </c>
      <c r="D1531" s="4" t="str">
        <f>"Q"&amp;ROUNDUP(MONTH(SalesDataTable[[#This Row],[Order Date]])/3,0)</f>
        <v>Q3</v>
      </c>
      <c r="E1531" s="4">
        <f>MONTH(SalesDataTable[[#This Row],[Order Date]])</f>
        <v>8</v>
      </c>
      <c r="F1531" s="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4">
        <f>YEAR(SalesDataTable[[#This Row],[Order Date]])</f>
        <v>2026</v>
      </c>
      <c r="D1532" s="4" t="str">
        <f>"Q"&amp;ROUNDUP(MONTH(SalesDataTable[[#This Row],[Order Date]])/3,0)</f>
        <v>Q3</v>
      </c>
      <c r="E1532" s="4">
        <f>MONTH(SalesDataTable[[#This Row],[Order Date]])</f>
        <v>8</v>
      </c>
      <c r="F1532" s="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4">
        <f>YEAR(SalesDataTable[[#This Row],[Order Date]])</f>
        <v>2026</v>
      </c>
      <c r="D1533" s="4" t="str">
        <f>"Q"&amp;ROUNDUP(MONTH(SalesDataTable[[#This Row],[Order Date]])/3,0)</f>
        <v>Q3</v>
      </c>
      <c r="E1533" s="4">
        <f>MONTH(SalesDataTable[[#This Row],[Order Date]])</f>
        <v>8</v>
      </c>
      <c r="F1533" s="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4">
        <f>YEAR(SalesDataTable[[#This Row],[Order Date]])</f>
        <v>2026</v>
      </c>
      <c r="D1534" s="4" t="str">
        <f>"Q"&amp;ROUNDUP(MONTH(SalesDataTable[[#This Row],[Order Date]])/3,0)</f>
        <v>Q3</v>
      </c>
      <c r="E1534" s="4">
        <f>MONTH(SalesDataTable[[#This Row],[Order Date]])</f>
        <v>8</v>
      </c>
      <c r="F1534" s="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4">
        <f>YEAR(SalesDataTable[[#This Row],[Order Date]])</f>
        <v>2026</v>
      </c>
      <c r="D1535" s="4" t="str">
        <f>"Q"&amp;ROUNDUP(MONTH(SalesDataTable[[#This Row],[Order Date]])/3,0)</f>
        <v>Q3</v>
      </c>
      <c r="E1535" s="4">
        <f>MONTH(SalesDataTable[[#This Row],[Order Date]])</f>
        <v>8</v>
      </c>
      <c r="F1535" s="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4">
        <f>YEAR(SalesDataTable[[#This Row],[Order Date]])</f>
        <v>2026</v>
      </c>
      <c r="D1536" s="4" t="str">
        <f>"Q"&amp;ROUNDUP(MONTH(SalesDataTable[[#This Row],[Order Date]])/3,0)</f>
        <v>Q3</v>
      </c>
      <c r="E1536" s="4">
        <f>MONTH(SalesDataTable[[#This Row],[Order Date]])</f>
        <v>8</v>
      </c>
      <c r="F1536" s="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4">
        <f>YEAR(SalesDataTable[[#This Row],[Order Date]])</f>
        <v>2026</v>
      </c>
      <c r="D1537" s="4" t="str">
        <f>"Q"&amp;ROUNDUP(MONTH(SalesDataTable[[#This Row],[Order Date]])/3,0)</f>
        <v>Q3</v>
      </c>
      <c r="E1537" s="4">
        <f>MONTH(SalesDataTable[[#This Row],[Order Date]])</f>
        <v>8</v>
      </c>
      <c r="F1537" s="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4">
        <f>YEAR(SalesDataTable[[#This Row],[Order Date]])</f>
        <v>2026</v>
      </c>
      <c r="D1538" s="4" t="str">
        <f>"Q"&amp;ROUNDUP(MONTH(SalesDataTable[[#This Row],[Order Date]])/3,0)</f>
        <v>Q3</v>
      </c>
      <c r="E1538" s="4">
        <f>MONTH(SalesDataTable[[#This Row],[Order Date]])</f>
        <v>8</v>
      </c>
      <c r="F1538" s="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4">
        <f>YEAR(SalesDataTable[[#This Row],[Order Date]])</f>
        <v>2026</v>
      </c>
      <c r="D1539" s="4" t="str">
        <f>"Q"&amp;ROUNDUP(MONTH(SalesDataTable[[#This Row],[Order Date]])/3,0)</f>
        <v>Q3</v>
      </c>
      <c r="E1539" s="4">
        <f>MONTH(SalesDataTable[[#This Row],[Order Date]])</f>
        <v>8</v>
      </c>
      <c r="F1539" s="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4">
        <f>YEAR(SalesDataTable[[#This Row],[Order Date]])</f>
        <v>2026</v>
      </c>
      <c r="D1540" s="4" t="str">
        <f>"Q"&amp;ROUNDUP(MONTH(SalesDataTable[[#This Row],[Order Date]])/3,0)</f>
        <v>Q3</v>
      </c>
      <c r="E1540" s="4">
        <f>MONTH(SalesDataTable[[#This Row],[Order Date]])</f>
        <v>8</v>
      </c>
      <c r="F1540" s="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4">
        <f>YEAR(SalesDataTable[[#This Row],[Order Date]])</f>
        <v>2026</v>
      </c>
      <c r="D1541" s="4" t="str">
        <f>"Q"&amp;ROUNDUP(MONTH(SalesDataTable[[#This Row],[Order Date]])/3,0)</f>
        <v>Q3</v>
      </c>
      <c r="E1541" s="4">
        <f>MONTH(SalesDataTable[[#This Row],[Order Date]])</f>
        <v>8</v>
      </c>
      <c r="F1541" s="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4">
        <f>YEAR(SalesDataTable[[#This Row],[Order Date]])</f>
        <v>2026</v>
      </c>
      <c r="D1542" s="4" t="str">
        <f>"Q"&amp;ROUNDUP(MONTH(SalesDataTable[[#This Row],[Order Date]])/3,0)</f>
        <v>Q3</v>
      </c>
      <c r="E1542" s="4">
        <f>MONTH(SalesDataTable[[#This Row],[Order Date]])</f>
        <v>8</v>
      </c>
      <c r="F1542" s="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4">
        <f>YEAR(SalesDataTable[[#This Row],[Order Date]])</f>
        <v>2026</v>
      </c>
      <c r="D1543" s="4" t="str">
        <f>"Q"&amp;ROUNDUP(MONTH(SalesDataTable[[#This Row],[Order Date]])/3,0)</f>
        <v>Q3</v>
      </c>
      <c r="E1543" s="4">
        <f>MONTH(SalesDataTable[[#This Row],[Order Date]])</f>
        <v>8</v>
      </c>
      <c r="F1543" s="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4">
        <f>YEAR(SalesDataTable[[#This Row],[Order Date]])</f>
        <v>2026</v>
      </c>
      <c r="D1544" s="4" t="str">
        <f>"Q"&amp;ROUNDUP(MONTH(SalesDataTable[[#This Row],[Order Date]])/3,0)</f>
        <v>Q3</v>
      </c>
      <c r="E1544" s="4">
        <f>MONTH(SalesDataTable[[#This Row],[Order Date]])</f>
        <v>8</v>
      </c>
      <c r="F1544" s="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4">
        <f>YEAR(SalesDataTable[[#This Row],[Order Date]])</f>
        <v>2026</v>
      </c>
      <c r="D1545" s="4" t="str">
        <f>"Q"&amp;ROUNDUP(MONTH(SalesDataTable[[#This Row],[Order Date]])/3,0)</f>
        <v>Q3</v>
      </c>
      <c r="E1545" s="4">
        <f>MONTH(SalesDataTable[[#This Row],[Order Date]])</f>
        <v>8</v>
      </c>
      <c r="F1545" s="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4">
        <f>YEAR(SalesDataTable[[#This Row],[Order Date]])</f>
        <v>2026</v>
      </c>
      <c r="D1546" s="4" t="str">
        <f>"Q"&amp;ROUNDUP(MONTH(SalesDataTable[[#This Row],[Order Date]])/3,0)</f>
        <v>Q3</v>
      </c>
      <c r="E1546" s="4">
        <f>MONTH(SalesDataTable[[#This Row],[Order Date]])</f>
        <v>8</v>
      </c>
      <c r="F1546" s="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4">
        <f>YEAR(SalesDataTable[[#This Row],[Order Date]])</f>
        <v>2026</v>
      </c>
      <c r="D1547" s="4" t="str">
        <f>"Q"&amp;ROUNDUP(MONTH(SalesDataTable[[#This Row],[Order Date]])/3,0)</f>
        <v>Q3</v>
      </c>
      <c r="E1547" s="4">
        <f>MONTH(SalesDataTable[[#This Row],[Order Date]])</f>
        <v>8</v>
      </c>
      <c r="F1547" s="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4">
        <f>YEAR(SalesDataTable[[#This Row],[Order Date]])</f>
        <v>2026</v>
      </c>
      <c r="D1548" s="4" t="str">
        <f>"Q"&amp;ROUNDUP(MONTH(SalesDataTable[[#This Row],[Order Date]])/3,0)</f>
        <v>Q3</v>
      </c>
      <c r="E1548" s="4">
        <f>MONTH(SalesDataTable[[#This Row],[Order Date]])</f>
        <v>8</v>
      </c>
      <c r="F1548" s="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4">
        <f>YEAR(SalesDataTable[[#This Row],[Order Date]])</f>
        <v>2026</v>
      </c>
      <c r="D1549" s="4" t="str">
        <f>"Q"&amp;ROUNDUP(MONTH(SalesDataTable[[#This Row],[Order Date]])/3,0)</f>
        <v>Q3</v>
      </c>
      <c r="E1549" s="4">
        <f>MONTH(SalesDataTable[[#This Row],[Order Date]])</f>
        <v>8</v>
      </c>
      <c r="F1549" s="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4">
        <f>YEAR(SalesDataTable[[#This Row],[Order Date]])</f>
        <v>2026</v>
      </c>
      <c r="D1550" s="4" t="str">
        <f>"Q"&amp;ROUNDUP(MONTH(SalesDataTable[[#This Row],[Order Date]])/3,0)</f>
        <v>Q3</v>
      </c>
      <c r="E1550" s="4">
        <f>MONTH(SalesDataTable[[#This Row],[Order Date]])</f>
        <v>8</v>
      </c>
      <c r="F1550" s="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4">
        <f>YEAR(SalesDataTable[[#This Row],[Order Date]])</f>
        <v>2026</v>
      </c>
      <c r="D1551" s="4" t="str">
        <f>"Q"&amp;ROUNDUP(MONTH(SalesDataTable[[#This Row],[Order Date]])/3,0)</f>
        <v>Q3</v>
      </c>
      <c r="E1551" s="4">
        <f>MONTH(SalesDataTable[[#This Row],[Order Date]])</f>
        <v>8</v>
      </c>
      <c r="F1551" s="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4">
        <f>YEAR(SalesDataTable[[#This Row],[Order Date]])</f>
        <v>2026</v>
      </c>
      <c r="D1552" s="4" t="str">
        <f>"Q"&amp;ROUNDUP(MONTH(SalesDataTable[[#This Row],[Order Date]])/3,0)</f>
        <v>Q3</v>
      </c>
      <c r="E1552" s="4">
        <f>MONTH(SalesDataTable[[#This Row],[Order Date]])</f>
        <v>8</v>
      </c>
      <c r="F1552" s="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4">
        <f>YEAR(SalesDataTable[[#This Row],[Order Date]])</f>
        <v>2026</v>
      </c>
      <c r="D1553" s="4" t="str">
        <f>"Q"&amp;ROUNDUP(MONTH(SalesDataTable[[#This Row],[Order Date]])/3,0)</f>
        <v>Q3</v>
      </c>
      <c r="E1553" s="4">
        <f>MONTH(SalesDataTable[[#This Row],[Order Date]])</f>
        <v>8</v>
      </c>
      <c r="F1553" s="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4">
        <f>YEAR(SalesDataTable[[#This Row],[Order Date]])</f>
        <v>2026</v>
      </c>
      <c r="D1554" s="4" t="str">
        <f>"Q"&amp;ROUNDUP(MONTH(SalesDataTable[[#This Row],[Order Date]])/3,0)</f>
        <v>Q3</v>
      </c>
      <c r="E1554" s="4">
        <f>MONTH(SalesDataTable[[#This Row],[Order Date]])</f>
        <v>8</v>
      </c>
      <c r="F1554" s="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4">
        <f>YEAR(SalesDataTable[[#This Row],[Order Date]])</f>
        <v>2026</v>
      </c>
      <c r="D1555" s="4" t="str">
        <f>"Q"&amp;ROUNDUP(MONTH(SalesDataTable[[#This Row],[Order Date]])/3,0)</f>
        <v>Q3</v>
      </c>
      <c r="E1555" s="4">
        <f>MONTH(SalesDataTable[[#This Row],[Order Date]])</f>
        <v>8</v>
      </c>
      <c r="F1555" s="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4">
        <f>YEAR(SalesDataTable[[#This Row],[Order Date]])</f>
        <v>2026</v>
      </c>
      <c r="D1556" s="4" t="str">
        <f>"Q"&amp;ROUNDUP(MONTH(SalesDataTable[[#This Row],[Order Date]])/3,0)</f>
        <v>Q3</v>
      </c>
      <c r="E1556" s="4">
        <f>MONTH(SalesDataTable[[#This Row],[Order Date]])</f>
        <v>8</v>
      </c>
      <c r="F1556" s="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4">
        <f>YEAR(SalesDataTable[[#This Row],[Order Date]])</f>
        <v>2026</v>
      </c>
      <c r="D1557" s="4" t="str">
        <f>"Q"&amp;ROUNDUP(MONTH(SalesDataTable[[#This Row],[Order Date]])/3,0)</f>
        <v>Q3</v>
      </c>
      <c r="E1557" s="4">
        <f>MONTH(SalesDataTable[[#This Row],[Order Date]])</f>
        <v>8</v>
      </c>
      <c r="F1557" s="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4">
        <f>YEAR(SalesDataTable[[#This Row],[Order Date]])</f>
        <v>2026</v>
      </c>
      <c r="D1558" s="4" t="str">
        <f>"Q"&amp;ROUNDUP(MONTH(SalesDataTable[[#This Row],[Order Date]])/3,0)</f>
        <v>Q3</v>
      </c>
      <c r="E1558" s="4">
        <f>MONTH(SalesDataTable[[#This Row],[Order Date]])</f>
        <v>8</v>
      </c>
      <c r="F1558" s="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4">
        <f>YEAR(SalesDataTable[[#This Row],[Order Date]])</f>
        <v>2026</v>
      </c>
      <c r="D1559" s="4" t="str">
        <f>"Q"&amp;ROUNDUP(MONTH(SalesDataTable[[#This Row],[Order Date]])/3,0)</f>
        <v>Q3</v>
      </c>
      <c r="E1559" s="4">
        <f>MONTH(SalesDataTable[[#This Row],[Order Date]])</f>
        <v>8</v>
      </c>
      <c r="F1559" s="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4">
        <f>YEAR(SalesDataTable[[#This Row],[Order Date]])</f>
        <v>2026</v>
      </c>
      <c r="D1560" s="4" t="str">
        <f>"Q"&amp;ROUNDUP(MONTH(SalesDataTable[[#This Row],[Order Date]])/3,0)</f>
        <v>Q3</v>
      </c>
      <c r="E1560" s="4">
        <f>MONTH(SalesDataTable[[#This Row],[Order Date]])</f>
        <v>8</v>
      </c>
      <c r="F1560" s="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4">
        <f>YEAR(SalesDataTable[[#This Row],[Order Date]])</f>
        <v>2026</v>
      </c>
      <c r="D1561" s="4" t="str">
        <f>"Q"&amp;ROUNDUP(MONTH(SalesDataTable[[#This Row],[Order Date]])/3,0)</f>
        <v>Q3</v>
      </c>
      <c r="E1561" s="4">
        <f>MONTH(SalesDataTable[[#This Row],[Order Date]])</f>
        <v>8</v>
      </c>
      <c r="F1561" s="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4">
        <f>YEAR(SalesDataTable[[#This Row],[Order Date]])</f>
        <v>2026</v>
      </c>
      <c r="D1562" s="4" t="str">
        <f>"Q"&amp;ROUNDUP(MONTH(SalesDataTable[[#This Row],[Order Date]])/3,0)</f>
        <v>Q3</v>
      </c>
      <c r="E1562" s="4">
        <f>MONTH(SalesDataTable[[#This Row],[Order Date]])</f>
        <v>8</v>
      </c>
      <c r="F1562" s="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4">
        <f>YEAR(SalesDataTable[[#This Row],[Order Date]])</f>
        <v>2026</v>
      </c>
      <c r="D1563" s="4" t="str">
        <f>"Q"&amp;ROUNDUP(MONTH(SalesDataTable[[#This Row],[Order Date]])/3,0)</f>
        <v>Q3</v>
      </c>
      <c r="E1563" s="4">
        <f>MONTH(SalesDataTable[[#This Row],[Order Date]])</f>
        <v>8</v>
      </c>
      <c r="F1563" s="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4">
        <f>YEAR(SalesDataTable[[#This Row],[Order Date]])</f>
        <v>2026</v>
      </c>
      <c r="D1564" s="4" t="str">
        <f>"Q"&amp;ROUNDUP(MONTH(SalesDataTable[[#This Row],[Order Date]])/3,0)</f>
        <v>Q3</v>
      </c>
      <c r="E1564" s="4">
        <f>MONTH(SalesDataTable[[#This Row],[Order Date]])</f>
        <v>8</v>
      </c>
      <c r="F1564" s="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4">
        <f>YEAR(SalesDataTable[[#This Row],[Order Date]])</f>
        <v>2026</v>
      </c>
      <c r="D1565" s="4" t="str">
        <f>"Q"&amp;ROUNDUP(MONTH(SalesDataTable[[#This Row],[Order Date]])/3,0)</f>
        <v>Q3</v>
      </c>
      <c r="E1565" s="4">
        <f>MONTH(SalesDataTable[[#This Row],[Order Date]])</f>
        <v>8</v>
      </c>
      <c r="F1565" s="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4">
        <f>YEAR(SalesDataTable[[#This Row],[Order Date]])</f>
        <v>2026</v>
      </c>
      <c r="D1566" s="4" t="str">
        <f>"Q"&amp;ROUNDUP(MONTH(SalesDataTable[[#This Row],[Order Date]])/3,0)</f>
        <v>Q3</v>
      </c>
      <c r="E1566" s="4">
        <f>MONTH(SalesDataTable[[#This Row],[Order Date]])</f>
        <v>8</v>
      </c>
      <c r="F1566" s="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4">
        <f>YEAR(SalesDataTable[[#This Row],[Order Date]])</f>
        <v>2026</v>
      </c>
      <c r="D1567" s="4" t="str">
        <f>"Q"&amp;ROUNDUP(MONTH(SalesDataTable[[#This Row],[Order Date]])/3,0)</f>
        <v>Q3</v>
      </c>
      <c r="E1567" s="4">
        <f>MONTH(SalesDataTable[[#This Row],[Order Date]])</f>
        <v>8</v>
      </c>
      <c r="F1567" s="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4">
        <f>YEAR(SalesDataTable[[#This Row],[Order Date]])</f>
        <v>2026</v>
      </c>
      <c r="D1568" s="4" t="str">
        <f>"Q"&amp;ROUNDUP(MONTH(SalesDataTable[[#This Row],[Order Date]])/3,0)</f>
        <v>Q3</v>
      </c>
      <c r="E1568" s="4">
        <f>MONTH(SalesDataTable[[#This Row],[Order Date]])</f>
        <v>8</v>
      </c>
      <c r="F1568" s="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4">
        <f>YEAR(SalesDataTable[[#This Row],[Order Date]])</f>
        <v>2026</v>
      </c>
      <c r="D1569" s="4" t="str">
        <f>"Q"&amp;ROUNDUP(MONTH(SalesDataTable[[#This Row],[Order Date]])/3,0)</f>
        <v>Q3</v>
      </c>
      <c r="E1569" s="4">
        <f>MONTH(SalesDataTable[[#This Row],[Order Date]])</f>
        <v>8</v>
      </c>
      <c r="F1569" s="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4">
        <f>YEAR(SalesDataTable[[#This Row],[Order Date]])</f>
        <v>2026</v>
      </c>
      <c r="D1570" s="4" t="str">
        <f>"Q"&amp;ROUNDUP(MONTH(SalesDataTable[[#This Row],[Order Date]])/3,0)</f>
        <v>Q3</v>
      </c>
      <c r="E1570" s="4">
        <f>MONTH(SalesDataTable[[#This Row],[Order Date]])</f>
        <v>8</v>
      </c>
      <c r="F1570" s="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4">
        <f>YEAR(SalesDataTable[[#This Row],[Order Date]])</f>
        <v>2026</v>
      </c>
      <c r="D1571" s="4" t="str">
        <f>"Q"&amp;ROUNDUP(MONTH(SalesDataTable[[#This Row],[Order Date]])/3,0)</f>
        <v>Q3</v>
      </c>
      <c r="E1571" s="4">
        <f>MONTH(SalesDataTable[[#This Row],[Order Date]])</f>
        <v>8</v>
      </c>
      <c r="F1571" s="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4">
        <f>YEAR(SalesDataTable[[#This Row],[Order Date]])</f>
        <v>2026</v>
      </c>
      <c r="D1572" s="4" t="str">
        <f>"Q"&amp;ROUNDUP(MONTH(SalesDataTable[[#This Row],[Order Date]])/3,0)</f>
        <v>Q3</v>
      </c>
      <c r="E1572" s="4">
        <f>MONTH(SalesDataTable[[#This Row],[Order Date]])</f>
        <v>8</v>
      </c>
      <c r="F1572" s="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4">
        <f>YEAR(SalesDataTable[[#This Row],[Order Date]])</f>
        <v>2026</v>
      </c>
      <c r="D1573" s="4" t="str">
        <f>"Q"&amp;ROUNDUP(MONTH(SalesDataTable[[#This Row],[Order Date]])/3,0)</f>
        <v>Q3</v>
      </c>
      <c r="E1573" s="4">
        <f>MONTH(SalesDataTable[[#This Row],[Order Date]])</f>
        <v>8</v>
      </c>
      <c r="F1573" s="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4">
        <f>YEAR(SalesDataTable[[#This Row],[Order Date]])</f>
        <v>2026</v>
      </c>
      <c r="D1574" s="4" t="str">
        <f>"Q"&amp;ROUNDUP(MONTH(SalesDataTable[[#This Row],[Order Date]])/3,0)</f>
        <v>Q3</v>
      </c>
      <c r="E1574" s="4">
        <f>MONTH(SalesDataTable[[#This Row],[Order Date]])</f>
        <v>8</v>
      </c>
      <c r="F1574" s="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4">
        <f>YEAR(SalesDataTable[[#This Row],[Order Date]])</f>
        <v>2026</v>
      </c>
      <c r="D1575" s="4" t="str">
        <f>"Q"&amp;ROUNDUP(MONTH(SalesDataTable[[#This Row],[Order Date]])/3,0)</f>
        <v>Q3</v>
      </c>
      <c r="E1575" s="4">
        <f>MONTH(SalesDataTable[[#This Row],[Order Date]])</f>
        <v>8</v>
      </c>
      <c r="F1575" s="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4">
        <f>YEAR(SalesDataTable[[#This Row],[Order Date]])</f>
        <v>2026</v>
      </c>
      <c r="D1576" s="4" t="str">
        <f>"Q"&amp;ROUNDUP(MONTH(SalesDataTable[[#This Row],[Order Date]])/3,0)</f>
        <v>Q3</v>
      </c>
      <c r="E1576" s="4">
        <f>MONTH(SalesDataTable[[#This Row],[Order Date]])</f>
        <v>8</v>
      </c>
      <c r="F1576" s="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4">
        <f>YEAR(SalesDataTable[[#This Row],[Order Date]])</f>
        <v>2026</v>
      </c>
      <c r="D1577" s="4" t="str">
        <f>"Q"&amp;ROUNDUP(MONTH(SalesDataTable[[#This Row],[Order Date]])/3,0)</f>
        <v>Q3</v>
      </c>
      <c r="E1577" s="4">
        <f>MONTH(SalesDataTable[[#This Row],[Order Date]])</f>
        <v>8</v>
      </c>
      <c r="F1577" s="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4">
        <f>YEAR(SalesDataTable[[#This Row],[Order Date]])</f>
        <v>2026</v>
      </c>
      <c r="D1578" s="4" t="str">
        <f>"Q"&amp;ROUNDUP(MONTH(SalesDataTable[[#This Row],[Order Date]])/3,0)</f>
        <v>Q3</v>
      </c>
      <c r="E1578" s="4">
        <f>MONTH(SalesDataTable[[#This Row],[Order Date]])</f>
        <v>8</v>
      </c>
      <c r="F1578" s="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4">
        <f>YEAR(SalesDataTable[[#This Row],[Order Date]])</f>
        <v>2026</v>
      </c>
      <c r="D1579" s="4" t="str">
        <f>"Q"&amp;ROUNDUP(MONTH(SalesDataTable[[#This Row],[Order Date]])/3,0)</f>
        <v>Q3</v>
      </c>
      <c r="E1579" s="4">
        <f>MONTH(SalesDataTable[[#This Row],[Order Date]])</f>
        <v>8</v>
      </c>
      <c r="F1579" s="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4">
        <f>YEAR(SalesDataTable[[#This Row],[Order Date]])</f>
        <v>2026</v>
      </c>
      <c r="D1580" s="4" t="str">
        <f>"Q"&amp;ROUNDUP(MONTH(SalesDataTable[[#This Row],[Order Date]])/3,0)</f>
        <v>Q3</v>
      </c>
      <c r="E1580" s="4">
        <f>MONTH(SalesDataTable[[#This Row],[Order Date]])</f>
        <v>8</v>
      </c>
      <c r="F1580" s="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4">
        <f>YEAR(SalesDataTable[[#This Row],[Order Date]])</f>
        <v>2026</v>
      </c>
      <c r="D1581" s="4" t="str">
        <f>"Q"&amp;ROUNDUP(MONTH(SalesDataTable[[#This Row],[Order Date]])/3,0)</f>
        <v>Q3</v>
      </c>
      <c r="E1581" s="4">
        <f>MONTH(SalesDataTable[[#This Row],[Order Date]])</f>
        <v>8</v>
      </c>
      <c r="F1581" s="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4">
        <f>YEAR(SalesDataTable[[#This Row],[Order Date]])</f>
        <v>2026</v>
      </c>
      <c r="D1582" s="4" t="str">
        <f>"Q"&amp;ROUNDUP(MONTH(SalesDataTable[[#This Row],[Order Date]])/3,0)</f>
        <v>Q3</v>
      </c>
      <c r="E1582" s="4">
        <f>MONTH(SalesDataTable[[#This Row],[Order Date]])</f>
        <v>8</v>
      </c>
      <c r="F1582" s="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4">
        <f>YEAR(SalesDataTable[[#This Row],[Order Date]])</f>
        <v>2026</v>
      </c>
      <c r="D1583" s="4" t="str">
        <f>"Q"&amp;ROUNDUP(MONTH(SalesDataTable[[#This Row],[Order Date]])/3,0)</f>
        <v>Q3</v>
      </c>
      <c r="E1583" s="4">
        <f>MONTH(SalesDataTable[[#This Row],[Order Date]])</f>
        <v>8</v>
      </c>
      <c r="F1583" s="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4">
        <f>YEAR(SalesDataTable[[#This Row],[Order Date]])</f>
        <v>2026</v>
      </c>
      <c r="D1584" s="4" t="str">
        <f>"Q"&amp;ROUNDUP(MONTH(SalesDataTable[[#This Row],[Order Date]])/3,0)</f>
        <v>Q3</v>
      </c>
      <c r="E1584" s="4">
        <f>MONTH(SalesDataTable[[#This Row],[Order Date]])</f>
        <v>8</v>
      </c>
      <c r="F1584" s="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4">
        <f>YEAR(SalesDataTable[[#This Row],[Order Date]])</f>
        <v>2026</v>
      </c>
      <c r="D1585" s="4" t="str">
        <f>"Q"&amp;ROUNDUP(MONTH(SalesDataTable[[#This Row],[Order Date]])/3,0)</f>
        <v>Q3</v>
      </c>
      <c r="E1585" s="4">
        <f>MONTH(SalesDataTable[[#This Row],[Order Date]])</f>
        <v>8</v>
      </c>
      <c r="F1585" s="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4">
        <f>YEAR(SalesDataTable[[#This Row],[Order Date]])</f>
        <v>2026</v>
      </c>
      <c r="D1586" s="4" t="str">
        <f>"Q"&amp;ROUNDUP(MONTH(SalesDataTable[[#This Row],[Order Date]])/3,0)</f>
        <v>Q3</v>
      </c>
      <c r="E1586" s="4">
        <f>MONTH(SalesDataTable[[#This Row],[Order Date]])</f>
        <v>8</v>
      </c>
      <c r="F1586" s="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4">
        <f>YEAR(SalesDataTable[[#This Row],[Order Date]])</f>
        <v>2026</v>
      </c>
      <c r="D1587" s="4" t="str">
        <f>"Q"&amp;ROUNDUP(MONTH(SalesDataTable[[#This Row],[Order Date]])/3,0)</f>
        <v>Q3</v>
      </c>
      <c r="E1587" s="4">
        <f>MONTH(SalesDataTable[[#This Row],[Order Date]])</f>
        <v>8</v>
      </c>
      <c r="F1587" s="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4">
        <f>YEAR(SalesDataTable[[#This Row],[Order Date]])</f>
        <v>2026</v>
      </c>
      <c r="D1588" s="4" t="str">
        <f>"Q"&amp;ROUNDUP(MONTH(SalesDataTable[[#This Row],[Order Date]])/3,0)</f>
        <v>Q3</v>
      </c>
      <c r="E1588" s="4">
        <f>MONTH(SalesDataTable[[#This Row],[Order Date]])</f>
        <v>8</v>
      </c>
      <c r="F1588" s="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4">
        <f>YEAR(SalesDataTable[[#This Row],[Order Date]])</f>
        <v>2026</v>
      </c>
      <c r="D1589" s="4" t="str">
        <f>"Q"&amp;ROUNDUP(MONTH(SalesDataTable[[#This Row],[Order Date]])/3,0)</f>
        <v>Q3</v>
      </c>
      <c r="E1589" s="4">
        <f>MONTH(SalesDataTable[[#This Row],[Order Date]])</f>
        <v>8</v>
      </c>
      <c r="F1589" s="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4">
        <f>YEAR(SalesDataTable[[#This Row],[Order Date]])</f>
        <v>2026</v>
      </c>
      <c r="D1590" s="4" t="str">
        <f>"Q"&amp;ROUNDUP(MONTH(SalesDataTable[[#This Row],[Order Date]])/3,0)</f>
        <v>Q3</v>
      </c>
      <c r="E1590" s="4">
        <f>MONTH(SalesDataTable[[#This Row],[Order Date]])</f>
        <v>8</v>
      </c>
      <c r="F1590" s="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4">
        <f>YEAR(SalesDataTable[[#This Row],[Order Date]])</f>
        <v>2026</v>
      </c>
      <c r="D1591" s="4" t="str">
        <f>"Q"&amp;ROUNDUP(MONTH(SalesDataTable[[#This Row],[Order Date]])/3,0)</f>
        <v>Q3</v>
      </c>
      <c r="E1591" s="4">
        <f>MONTH(SalesDataTable[[#This Row],[Order Date]])</f>
        <v>8</v>
      </c>
      <c r="F1591" s="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4">
        <f>YEAR(SalesDataTable[[#This Row],[Order Date]])</f>
        <v>2026</v>
      </c>
      <c r="D1592" s="4" t="str">
        <f>"Q"&amp;ROUNDUP(MONTH(SalesDataTable[[#This Row],[Order Date]])/3,0)</f>
        <v>Q3</v>
      </c>
      <c r="E1592" s="4">
        <f>MONTH(SalesDataTable[[#This Row],[Order Date]])</f>
        <v>8</v>
      </c>
      <c r="F1592" s="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4">
        <f>YEAR(SalesDataTable[[#This Row],[Order Date]])</f>
        <v>2026</v>
      </c>
      <c r="D1593" s="4" t="str">
        <f>"Q"&amp;ROUNDUP(MONTH(SalesDataTable[[#This Row],[Order Date]])/3,0)</f>
        <v>Q3</v>
      </c>
      <c r="E1593" s="4">
        <f>MONTH(SalesDataTable[[#This Row],[Order Date]])</f>
        <v>8</v>
      </c>
      <c r="F1593" s="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4">
        <f>YEAR(SalesDataTable[[#This Row],[Order Date]])</f>
        <v>2026</v>
      </c>
      <c r="D1594" s="4" t="str">
        <f>"Q"&amp;ROUNDUP(MONTH(SalesDataTable[[#This Row],[Order Date]])/3,0)</f>
        <v>Q3</v>
      </c>
      <c r="E1594" s="4">
        <f>MONTH(SalesDataTable[[#This Row],[Order Date]])</f>
        <v>8</v>
      </c>
      <c r="F1594" s="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4">
        <f>YEAR(SalesDataTable[[#This Row],[Order Date]])</f>
        <v>2026</v>
      </c>
      <c r="D1595" s="4" t="str">
        <f>"Q"&amp;ROUNDUP(MONTH(SalesDataTable[[#This Row],[Order Date]])/3,0)</f>
        <v>Q3</v>
      </c>
      <c r="E1595" s="4">
        <f>MONTH(SalesDataTable[[#This Row],[Order Date]])</f>
        <v>8</v>
      </c>
      <c r="F1595" s="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4">
        <f>YEAR(SalesDataTable[[#This Row],[Order Date]])</f>
        <v>2026</v>
      </c>
      <c r="D1596" s="4" t="str">
        <f>"Q"&amp;ROUNDUP(MONTH(SalesDataTable[[#This Row],[Order Date]])/3,0)</f>
        <v>Q3</v>
      </c>
      <c r="E1596" s="4">
        <f>MONTH(SalesDataTable[[#This Row],[Order Date]])</f>
        <v>8</v>
      </c>
      <c r="F1596" s="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4">
        <f>YEAR(SalesDataTable[[#This Row],[Order Date]])</f>
        <v>2026</v>
      </c>
      <c r="D1597" s="4" t="str">
        <f>"Q"&amp;ROUNDUP(MONTH(SalesDataTable[[#This Row],[Order Date]])/3,0)</f>
        <v>Q3</v>
      </c>
      <c r="E1597" s="4">
        <f>MONTH(SalesDataTable[[#This Row],[Order Date]])</f>
        <v>8</v>
      </c>
      <c r="F1597" s="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4">
        <f>YEAR(SalesDataTable[[#This Row],[Order Date]])</f>
        <v>2026</v>
      </c>
      <c r="D1598" s="4" t="str">
        <f>"Q"&amp;ROUNDUP(MONTH(SalesDataTable[[#This Row],[Order Date]])/3,0)</f>
        <v>Q3</v>
      </c>
      <c r="E1598" s="4">
        <f>MONTH(SalesDataTable[[#This Row],[Order Date]])</f>
        <v>8</v>
      </c>
      <c r="F1598" s="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4">
        <f>YEAR(SalesDataTable[[#This Row],[Order Date]])</f>
        <v>2026</v>
      </c>
      <c r="D1599" s="4" t="str">
        <f>"Q"&amp;ROUNDUP(MONTH(SalesDataTable[[#This Row],[Order Date]])/3,0)</f>
        <v>Q3</v>
      </c>
      <c r="E1599" s="4">
        <f>MONTH(SalesDataTable[[#This Row],[Order Date]])</f>
        <v>8</v>
      </c>
      <c r="F1599" s="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4">
        <f>YEAR(SalesDataTable[[#This Row],[Order Date]])</f>
        <v>2026</v>
      </c>
      <c r="D1600" s="4" t="str">
        <f>"Q"&amp;ROUNDUP(MONTH(SalesDataTable[[#This Row],[Order Date]])/3,0)</f>
        <v>Q3</v>
      </c>
      <c r="E1600" s="4">
        <f>MONTH(SalesDataTable[[#This Row],[Order Date]])</f>
        <v>8</v>
      </c>
      <c r="F1600" s="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4">
        <f>YEAR(SalesDataTable[[#This Row],[Order Date]])</f>
        <v>2026</v>
      </c>
      <c r="D1601" s="4" t="str">
        <f>"Q"&amp;ROUNDUP(MONTH(SalesDataTable[[#This Row],[Order Date]])/3,0)</f>
        <v>Q3</v>
      </c>
      <c r="E1601" s="4">
        <f>MONTH(SalesDataTable[[#This Row],[Order Date]])</f>
        <v>8</v>
      </c>
      <c r="F1601" s="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4">
        <f>YEAR(SalesDataTable[[#This Row],[Order Date]])</f>
        <v>2026</v>
      </c>
      <c r="D1602" s="4" t="str">
        <f>"Q"&amp;ROUNDUP(MONTH(SalesDataTable[[#This Row],[Order Date]])/3,0)</f>
        <v>Q3</v>
      </c>
      <c r="E1602" s="4">
        <f>MONTH(SalesDataTable[[#This Row],[Order Date]])</f>
        <v>8</v>
      </c>
      <c r="F1602" s="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4">
        <f>YEAR(SalesDataTable[[#This Row],[Order Date]])</f>
        <v>2026</v>
      </c>
      <c r="D1603" s="4" t="str">
        <f>"Q"&amp;ROUNDUP(MONTH(SalesDataTable[[#This Row],[Order Date]])/3,0)</f>
        <v>Q3</v>
      </c>
      <c r="E1603" s="4">
        <f>MONTH(SalesDataTable[[#This Row],[Order Date]])</f>
        <v>8</v>
      </c>
      <c r="F1603" s="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4">
        <f>YEAR(SalesDataTable[[#This Row],[Order Date]])</f>
        <v>2026</v>
      </c>
      <c r="D1604" s="4" t="str">
        <f>"Q"&amp;ROUNDUP(MONTH(SalesDataTable[[#This Row],[Order Date]])/3,0)</f>
        <v>Q3</v>
      </c>
      <c r="E1604" s="4">
        <f>MONTH(SalesDataTable[[#This Row],[Order Date]])</f>
        <v>8</v>
      </c>
      <c r="F1604" s="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4">
        <f>YEAR(SalesDataTable[[#This Row],[Order Date]])</f>
        <v>2026</v>
      </c>
      <c r="D1605" s="4" t="str">
        <f>"Q"&amp;ROUNDUP(MONTH(SalesDataTable[[#This Row],[Order Date]])/3,0)</f>
        <v>Q3</v>
      </c>
      <c r="E1605" s="4">
        <f>MONTH(SalesDataTable[[#This Row],[Order Date]])</f>
        <v>8</v>
      </c>
      <c r="F1605" s="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4">
        <f>YEAR(SalesDataTable[[#This Row],[Order Date]])</f>
        <v>2026</v>
      </c>
      <c r="D1606" s="4" t="str">
        <f>"Q"&amp;ROUNDUP(MONTH(SalesDataTable[[#This Row],[Order Date]])/3,0)</f>
        <v>Q3</v>
      </c>
      <c r="E1606" s="4">
        <f>MONTH(SalesDataTable[[#This Row],[Order Date]])</f>
        <v>8</v>
      </c>
      <c r="F1606" s="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4">
        <f>YEAR(SalesDataTable[[#This Row],[Order Date]])</f>
        <v>2026</v>
      </c>
      <c r="D1607" s="4" t="str">
        <f>"Q"&amp;ROUNDUP(MONTH(SalesDataTable[[#This Row],[Order Date]])/3,0)</f>
        <v>Q3</v>
      </c>
      <c r="E1607" s="4">
        <f>MONTH(SalesDataTable[[#This Row],[Order Date]])</f>
        <v>8</v>
      </c>
      <c r="F1607" s="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4">
        <f>YEAR(SalesDataTable[[#This Row],[Order Date]])</f>
        <v>2026</v>
      </c>
      <c r="D1608" s="4" t="str">
        <f>"Q"&amp;ROUNDUP(MONTH(SalesDataTable[[#This Row],[Order Date]])/3,0)</f>
        <v>Q3</v>
      </c>
      <c r="E1608" s="4">
        <f>MONTH(SalesDataTable[[#This Row],[Order Date]])</f>
        <v>8</v>
      </c>
      <c r="F1608" s="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4">
        <f>YEAR(SalesDataTable[[#This Row],[Order Date]])</f>
        <v>2026</v>
      </c>
      <c r="D1609" s="4" t="str">
        <f>"Q"&amp;ROUNDUP(MONTH(SalesDataTable[[#This Row],[Order Date]])/3,0)</f>
        <v>Q3</v>
      </c>
      <c r="E1609" s="4">
        <f>MONTH(SalesDataTable[[#This Row],[Order Date]])</f>
        <v>8</v>
      </c>
      <c r="F1609" s="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4">
        <f>YEAR(SalesDataTable[[#This Row],[Order Date]])</f>
        <v>2026</v>
      </c>
      <c r="D1610" s="4" t="str">
        <f>"Q"&amp;ROUNDUP(MONTH(SalesDataTable[[#This Row],[Order Date]])/3,0)</f>
        <v>Q3</v>
      </c>
      <c r="E1610" s="4">
        <f>MONTH(SalesDataTable[[#This Row],[Order Date]])</f>
        <v>8</v>
      </c>
      <c r="F1610" s="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4">
        <f>YEAR(SalesDataTable[[#This Row],[Order Date]])</f>
        <v>2026</v>
      </c>
      <c r="D1611" s="4" t="str">
        <f>"Q"&amp;ROUNDUP(MONTH(SalesDataTable[[#This Row],[Order Date]])/3,0)</f>
        <v>Q3</v>
      </c>
      <c r="E1611" s="4">
        <f>MONTH(SalesDataTable[[#This Row],[Order Date]])</f>
        <v>8</v>
      </c>
      <c r="F1611" s="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4">
        <f>YEAR(SalesDataTable[[#This Row],[Order Date]])</f>
        <v>2026</v>
      </c>
      <c r="D1612" s="4" t="str">
        <f>"Q"&amp;ROUNDUP(MONTH(SalesDataTable[[#This Row],[Order Date]])/3,0)</f>
        <v>Q3</v>
      </c>
      <c r="E1612" s="4">
        <f>MONTH(SalesDataTable[[#This Row],[Order Date]])</f>
        <v>8</v>
      </c>
      <c r="F1612" s="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4">
        <f>YEAR(SalesDataTable[[#This Row],[Order Date]])</f>
        <v>2026</v>
      </c>
      <c r="D1613" s="4" t="str">
        <f>"Q"&amp;ROUNDUP(MONTH(SalesDataTable[[#This Row],[Order Date]])/3,0)</f>
        <v>Q3</v>
      </c>
      <c r="E1613" s="4">
        <f>MONTH(SalesDataTable[[#This Row],[Order Date]])</f>
        <v>8</v>
      </c>
      <c r="F1613" s="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4">
        <f>YEAR(SalesDataTable[[#This Row],[Order Date]])</f>
        <v>2026</v>
      </c>
      <c r="D1614" s="4" t="str">
        <f>"Q"&amp;ROUNDUP(MONTH(SalesDataTable[[#This Row],[Order Date]])/3,0)</f>
        <v>Q3</v>
      </c>
      <c r="E1614" s="4">
        <f>MONTH(SalesDataTable[[#This Row],[Order Date]])</f>
        <v>8</v>
      </c>
      <c r="F1614" s="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4">
        <f>YEAR(SalesDataTable[[#This Row],[Order Date]])</f>
        <v>2026</v>
      </c>
      <c r="D1615" s="4" t="str">
        <f>"Q"&amp;ROUNDUP(MONTH(SalesDataTable[[#This Row],[Order Date]])/3,0)</f>
        <v>Q3</v>
      </c>
      <c r="E1615" s="4">
        <f>MONTH(SalesDataTable[[#This Row],[Order Date]])</f>
        <v>8</v>
      </c>
      <c r="F1615" s="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4">
        <f>YEAR(SalesDataTable[[#This Row],[Order Date]])</f>
        <v>2026</v>
      </c>
      <c r="D1616" s="4" t="str">
        <f>"Q"&amp;ROUNDUP(MONTH(SalesDataTable[[#This Row],[Order Date]])/3,0)</f>
        <v>Q3</v>
      </c>
      <c r="E1616" s="4">
        <f>MONTH(SalesDataTable[[#This Row],[Order Date]])</f>
        <v>8</v>
      </c>
      <c r="F1616" s="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4">
        <f>YEAR(SalesDataTable[[#This Row],[Order Date]])</f>
        <v>2026</v>
      </c>
      <c r="D1617" s="4" t="str">
        <f>"Q"&amp;ROUNDUP(MONTH(SalesDataTable[[#This Row],[Order Date]])/3,0)</f>
        <v>Q3</v>
      </c>
      <c r="E1617" s="4">
        <f>MONTH(SalesDataTable[[#This Row],[Order Date]])</f>
        <v>8</v>
      </c>
      <c r="F1617" s="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4">
        <f>YEAR(SalesDataTable[[#This Row],[Order Date]])</f>
        <v>2026</v>
      </c>
      <c r="D1618" s="4" t="str">
        <f>"Q"&amp;ROUNDUP(MONTH(SalesDataTable[[#This Row],[Order Date]])/3,0)</f>
        <v>Q3</v>
      </c>
      <c r="E1618" s="4">
        <f>MONTH(SalesDataTable[[#This Row],[Order Date]])</f>
        <v>8</v>
      </c>
      <c r="F1618" s="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4">
        <f>YEAR(SalesDataTable[[#This Row],[Order Date]])</f>
        <v>2026</v>
      </c>
      <c r="D1619" s="4" t="str">
        <f>"Q"&amp;ROUNDUP(MONTH(SalesDataTable[[#This Row],[Order Date]])/3,0)</f>
        <v>Q3</v>
      </c>
      <c r="E1619" s="4">
        <f>MONTH(SalesDataTable[[#This Row],[Order Date]])</f>
        <v>8</v>
      </c>
      <c r="F1619" s="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4">
        <f>YEAR(SalesDataTable[[#This Row],[Order Date]])</f>
        <v>2026</v>
      </c>
      <c r="D1620" s="4" t="str">
        <f>"Q"&amp;ROUNDUP(MONTH(SalesDataTable[[#This Row],[Order Date]])/3,0)</f>
        <v>Q3</v>
      </c>
      <c r="E1620" s="4">
        <f>MONTH(SalesDataTable[[#This Row],[Order Date]])</f>
        <v>8</v>
      </c>
      <c r="F1620" s="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4">
        <f>YEAR(SalesDataTable[[#This Row],[Order Date]])</f>
        <v>2026</v>
      </c>
      <c r="D1621" s="4" t="str">
        <f>"Q"&amp;ROUNDUP(MONTH(SalesDataTable[[#This Row],[Order Date]])/3,0)</f>
        <v>Q3</v>
      </c>
      <c r="E1621" s="4">
        <f>MONTH(SalesDataTable[[#This Row],[Order Date]])</f>
        <v>8</v>
      </c>
      <c r="F1621" s="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4">
        <f>YEAR(SalesDataTable[[#This Row],[Order Date]])</f>
        <v>2026</v>
      </c>
      <c r="D1622" s="4" t="str">
        <f>"Q"&amp;ROUNDUP(MONTH(SalesDataTable[[#This Row],[Order Date]])/3,0)</f>
        <v>Q3</v>
      </c>
      <c r="E1622" s="4">
        <f>MONTH(SalesDataTable[[#This Row],[Order Date]])</f>
        <v>8</v>
      </c>
      <c r="F1622" s="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4">
        <f>YEAR(SalesDataTable[[#This Row],[Order Date]])</f>
        <v>2026</v>
      </c>
      <c r="D1623" s="4" t="str">
        <f>"Q"&amp;ROUNDUP(MONTH(SalesDataTable[[#This Row],[Order Date]])/3,0)</f>
        <v>Q3</v>
      </c>
      <c r="E1623" s="4">
        <f>MONTH(SalesDataTable[[#This Row],[Order Date]])</f>
        <v>8</v>
      </c>
      <c r="F1623" s="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4">
        <f>YEAR(SalesDataTable[[#This Row],[Order Date]])</f>
        <v>2026</v>
      </c>
      <c r="D1624" s="4" t="str">
        <f>"Q"&amp;ROUNDUP(MONTH(SalesDataTable[[#This Row],[Order Date]])/3,0)</f>
        <v>Q3</v>
      </c>
      <c r="E1624" s="4">
        <f>MONTH(SalesDataTable[[#This Row],[Order Date]])</f>
        <v>8</v>
      </c>
      <c r="F1624" s="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4">
        <f>YEAR(SalesDataTable[[#This Row],[Order Date]])</f>
        <v>2026</v>
      </c>
      <c r="D1625" s="4" t="str">
        <f>"Q"&amp;ROUNDUP(MONTH(SalesDataTable[[#This Row],[Order Date]])/3,0)</f>
        <v>Q3</v>
      </c>
      <c r="E1625" s="4">
        <f>MONTH(SalesDataTable[[#This Row],[Order Date]])</f>
        <v>8</v>
      </c>
      <c r="F1625" s="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4">
        <f>YEAR(SalesDataTable[[#This Row],[Order Date]])</f>
        <v>2026</v>
      </c>
      <c r="D1626" s="4" t="str">
        <f>"Q"&amp;ROUNDUP(MONTH(SalesDataTable[[#This Row],[Order Date]])/3,0)</f>
        <v>Q3</v>
      </c>
      <c r="E1626" s="4">
        <f>MONTH(SalesDataTable[[#This Row],[Order Date]])</f>
        <v>8</v>
      </c>
      <c r="F1626" s="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4">
        <f>YEAR(SalesDataTable[[#This Row],[Order Date]])</f>
        <v>2026</v>
      </c>
      <c r="D1627" s="4" t="str">
        <f>"Q"&amp;ROUNDUP(MONTH(SalesDataTable[[#This Row],[Order Date]])/3,0)</f>
        <v>Q3</v>
      </c>
      <c r="E1627" s="4">
        <f>MONTH(SalesDataTable[[#This Row],[Order Date]])</f>
        <v>8</v>
      </c>
      <c r="F1627" s="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4">
        <f>YEAR(SalesDataTable[[#This Row],[Order Date]])</f>
        <v>2026</v>
      </c>
      <c r="D1628" s="4" t="str">
        <f>"Q"&amp;ROUNDUP(MONTH(SalesDataTable[[#This Row],[Order Date]])/3,0)</f>
        <v>Q3</v>
      </c>
      <c r="E1628" s="4">
        <f>MONTH(SalesDataTable[[#This Row],[Order Date]])</f>
        <v>8</v>
      </c>
      <c r="F1628" s="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4">
        <f>YEAR(SalesDataTable[[#This Row],[Order Date]])</f>
        <v>2026</v>
      </c>
      <c r="D1629" s="4" t="str">
        <f>"Q"&amp;ROUNDUP(MONTH(SalesDataTable[[#This Row],[Order Date]])/3,0)</f>
        <v>Q3</v>
      </c>
      <c r="E1629" s="4">
        <f>MONTH(SalesDataTable[[#This Row],[Order Date]])</f>
        <v>8</v>
      </c>
      <c r="F1629" s="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4">
        <f>YEAR(SalesDataTable[[#This Row],[Order Date]])</f>
        <v>2026</v>
      </c>
      <c r="D1630" s="4" t="str">
        <f>"Q"&amp;ROUNDUP(MONTH(SalesDataTable[[#This Row],[Order Date]])/3,0)</f>
        <v>Q3</v>
      </c>
      <c r="E1630" s="4">
        <f>MONTH(SalesDataTable[[#This Row],[Order Date]])</f>
        <v>8</v>
      </c>
      <c r="F1630" s="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4">
        <f>YEAR(SalesDataTable[[#This Row],[Order Date]])</f>
        <v>2026</v>
      </c>
      <c r="D1631" s="4" t="str">
        <f>"Q"&amp;ROUNDUP(MONTH(SalesDataTable[[#This Row],[Order Date]])/3,0)</f>
        <v>Q3</v>
      </c>
      <c r="E1631" s="4">
        <f>MONTH(SalesDataTable[[#This Row],[Order Date]])</f>
        <v>8</v>
      </c>
      <c r="F1631" s="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4">
        <f>YEAR(SalesDataTable[[#This Row],[Order Date]])</f>
        <v>2026</v>
      </c>
      <c r="D1632" s="4" t="str">
        <f>"Q"&amp;ROUNDUP(MONTH(SalesDataTable[[#This Row],[Order Date]])/3,0)</f>
        <v>Q3</v>
      </c>
      <c r="E1632" s="4">
        <f>MONTH(SalesDataTable[[#This Row],[Order Date]])</f>
        <v>8</v>
      </c>
      <c r="F1632" s="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4">
        <f>YEAR(SalesDataTable[[#This Row],[Order Date]])</f>
        <v>2026</v>
      </c>
      <c r="D1633" s="4" t="str">
        <f>"Q"&amp;ROUNDUP(MONTH(SalesDataTable[[#This Row],[Order Date]])/3,0)</f>
        <v>Q3</v>
      </c>
      <c r="E1633" s="4">
        <f>MONTH(SalesDataTable[[#This Row],[Order Date]])</f>
        <v>8</v>
      </c>
      <c r="F1633" s="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4">
        <f>YEAR(SalesDataTable[[#This Row],[Order Date]])</f>
        <v>2026</v>
      </c>
      <c r="D1634" s="4" t="str">
        <f>"Q"&amp;ROUNDUP(MONTH(SalesDataTable[[#This Row],[Order Date]])/3,0)</f>
        <v>Q3</v>
      </c>
      <c r="E1634" s="4">
        <f>MONTH(SalesDataTable[[#This Row],[Order Date]])</f>
        <v>8</v>
      </c>
      <c r="F1634" s="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4">
        <f>YEAR(SalesDataTable[[#This Row],[Order Date]])</f>
        <v>2026</v>
      </c>
      <c r="D1635" s="4" t="str">
        <f>"Q"&amp;ROUNDUP(MONTH(SalesDataTable[[#This Row],[Order Date]])/3,0)</f>
        <v>Q3</v>
      </c>
      <c r="E1635" s="4">
        <f>MONTH(SalesDataTable[[#This Row],[Order Date]])</f>
        <v>8</v>
      </c>
      <c r="F1635" s="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4">
        <f>YEAR(SalesDataTable[[#This Row],[Order Date]])</f>
        <v>2026</v>
      </c>
      <c r="D1636" s="4" t="str">
        <f>"Q"&amp;ROUNDUP(MONTH(SalesDataTable[[#This Row],[Order Date]])/3,0)</f>
        <v>Q3</v>
      </c>
      <c r="E1636" s="4">
        <f>MONTH(SalesDataTable[[#This Row],[Order Date]])</f>
        <v>8</v>
      </c>
      <c r="F1636" s="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4">
        <f>YEAR(SalesDataTable[[#This Row],[Order Date]])</f>
        <v>2026</v>
      </c>
      <c r="D1637" s="4" t="str">
        <f>"Q"&amp;ROUNDUP(MONTH(SalesDataTable[[#This Row],[Order Date]])/3,0)</f>
        <v>Q3</v>
      </c>
      <c r="E1637" s="4">
        <f>MONTH(SalesDataTable[[#This Row],[Order Date]])</f>
        <v>8</v>
      </c>
      <c r="F1637" s="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4">
        <f>YEAR(SalesDataTable[[#This Row],[Order Date]])</f>
        <v>2026</v>
      </c>
      <c r="D1638" s="4" t="str">
        <f>"Q"&amp;ROUNDUP(MONTH(SalesDataTable[[#This Row],[Order Date]])/3,0)</f>
        <v>Q3</v>
      </c>
      <c r="E1638" s="4">
        <f>MONTH(SalesDataTable[[#This Row],[Order Date]])</f>
        <v>8</v>
      </c>
      <c r="F1638" s="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4">
        <f>YEAR(SalesDataTable[[#This Row],[Order Date]])</f>
        <v>2026</v>
      </c>
      <c r="D1639" s="4" t="str">
        <f>"Q"&amp;ROUNDUP(MONTH(SalesDataTable[[#This Row],[Order Date]])/3,0)</f>
        <v>Q3</v>
      </c>
      <c r="E1639" s="4">
        <f>MONTH(SalesDataTable[[#This Row],[Order Date]])</f>
        <v>8</v>
      </c>
      <c r="F1639" s="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4">
        <f>YEAR(SalesDataTable[[#This Row],[Order Date]])</f>
        <v>2026</v>
      </c>
      <c r="D1640" s="4" t="str">
        <f>"Q"&amp;ROUNDUP(MONTH(SalesDataTable[[#This Row],[Order Date]])/3,0)</f>
        <v>Q3</v>
      </c>
      <c r="E1640" s="4">
        <f>MONTH(SalesDataTable[[#This Row],[Order Date]])</f>
        <v>8</v>
      </c>
      <c r="F1640" s="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4">
        <f>YEAR(SalesDataTable[[#This Row],[Order Date]])</f>
        <v>2026</v>
      </c>
      <c r="D1641" s="4" t="str">
        <f>"Q"&amp;ROUNDUP(MONTH(SalesDataTable[[#This Row],[Order Date]])/3,0)</f>
        <v>Q3</v>
      </c>
      <c r="E1641" s="4">
        <f>MONTH(SalesDataTable[[#This Row],[Order Date]])</f>
        <v>8</v>
      </c>
      <c r="F1641" s="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4">
        <f>YEAR(SalesDataTable[[#This Row],[Order Date]])</f>
        <v>2026</v>
      </c>
      <c r="D1642" s="4" t="str">
        <f>"Q"&amp;ROUNDUP(MONTH(SalesDataTable[[#This Row],[Order Date]])/3,0)</f>
        <v>Q3</v>
      </c>
      <c r="E1642" s="4">
        <f>MONTH(SalesDataTable[[#This Row],[Order Date]])</f>
        <v>8</v>
      </c>
      <c r="F1642" s="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4">
        <f>YEAR(SalesDataTable[[#This Row],[Order Date]])</f>
        <v>2026</v>
      </c>
      <c r="D1643" s="4" t="str">
        <f>"Q"&amp;ROUNDUP(MONTH(SalesDataTable[[#This Row],[Order Date]])/3,0)</f>
        <v>Q3</v>
      </c>
      <c r="E1643" s="4">
        <f>MONTH(SalesDataTable[[#This Row],[Order Date]])</f>
        <v>8</v>
      </c>
      <c r="F1643" s="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4">
        <f>YEAR(SalesDataTable[[#This Row],[Order Date]])</f>
        <v>2026</v>
      </c>
      <c r="D1644" s="4" t="str">
        <f>"Q"&amp;ROUNDUP(MONTH(SalesDataTable[[#This Row],[Order Date]])/3,0)</f>
        <v>Q3</v>
      </c>
      <c r="E1644" s="4">
        <f>MONTH(SalesDataTable[[#This Row],[Order Date]])</f>
        <v>8</v>
      </c>
      <c r="F1644" s="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4">
        <f>YEAR(SalesDataTable[[#This Row],[Order Date]])</f>
        <v>2026</v>
      </c>
      <c r="D1645" s="4" t="str">
        <f>"Q"&amp;ROUNDUP(MONTH(SalesDataTable[[#This Row],[Order Date]])/3,0)</f>
        <v>Q3</v>
      </c>
      <c r="E1645" s="4">
        <f>MONTH(SalesDataTable[[#This Row],[Order Date]])</f>
        <v>8</v>
      </c>
      <c r="F1645" s="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4">
        <f>YEAR(SalesDataTable[[#This Row],[Order Date]])</f>
        <v>2026</v>
      </c>
      <c r="D1646" s="4" t="str">
        <f>"Q"&amp;ROUNDUP(MONTH(SalesDataTable[[#This Row],[Order Date]])/3,0)</f>
        <v>Q3</v>
      </c>
      <c r="E1646" s="4">
        <f>MONTH(SalesDataTable[[#This Row],[Order Date]])</f>
        <v>8</v>
      </c>
      <c r="F1646" s="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4">
        <f>YEAR(SalesDataTable[[#This Row],[Order Date]])</f>
        <v>2026</v>
      </c>
      <c r="D1647" s="4" t="str">
        <f>"Q"&amp;ROUNDUP(MONTH(SalesDataTable[[#This Row],[Order Date]])/3,0)</f>
        <v>Q3</v>
      </c>
      <c r="E1647" s="4">
        <f>MONTH(SalesDataTable[[#This Row],[Order Date]])</f>
        <v>8</v>
      </c>
      <c r="F1647" s="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4">
        <f>YEAR(SalesDataTable[[#This Row],[Order Date]])</f>
        <v>2026</v>
      </c>
      <c r="D1648" s="4" t="str">
        <f>"Q"&amp;ROUNDUP(MONTH(SalesDataTable[[#This Row],[Order Date]])/3,0)</f>
        <v>Q3</v>
      </c>
      <c r="E1648" s="4">
        <f>MONTH(SalesDataTable[[#This Row],[Order Date]])</f>
        <v>8</v>
      </c>
      <c r="F1648" s="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4">
        <f>YEAR(SalesDataTable[[#This Row],[Order Date]])</f>
        <v>2026</v>
      </c>
      <c r="D1649" s="4" t="str">
        <f>"Q"&amp;ROUNDUP(MONTH(SalesDataTable[[#This Row],[Order Date]])/3,0)</f>
        <v>Q3</v>
      </c>
      <c r="E1649" s="4">
        <f>MONTH(SalesDataTable[[#This Row],[Order Date]])</f>
        <v>8</v>
      </c>
      <c r="F1649" s="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4">
        <f>YEAR(SalesDataTable[[#This Row],[Order Date]])</f>
        <v>2026</v>
      </c>
      <c r="D1650" s="4" t="str">
        <f>"Q"&amp;ROUNDUP(MONTH(SalesDataTable[[#This Row],[Order Date]])/3,0)</f>
        <v>Q3</v>
      </c>
      <c r="E1650" s="4">
        <f>MONTH(SalesDataTable[[#This Row],[Order Date]])</f>
        <v>8</v>
      </c>
      <c r="F1650" s="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4">
        <f>YEAR(SalesDataTable[[#This Row],[Order Date]])</f>
        <v>2026</v>
      </c>
      <c r="D1651" s="4" t="str">
        <f>"Q"&amp;ROUNDUP(MONTH(SalesDataTable[[#This Row],[Order Date]])/3,0)</f>
        <v>Q3</v>
      </c>
      <c r="E1651" s="4">
        <f>MONTH(SalesDataTable[[#This Row],[Order Date]])</f>
        <v>8</v>
      </c>
      <c r="F1651" s="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4">
        <f>YEAR(SalesDataTable[[#This Row],[Order Date]])</f>
        <v>2026</v>
      </c>
      <c r="D1652" s="4" t="str">
        <f>"Q"&amp;ROUNDUP(MONTH(SalesDataTable[[#This Row],[Order Date]])/3,0)</f>
        <v>Q3</v>
      </c>
      <c r="E1652" s="4">
        <f>MONTH(SalesDataTable[[#This Row],[Order Date]])</f>
        <v>8</v>
      </c>
      <c r="F1652" s="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4">
        <f>YEAR(SalesDataTable[[#This Row],[Order Date]])</f>
        <v>2026</v>
      </c>
      <c r="D1653" s="4" t="str">
        <f>"Q"&amp;ROUNDUP(MONTH(SalesDataTable[[#This Row],[Order Date]])/3,0)</f>
        <v>Q3</v>
      </c>
      <c r="E1653" s="4">
        <f>MONTH(SalesDataTable[[#This Row],[Order Date]])</f>
        <v>8</v>
      </c>
      <c r="F1653" s="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4">
        <f>YEAR(SalesDataTable[[#This Row],[Order Date]])</f>
        <v>2026</v>
      </c>
      <c r="D1654" s="4" t="str">
        <f>"Q"&amp;ROUNDUP(MONTH(SalesDataTable[[#This Row],[Order Date]])/3,0)</f>
        <v>Q3</v>
      </c>
      <c r="E1654" s="4">
        <f>MONTH(SalesDataTable[[#This Row],[Order Date]])</f>
        <v>8</v>
      </c>
      <c r="F1654" s="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4">
        <f>YEAR(SalesDataTable[[#This Row],[Order Date]])</f>
        <v>2026</v>
      </c>
      <c r="D1655" s="4" t="str">
        <f>"Q"&amp;ROUNDUP(MONTH(SalesDataTable[[#This Row],[Order Date]])/3,0)</f>
        <v>Q3</v>
      </c>
      <c r="E1655" s="4">
        <f>MONTH(SalesDataTable[[#This Row],[Order Date]])</f>
        <v>8</v>
      </c>
      <c r="F1655" s="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4">
        <f>YEAR(SalesDataTable[[#This Row],[Order Date]])</f>
        <v>2026</v>
      </c>
      <c r="D1656" s="4" t="str">
        <f>"Q"&amp;ROUNDUP(MONTH(SalesDataTable[[#This Row],[Order Date]])/3,0)</f>
        <v>Q3</v>
      </c>
      <c r="E1656" s="4">
        <f>MONTH(SalesDataTable[[#This Row],[Order Date]])</f>
        <v>8</v>
      </c>
      <c r="F1656" s="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4">
        <f>YEAR(SalesDataTable[[#This Row],[Order Date]])</f>
        <v>2026</v>
      </c>
      <c r="D1657" s="4" t="str">
        <f>"Q"&amp;ROUNDUP(MONTH(SalesDataTable[[#This Row],[Order Date]])/3,0)</f>
        <v>Q3</v>
      </c>
      <c r="E1657" s="4">
        <f>MONTH(SalesDataTable[[#This Row],[Order Date]])</f>
        <v>8</v>
      </c>
      <c r="F1657" s="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4">
        <f>YEAR(SalesDataTable[[#This Row],[Order Date]])</f>
        <v>2026</v>
      </c>
      <c r="D1658" s="4" t="str">
        <f>"Q"&amp;ROUNDUP(MONTH(SalesDataTable[[#This Row],[Order Date]])/3,0)</f>
        <v>Q3</v>
      </c>
      <c r="E1658" s="4">
        <f>MONTH(SalesDataTable[[#This Row],[Order Date]])</f>
        <v>8</v>
      </c>
      <c r="F1658" s="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4">
        <f>YEAR(SalesDataTable[[#This Row],[Order Date]])</f>
        <v>2026</v>
      </c>
      <c r="D1659" s="4" t="str">
        <f>"Q"&amp;ROUNDUP(MONTH(SalesDataTable[[#This Row],[Order Date]])/3,0)</f>
        <v>Q3</v>
      </c>
      <c r="E1659" s="4">
        <f>MONTH(SalesDataTable[[#This Row],[Order Date]])</f>
        <v>8</v>
      </c>
      <c r="F1659" s="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4">
        <f>YEAR(SalesDataTable[[#This Row],[Order Date]])</f>
        <v>2026</v>
      </c>
      <c r="D1660" s="4" t="str">
        <f>"Q"&amp;ROUNDUP(MONTH(SalesDataTable[[#This Row],[Order Date]])/3,0)</f>
        <v>Q3</v>
      </c>
      <c r="E1660" s="4">
        <f>MONTH(SalesDataTable[[#This Row],[Order Date]])</f>
        <v>8</v>
      </c>
      <c r="F1660" s="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4">
        <f>YEAR(SalesDataTable[[#This Row],[Order Date]])</f>
        <v>2026</v>
      </c>
      <c r="D1661" s="4" t="str">
        <f>"Q"&amp;ROUNDUP(MONTH(SalesDataTable[[#This Row],[Order Date]])/3,0)</f>
        <v>Q3</v>
      </c>
      <c r="E1661" s="4">
        <f>MONTH(SalesDataTable[[#This Row],[Order Date]])</f>
        <v>8</v>
      </c>
      <c r="F1661" s="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4">
        <f>YEAR(SalesDataTable[[#This Row],[Order Date]])</f>
        <v>2026</v>
      </c>
      <c r="D1662" s="4" t="str">
        <f>"Q"&amp;ROUNDUP(MONTH(SalesDataTable[[#This Row],[Order Date]])/3,0)</f>
        <v>Q3</v>
      </c>
      <c r="E1662" s="4">
        <f>MONTH(SalesDataTable[[#This Row],[Order Date]])</f>
        <v>8</v>
      </c>
      <c r="F1662" s="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4">
        <f>YEAR(SalesDataTable[[#This Row],[Order Date]])</f>
        <v>2026</v>
      </c>
      <c r="D1663" s="4" t="str">
        <f>"Q"&amp;ROUNDUP(MONTH(SalesDataTable[[#This Row],[Order Date]])/3,0)</f>
        <v>Q3</v>
      </c>
      <c r="E1663" s="4">
        <f>MONTH(SalesDataTable[[#This Row],[Order Date]])</f>
        <v>8</v>
      </c>
      <c r="F1663" s="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4">
        <f>YEAR(SalesDataTable[[#This Row],[Order Date]])</f>
        <v>2026</v>
      </c>
      <c r="D1664" s="4" t="str">
        <f>"Q"&amp;ROUNDUP(MONTH(SalesDataTable[[#This Row],[Order Date]])/3,0)</f>
        <v>Q3</v>
      </c>
      <c r="E1664" s="4">
        <f>MONTH(SalesDataTable[[#This Row],[Order Date]])</f>
        <v>8</v>
      </c>
      <c r="F1664" s="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4">
        <f>YEAR(SalesDataTable[[#This Row],[Order Date]])</f>
        <v>2026</v>
      </c>
      <c r="D1665" s="4" t="str">
        <f>"Q"&amp;ROUNDUP(MONTH(SalesDataTable[[#This Row],[Order Date]])/3,0)</f>
        <v>Q3</v>
      </c>
      <c r="E1665" s="4">
        <f>MONTH(SalesDataTable[[#This Row],[Order Date]])</f>
        <v>8</v>
      </c>
      <c r="F1665" s="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4">
        <f>YEAR(SalesDataTable[[#This Row],[Order Date]])</f>
        <v>2026</v>
      </c>
      <c r="D1666" s="4" t="str">
        <f>"Q"&amp;ROUNDUP(MONTH(SalesDataTable[[#This Row],[Order Date]])/3,0)</f>
        <v>Q3</v>
      </c>
      <c r="E1666" s="4">
        <f>MONTH(SalesDataTable[[#This Row],[Order Date]])</f>
        <v>8</v>
      </c>
      <c r="F1666" s="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4">
        <f>YEAR(SalesDataTable[[#This Row],[Order Date]])</f>
        <v>2026</v>
      </c>
      <c r="D1667" s="4" t="str">
        <f>"Q"&amp;ROUNDUP(MONTH(SalesDataTable[[#This Row],[Order Date]])/3,0)</f>
        <v>Q3</v>
      </c>
      <c r="E1667" s="4">
        <f>MONTH(SalesDataTable[[#This Row],[Order Date]])</f>
        <v>8</v>
      </c>
      <c r="F1667" s="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4">
        <f>YEAR(SalesDataTable[[#This Row],[Order Date]])</f>
        <v>2026</v>
      </c>
      <c r="D1668" s="4" t="str">
        <f>"Q"&amp;ROUNDUP(MONTH(SalesDataTable[[#This Row],[Order Date]])/3,0)</f>
        <v>Q3</v>
      </c>
      <c r="E1668" s="4">
        <f>MONTH(SalesDataTable[[#This Row],[Order Date]])</f>
        <v>8</v>
      </c>
      <c r="F1668" s="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4">
        <f>YEAR(SalesDataTable[[#This Row],[Order Date]])</f>
        <v>2026</v>
      </c>
      <c r="D1669" s="4" t="str">
        <f>"Q"&amp;ROUNDUP(MONTH(SalesDataTable[[#This Row],[Order Date]])/3,0)</f>
        <v>Q3</v>
      </c>
      <c r="E1669" s="4">
        <f>MONTH(SalesDataTable[[#This Row],[Order Date]])</f>
        <v>8</v>
      </c>
      <c r="F1669" s="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4">
        <f>YEAR(SalesDataTable[[#This Row],[Order Date]])</f>
        <v>2026</v>
      </c>
      <c r="D1670" s="4" t="str">
        <f>"Q"&amp;ROUNDUP(MONTH(SalesDataTable[[#This Row],[Order Date]])/3,0)</f>
        <v>Q3</v>
      </c>
      <c r="E1670" s="4">
        <f>MONTH(SalesDataTable[[#This Row],[Order Date]])</f>
        <v>8</v>
      </c>
      <c r="F1670" s="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4">
        <f>YEAR(SalesDataTable[[#This Row],[Order Date]])</f>
        <v>2026</v>
      </c>
      <c r="D1671" s="4" t="str">
        <f>"Q"&amp;ROUNDUP(MONTH(SalesDataTable[[#This Row],[Order Date]])/3,0)</f>
        <v>Q3</v>
      </c>
      <c r="E1671" s="4">
        <f>MONTH(SalesDataTable[[#This Row],[Order Date]])</f>
        <v>8</v>
      </c>
      <c r="F1671" s="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4">
        <f>YEAR(SalesDataTable[[#This Row],[Order Date]])</f>
        <v>2026</v>
      </c>
      <c r="D1672" s="4" t="str">
        <f>"Q"&amp;ROUNDUP(MONTH(SalesDataTable[[#This Row],[Order Date]])/3,0)</f>
        <v>Q3</v>
      </c>
      <c r="E1672" s="4">
        <f>MONTH(SalesDataTable[[#This Row],[Order Date]])</f>
        <v>8</v>
      </c>
      <c r="F1672" s="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4">
        <f>YEAR(SalesDataTable[[#This Row],[Order Date]])</f>
        <v>2026</v>
      </c>
      <c r="D1673" s="4" t="str">
        <f>"Q"&amp;ROUNDUP(MONTH(SalesDataTable[[#This Row],[Order Date]])/3,0)</f>
        <v>Q3</v>
      </c>
      <c r="E1673" s="4">
        <f>MONTH(SalesDataTable[[#This Row],[Order Date]])</f>
        <v>8</v>
      </c>
      <c r="F1673" s="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4">
        <f>YEAR(SalesDataTable[[#This Row],[Order Date]])</f>
        <v>2026</v>
      </c>
      <c r="D1674" s="4" t="str">
        <f>"Q"&amp;ROUNDUP(MONTH(SalesDataTable[[#This Row],[Order Date]])/3,0)</f>
        <v>Q3</v>
      </c>
      <c r="E1674" s="4">
        <f>MONTH(SalesDataTable[[#This Row],[Order Date]])</f>
        <v>8</v>
      </c>
      <c r="F1674" s="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4">
        <f>YEAR(SalesDataTable[[#This Row],[Order Date]])</f>
        <v>2026</v>
      </c>
      <c r="D1675" s="4" t="str">
        <f>"Q"&amp;ROUNDUP(MONTH(SalesDataTable[[#This Row],[Order Date]])/3,0)</f>
        <v>Q3</v>
      </c>
      <c r="E1675" s="4">
        <f>MONTH(SalesDataTable[[#This Row],[Order Date]])</f>
        <v>8</v>
      </c>
      <c r="F1675" s="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4">
        <f>YEAR(SalesDataTable[[#This Row],[Order Date]])</f>
        <v>2026</v>
      </c>
      <c r="D1676" s="4" t="str">
        <f>"Q"&amp;ROUNDUP(MONTH(SalesDataTable[[#This Row],[Order Date]])/3,0)</f>
        <v>Q3</v>
      </c>
      <c r="E1676" s="4">
        <f>MONTH(SalesDataTable[[#This Row],[Order Date]])</f>
        <v>8</v>
      </c>
      <c r="F1676" s="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4">
        <f>YEAR(SalesDataTable[[#This Row],[Order Date]])</f>
        <v>2026</v>
      </c>
      <c r="D1677" s="4" t="str">
        <f>"Q"&amp;ROUNDUP(MONTH(SalesDataTable[[#This Row],[Order Date]])/3,0)</f>
        <v>Q3</v>
      </c>
      <c r="E1677" s="4">
        <f>MONTH(SalesDataTable[[#This Row],[Order Date]])</f>
        <v>8</v>
      </c>
      <c r="F1677" s="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4">
        <f>YEAR(SalesDataTable[[#This Row],[Order Date]])</f>
        <v>2026</v>
      </c>
      <c r="D1678" s="4" t="str">
        <f>"Q"&amp;ROUNDUP(MONTH(SalesDataTable[[#This Row],[Order Date]])/3,0)</f>
        <v>Q3</v>
      </c>
      <c r="E1678" s="4">
        <f>MONTH(SalesDataTable[[#This Row],[Order Date]])</f>
        <v>8</v>
      </c>
      <c r="F1678" s="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4">
        <f>YEAR(SalesDataTable[[#This Row],[Order Date]])</f>
        <v>2026</v>
      </c>
      <c r="D1679" s="4" t="str">
        <f>"Q"&amp;ROUNDUP(MONTH(SalesDataTable[[#This Row],[Order Date]])/3,0)</f>
        <v>Q3</v>
      </c>
      <c r="E1679" s="4">
        <f>MONTH(SalesDataTable[[#This Row],[Order Date]])</f>
        <v>8</v>
      </c>
      <c r="F1679" s="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4">
        <f>YEAR(SalesDataTable[[#This Row],[Order Date]])</f>
        <v>2026</v>
      </c>
      <c r="D1680" s="4" t="str">
        <f>"Q"&amp;ROUNDUP(MONTH(SalesDataTable[[#This Row],[Order Date]])/3,0)</f>
        <v>Q3</v>
      </c>
      <c r="E1680" s="4">
        <f>MONTH(SalesDataTable[[#This Row],[Order Date]])</f>
        <v>8</v>
      </c>
      <c r="F1680" s="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4">
        <f>YEAR(SalesDataTable[[#This Row],[Order Date]])</f>
        <v>2026</v>
      </c>
      <c r="D1681" s="4" t="str">
        <f>"Q"&amp;ROUNDUP(MONTH(SalesDataTable[[#This Row],[Order Date]])/3,0)</f>
        <v>Q3</v>
      </c>
      <c r="E1681" s="4">
        <f>MONTH(SalesDataTable[[#This Row],[Order Date]])</f>
        <v>8</v>
      </c>
      <c r="F1681" s="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4">
        <f>YEAR(SalesDataTable[[#This Row],[Order Date]])</f>
        <v>2026</v>
      </c>
      <c r="D1682" s="4" t="str">
        <f>"Q"&amp;ROUNDUP(MONTH(SalesDataTable[[#This Row],[Order Date]])/3,0)</f>
        <v>Q3</v>
      </c>
      <c r="E1682" s="4">
        <f>MONTH(SalesDataTable[[#This Row],[Order Date]])</f>
        <v>8</v>
      </c>
      <c r="F1682" s="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4">
        <f>YEAR(SalesDataTable[[#This Row],[Order Date]])</f>
        <v>2026</v>
      </c>
      <c r="D1683" s="4" t="str">
        <f>"Q"&amp;ROUNDUP(MONTH(SalesDataTable[[#This Row],[Order Date]])/3,0)</f>
        <v>Q3</v>
      </c>
      <c r="E1683" s="4">
        <f>MONTH(SalesDataTable[[#This Row],[Order Date]])</f>
        <v>8</v>
      </c>
      <c r="F1683" s="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4">
        <f>YEAR(SalesDataTable[[#This Row],[Order Date]])</f>
        <v>2026</v>
      </c>
      <c r="D1684" s="4" t="str">
        <f>"Q"&amp;ROUNDUP(MONTH(SalesDataTable[[#This Row],[Order Date]])/3,0)</f>
        <v>Q3</v>
      </c>
      <c r="E1684" s="4">
        <f>MONTH(SalesDataTable[[#This Row],[Order Date]])</f>
        <v>8</v>
      </c>
      <c r="F1684" s="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4">
        <f>YEAR(SalesDataTable[[#This Row],[Order Date]])</f>
        <v>2026</v>
      </c>
      <c r="D1685" s="4" t="str">
        <f>"Q"&amp;ROUNDUP(MONTH(SalesDataTable[[#This Row],[Order Date]])/3,0)</f>
        <v>Q3</v>
      </c>
      <c r="E1685" s="4">
        <f>MONTH(SalesDataTable[[#This Row],[Order Date]])</f>
        <v>8</v>
      </c>
      <c r="F1685" s="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4">
        <f>YEAR(SalesDataTable[[#This Row],[Order Date]])</f>
        <v>2026</v>
      </c>
      <c r="D1686" s="4" t="str">
        <f>"Q"&amp;ROUNDUP(MONTH(SalesDataTable[[#This Row],[Order Date]])/3,0)</f>
        <v>Q3</v>
      </c>
      <c r="E1686" s="4">
        <f>MONTH(SalesDataTable[[#This Row],[Order Date]])</f>
        <v>8</v>
      </c>
      <c r="F1686" s="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4">
        <f>YEAR(SalesDataTable[[#This Row],[Order Date]])</f>
        <v>2026</v>
      </c>
      <c r="D1687" s="4" t="str">
        <f>"Q"&amp;ROUNDUP(MONTH(SalesDataTable[[#This Row],[Order Date]])/3,0)</f>
        <v>Q3</v>
      </c>
      <c r="E1687" s="4">
        <f>MONTH(SalesDataTable[[#This Row],[Order Date]])</f>
        <v>8</v>
      </c>
      <c r="F1687" s="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4">
        <f>YEAR(SalesDataTable[[#This Row],[Order Date]])</f>
        <v>2026</v>
      </c>
      <c r="D1688" s="4" t="str">
        <f>"Q"&amp;ROUNDUP(MONTH(SalesDataTable[[#This Row],[Order Date]])/3,0)</f>
        <v>Q3</v>
      </c>
      <c r="E1688" s="4">
        <f>MONTH(SalesDataTable[[#This Row],[Order Date]])</f>
        <v>8</v>
      </c>
      <c r="F1688" s="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4">
        <f>YEAR(SalesDataTable[[#This Row],[Order Date]])</f>
        <v>2026</v>
      </c>
      <c r="D1689" s="4" t="str">
        <f>"Q"&amp;ROUNDUP(MONTH(SalesDataTable[[#This Row],[Order Date]])/3,0)</f>
        <v>Q3</v>
      </c>
      <c r="E1689" s="4">
        <f>MONTH(SalesDataTable[[#This Row],[Order Date]])</f>
        <v>8</v>
      </c>
      <c r="F1689" s="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4">
        <f>YEAR(SalesDataTable[[#This Row],[Order Date]])</f>
        <v>2026</v>
      </c>
      <c r="D1690" s="4" t="str">
        <f>"Q"&amp;ROUNDUP(MONTH(SalesDataTable[[#This Row],[Order Date]])/3,0)</f>
        <v>Q3</v>
      </c>
      <c r="E1690" s="4">
        <f>MONTH(SalesDataTable[[#This Row],[Order Date]])</f>
        <v>8</v>
      </c>
      <c r="F1690" s="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4">
        <f>YEAR(SalesDataTable[[#This Row],[Order Date]])</f>
        <v>2026</v>
      </c>
      <c r="D1691" s="4" t="str">
        <f>"Q"&amp;ROUNDUP(MONTH(SalesDataTable[[#This Row],[Order Date]])/3,0)</f>
        <v>Q3</v>
      </c>
      <c r="E1691" s="4">
        <f>MONTH(SalesDataTable[[#This Row],[Order Date]])</f>
        <v>8</v>
      </c>
      <c r="F1691" s="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4">
        <f>YEAR(SalesDataTable[[#This Row],[Order Date]])</f>
        <v>2026</v>
      </c>
      <c r="D1692" s="4" t="str">
        <f>"Q"&amp;ROUNDUP(MONTH(SalesDataTable[[#This Row],[Order Date]])/3,0)</f>
        <v>Q3</v>
      </c>
      <c r="E1692" s="4">
        <f>MONTH(SalesDataTable[[#This Row],[Order Date]])</f>
        <v>8</v>
      </c>
      <c r="F1692" s="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4">
        <f>YEAR(SalesDataTable[[#This Row],[Order Date]])</f>
        <v>2026</v>
      </c>
      <c r="D1693" s="4" t="str">
        <f>"Q"&amp;ROUNDUP(MONTH(SalesDataTable[[#This Row],[Order Date]])/3,0)</f>
        <v>Q3</v>
      </c>
      <c r="E1693" s="4">
        <f>MONTH(SalesDataTable[[#This Row],[Order Date]])</f>
        <v>8</v>
      </c>
      <c r="F1693" s="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4">
        <f>YEAR(SalesDataTable[[#This Row],[Order Date]])</f>
        <v>2026</v>
      </c>
      <c r="D1694" s="4" t="str">
        <f>"Q"&amp;ROUNDUP(MONTH(SalesDataTable[[#This Row],[Order Date]])/3,0)</f>
        <v>Q3</v>
      </c>
      <c r="E1694" s="4">
        <f>MONTH(SalesDataTable[[#This Row],[Order Date]])</f>
        <v>8</v>
      </c>
      <c r="F1694" s="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4">
        <f>YEAR(SalesDataTable[[#This Row],[Order Date]])</f>
        <v>2026</v>
      </c>
      <c r="D1695" s="4" t="str">
        <f>"Q"&amp;ROUNDUP(MONTH(SalesDataTable[[#This Row],[Order Date]])/3,0)</f>
        <v>Q3</v>
      </c>
      <c r="E1695" s="4">
        <f>MONTH(SalesDataTable[[#This Row],[Order Date]])</f>
        <v>8</v>
      </c>
      <c r="F1695" s="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4">
        <f>YEAR(SalesDataTable[[#This Row],[Order Date]])</f>
        <v>2026</v>
      </c>
      <c r="D1696" s="4" t="str">
        <f>"Q"&amp;ROUNDUP(MONTH(SalesDataTable[[#This Row],[Order Date]])/3,0)</f>
        <v>Q3</v>
      </c>
      <c r="E1696" s="4">
        <f>MONTH(SalesDataTable[[#This Row],[Order Date]])</f>
        <v>8</v>
      </c>
      <c r="F1696" s="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4">
        <f>YEAR(SalesDataTable[[#This Row],[Order Date]])</f>
        <v>2026</v>
      </c>
      <c r="D1697" s="4" t="str">
        <f>"Q"&amp;ROUNDUP(MONTH(SalesDataTable[[#This Row],[Order Date]])/3,0)</f>
        <v>Q3</v>
      </c>
      <c r="E1697" s="4">
        <f>MONTH(SalesDataTable[[#This Row],[Order Date]])</f>
        <v>8</v>
      </c>
      <c r="F1697" s="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4">
        <f>YEAR(SalesDataTable[[#This Row],[Order Date]])</f>
        <v>2026</v>
      </c>
      <c r="D1698" s="4" t="str">
        <f>"Q"&amp;ROUNDUP(MONTH(SalesDataTable[[#This Row],[Order Date]])/3,0)</f>
        <v>Q3</v>
      </c>
      <c r="E1698" s="4">
        <f>MONTH(SalesDataTable[[#This Row],[Order Date]])</f>
        <v>8</v>
      </c>
      <c r="F1698" s="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4">
        <f>YEAR(SalesDataTable[[#This Row],[Order Date]])</f>
        <v>2026</v>
      </c>
      <c r="D1699" s="4" t="str">
        <f>"Q"&amp;ROUNDUP(MONTH(SalesDataTable[[#This Row],[Order Date]])/3,0)</f>
        <v>Q3</v>
      </c>
      <c r="E1699" s="4">
        <f>MONTH(SalesDataTable[[#This Row],[Order Date]])</f>
        <v>8</v>
      </c>
      <c r="F1699" s="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4">
        <f>YEAR(SalesDataTable[[#This Row],[Order Date]])</f>
        <v>2026</v>
      </c>
      <c r="D1700" s="4" t="str">
        <f>"Q"&amp;ROUNDUP(MONTH(SalesDataTable[[#This Row],[Order Date]])/3,0)</f>
        <v>Q3</v>
      </c>
      <c r="E1700" s="4">
        <f>MONTH(SalesDataTable[[#This Row],[Order Date]])</f>
        <v>8</v>
      </c>
      <c r="F1700" s="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4">
        <f>YEAR(SalesDataTable[[#This Row],[Order Date]])</f>
        <v>2026</v>
      </c>
      <c r="D1701" s="4" t="str">
        <f>"Q"&amp;ROUNDUP(MONTH(SalesDataTable[[#This Row],[Order Date]])/3,0)</f>
        <v>Q3</v>
      </c>
      <c r="E1701" s="4">
        <f>MONTH(SalesDataTable[[#This Row],[Order Date]])</f>
        <v>8</v>
      </c>
      <c r="F1701" s="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4">
        <f>YEAR(SalesDataTable[[#This Row],[Order Date]])</f>
        <v>2026</v>
      </c>
      <c r="D1702" s="4" t="str">
        <f>"Q"&amp;ROUNDUP(MONTH(SalesDataTable[[#This Row],[Order Date]])/3,0)</f>
        <v>Q3</v>
      </c>
      <c r="E1702" s="4">
        <f>MONTH(SalesDataTable[[#This Row],[Order Date]])</f>
        <v>8</v>
      </c>
      <c r="F1702" s="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4">
        <f>YEAR(SalesDataTable[[#This Row],[Order Date]])</f>
        <v>2026</v>
      </c>
      <c r="D1703" s="4" t="str">
        <f>"Q"&amp;ROUNDUP(MONTH(SalesDataTable[[#This Row],[Order Date]])/3,0)</f>
        <v>Q3</v>
      </c>
      <c r="E1703" s="4">
        <f>MONTH(SalesDataTable[[#This Row],[Order Date]])</f>
        <v>8</v>
      </c>
      <c r="F1703" s="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4">
        <f>YEAR(SalesDataTable[[#This Row],[Order Date]])</f>
        <v>2026</v>
      </c>
      <c r="D1704" s="4" t="str">
        <f>"Q"&amp;ROUNDUP(MONTH(SalesDataTable[[#This Row],[Order Date]])/3,0)</f>
        <v>Q3</v>
      </c>
      <c r="E1704" s="4">
        <f>MONTH(SalesDataTable[[#This Row],[Order Date]])</f>
        <v>8</v>
      </c>
      <c r="F1704" s="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4">
        <f>YEAR(SalesDataTable[[#This Row],[Order Date]])</f>
        <v>2026</v>
      </c>
      <c r="D1705" s="4" t="str">
        <f>"Q"&amp;ROUNDUP(MONTH(SalesDataTable[[#This Row],[Order Date]])/3,0)</f>
        <v>Q3</v>
      </c>
      <c r="E1705" s="4">
        <f>MONTH(SalesDataTable[[#This Row],[Order Date]])</f>
        <v>8</v>
      </c>
      <c r="F1705" s="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4">
        <f>YEAR(SalesDataTable[[#This Row],[Order Date]])</f>
        <v>2026</v>
      </c>
      <c r="D1706" s="4" t="str">
        <f>"Q"&amp;ROUNDUP(MONTH(SalesDataTable[[#This Row],[Order Date]])/3,0)</f>
        <v>Q3</v>
      </c>
      <c r="E1706" s="4">
        <f>MONTH(SalesDataTable[[#This Row],[Order Date]])</f>
        <v>8</v>
      </c>
      <c r="F1706" s="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4">
        <f>YEAR(SalesDataTable[[#This Row],[Order Date]])</f>
        <v>2026</v>
      </c>
      <c r="D1707" s="4" t="str">
        <f>"Q"&amp;ROUNDUP(MONTH(SalesDataTable[[#This Row],[Order Date]])/3,0)</f>
        <v>Q3</v>
      </c>
      <c r="E1707" s="4">
        <f>MONTH(SalesDataTable[[#This Row],[Order Date]])</f>
        <v>8</v>
      </c>
      <c r="F1707" s="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4">
        <f>YEAR(SalesDataTable[[#This Row],[Order Date]])</f>
        <v>2026</v>
      </c>
      <c r="D1708" s="4" t="str">
        <f>"Q"&amp;ROUNDUP(MONTH(SalesDataTable[[#This Row],[Order Date]])/3,0)</f>
        <v>Q3</v>
      </c>
      <c r="E1708" s="4">
        <f>MONTH(SalesDataTable[[#This Row],[Order Date]])</f>
        <v>8</v>
      </c>
      <c r="F1708" s="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4">
        <f>YEAR(SalesDataTable[[#This Row],[Order Date]])</f>
        <v>2026</v>
      </c>
      <c r="D1709" s="4" t="str">
        <f>"Q"&amp;ROUNDUP(MONTH(SalesDataTable[[#This Row],[Order Date]])/3,0)</f>
        <v>Q3</v>
      </c>
      <c r="E1709" s="4">
        <f>MONTH(SalesDataTable[[#This Row],[Order Date]])</f>
        <v>8</v>
      </c>
      <c r="F1709" s="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4">
        <f>YEAR(SalesDataTable[[#This Row],[Order Date]])</f>
        <v>2026</v>
      </c>
      <c r="D1710" s="4" t="str">
        <f>"Q"&amp;ROUNDUP(MONTH(SalesDataTable[[#This Row],[Order Date]])/3,0)</f>
        <v>Q3</v>
      </c>
      <c r="E1710" s="4">
        <f>MONTH(SalesDataTable[[#This Row],[Order Date]])</f>
        <v>8</v>
      </c>
      <c r="F1710" s="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4">
        <f>YEAR(SalesDataTable[[#This Row],[Order Date]])</f>
        <v>2026</v>
      </c>
      <c r="D1711" s="4" t="str">
        <f>"Q"&amp;ROUNDUP(MONTH(SalesDataTable[[#This Row],[Order Date]])/3,0)</f>
        <v>Q3</v>
      </c>
      <c r="E1711" s="4">
        <f>MONTH(SalesDataTable[[#This Row],[Order Date]])</f>
        <v>8</v>
      </c>
      <c r="F1711" s="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4">
        <f>YEAR(SalesDataTable[[#This Row],[Order Date]])</f>
        <v>2026</v>
      </c>
      <c r="D1712" s="4" t="str">
        <f>"Q"&amp;ROUNDUP(MONTH(SalesDataTable[[#This Row],[Order Date]])/3,0)</f>
        <v>Q3</v>
      </c>
      <c r="E1712" s="4">
        <f>MONTH(SalesDataTable[[#This Row],[Order Date]])</f>
        <v>8</v>
      </c>
      <c r="F1712" s="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4">
        <f>YEAR(SalesDataTable[[#This Row],[Order Date]])</f>
        <v>2026</v>
      </c>
      <c r="D1713" s="4" t="str">
        <f>"Q"&amp;ROUNDUP(MONTH(SalesDataTable[[#This Row],[Order Date]])/3,0)</f>
        <v>Q3</v>
      </c>
      <c r="E1713" s="4">
        <f>MONTH(SalesDataTable[[#This Row],[Order Date]])</f>
        <v>8</v>
      </c>
      <c r="F1713" s="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4">
        <f>YEAR(SalesDataTable[[#This Row],[Order Date]])</f>
        <v>2026</v>
      </c>
      <c r="D1714" s="4" t="str">
        <f>"Q"&amp;ROUNDUP(MONTH(SalesDataTable[[#This Row],[Order Date]])/3,0)</f>
        <v>Q3</v>
      </c>
      <c r="E1714" s="4">
        <f>MONTH(SalesDataTable[[#This Row],[Order Date]])</f>
        <v>8</v>
      </c>
      <c r="F1714" s="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4">
        <f>YEAR(SalesDataTable[[#This Row],[Order Date]])</f>
        <v>2026</v>
      </c>
      <c r="D1715" s="4" t="str">
        <f>"Q"&amp;ROUNDUP(MONTH(SalesDataTable[[#This Row],[Order Date]])/3,0)</f>
        <v>Q3</v>
      </c>
      <c r="E1715" s="4">
        <f>MONTH(SalesDataTable[[#This Row],[Order Date]])</f>
        <v>8</v>
      </c>
      <c r="F1715" s="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4">
        <f>YEAR(SalesDataTable[[#This Row],[Order Date]])</f>
        <v>2026</v>
      </c>
      <c r="D1716" s="4" t="str">
        <f>"Q"&amp;ROUNDUP(MONTH(SalesDataTable[[#This Row],[Order Date]])/3,0)</f>
        <v>Q3</v>
      </c>
      <c r="E1716" s="4">
        <f>MONTH(SalesDataTable[[#This Row],[Order Date]])</f>
        <v>8</v>
      </c>
      <c r="F1716" s="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4">
        <f>YEAR(SalesDataTable[[#This Row],[Order Date]])</f>
        <v>2026</v>
      </c>
      <c r="D1717" s="4" t="str">
        <f>"Q"&amp;ROUNDUP(MONTH(SalesDataTable[[#This Row],[Order Date]])/3,0)</f>
        <v>Q3</v>
      </c>
      <c r="E1717" s="4">
        <f>MONTH(SalesDataTable[[#This Row],[Order Date]])</f>
        <v>8</v>
      </c>
      <c r="F1717" s="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4">
        <f>YEAR(SalesDataTable[[#This Row],[Order Date]])</f>
        <v>2026</v>
      </c>
      <c r="D1718" s="4" t="str">
        <f>"Q"&amp;ROUNDUP(MONTH(SalesDataTable[[#This Row],[Order Date]])/3,0)</f>
        <v>Q3</v>
      </c>
      <c r="E1718" s="4">
        <f>MONTH(SalesDataTable[[#This Row],[Order Date]])</f>
        <v>8</v>
      </c>
      <c r="F1718" s="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4">
        <f>YEAR(SalesDataTable[[#This Row],[Order Date]])</f>
        <v>2026</v>
      </c>
      <c r="D1719" s="4" t="str">
        <f>"Q"&amp;ROUNDUP(MONTH(SalesDataTable[[#This Row],[Order Date]])/3,0)</f>
        <v>Q3</v>
      </c>
      <c r="E1719" s="4">
        <f>MONTH(SalesDataTable[[#This Row],[Order Date]])</f>
        <v>8</v>
      </c>
      <c r="F1719" s="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4">
        <f>YEAR(SalesDataTable[[#This Row],[Order Date]])</f>
        <v>2026</v>
      </c>
      <c r="D1720" s="4" t="str">
        <f>"Q"&amp;ROUNDUP(MONTH(SalesDataTable[[#This Row],[Order Date]])/3,0)</f>
        <v>Q3</v>
      </c>
      <c r="E1720" s="4">
        <f>MONTH(SalesDataTable[[#This Row],[Order Date]])</f>
        <v>8</v>
      </c>
      <c r="F1720" s="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4">
        <f>YEAR(SalesDataTable[[#This Row],[Order Date]])</f>
        <v>2026</v>
      </c>
      <c r="D1721" s="4" t="str">
        <f>"Q"&amp;ROUNDUP(MONTH(SalesDataTable[[#This Row],[Order Date]])/3,0)</f>
        <v>Q3</v>
      </c>
      <c r="E1721" s="4">
        <f>MONTH(SalesDataTable[[#This Row],[Order Date]])</f>
        <v>8</v>
      </c>
      <c r="F1721" s="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4">
        <f>YEAR(SalesDataTable[[#This Row],[Order Date]])</f>
        <v>2026</v>
      </c>
      <c r="D1722" s="4" t="str">
        <f>"Q"&amp;ROUNDUP(MONTH(SalesDataTable[[#This Row],[Order Date]])/3,0)</f>
        <v>Q3</v>
      </c>
      <c r="E1722" s="4">
        <f>MONTH(SalesDataTable[[#This Row],[Order Date]])</f>
        <v>8</v>
      </c>
      <c r="F1722" s="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4">
        <f>YEAR(SalesDataTable[[#This Row],[Order Date]])</f>
        <v>2026</v>
      </c>
      <c r="D1723" s="4" t="str">
        <f>"Q"&amp;ROUNDUP(MONTH(SalesDataTable[[#This Row],[Order Date]])/3,0)</f>
        <v>Q3</v>
      </c>
      <c r="E1723" s="4">
        <f>MONTH(SalesDataTable[[#This Row],[Order Date]])</f>
        <v>8</v>
      </c>
      <c r="F1723" s="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4">
        <f>YEAR(SalesDataTable[[#This Row],[Order Date]])</f>
        <v>2026</v>
      </c>
      <c r="D1724" s="4" t="str">
        <f>"Q"&amp;ROUNDUP(MONTH(SalesDataTable[[#This Row],[Order Date]])/3,0)</f>
        <v>Q3</v>
      </c>
      <c r="E1724" s="4">
        <f>MONTH(SalesDataTable[[#This Row],[Order Date]])</f>
        <v>8</v>
      </c>
      <c r="F1724" s="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4">
        <f>YEAR(SalesDataTable[[#This Row],[Order Date]])</f>
        <v>2026</v>
      </c>
      <c r="D1725" s="4" t="str">
        <f>"Q"&amp;ROUNDUP(MONTH(SalesDataTable[[#This Row],[Order Date]])/3,0)</f>
        <v>Q3</v>
      </c>
      <c r="E1725" s="4">
        <f>MONTH(SalesDataTable[[#This Row],[Order Date]])</f>
        <v>8</v>
      </c>
      <c r="F1725" s="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4">
        <f>YEAR(SalesDataTable[[#This Row],[Order Date]])</f>
        <v>2026</v>
      </c>
      <c r="D1726" s="4" t="str">
        <f>"Q"&amp;ROUNDUP(MONTH(SalesDataTable[[#This Row],[Order Date]])/3,0)</f>
        <v>Q3</v>
      </c>
      <c r="E1726" s="4">
        <f>MONTH(SalesDataTable[[#This Row],[Order Date]])</f>
        <v>8</v>
      </c>
      <c r="F1726" s="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4">
        <f>YEAR(SalesDataTable[[#This Row],[Order Date]])</f>
        <v>2026</v>
      </c>
      <c r="D1727" s="4" t="str">
        <f>"Q"&amp;ROUNDUP(MONTH(SalesDataTable[[#This Row],[Order Date]])/3,0)</f>
        <v>Q3</v>
      </c>
      <c r="E1727" s="4">
        <f>MONTH(SalesDataTable[[#This Row],[Order Date]])</f>
        <v>8</v>
      </c>
      <c r="F1727" s="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4">
        <f>YEAR(SalesDataTable[[#This Row],[Order Date]])</f>
        <v>2026</v>
      </c>
      <c r="D1728" s="4" t="str">
        <f>"Q"&amp;ROUNDUP(MONTH(SalesDataTable[[#This Row],[Order Date]])/3,0)</f>
        <v>Q3</v>
      </c>
      <c r="E1728" s="4">
        <f>MONTH(SalesDataTable[[#This Row],[Order Date]])</f>
        <v>8</v>
      </c>
      <c r="F1728" s="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4">
        <f>YEAR(SalesDataTable[[#This Row],[Order Date]])</f>
        <v>2026</v>
      </c>
      <c r="D1729" s="4" t="str">
        <f>"Q"&amp;ROUNDUP(MONTH(SalesDataTable[[#This Row],[Order Date]])/3,0)</f>
        <v>Q3</v>
      </c>
      <c r="E1729" s="4">
        <f>MONTH(SalesDataTable[[#This Row],[Order Date]])</f>
        <v>8</v>
      </c>
      <c r="F1729" s="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4">
        <f>YEAR(SalesDataTable[[#This Row],[Order Date]])</f>
        <v>2026</v>
      </c>
      <c r="D1730" s="4" t="str">
        <f>"Q"&amp;ROUNDUP(MONTH(SalesDataTable[[#This Row],[Order Date]])/3,0)</f>
        <v>Q3</v>
      </c>
      <c r="E1730" s="4">
        <f>MONTH(SalesDataTable[[#This Row],[Order Date]])</f>
        <v>8</v>
      </c>
      <c r="F1730" s="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4">
        <f>YEAR(SalesDataTable[[#This Row],[Order Date]])</f>
        <v>2026</v>
      </c>
      <c r="D1731" s="4" t="str">
        <f>"Q"&amp;ROUNDUP(MONTH(SalesDataTable[[#This Row],[Order Date]])/3,0)</f>
        <v>Q3</v>
      </c>
      <c r="E1731" s="4">
        <f>MONTH(SalesDataTable[[#This Row],[Order Date]])</f>
        <v>8</v>
      </c>
      <c r="F1731" s="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4">
        <f>YEAR(SalesDataTable[[#This Row],[Order Date]])</f>
        <v>2026</v>
      </c>
      <c r="D1732" s="4" t="str">
        <f>"Q"&amp;ROUNDUP(MONTH(SalesDataTable[[#This Row],[Order Date]])/3,0)</f>
        <v>Q3</v>
      </c>
      <c r="E1732" s="4">
        <f>MONTH(SalesDataTable[[#This Row],[Order Date]])</f>
        <v>8</v>
      </c>
      <c r="F1732" s="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4">
        <f>YEAR(SalesDataTable[[#This Row],[Order Date]])</f>
        <v>2026</v>
      </c>
      <c r="D1733" s="4" t="str">
        <f>"Q"&amp;ROUNDUP(MONTH(SalesDataTable[[#This Row],[Order Date]])/3,0)</f>
        <v>Q3</v>
      </c>
      <c r="E1733" s="4">
        <f>MONTH(SalesDataTable[[#This Row],[Order Date]])</f>
        <v>8</v>
      </c>
      <c r="F1733" s="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4">
        <f>YEAR(SalesDataTable[[#This Row],[Order Date]])</f>
        <v>2026</v>
      </c>
      <c r="D1734" s="4" t="str">
        <f>"Q"&amp;ROUNDUP(MONTH(SalesDataTable[[#This Row],[Order Date]])/3,0)</f>
        <v>Q3</v>
      </c>
      <c r="E1734" s="4">
        <f>MONTH(SalesDataTable[[#This Row],[Order Date]])</f>
        <v>8</v>
      </c>
      <c r="F1734" s="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4">
        <f>YEAR(SalesDataTable[[#This Row],[Order Date]])</f>
        <v>2026</v>
      </c>
      <c r="D1735" s="4" t="str">
        <f>"Q"&amp;ROUNDUP(MONTH(SalesDataTable[[#This Row],[Order Date]])/3,0)</f>
        <v>Q3</v>
      </c>
      <c r="E1735" s="4">
        <f>MONTH(SalesDataTable[[#This Row],[Order Date]])</f>
        <v>8</v>
      </c>
      <c r="F1735" s="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4">
        <f>YEAR(SalesDataTable[[#This Row],[Order Date]])</f>
        <v>2026</v>
      </c>
      <c r="D1736" s="4" t="str">
        <f>"Q"&amp;ROUNDUP(MONTH(SalesDataTable[[#This Row],[Order Date]])/3,0)</f>
        <v>Q3</v>
      </c>
      <c r="E1736" s="4">
        <f>MONTH(SalesDataTable[[#This Row],[Order Date]])</f>
        <v>8</v>
      </c>
      <c r="F1736" s="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4">
        <f>YEAR(SalesDataTable[[#This Row],[Order Date]])</f>
        <v>2026</v>
      </c>
      <c r="D1737" s="4" t="str">
        <f>"Q"&amp;ROUNDUP(MONTH(SalesDataTable[[#This Row],[Order Date]])/3,0)</f>
        <v>Q3</v>
      </c>
      <c r="E1737" s="4">
        <f>MONTH(SalesDataTable[[#This Row],[Order Date]])</f>
        <v>8</v>
      </c>
      <c r="F1737" s="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4">
        <f>YEAR(SalesDataTable[[#This Row],[Order Date]])</f>
        <v>2026</v>
      </c>
      <c r="D1738" s="4" t="str">
        <f>"Q"&amp;ROUNDUP(MONTH(SalesDataTable[[#This Row],[Order Date]])/3,0)</f>
        <v>Q3</v>
      </c>
      <c r="E1738" s="4">
        <f>MONTH(SalesDataTable[[#This Row],[Order Date]])</f>
        <v>8</v>
      </c>
      <c r="F1738" s="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4">
        <f>YEAR(SalesDataTable[[#This Row],[Order Date]])</f>
        <v>2026</v>
      </c>
      <c r="D1739" s="4" t="str">
        <f>"Q"&amp;ROUNDUP(MONTH(SalesDataTable[[#This Row],[Order Date]])/3,0)</f>
        <v>Q3</v>
      </c>
      <c r="E1739" s="4">
        <f>MONTH(SalesDataTable[[#This Row],[Order Date]])</f>
        <v>8</v>
      </c>
      <c r="F1739" s="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4">
        <f>YEAR(SalesDataTable[[#This Row],[Order Date]])</f>
        <v>2026</v>
      </c>
      <c r="D1740" s="4" t="str">
        <f>"Q"&amp;ROUNDUP(MONTH(SalesDataTable[[#This Row],[Order Date]])/3,0)</f>
        <v>Q3</v>
      </c>
      <c r="E1740" s="4">
        <f>MONTH(SalesDataTable[[#This Row],[Order Date]])</f>
        <v>8</v>
      </c>
      <c r="F1740" s="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4">
        <f>YEAR(SalesDataTable[[#This Row],[Order Date]])</f>
        <v>2026</v>
      </c>
      <c r="D1741" s="4" t="str">
        <f>"Q"&amp;ROUNDUP(MONTH(SalesDataTable[[#This Row],[Order Date]])/3,0)</f>
        <v>Q3</v>
      </c>
      <c r="E1741" s="4">
        <f>MONTH(SalesDataTable[[#This Row],[Order Date]])</f>
        <v>8</v>
      </c>
      <c r="F1741" s="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4">
        <f>YEAR(SalesDataTable[[#This Row],[Order Date]])</f>
        <v>2026</v>
      </c>
      <c r="D1742" s="4" t="str">
        <f>"Q"&amp;ROUNDUP(MONTH(SalesDataTable[[#This Row],[Order Date]])/3,0)</f>
        <v>Q3</v>
      </c>
      <c r="E1742" s="4">
        <f>MONTH(SalesDataTable[[#This Row],[Order Date]])</f>
        <v>8</v>
      </c>
      <c r="F1742" s="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4">
        <f>YEAR(SalesDataTable[[#This Row],[Order Date]])</f>
        <v>2026</v>
      </c>
      <c r="D1743" s="4" t="str">
        <f>"Q"&amp;ROUNDUP(MONTH(SalesDataTable[[#This Row],[Order Date]])/3,0)</f>
        <v>Q3</v>
      </c>
      <c r="E1743" s="4">
        <f>MONTH(SalesDataTable[[#This Row],[Order Date]])</f>
        <v>8</v>
      </c>
      <c r="F1743" s="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4">
        <f>YEAR(SalesDataTable[[#This Row],[Order Date]])</f>
        <v>2026</v>
      </c>
      <c r="D1744" s="4" t="str">
        <f>"Q"&amp;ROUNDUP(MONTH(SalesDataTable[[#This Row],[Order Date]])/3,0)</f>
        <v>Q3</v>
      </c>
      <c r="E1744" s="4">
        <f>MONTH(SalesDataTable[[#This Row],[Order Date]])</f>
        <v>8</v>
      </c>
      <c r="F1744" s="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4">
        <f>YEAR(SalesDataTable[[#This Row],[Order Date]])</f>
        <v>2026</v>
      </c>
      <c r="D1745" s="4" t="str">
        <f>"Q"&amp;ROUNDUP(MONTH(SalesDataTable[[#This Row],[Order Date]])/3,0)</f>
        <v>Q3</v>
      </c>
      <c r="E1745" s="4">
        <f>MONTH(SalesDataTable[[#This Row],[Order Date]])</f>
        <v>8</v>
      </c>
      <c r="F1745" s="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4">
        <f>YEAR(SalesDataTable[[#This Row],[Order Date]])</f>
        <v>2026</v>
      </c>
      <c r="D1746" s="4" t="str">
        <f>"Q"&amp;ROUNDUP(MONTH(SalesDataTable[[#This Row],[Order Date]])/3,0)</f>
        <v>Q3</v>
      </c>
      <c r="E1746" s="4">
        <f>MONTH(SalesDataTable[[#This Row],[Order Date]])</f>
        <v>8</v>
      </c>
      <c r="F1746" s="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4">
        <f>YEAR(SalesDataTable[[#This Row],[Order Date]])</f>
        <v>2026</v>
      </c>
      <c r="D1747" s="4" t="str">
        <f>"Q"&amp;ROUNDUP(MONTH(SalesDataTable[[#This Row],[Order Date]])/3,0)</f>
        <v>Q3</v>
      </c>
      <c r="E1747" s="4">
        <f>MONTH(SalesDataTable[[#This Row],[Order Date]])</f>
        <v>8</v>
      </c>
      <c r="F1747" s="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4">
        <f>YEAR(SalesDataTable[[#This Row],[Order Date]])</f>
        <v>2026</v>
      </c>
      <c r="D1748" s="4" t="str">
        <f>"Q"&amp;ROUNDUP(MONTH(SalesDataTable[[#This Row],[Order Date]])/3,0)</f>
        <v>Q3</v>
      </c>
      <c r="E1748" s="4">
        <f>MONTH(SalesDataTable[[#This Row],[Order Date]])</f>
        <v>8</v>
      </c>
      <c r="F1748" s="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4">
        <f>YEAR(SalesDataTable[[#This Row],[Order Date]])</f>
        <v>2026</v>
      </c>
      <c r="D1749" s="4" t="str">
        <f>"Q"&amp;ROUNDUP(MONTH(SalesDataTable[[#This Row],[Order Date]])/3,0)</f>
        <v>Q3</v>
      </c>
      <c r="E1749" s="4">
        <f>MONTH(SalesDataTable[[#This Row],[Order Date]])</f>
        <v>8</v>
      </c>
      <c r="F1749" s="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4">
        <f>YEAR(SalesDataTable[[#This Row],[Order Date]])</f>
        <v>2026</v>
      </c>
      <c r="D1750" s="4" t="str">
        <f>"Q"&amp;ROUNDUP(MONTH(SalesDataTable[[#This Row],[Order Date]])/3,0)</f>
        <v>Q3</v>
      </c>
      <c r="E1750" s="4">
        <f>MONTH(SalesDataTable[[#This Row],[Order Date]])</f>
        <v>8</v>
      </c>
      <c r="F1750" s="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4">
        <f>YEAR(SalesDataTable[[#This Row],[Order Date]])</f>
        <v>2026</v>
      </c>
      <c r="D1751" s="4" t="str">
        <f>"Q"&amp;ROUNDUP(MONTH(SalesDataTable[[#This Row],[Order Date]])/3,0)</f>
        <v>Q3</v>
      </c>
      <c r="E1751" s="4">
        <f>MONTH(SalesDataTable[[#This Row],[Order Date]])</f>
        <v>8</v>
      </c>
      <c r="F1751" s="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4">
        <f>YEAR(SalesDataTable[[#This Row],[Order Date]])</f>
        <v>2026</v>
      </c>
      <c r="D1752" s="4" t="str">
        <f>"Q"&amp;ROUNDUP(MONTH(SalesDataTable[[#This Row],[Order Date]])/3,0)</f>
        <v>Q3</v>
      </c>
      <c r="E1752" s="4">
        <f>MONTH(SalesDataTable[[#This Row],[Order Date]])</f>
        <v>8</v>
      </c>
      <c r="F1752" s="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4">
        <f>YEAR(SalesDataTable[[#This Row],[Order Date]])</f>
        <v>2026</v>
      </c>
      <c r="D1753" s="4" t="str">
        <f>"Q"&amp;ROUNDUP(MONTH(SalesDataTable[[#This Row],[Order Date]])/3,0)</f>
        <v>Q3</v>
      </c>
      <c r="E1753" s="4">
        <f>MONTH(SalesDataTable[[#This Row],[Order Date]])</f>
        <v>8</v>
      </c>
      <c r="F1753" s="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4">
        <f>YEAR(SalesDataTable[[#This Row],[Order Date]])</f>
        <v>2026</v>
      </c>
      <c r="D1754" s="4" t="str">
        <f>"Q"&amp;ROUNDUP(MONTH(SalesDataTable[[#This Row],[Order Date]])/3,0)</f>
        <v>Q3</v>
      </c>
      <c r="E1754" s="4">
        <f>MONTH(SalesDataTable[[#This Row],[Order Date]])</f>
        <v>8</v>
      </c>
      <c r="F1754" s="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4">
        <f>YEAR(SalesDataTable[[#This Row],[Order Date]])</f>
        <v>2026</v>
      </c>
      <c r="D1755" s="4" t="str">
        <f>"Q"&amp;ROUNDUP(MONTH(SalesDataTable[[#This Row],[Order Date]])/3,0)</f>
        <v>Q3</v>
      </c>
      <c r="E1755" s="4">
        <f>MONTH(SalesDataTable[[#This Row],[Order Date]])</f>
        <v>8</v>
      </c>
      <c r="F1755" s="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4">
        <f>YEAR(SalesDataTable[[#This Row],[Order Date]])</f>
        <v>2026</v>
      </c>
      <c r="D1756" s="4" t="str">
        <f>"Q"&amp;ROUNDUP(MONTH(SalesDataTable[[#This Row],[Order Date]])/3,0)</f>
        <v>Q3</v>
      </c>
      <c r="E1756" s="4">
        <f>MONTH(SalesDataTable[[#This Row],[Order Date]])</f>
        <v>8</v>
      </c>
      <c r="F1756" s="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4">
        <f>YEAR(SalesDataTable[[#This Row],[Order Date]])</f>
        <v>2026</v>
      </c>
      <c r="D1757" s="4" t="str">
        <f>"Q"&amp;ROUNDUP(MONTH(SalesDataTable[[#This Row],[Order Date]])/3,0)</f>
        <v>Q3</v>
      </c>
      <c r="E1757" s="4">
        <f>MONTH(SalesDataTable[[#This Row],[Order Date]])</f>
        <v>8</v>
      </c>
      <c r="F1757" s="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4">
        <f>YEAR(SalesDataTable[[#This Row],[Order Date]])</f>
        <v>2026</v>
      </c>
      <c r="D1758" s="4" t="str">
        <f>"Q"&amp;ROUNDUP(MONTH(SalesDataTable[[#This Row],[Order Date]])/3,0)</f>
        <v>Q3</v>
      </c>
      <c r="E1758" s="4">
        <f>MONTH(SalesDataTable[[#This Row],[Order Date]])</f>
        <v>8</v>
      </c>
      <c r="F1758" s="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4">
        <f>YEAR(SalesDataTable[[#This Row],[Order Date]])</f>
        <v>2026</v>
      </c>
      <c r="D1759" s="4" t="str">
        <f>"Q"&amp;ROUNDUP(MONTH(SalesDataTable[[#This Row],[Order Date]])/3,0)</f>
        <v>Q3</v>
      </c>
      <c r="E1759" s="4">
        <f>MONTH(SalesDataTable[[#This Row],[Order Date]])</f>
        <v>8</v>
      </c>
      <c r="F1759" s="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4">
        <f>YEAR(SalesDataTable[[#This Row],[Order Date]])</f>
        <v>2026</v>
      </c>
      <c r="D1760" s="4" t="str">
        <f>"Q"&amp;ROUNDUP(MONTH(SalesDataTable[[#This Row],[Order Date]])/3,0)</f>
        <v>Q3</v>
      </c>
      <c r="E1760" s="4">
        <f>MONTH(SalesDataTable[[#This Row],[Order Date]])</f>
        <v>8</v>
      </c>
      <c r="F1760" s="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4">
        <f>YEAR(SalesDataTable[[#This Row],[Order Date]])</f>
        <v>2026</v>
      </c>
      <c r="D1761" s="4" t="str">
        <f>"Q"&amp;ROUNDUP(MONTH(SalesDataTable[[#This Row],[Order Date]])/3,0)</f>
        <v>Q3</v>
      </c>
      <c r="E1761" s="4">
        <f>MONTH(SalesDataTable[[#This Row],[Order Date]])</f>
        <v>8</v>
      </c>
      <c r="F1761" s="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4">
        <f>YEAR(SalesDataTable[[#This Row],[Order Date]])</f>
        <v>2026</v>
      </c>
      <c r="D1762" s="4" t="str">
        <f>"Q"&amp;ROUNDUP(MONTH(SalesDataTable[[#This Row],[Order Date]])/3,0)</f>
        <v>Q3</v>
      </c>
      <c r="E1762" s="4">
        <f>MONTH(SalesDataTable[[#This Row],[Order Date]])</f>
        <v>8</v>
      </c>
      <c r="F1762" s="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4">
        <f>YEAR(SalesDataTable[[#This Row],[Order Date]])</f>
        <v>2026</v>
      </c>
      <c r="D1763" s="4" t="str">
        <f>"Q"&amp;ROUNDUP(MONTH(SalesDataTable[[#This Row],[Order Date]])/3,0)</f>
        <v>Q3</v>
      </c>
      <c r="E1763" s="4">
        <f>MONTH(SalesDataTable[[#This Row],[Order Date]])</f>
        <v>8</v>
      </c>
      <c r="F1763" s="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4">
        <f>YEAR(SalesDataTable[[#This Row],[Order Date]])</f>
        <v>2026</v>
      </c>
      <c r="D1764" s="4" t="str">
        <f>"Q"&amp;ROUNDUP(MONTH(SalesDataTable[[#This Row],[Order Date]])/3,0)</f>
        <v>Q3</v>
      </c>
      <c r="E1764" s="4">
        <f>MONTH(SalesDataTable[[#This Row],[Order Date]])</f>
        <v>8</v>
      </c>
      <c r="F1764" s="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4">
        <f>YEAR(SalesDataTable[[#This Row],[Order Date]])</f>
        <v>2026</v>
      </c>
      <c r="D1765" s="4" t="str">
        <f>"Q"&amp;ROUNDUP(MONTH(SalesDataTable[[#This Row],[Order Date]])/3,0)</f>
        <v>Q3</v>
      </c>
      <c r="E1765" s="4">
        <f>MONTH(SalesDataTable[[#This Row],[Order Date]])</f>
        <v>8</v>
      </c>
      <c r="F1765" s="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4">
        <f>YEAR(SalesDataTable[[#This Row],[Order Date]])</f>
        <v>2026</v>
      </c>
      <c r="D1766" s="4" t="str">
        <f>"Q"&amp;ROUNDUP(MONTH(SalesDataTable[[#This Row],[Order Date]])/3,0)</f>
        <v>Q3</v>
      </c>
      <c r="E1766" s="4">
        <f>MONTH(SalesDataTable[[#This Row],[Order Date]])</f>
        <v>8</v>
      </c>
      <c r="F1766" s="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4">
        <f>YEAR(SalesDataTable[[#This Row],[Order Date]])</f>
        <v>2026</v>
      </c>
      <c r="D1767" s="4" t="str">
        <f>"Q"&amp;ROUNDUP(MONTH(SalesDataTable[[#This Row],[Order Date]])/3,0)</f>
        <v>Q3</v>
      </c>
      <c r="E1767" s="4">
        <f>MONTH(SalesDataTable[[#This Row],[Order Date]])</f>
        <v>8</v>
      </c>
      <c r="F1767" s="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4">
        <f>YEAR(SalesDataTable[[#This Row],[Order Date]])</f>
        <v>2026</v>
      </c>
      <c r="D1768" s="4" t="str">
        <f>"Q"&amp;ROUNDUP(MONTH(SalesDataTable[[#This Row],[Order Date]])/3,0)</f>
        <v>Q3</v>
      </c>
      <c r="E1768" s="4">
        <f>MONTH(SalesDataTable[[#This Row],[Order Date]])</f>
        <v>8</v>
      </c>
      <c r="F1768" s="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4">
        <f>YEAR(SalesDataTable[[#This Row],[Order Date]])</f>
        <v>2026</v>
      </c>
      <c r="D1769" s="4" t="str">
        <f>"Q"&amp;ROUNDUP(MONTH(SalesDataTable[[#This Row],[Order Date]])/3,0)</f>
        <v>Q3</v>
      </c>
      <c r="E1769" s="4">
        <f>MONTH(SalesDataTable[[#This Row],[Order Date]])</f>
        <v>8</v>
      </c>
      <c r="F1769" s="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4">
        <f>YEAR(SalesDataTable[[#This Row],[Order Date]])</f>
        <v>2026</v>
      </c>
      <c r="D1770" s="4" t="str">
        <f>"Q"&amp;ROUNDUP(MONTH(SalesDataTable[[#This Row],[Order Date]])/3,0)</f>
        <v>Q3</v>
      </c>
      <c r="E1770" s="4">
        <f>MONTH(SalesDataTable[[#This Row],[Order Date]])</f>
        <v>8</v>
      </c>
      <c r="F1770" s="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4">
        <f>YEAR(SalesDataTable[[#This Row],[Order Date]])</f>
        <v>2026</v>
      </c>
      <c r="D1771" s="4" t="str">
        <f>"Q"&amp;ROUNDUP(MONTH(SalesDataTable[[#This Row],[Order Date]])/3,0)</f>
        <v>Q3</v>
      </c>
      <c r="E1771" s="4">
        <f>MONTH(SalesDataTable[[#This Row],[Order Date]])</f>
        <v>8</v>
      </c>
      <c r="F1771" s="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4">
        <f>YEAR(SalesDataTable[[#This Row],[Order Date]])</f>
        <v>2026</v>
      </c>
      <c r="D1772" s="4" t="str">
        <f>"Q"&amp;ROUNDUP(MONTH(SalesDataTable[[#This Row],[Order Date]])/3,0)</f>
        <v>Q3</v>
      </c>
      <c r="E1772" s="4">
        <f>MONTH(SalesDataTable[[#This Row],[Order Date]])</f>
        <v>8</v>
      </c>
      <c r="F1772" s="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4">
        <f>YEAR(SalesDataTable[[#This Row],[Order Date]])</f>
        <v>2026</v>
      </c>
      <c r="D1773" s="4" t="str">
        <f>"Q"&amp;ROUNDUP(MONTH(SalesDataTable[[#This Row],[Order Date]])/3,0)</f>
        <v>Q3</v>
      </c>
      <c r="E1773" s="4">
        <f>MONTH(SalesDataTable[[#This Row],[Order Date]])</f>
        <v>8</v>
      </c>
      <c r="F1773" s="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4">
        <f>YEAR(SalesDataTable[[#This Row],[Order Date]])</f>
        <v>2026</v>
      </c>
      <c r="D1774" s="4" t="str">
        <f>"Q"&amp;ROUNDUP(MONTH(SalesDataTable[[#This Row],[Order Date]])/3,0)</f>
        <v>Q3</v>
      </c>
      <c r="E1774" s="4">
        <f>MONTH(SalesDataTable[[#This Row],[Order Date]])</f>
        <v>8</v>
      </c>
      <c r="F1774" s="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4">
        <f>YEAR(SalesDataTable[[#This Row],[Order Date]])</f>
        <v>2026</v>
      </c>
      <c r="D1775" s="4" t="str">
        <f>"Q"&amp;ROUNDUP(MONTH(SalesDataTable[[#This Row],[Order Date]])/3,0)</f>
        <v>Q3</v>
      </c>
      <c r="E1775" s="4">
        <f>MONTH(SalesDataTable[[#This Row],[Order Date]])</f>
        <v>8</v>
      </c>
      <c r="F1775" s="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4">
        <f>YEAR(SalesDataTable[[#This Row],[Order Date]])</f>
        <v>2026</v>
      </c>
      <c r="D1776" s="4" t="str">
        <f>"Q"&amp;ROUNDUP(MONTH(SalesDataTable[[#This Row],[Order Date]])/3,0)</f>
        <v>Q3</v>
      </c>
      <c r="E1776" s="4">
        <f>MONTH(SalesDataTable[[#This Row],[Order Date]])</f>
        <v>8</v>
      </c>
      <c r="F1776" s="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4">
        <f>YEAR(SalesDataTable[[#This Row],[Order Date]])</f>
        <v>2026</v>
      </c>
      <c r="D1777" s="4" t="str">
        <f>"Q"&amp;ROUNDUP(MONTH(SalesDataTable[[#This Row],[Order Date]])/3,0)</f>
        <v>Q3</v>
      </c>
      <c r="E1777" s="4">
        <f>MONTH(SalesDataTable[[#This Row],[Order Date]])</f>
        <v>8</v>
      </c>
      <c r="F1777" s="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4">
        <f>YEAR(SalesDataTable[[#This Row],[Order Date]])</f>
        <v>2026</v>
      </c>
      <c r="D1778" s="4" t="str">
        <f>"Q"&amp;ROUNDUP(MONTH(SalesDataTable[[#This Row],[Order Date]])/3,0)</f>
        <v>Q3</v>
      </c>
      <c r="E1778" s="4">
        <f>MONTH(SalesDataTable[[#This Row],[Order Date]])</f>
        <v>8</v>
      </c>
      <c r="F1778" s="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4">
        <f>YEAR(SalesDataTable[[#This Row],[Order Date]])</f>
        <v>2026</v>
      </c>
      <c r="D1779" s="4" t="str">
        <f>"Q"&amp;ROUNDUP(MONTH(SalesDataTable[[#This Row],[Order Date]])/3,0)</f>
        <v>Q3</v>
      </c>
      <c r="E1779" s="4">
        <f>MONTH(SalesDataTable[[#This Row],[Order Date]])</f>
        <v>8</v>
      </c>
      <c r="F1779" s="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4">
        <f>YEAR(SalesDataTable[[#This Row],[Order Date]])</f>
        <v>2026</v>
      </c>
      <c r="D1780" s="4" t="str">
        <f>"Q"&amp;ROUNDUP(MONTH(SalesDataTable[[#This Row],[Order Date]])/3,0)</f>
        <v>Q3</v>
      </c>
      <c r="E1780" s="4">
        <f>MONTH(SalesDataTable[[#This Row],[Order Date]])</f>
        <v>8</v>
      </c>
      <c r="F1780" s="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4">
        <f>YEAR(SalesDataTable[[#This Row],[Order Date]])</f>
        <v>2026</v>
      </c>
      <c r="D1781" s="4" t="str">
        <f>"Q"&amp;ROUNDUP(MONTH(SalesDataTable[[#This Row],[Order Date]])/3,0)</f>
        <v>Q3</v>
      </c>
      <c r="E1781" s="4">
        <f>MONTH(SalesDataTable[[#This Row],[Order Date]])</f>
        <v>8</v>
      </c>
      <c r="F1781" s="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4">
        <f>YEAR(SalesDataTable[[#This Row],[Order Date]])</f>
        <v>2026</v>
      </c>
      <c r="D1782" s="4" t="str">
        <f>"Q"&amp;ROUNDUP(MONTH(SalesDataTable[[#This Row],[Order Date]])/3,0)</f>
        <v>Q3</v>
      </c>
      <c r="E1782" s="4">
        <f>MONTH(SalesDataTable[[#This Row],[Order Date]])</f>
        <v>8</v>
      </c>
      <c r="F1782" s="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4">
        <f>YEAR(SalesDataTable[[#This Row],[Order Date]])</f>
        <v>2026</v>
      </c>
      <c r="D1783" s="4" t="str">
        <f>"Q"&amp;ROUNDUP(MONTH(SalesDataTable[[#This Row],[Order Date]])/3,0)</f>
        <v>Q3</v>
      </c>
      <c r="E1783" s="4">
        <f>MONTH(SalesDataTable[[#This Row],[Order Date]])</f>
        <v>8</v>
      </c>
      <c r="F1783" s="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4">
        <f>YEAR(SalesDataTable[[#This Row],[Order Date]])</f>
        <v>2026</v>
      </c>
      <c r="D1784" s="4" t="str">
        <f>"Q"&amp;ROUNDUP(MONTH(SalesDataTable[[#This Row],[Order Date]])/3,0)</f>
        <v>Q3</v>
      </c>
      <c r="E1784" s="4">
        <f>MONTH(SalesDataTable[[#This Row],[Order Date]])</f>
        <v>8</v>
      </c>
      <c r="F1784" s="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4">
        <f>YEAR(SalesDataTable[[#This Row],[Order Date]])</f>
        <v>2026</v>
      </c>
      <c r="D1785" s="4" t="str">
        <f>"Q"&amp;ROUNDUP(MONTH(SalesDataTable[[#This Row],[Order Date]])/3,0)</f>
        <v>Q3</v>
      </c>
      <c r="E1785" s="4">
        <f>MONTH(SalesDataTable[[#This Row],[Order Date]])</f>
        <v>8</v>
      </c>
      <c r="F1785" s="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4">
        <f>YEAR(SalesDataTable[[#This Row],[Order Date]])</f>
        <v>2026</v>
      </c>
      <c r="D1786" s="4" t="str">
        <f>"Q"&amp;ROUNDUP(MONTH(SalesDataTable[[#This Row],[Order Date]])/3,0)</f>
        <v>Q3</v>
      </c>
      <c r="E1786" s="4">
        <f>MONTH(SalesDataTable[[#This Row],[Order Date]])</f>
        <v>8</v>
      </c>
      <c r="F1786" s="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4">
        <f>YEAR(SalesDataTable[[#This Row],[Order Date]])</f>
        <v>2026</v>
      </c>
      <c r="D1787" s="4" t="str">
        <f>"Q"&amp;ROUNDUP(MONTH(SalesDataTable[[#This Row],[Order Date]])/3,0)</f>
        <v>Q3</v>
      </c>
      <c r="E1787" s="4">
        <f>MONTH(SalesDataTable[[#This Row],[Order Date]])</f>
        <v>8</v>
      </c>
      <c r="F1787" s="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4">
        <f>YEAR(SalesDataTable[[#This Row],[Order Date]])</f>
        <v>2026</v>
      </c>
      <c r="D1788" s="4" t="str">
        <f>"Q"&amp;ROUNDUP(MONTH(SalesDataTable[[#This Row],[Order Date]])/3,0)</f>
        <v>Q3</v>
      </c>
      <c r="E1788" s="4">
        <f>MONTH(SalesDataTable[[#This Row],[Order Date]])</f>
        <v>8</v>
      </c>
      <c r="F1788" s="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4">
        <f>YEAR(SalesDataTable[[#This Row],[Order Date]])</f>
        <v>2026</v>
      </c>
      <c r="D1789" s="4" t="str">
        <f>"Q"&amp;ROUNDUP(MONTH(SalesDataTable[[#This Row],[Order Date]])/3,0)</f>
        <v>Q3</v>
      </c>
      <c r="E1789" s="4">
        <f>MONTH(SalesDataTable[[#This Row],[Order Date]])</f>
        <v>8</v>
      </c>
      <c r="F1789" s="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4">
        <f>YEAR(SalesDataTable[[#This Row],[Order Date]])</f>
        <v>2026</v>
      </c>
      <c r="D1790" s="4" t="str">
        <f>"Q"&amp;ROUNDUP(MONTH(SalesDataTable[[#This Row],[Order Date]])/3,0)</f>
        <v>Q3</v>
      </c>
      <c r="E1790" s="4">
        <f>MONTH(SalesDataTable[[#This Row],[Order Date]])</f>
        <v>8</v>
      </c>
      <c r="F1790" s="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4">
        <f>YEAR(SalesDataTable[[#This Row],[Order Date]])</f>
        <v>2026</v>
      </c>
      <c r="D1791" s="4" t="str">
        <f>"Q"&amp;ROUNDUP(MONTH(SalesDataTable[[#This Row],[Order Date]])/3,0)</f>
        <v>Q3</v>
      </c>
      <c r="E1791" s="4">
        <f>MONTH(SalesDataTable[[#This Row],[Order Date]])</f>
        <v>8</v>
      </c>
      <c r="F1791" s="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4">
        <f>YEAR(SalesDataTable[[#This Row],[Order Date]])</f>
        <v>2026</v>
      </c>
      <c r="D1792" s="4" t="str">
        <f>"Q"&amp;ROUNDUP(MONTH(SalesDataTable[[#This Row],[Order Date]])/3,0)</f>
        <v>Q3</v>
      </c>
      <c r="E1792" s="4">
        <f>MONTH(SalesDataTable[[#This Row],[Order Date]])</f>
        <v>8</v>
      </c>
      <c r="F1792" s="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4">
        <f>YEAR(SalesDataTable[[#This Row],[Order Date]])</f>
        <v>2026</v>
      </c>
      <c r="D1793" s="4" t="str">
        <f>"Q"&amp;ROUNDUP(MONTH(SalesDataTable[[#This Row],[Order Date]])/3,0)</f>
        <v>Q3</v>
      </c>
      <c r="E1793" s="4">
        <f>MONTH(SalesDataTable[[#This Row],[Order Date]])</f>
        <v>8</v>
      </c>
      <c r="F1793" s="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4">
        <f>YEAR(SalesDataTable[[#This Row],[Order Date]])</f>
        <v>2026</v>
      </c>
      <c r="D1794" s="4" t="str">
        <f>"Q"&amp;ROUNDUP(MONTH(SalesDataTable[[#This Row],[Order Date]])/3,0)</f>
        <v>Q3</v>
      </c>
      <c r="E1794" s="4">
        <f>MONTH(SalesDataTable[[#This Row],[Order Date]])</f>
        <v>8</v>
      </c>
      <c r="F1794" s="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4">
        <f>YEAR(SalesDataTable[[#This Row],[Order Date]])</f>
        <v>2026</v>
      </c>
      <c r="D1795" s="4" t="str">
        <f>"Q"&amp;ROUNDUP(MONTH(SalesDataTable[[#This Row],[Order Date]])/3,0)</f>
        <v>Q3</v>
      </c>
      <c r="E1795" s="4">
        <f>MONTH(SalesDataTable[[#This Row],[Order Date]])</f>
        <v>8</v>
      </c>
      <c r="F1795" s="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4">
        <f>YEAR(SalesDataTable[[#This Row],[Order Date]])</f>
        <v>2026</v>
      </c>
      <c r="D1796" s="4" t="str">
        <f>"Q"&amp;ROUNDUP(MONTH(SalesDataTable[[#This Row],[Order Date]])/3,0)</f>
        <v>Q3</v>
      </c>
      <c r="E1796" s="4">
        <f>MONTH(SalesDataTable[[#This Row],[Order Date]])</f>
        <v>8</v>
      </c>
      <c r="F1796" s="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4">
        <f>YEAR(SalesDataTable[[#This Row],[Order Date]])</f>
        <v>2026</v>
      </c>
      <c r="D1797" s="4" t="str">
        <f>"Q"&amp;ROUNDUP(MONTH(SalesDataTable[[#This Row],[Order Date]])/3,0)</f>
        <v>Q3</v>
      </c>
      <c r="E1797" s="4">
        <f>MONTH(SalesDataTable[[#This Row],[Order Date]])</f>
        <v>8</v>
      </c>
      <c r="F1797" s="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4">
        <f>YEAR(SalesDataTable[[#This Row],[Order Date]])</f>
        <v>2026</v>
      </c>
      <c r="D1798" s="4" t="str">
        <f>"Q"&amp;ROUNDUP(MONTH(SalesDataTable[[#This Row],[Order Date]])/3,0)</f>
        <v>Q3</v>
      </c>
      <c r="E1798" s="4">
        <f>MONTH(SalesDataTable[[#This Row],[Order Date]])</f>
        <v>8</v>
      </c>
      <c r="F1798" s="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4">
        <f>YEAR(SalesDataTable[[#This Row],[Order Date]])</f>
        <v>2026</v>
      </c>
      <c r="D1799" s="4" t="str">
        <f>"Q"&amp;ROUNDUP(MONTH(SalesDataTable[[#This Row],[Order Date]])/3,0)</f>
        <v>Q3</v>
      </c>
      <c r="E1799" s="4">
        <f>MONTH(SalesDataTable[[#This Row],[Order Date]])</f>
        <v>8</v>
      </c>
      <c r="F1799" s="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4">
        <f>YEAR(SalesDataTable[[#This Row],[Order Date]])</f>
        <v>2026</v>
      </c>
      <c r="D1800" s="4" t="str">
        <f>"Q"&amp;ROUNDUP(MONTH(SalesDataTable[[#This Row],[Order Date]])/3,0)</f>
        <v>Q3</v>
      </c>
      <c r="E1800" s="4">
        <f>MONTH(SalesDataTable[[#This Row],[Order Date]])</f>
        <v>8</v>
      </c>
      <c r="F1800" s="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4">
        <f>YEAR(SalesDataTable[[#This Row],[Order Date]])</f>
        <v>2026</v>
      </c>
      <c r="D1801" s="4" t="str">
        <f>"Q"&amp;ROUNDUP(MONTH(SalesDataTable[[#This Row],[Order Date]])/3,0)</f>
        <v>Q3</v>
      </c>
      <c r="E1801" s="4">
        <f>MONTH(SalesDataTable[[#This Row],[Order Date]])</f>
        <v>9</v>
      </c>
      <c r="F1801" s="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4">
        <f>YEAR(SalesDataTable[[#This Row],[Order Date]])</f>
        <v>2026</v>
      </c>
      <c r="D1802" s="4" t="str">
        <f>"Q"&amp;ROUNDUP(MONTH(SalesDataTable[[#This Row],[Order Date]])/3,0)</f>
        <v>Q3</v>
      </c>
      <c r="E1802" s="4">
        <f>MONTH(SalesDataTable[[#This Row],[Order Date]])</f>
        <v>9</v>
      </c>
      <c r="F1802" s="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4">
        <f>YEAR(SalesDataTable[[#This Row],[Order Date]])</f>
        <v>2026</v>
      </c>
      <c r="D1803" s="4" t="str">
        <f>"Q"&amp;ROUNDUP(MONTH(SalesDataTable[[#This Row],[Order Date]])/3,0)</f>
        <v>Q3</v>
      </c>
      <c r="E1803" s="4">
        <f>MONTH(SalesDataTable[[#This Row],[Order Date]])</f>
        <v>9</v>
      </c>
      <c r="F1803" s="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4">
        <f>YEAR(SalesDataTable[[#This Row],[Order Date]])</f>
        <v>2026</v>
      </c>
      <c r="D1804" s="4" t="str">
        <f>"Q"&amp;ROUNDUP(MONTH(SalesDataTable[[#This Row],[Order Date]])/3,0)</f>
        <v>Q3</v>
      </c>
      <c r="E1804" s="4">
        <f>MONTH(SalesDataTable[[#This Row],[Order Date]])</f>
        <v>9</v>
      </c>
      <c r="F1804" s="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4">
        <f>YEAR(SalesDataTable[[#This Row],[Order Date]])</f>
        <v>2026</v>
      </c>
      <c r="D1805" s="4" t="str">
        <f>"Q"&amp;ROUNDUP(MONTH(SalesDataTable[[#This Row],[Order Date]])/3,0)</f>
        <v>Q3</v>
      </c>
      <c r="E1805" s="4">
        <f>MONTH(SalesDataTable[[#This Row],[Order Date]])</f>
        <v>9</v>
      </c>
      <c r="F1805" s="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4">
        <f>YEAR(SalesDataTable[[#This Row],[Order Date]])</f>
        <v>2026</v>
      </c>
      <c r="D1806" s="4" t="str">
        <f>"Q"&amp;ROUNDUP(MONTH(SalesDataTable[[#This Row],[Order Date]])/3,0)</f>
        <v>Q3</v>
      </c>
      <c r="E1806" s="4">
        <f>MONTH(SalesDataTable[[#This Row],[Order Date]])</f>
        <v>9</v>
      </c>
      <c r="F1806" s="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4">
        <f>YEAR(SalesDataTable[[#This Row],[Order Date]])</f>
        <v>2026</v>
      </c>
      <c r="D1807" s="4" t="str">
        <f>"Q"&amp;ROUNDUP(MONTH(SalesDataTable[[#This Row],[Order Date]])/3,0)</f>
        <v>Q3</v>
      </c>
      <c r="E1807" s="4">
        <f>MONTH(SalesDataTable[[#This Row],[Order Date]])</f>
        <v>9</v>
      </c>
      <c r="F1807" s="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4">
        <f>YEAR(SalesDataTable[[#This Row],[Order Date]])</f>
        <v>2026</v>
      </c>
      <c r="D1808" s="4" t="str">
        <f>"Q"&amp;ROUNDUP(MONTH(SalesDataTable[[#This Row],[Order Date]])/3,0)</f>
        <v>Q3</v>
      </c>
      <c r="E1808" s="4">
        <f>MONTH(SalesDataTable[[#This Row],[Order Date]])</f>
        <v>9</v>
      </c>
      <c r="F1808" s="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4">
        <f>YEAR(SalesDataTable[[#This Row],[Order Date]])</f>
        <v>2026</v>
      </c>
      <c r="D1809" s="4" t="str">
        <f>"Q"&amp;ROUNDUP(MONTH(SalesDataTable[[#This Row],[Order Date]])/3,0)</f>
        <v>Q3</v>
      </c>
      <c r="E1809" s="4">
        <f>MONTH(SalesDataTable[[#This Row],[Order Date]])</f>
        <v>9</v>
      </c>
      <c r="F1809" s="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4">
        <f>YEAR(SalesDataTable[[#This Row],[Order Date]])</f>
        <v>2026</v>
      </c>
      <c r="D1810" s="4" t="str">
        <f>"Q"&amp;ROUNDUP(MONTH(SalesDataTable[[#This Row],[Order Date]])/3,0)</f>
        <v>Q3</v>
      </c>
      <c r="E1810" s="4">
        <f>MONTH(SalesDataTable[[#This Row],[Order Date]])</f>
        <v>9</v>
      </c>
      <c r="F1810" s="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4">
        <f>YEAR(SalesDataTable[[#This Row],[Order Date]])</f>
        <v>2026</v>
      </c>
      <c r="D1811" s="4" t="str">
        <f>"Q"&amp;ROUNDUP(MONTH(SalesDataTable[[#This Row],[Order Date]])/3,0)</f>
        <v>Q3</v>
      </c>
      <c r="E1811" s="4">
        <f>MONTH(SalesDataTable[[#This Row],[Order Date]])</f>
        <v>9</v>
      </c>
      <c r="F1811" s="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4">
        <f>YEAR(SalesDataTable[[#This Row],[Order Date]])</f>
        <v>2026</v>
      </c>
      <c r="D1812" s="4" t="str">
        <f>"Q"&amp;ROUNDUP(MONTH(SalesDataTable[[#This Row],[Order Date]])/3,0)</f>
        <v>Q3</v>
      </c>
      <c r="E1812" s="4">
        <f>MONTH(SalesDataTable[[#This Row],[Order Date]])</f>
        <v>9</v>
      </c>
      <c r="F1812" s="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4">
        <f>YEAR(SalesDataTable[[#This Row],[Order Date]])</f>
        <v>2026</v>
      </c>
      <c r="D1813" s="4" t="str">
        <f>"Q"&amp;ROUNDUP(MONTH(SalesDataTable[[#This Row],[Order Date]])/3,0)</f>
        <v>Q3</v>
      </c>
      <c r="E1813" s="4">
        <f>MONTH(SalesDataTable[[#This Row],[Order Date]])</f>
        <v>9</v>
      </c>
      <c r="F1813" s="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4">
        <f>YEAR(SalesDataTable[[#This Row],[Order Date]])</f>
        <v>2026</v>
      </c>
      <c r="D1814" s="4" t="str">
        <f>"Q"&amp;ROUNDUP(MONTH(SalesDataTable[[#This Row],[Order Date]])/3,0)</f>
        <v>Q3</v>
      </c>
      <c r="E1814" s="4">
        <f>MONTH(SalesDataTable[[#This Row],[Order Date]])</f>
        <v>9</v>
      </c>
      <c r="F1814" s="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4">
        <f>YEAR(SalesDataTable[[#This Row],[Order Date]])</f>
        <v>2026</v>
      </c>
      <c r="D1815" s="4" t="str">
        <f>"Q"&amp;ROUNDUP(MONTH(SalesDataTable[[#This Row],[Order Date]])/3,0)</f>
        <v>Q3</v>
      </c>
      <c r="E1815" s="4">
        <f>MONTH(SalesDataTable[[#This Row],[Order Date]])</f>
        <v>9</v>
      </c>
      <c r="F1815" s="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4">
        <f>YEAR(SalesDataTable[[#This Row],[Order Date]])</f>
        <v>2026</v>
      </c>
      <c r="D1816" s="4" t="str">
        <f>"Q"&amp;ROUNDUP(MONTH(SalesDataTable[[#This Row],[Order Date]])/3,0)</f>
        <v>Q3</v>
      </c>
      <c r="E1816" s="4">
        <f>MONTH(SalesDataTable[[#This Row],[Order Date]])</f>
        <v>9</v>
      </c>
      <c r="F1816" s="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4">
        <f>YEAR(SalesDataTable[[#This Row],[Order Date]])</f>
        <v>2026</v>
      </c>
      <c r="D1817" s="4" t="str">
        <f>"Q"&amp;ROUNDUP(MONTH(SalesDataTable[[#This Row],[Order Date]])/3,0)</f>
        <v>Q3</v>
      </c>
      <c r="E1817" s="4">
        <f>MONTH(SalesDataTable[[#This Row],[Order Date]])</f>
        <v>9</v>
      </c>
      <c r="F1817" s="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4">
        <f>YEAR(SalesDataTable[[#This Row],[Order Date]])</f>
        <v>2026</v>
      </c>
      <c r="D1818" s="4" t="str">
        <f>"Q"&amp;ROUNDUP(MONTH(SalesDataTable[[#This Row],[Order Date]])/3,0)</f>
        <v>Q3</v>
      </c>
      <c r="E1818" s="4">
        <f>MONTH(SalesDataTable[[#This Row],[Order Date]])</f>
        <v>9</v>
      </c>
      <c r="F1818" s="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4">
        <f>YEAR(SalesDataTable[[#This Row],[Order Date]])</f>
        <v>2026</v>
      </c>
      <c r="D1819" s="4" t="str">
        <f>"Q"&amp;ROUNDUP(MONTH(SalesDataTable[[#This Row],[Order Date]])/3,0)</f>
        <v>Q3</v>
      </c>
      <c r="E1819" s="4">
        <f>MONTH(SalesDataTable[[#This Row],[Order Date]])</f>
        <v>9</v>
      </c>
      <c r="F1819" s="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4">
        <f>YEAR(SalesDataTable[[#This Row],[Order Date]])</f>
        <v>2026</v>
      </c>
      <c r="D1820" s="4" t="str">
        <f>"Q"&amp;ROUNDUP(MONTH(SalesDataTable[[#This Row],[Order Date]])/3,0)</f>
        <v>Q3</v>
      </c>
      <c r="E1820" s="4">
        <f>MONTH(SalesDataTable[[#This Row],[Order Date]])</f>
        <v>9</v>
      </c>
      <c r="F1820" s="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4">
        <f>YEAR(SalesDataTable[[#This Row],[Order Date]])</f>
        <v>2026</v>
      </c>
      <c r="D1821" s="4" t="str">
        <f>"Q"&amp;ROUNDUP(MONTH(SalesDataTable[[#This Row],[Order Date]])/3,0)</f>
        <v>Q3</v>
      </c>
      <c r="E1821" s="4">
        <f>MONTH(SalesDataTable[[#This Row],[Order Date]])</f>
        <v>9</v>
      </c>
      <c r="F1821" s="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4">
        <f>YEAR(SalesDataTable[[#This Row],[Order Date]])</f>
        <v>2026</v>
      </c>
      <c r="D1822" s="4" t="str">
        <f>"Q"&amp;ROUNDUP(MONTH(SalesDataTable[[#This Row],[Order Date]])/3,0)</f>
        <v>Q3</v>
      </c>
      <c r="E1822" s="4">
        <f>MONTH(SalesDataTable[[#This Row],[Order Date]])</f>
        <v>9</v>
      </c>
      <c r="F1822" s="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4">
        <f>YEAR(SalesDataTable[[#This Row],[Order Date]])</f>
        <v>2026</v>
      </c>
      <c r="D1823" s="4" t="str">
        <f>"Q"&amp;ROUNDUP(MONTH(SalesDataTable[[#This Row],[Order Date]])/3,0)</f>
        <v>Q3</v>
      </c>
      <c r="E1823" s="4">
        <f>MONTH(SalesDataTable[[#This Row],[Order Date]])</f>
        <v>9</v>
      </c>
      <c r="F1823" s="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4">
        <f>YEAR(SalesDataTable[[#This Row],[Order Date]])</f>
        <v>2026</v>
      </c>
      <c r="D1824" s="4" t="str">
        <f>"Q"&amp;ROUNDUP(MONTH(SalesDataTable[[#This Row],[Order Date]])/3,0)</f>
        <v>Q3</v>
      </c>
      <c r="E1824" s="4">
        <f>MONTH(SalesDataTable[[#This Row],[Order Date]])</f>
        <v>9</v>
      </c>
      <c r="F1824" s="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4">
        <f>YEAR(SalesDataTable[[#This Row],[Order Date]])</f>
        <v>2026</v>
      </c>
      <c r="D1825" s="4" t="str">
        <f>"Q"&amp;ROUNDUP(MONTH(SalesDataTable[[#This Row],[Order Date]])/3,0)</f>
        <v>Q3</v>
      </c>
      <c r="E1825" s="4">
        <f>MONTH(SalesDataTable[[#This Row],[Order Date]])</f>
        <v>9</v>
      </c>
      <c r="F1825" s="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4">
        <f>YEAR(SalesDataTable[[#This Row],[Order Date]])</f>
        <v>2026</v>
      </c>
      <c r="D1826" s="4" t="str">
        <f>"Q"&amp;ROUNDUP(MONTH(SalesDataTable[[#This Row],[Order Date]])/3,0)</f>
        <v>Q3</v>
      </c>
      <c r="E1826" s="4">
        <f>MONTH(SalesDataTable[[#This Row],[Order Date]])</f>
        <v>9</v>
      </c>
      <c r="F1826" s="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4">
        <f>YEAR(SalesDataTable[[#This Row],[Order Date]])</f>
        <v>2026</v>
      </c>
      <c r="D1827" s="4" t="str">
        <f>"Q"&amp;ROUNDUP(MONTH(SalesDataTable[[#This Row],[Order Date]])/3,0)</f>
        <v>Q3</v>
      </c>
      <c r="E1827" s="4">
        <f>MONTH(SalesDataTable[[#This Row],[Order Date]])</f>
        <v>9</v>
      </c>
      <c r="F1827" s="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4">
        <f>YEAR(SalesDataTable[[#This Row],[Order Date]])</f>
        <v>2026</v>
      </c>
      <c r="D1828" s="4" t="str">
        <f>"Q"&amp;ROUNDUP(MONTH(SalesDataTable[[#This Row],[Order Date]])/3,0)</f>
        <v>Q3</v>
      </c>
      <c r="E1828" s="4">
        <f>MONTH(SalesDataTable[[#This Row],[Order Date]])</f>
        <v>9</v>
      </c>
      <c r="F1828" s="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4">
        <f>YEAR(SalesDataTable[[#This Row],[Order Date]])</f>
        <v>2026</v>
      </c>
      <c r="D1829" s="4" t="str">
        <f>"Q"&amp;ROUNDUP(MONTH(SalesDataTable[[#This Row],[Order Date]])/3,0)</f>
        <v>Q3</v>
      </c>
      <c r="E1829" s="4">
        <f>MONTH(SalesDataTable[[#This Row],[Order Date]])</f>
        <v>9</v>
      </c>
      <c r="F1829" s="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4">
        <f>YEAR(SalesDataTable[[#This Row],[Order Date]])</f>
        <v>2026</v>
      </c>
      <c r="D1830" s="4" t="str">
        <f>"Q"&amp;ROUNDUP(MONTH(SalesDataTable[[#This Row],[Order Date]])/3,0)</f>
        <v>Q3</v>
      </c>
      <c r="E1830" s="4">
        <f>MONTH(SalesDataTable[[#This Row],[Order Date]])</f>
        <v>9</v>
      </c>
      <c r="F1830" s="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4">
        <f>YEAR(SalesDataTable[[#This Row],[Order Date]])</f>
        <v>2026</v>
      </c>
      <c r="D1831" s="4" t="str">
        <f>"Q"&amp;ROUNDUP(MONTH(SalesDataTable[[#This Row],[Order Date]])/3,0)</f>
        <v>Q3</v>
      </c>
      <c r="E1831" s="4">
        <f>MONTH(SalesDataTable[[#This Row],[Order Date]])</f>
        <v>9</v>
      </c>
      <c r="F1831" s="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4">
        <f>YEAR(SalesDataTable[[#This Row],[Order Date]])</f>
        <v>2026</v>
      </c>
      <c r="D1832" s="4" t="str">
        <f>"Q"&amp;ROUNDUP(MONTH(SalesDataTable[[#This Row],[Order Date]])/3,0)</f>
        <v>Q3</v>
      </c>
      <c r="E1832" s="4">
        <f>MONTH(SalesDataTable[[#This Row],[Order Date]])</f>
        <v>9</v>
      </c>
      <c r="F1832" s="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4">
        <f>YEAR(SalesDataTable[[#This Row],[Order Date]])</f>
        <v>2026</v>
      </c>
      <c r="D1833" s="4" t="str">
        <f>"Q"&amp;ROUNDUP(MONTH(SalesDataTable[[#This Row],[Order Date]])/3,0)</f>
        <v>Q3</v>
      </c>
      <c r="E1833" s="4">
        <f>MONTH(SalesDataTable[[#This Row],[Order Date]])</f>
        <v>9</v>
      </c>
      <c r="F1833" s="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4">
        <f>YEAR(SalesDataTable[[#This Row],[Order Date]])</f>
        <v>2026</v>
      </c>
      <c r="D1834" s="4" t="str">
        <f>"Q"&amp;ROUNDUP(MONTH(SalesDataTable[[#This Row],[Order Date]])/3,0)</f>
        <v>Q3</v>
      </c>
      <c r="E1834" s="4">
        <f>MONTH(SalesDataTable[[#This Row],[Order Date]])</f>
        <v>9</v>
      </c>
      <c r="F1834" s="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4">
        <f>YEAR(SalesDataTable[[#This Row],[Order Date]])</f>
        <v>2026</v>
      </c>
      <c r="D1835" s="4" t="str">
        <f>"Q"&amp;ROUNDUP(MONTH(SalesDataTable[[#This Row],[Order Date]])/3,0)</f>
        <v>Q3</v>
      </c>
      <c r="E1835" s="4">
        <f>MONTH(SalesDataTable[[#This Row],[Order Date]])</f>
        <v>9</v>
      </c>
      <c r="F1835" s="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4">
        <f>YEAR(SalesDataTable[[#This Row],[Order Date]])</f>
        <v>2026</v>
      </c>
      <c r="D1836" s="4" t="str">
        <f>"Q"&amp;ROUNDUP(MONTH(SalesDataTable[[#This Row],[Order Date]])/3,0)</f>
        <v>Q3</v>
      </c>
      <c r="E1836" s="4">
        <f>MONTH(SalesDataTable[[#This Row],[Order Date]])</f>
        <v>9</v>
      </c>
      <c r="F1836" s="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4">
        <f>YEAR(SalesDataTable[[#This Row],[Order Date]])</f>
        <v>2026</v>
      </c>
      <c r="D1837" s="4" t="str">
        <f>"Q"&amp;ROUNDUP(MONTH(SalesDataTable[[#This Row],[Order Date]])/3,0)</f>
        <v>Q3</v>
      </c>
      <c r="E1837" s="4">
        <f>MONTH(SalesDataTable[[#This Row],[Order Date]])</f>
        <v>9</v>
      </c>
      <c r="F1837" s="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4">
        <f>YEAR(SalesDataTable[[#This Row],[Order Date]])</f>
        <v>2026</v>
      </c>
      <c r="D1838" s="4" t="str">
        <f>"Q"&amp;ROUNDUP(MONTH(SalesDataTable[[#This Row],[Order Date]])/3,0)</f>
        <v>Q3</v>
      </c>
      <c r="E1838" s="4">
        <f>MONTH(SalesDataTable[[#This Row],[Order Date]])</f>
        <v>9</v>
      </c>
      <c r="F1838" s="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4">
        <f>YEAR(SalesDataTable[[#This Row],[Order Date]])</f>
        <v>2026</v>
      </c>
      <c r="D1839" s="4" t="str">
        <f>"Q"&amp;ROUNDUP(MONTH(SalesDataTable[[#This Row],[Order Date]])/3,0)</f>
        <v>Q3</v>
      </c>
      <c r="E1839" s="4">
        <f>MONTH(SalesDataTable[[#This Row],[Order Date]])</f>
        <v>9</v>
      </c>
      <c r="F1839" s="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4">
        <f>YEAR(SalesDataTable[[#This Row],[Order Date]])</f>
        <v>2026</v>
      </c>
      <c r="D1840" s="4" t="str">
        <f>"Q"&amp;ROUNDUP(MONTH(SalesDataTable[[#This Row],[Order Date]])/3,0)</f>
        <v>Q3</v>
      </c>
      <c r="E1840" s="4">
        <f>MONTH(SalesDataTable[[#This Row],[Order Date]])</f>
        <v>9</v>
      </c>
      <c r="F1840" s="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4">
        <f>YEAR(SalesDataTable[[#This Row],[Order Date]])</f>
        <v>2026</v>
      </c>
      <c r="D1841" s="4" t="str">
        <f>"Q"&amp;ROUNDUP(MONTH(SalesDataTable[[#This Row],[Order Date]])/3,0)</f>
        <v>Q3</v>
      </c>
      <c r="E1841" s="4">
        <f>MONTH(SalesDataTable[[#This Row],[Order Date]])</f>
        <v>9</v>
      </c>
      <c r="F1841" s="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4">
        <f>YEAR(SalesDataTable[[#This Row],[Order Date]])</f>
        <v>2026</v>
      </c>
      <c r="D1842" s="4" t="str">
        <f>"Q"&amp;ROUNDUP(MONTH(SalesDataTable[[#This Row],[Order Date]])/3,0)</f>
        <v>Q3</v>
      </c>
      <c r="E1842" s="4">
        <f>MONTH(SalesDataTable[[#This Row],[Order Date]])</f>
        <v>9</v>
      </c>
      <c r="F1842" s="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4">
        <f>YEAR(SalesDataTable[[#This Row],[Order Date]])</f>
        <v>2026</v>
      </c>
      <c r="D1843" s="4" t="str">
        <f>"Q"&amp;ROUNDUP(MONTH(SalesDataTable[[#This Row],[Order Date]])/3,0)</f>
        <v>Q3</v>
      </c>
      <c r="E1843" s="4">
        <f>MONTH(SalesDataTable[[#This Row],[Order Date]])</f>
        <v>9</v>
      </c>
      <c r="F1843" s="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4">
        <f>YEAR(SalesDataTable[[#This Row],[Order Date]])</f>
        <v>2026</v>
      </c>
      <c r="D1844" s="4" t="str">
        <f>"Q"&amp;ROUNDUP(MONTH(SalesDataTable[[#This Row],[Order Date]])/3,0)</f>
        <v>Q3</v>
      </c>
      <c r="E1844" s="4">
        <f>MONTH(SalesDataTable[[#This Row],[Order Date]])</f>
        <v>9</v>
      </c>
      <c r="F1844" s="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4">
        <f>YEAR(SalesDataTable[[#This Row],[Order Date]])</f>
        <v>2026</v>
      </c>
      <c r="D1845" s="4" t="str">
        <f>"Q"&amp;ROUNDUP(MONTH(SalesDataTable[[#This Row],[Order Date]])/3,0)</f>
        <v>Q3</v>
      </c>
      <c r="E1845" s="4">
        <f>MONTH(SalesDataTable[[#This Row],[Order Date]])</f>
        <v>9</v>
      </c>
      <c r="F1845" s="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4">
        <f>YEAR(SalesDataTable[[#This Row],[Order Date]])</f>
        <v>2026</v>
      </c>
      <c r="D1846" s="4" t="str">
        <f>"Q"&amp;ROUNDUP(MONTH(SalesDataTable[[#This Row],[Order Date]])/3,0)</f>
        <v>Q3</v>
      </c>
      <c r="E1846" s="4">
        <f>MONTH(SalesDataTable[[#This Row],[Order Date]])</f>
        <v>9</v>
      </c>
      <c r="F1846" s="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4">
        <f>YEAR(SalesDataTable[[#This Row],[Order Date]])</f>
        <v>2026</v>
      </c>
      <c r="D1847" s="4" t="str">
        <f>"Q"&amp;ROUNDUP(MONTH(SalesDataTable[[#This Row],[Order Date]])/3,0)</f>
        <v>Q3</v>
      </c>
      <c r="E1847" s="4">
        <f>MONTH(SalesDataTable[[#This Row],[Order Date]])</f>
        <v>9</v>
      </c>
      <c r="F1847" s="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4">
        <f>YEAR(SalesDataTable[[#This Row],[Order Date]])</f>
        <v>2026</v>
      </c>
      <c r="D1848" s="4" t="str">
        <f>"Q"&amp;ROUNDUP(MONTH(SalesDataTable[[#This Row],[Order Date]])/3,0)</f>
        <v>Q3</v>
      </c>
      <c r="E1848" s="4">
        <f>MONTH(SalesDataTable[[#This Row],[Order Date]])</f>
        <v>9</v>
      </c>
      <c r="F1848" s="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4">
        <f>YEAR(SalesDataTable[[#This Row],[Order Date]])</f>
        <v>2026</v>
      </c>
      <c r="D1849" s="4" t="str">
        <f>"Q"&amp;ROUNDUP(MONTH(SalesDataTable[[#This Row],[Order Date]])/3,0)</f>
        <v>Q3</v>
      </c>
      <c r="E1849" s="4">
        <f>MONTH(SalesDataTable[[#This Row],[Order Date]])</f>
        <v>9</v>
      </c>
      <c r="F1849" s="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4">
        <f>YEAR(SalesDataTable[[#This Row],[Order Date]])</f>
        <v>2026</v>
      </c>
      <c r="D1850" s="4" t="str">
        <f>"Q"&amp;ROUNDUP(MONTH(SalesDataTable[[#This Row],[Order Date]])/3,0)</f>
        <v>Q3</v>
      </c>
      <c r="E1850" s="4">
        <f>MONTH(SalesDataTable[[#This Row],[Order Date]])</f>
        <v>9</v>
      </c>
      <c r="F1850" s="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4">
        <f>YEAR(SalesDataTable[[#This Row],[Order Date]])</f>
        <v>2026</v>
      </c>
      <c r="D1851" s="4" t="str">
        <f>"Q"&amp;ROUNDUP(MONTH(SalesDataTable[[#This Row],[Order Date]])/3,0)</f>
        <v>Q3</v>
      </c>
      <c r="E1851" s="4">
        <f>MONTH(SalesDataTable[[#This Row],[Order Date]])</f>
        <v>9</v>
      </c>
      <c r="F1851" s="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4">
        <f>YEAR(SalesDataTable[[#This Row],[Order Date]])</f>
        <v>2026</v>
      </c>
      <c r="D1852" s="4" t="str">
        <f>"Q"&amp;ROUNDUP(MONTH(SalesDataTable[[#This Row],[Order Date]])/3,0)</f>
        <v>Q3</v>
      </c>
      <c r="E1852" s="4">
        <f>MONTH(SalesDataTable[[#This Row],[Order Date]])</f>
        <v>9</v>
      </c>
      <c r="F1852" s="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4">
        <f>YEAR(SalesDataTable[[#This Row],[Order Date]])</f>
        <v>2026</v>
      </c>
      <c r="D1853" s="4" t="str">
        <f>"Q"&amp;ROUNDUP(MONTH(SalesDataTable[[#This Row],[Order Date]])/3,0)</f>
        <v>Q3</v>
      </c>
      <c r="E1853" s="4">
        <f>MONTH(SalesDataTable[[#This Row],[Order Date]])</f>
        <v>9</v>
      </c>
      <c r="F1853" s="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4">
        <f>YEAR(SalesDataTable[[#This Row],[Order Date]])</f>
        <v>2026</v>
      </c>
      <c r="D1854" s="4" t="str">
        <f>"Q"&amp;ROUNDUP(MONTH(SalesDataTable[[#This Row],[Order Date]])/3,0)</f>
        <v>Q3</v>
      </c>
      <c r="E1854" s="4">
        <f>MONTH(SalesDataTable[[#This Row],[Order Date]])</f>
        <v>9</v>
      </c>
      <c r="F1854" s="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4">
        <f>YEAR(SalesDataTable[[#This Row],[Order Date]])</f>
        <v>2026</v>
      </c>
      <c r="D1855" s="4" t="str">
        <f>"Q"&amp;ROUNDUP(MONTH(SalesDataTable[[#This Row],[Order Date]])/3,0)</f>
        <v>Q3</v>
      </c>
      <c r="E1855" s="4">
        <f>MONTH(SalesDataTable[[#This Row],[Order Date]])</f>
        <v>9</v>
      </c>
      <c r="F1855" s="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4">
        <f>YEAR(SalesDataTable[[#This Row],[Order Date]])</f>
        <v>2026</v>
      </c>
      <c r="D1856" s="4" t="str">
        <f>"Q"&amp;ROUNDUP(MONTH(SalesDataTable[[#This Row],[Order Date]])/3,0)</f>
        <v>Q3</v>
      </c>
      <c r="E1856" s="4">
        <f>MONTH(SalesDataTable[[#This Row],[Order Date]])</f>
        <v>9</v>
      </c>
      <c r="F1856" s="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4">
        <f>YEAR(SalesDataTable[[#This Row],[Order Date]])</f>
        <v>2026</v>
      </c>
      <c r="D1857" s="4" t="str">
        <f>"Q"&amp;ROUNDUP(MONTH(SalesDataTable[[#This Row],[Order Date]])/3,0)</f>
        <v>Q3</v>
      </c>
      <c r="E1857" s="4">
        <f>MONTH(SalesDataTable[[#This Row],[Order Date]])</f>
        <v>9</v>
      </c>
      <c r="F1857" s="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4">
        <f>YEAR(SalesDataTable[[#This Row],[Order Date]])</f>
        <v>2026</v>
      </c>
      <c r="D1858" s="4" t="str">
        <f>"Q"&amp;ROUNDUP(MONTH(SalesDataTable[[#This Row],[Order Date]])/3,0)</f>
        <v>Q3</v>
      </c>
      <c r="E1858" s="4">
        <f>MONTH(SalesDataTable[[#This Row],[Order Date]])</f>
        <v>9</v>
      </c>
      <c r="F1858" s="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4">
        <f>YEAR(SalesDataTable[[#This Row],[Order Date]])</f>
        <v>2026</v>
      </c>
      <c r="D1859" s="4" t="str">
        <f>"Q"&amp;ROUNDUP(MONTH(SalesDataTable[[#This Row],[Order Date]])/3,0)</f>
        <v>Q3</v>
      </c>
      <c r="E1859" s="4">
        <f>MONTH(SalesDataTable[[#This Row],[Order Date]])</f>
        <v>9</v>
      </c>
      <c r="F1859" s="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4">
        <f>YEAR(SalesDataTable[[#This Row],[Order Date]])</f>
        <v>2026</v>
      </c>
      <c r="D1860" s="4" t="str">
        <f>"Q"&amp;ROUNDUP(MONTH(SalesDataTable[[#This Row],[Order Date]])/3,0)</f>
        <v>Q3</v>
      </c>
      <c r="E1860" s="4">
        <f>MONTH(SalesDataTable[[#This Row],[Order Date]])</f>
        <v>9</v>
      </c>
      <c r="F1860" s="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4">
        <f>YEAR(SalesDataTable[[#This Row],[Order Date]])</f>
        <v>2026</v>
      </c>
      <c r="D1861" s="4" t="str">
        <f>"Q"&amp;ROUNDUP(MONTH(SalesDataTable[[#This Row],[Order Date]])/3,0)</f>
        <v>Q3</v>
      </c>
      <c r="E1861" s="4">
        <f>MONTH(SalesDataTable[[#This Row],[Order Date]])</f>
        <v>9</v>
      </c>
      <c r="F1861" s="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4">
        <f>YEAR(SalesDataTable[[#This Row],[Order Date]])</f>
        <v>2026</v>
      </c>
      <c r="D1862" s="4" t="str">
        <f>"Q"&amp;ROUNDUP(MONTH(SalesDataTable[[#This Row],[Order Date]])/3,0)</f>
        <v>Q3</v>
      </c>
      <c r="E1862" s="4">
        <f>MONTH(SalesDataTable[[#This Row],[Order Date]])</f>
        <v>9</v>
      </c>
      <c r="F1862" s="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4">
        <f>YEAR(SalesDataTable[[#This Row],[Order Date]])</f>
        <v>2026</v>
      </c>
      <c r="D1863" s="4" t="str">
        <f>"Q"&amp;ROUNDUP(MONTH(SalesDataTable[[#This Row],[Order Date]])/3,0)</f>
        <v>Q3</v>
      </c>
      <c r="E1863" s="4">
        <f>MONTH(SalesDataTable[[#This Row],[Order Date]])</f>
        <v>9</v>
      </c>
      <c r="F1863" s="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4">
        <f>YEAR(SalesDataTable[[#This Row],[Order Date]])</f>
        <v>2026</v>
      </c>
      <c r="D1864" s="4" t="str">
        <f>"Q"&amp;ROUNDUP(MONTH(SalesDataTable[[#This Row],[Order Date]])/3,0)</f>
        <v>Q3</v>
      </c>
      <c r="E1864" s="4">
        <f>MONTH(SalesDataTable[[#This Row],[Order Date]])</f>
        <v>9</v>
      </c>
      <c r="F1864" s="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4">
        <f>YEAR(SalesDataTable[[#This Row],[Order Date]])</f>
        <v>2026</v>
      </c>
      <c r="D1865" s="4" t="str">
        <f>"Q"&amp;ROUNDUP(MONTH(SalesDataTable[[#This Row],[Order Date]])/3,0)</f>
        <v>Q3</v>
      </c>
      <c r="E1865" s="4">
        <f>MONTH(SalesDataTable[[#This Row],[Order Date]])</f>
        <v>9</v>
      </c>
      <c r="F1865" s="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4">
        <f>YEAR(SalesDataTable[[#This Row],[Order Date]])</f>
        <v>2026</v>
      </c>
      <c r="D1866" s="4" t="str">
        <f>"Q"&amp;ROUNDUP(MONTH(SalesDataTable[[#This Row],[Order Date]])/3,0)</f>
        <v>Q3</v>
      </c>
      <c r="E1866" s="4">
        <f>MONTH(SalesDataTable[[#This Row],[Order Date]])</f>
        <v>9</v>
      </c>
      <c r="F1866" s="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4">
        <f>YEAR(SalesDataTable[[#This Row],[Order Date]])</f>
        <v>2026</v>
      </c>
      <c r="D1867" s="4" t="str">
        <f>"Q"&amp;ROUNDUP(MONTH(SalesDataTable[[#This Row],[Order Date]])/3,0)</f>
        <v>Q3</v>
      </c>
      <c r="E1867" s="4">
        <f>MONTH(SalesDataTable[[#This Row],[Order Date]])</f>
        <v>9</v>
      </c>
      <c r="F1867" s="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4">
        <f>YEAR(SalesDataTable[[#This Row],[Order Date]])</f>
        <v>2026</v>
      </c>
      <c r="D1868" s="4" t="str">
        <f>"Q"&amp;ROUNDUP(MONTH(SalesDataTable[[#This Row],[Order Date]])/3,0)</f>
        <v>Q3</v>
      </c>
      <c r="E1868" s="4">
        <f>MONTH(SalesDataTable[[#This Row],[Order Date]])</f>
        <v>9</v>
      </c>
      <c r="F1868" s="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4">
        <f>YEAR(SalesDataTable[[#This Row],[Order Date]])</f>
        <v>2026</v>
      </c>
      <c r="D1869" s="4" t="str">
        <f>"Q"&amp;ROUNDUP(MONTH(SalesDataTable[[#This Row],[Order Date]])/3,0)</f>
        <v>Q3</v>
      </c>
      <c r="E1869" s="4">
        <f>MONTH(SalesDataTable[[#This Row],[Order Date]])</f>
        <v>9</v>
      </c>
      <c r="F1869" s="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4">
        <f>YEAR(SalesDataTable[[#This Row],[Order Date]])</f>
        <v>2026</v>
      </c>
      <c r="D1870" s="4" t="str">
        <f>"Q"&amp;ROUNDUP(MONTH(SalesDataTable[[#This Row],[Order Date]])/3,0)</f>
        <v>Q3</v>
      </c>
      <c r="E1870" s="4">
        <f>MONTH(SalesDataTable[[#This Row],[Order Date]])</f>
        <v>9</v>
      </c>
      <c r="F1870" s="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4">
        <f>YEAR(SalesDataTable[[#This Row],[Order Date]])</f>
        <v>2026</v>
      </c>
      <c r="D1871" s="4" t="str">
        <f>"Q"&amp;ROUNDUP(MONTH(SalesDataTable[[#This Row],[Order Date]])/3,0)</f>
        <v>Q3</v>
      </c>
      <c r="E1871" s="4">
        <f>MONTH(SalesDataTable[[#This Row],[Order Date]])</f>
        <v>9</v>
      </c>
      <c r="F1871" s="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4">
        <f>YEAR(SalesDataTable[[#This Row],[Order Date]])</f>
        <v>2026</v>
      </c>
      <c r="D1872" s="4" t="str">
        <f>"Q"&amp;ROUNDUP(MONTH(SalesDataTable[[#This Row],[Order Date]])/3,0)</f>
        <v>Q3</v>
      </c>
      <c r="E1872" s="4">
        <f>MONTH(SalesDataTable[[#This Row],[Order Date]])</f>
        <v>9</v>
      </c>
      <c r="F1872" s="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4">
        <f>YEAR(SalesDataTable[[#This Row],[Order Date]])</f>
        <v>2026</v>
      </c>
      <c r="D1873" s="4" t="str">
        <f>"Q"&amp;ROUNDUP(MONTH(SalesDataTable[[#This Row],[Order Date]])/3,0)</f>
        <v>Q3</v>
      </c>
      <c r="E1873" s="4">
        <f>MONTH(SalesDataTable[[#This Row],[Order Date]])</f>
        <v>9</v>
      </c>
      <c r="F1873" s="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4">
        <f>YEAR(SalesDataTable[[#This Row],[Order Date]])</f>
        <v>2026</v>
      </c>
      <c r="D1874" s="4" t="str">
        <f>"Q"&amp;ROUNDUP(MONTH(SalesDataTable[[#This Row],[Order Date]])/3,0)</f>
        <v>Q3</v>
      </c>
      <c r="E1874" s="4">
        <f>MONTH(SalesDataTable[[#This Row],[Order Date]])</f>
        <v>9</v>
      </c>
      <c r="F1874" s="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4">
        <f>YEAR(SalesDataTable[[#This Row],[Order Date]])</f>
        <v>2026</v>
      </c>
      <c r="D1875" s="4" t="str">
        <f>"Q"&amp;ROUNDUP(MONTH(SalesDataTable[[#This Row],[Order Date]])/3,0)</f>
        <v>Q3</v>
      </c>
      <c r="E1875" s="4">
        <f>MONTH(SalesDataTable[[#This Row],[Order Date]])</f>
        <v>9</v>
      </c>
      <c r="F1875" s="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4">
        <f>YEAR(SalesDataTable[[#This Row],[Order Date]])</f>
        <v>2026</v>
      </c>
      <c r="D1876" s="4" t="str">
        <f>"Q"&amp;ROUNDUP(MONTH(SalesDataTable[[#This Row],[Order Date]])/3,0)</f>
        <v>Q3</v>
      </c>
      <c r="E1876" s="4">
        <f>MONTH(SalesDataTable[[#This Row],[Order Date]])</f>
        <v>9</v>
      </c>
      <c r="F1876" s="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4">
        <f>YEAR(SalesDataTable[[#This Row],[Order Date]])</f>
        <v>2026</v>
      </c>
      <c r="D1877" s="4" t="str">
        <f>"Q"&amp;ROUNDUP(MONTH(SalesDataTable[[#This Row],[Order Date]])/3,0)</f>
        <v>Q3</v>
      </c>
      <c r="E1877" s="4">
        <f>MONTH(SalesDataTable[[#This Row],[Order Date]])</f>
        <v>9</v>
      </c>
      <c r="F1877" s="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4">
        <f>YEAR(SalesDataTable[[#This Row],[Order Date]])</f>
        <v>2026</v>
      </c>
      <c r="D1878" s="4" t="str">
        <f>"Q"&amp;ROUNDUP(MONTH(SalesDataTable[[#This Row],[Order Date]])/3,0)</f>
        <v>Q3</v>
      </c>
      <c r="E1878" s="4">
        <f>MONTH(SalesDataTable[[#This Row],[Order Date]])</f>
        <v>9</v>
      </c>
      <c r="F1878" s="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4">
        <f>YEAR(SalesDataTable[[#This Row],[Order Date]])</f>
        <v>2026</v>
      </c>
      <c r="D1879" s="4" t="str">
        <f>"Q"&amp;ROUNDUP(MONTH(SalesDataTable[[#This Row],[Order Date]])/3,0)</f>
        <v>Q3</v>
      </c>
      <c r="E1879" s="4">
        <f>MONTH(SalesDataTable[[#This Row],[Order Date]])</f>
        <v>9</v>
      </c>
      <c r="F1879" s="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4">
        <f>YEAR(SalesDataTable[[#This Row],[Order Date]])</f>
        <v>2026</v>
      </c>
      <c r="D1880" s="4" t="str">
        <f>"Q"&amp;ROUNDUP(MONTH(SalesDataTable[[#This Row],[Order Date]])/3,0)</f>
        <v>Q3</v>
      </c>
      <c r="E1880" s="4">
        <f>MONTH(SalesDataTable[[#This Row],[Order Date]])</f>
        <v>9</v>
      </c>
      <c r="F1880" s="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4">
        <f>YEAR(SalesDataTable[[#This Row],[Order Date]])</f>
        <v>2026</v>
      </c>
      <c r="D1881" s="4" t="str">
        <f>"Q"&amp;ROUNDUP(MONTH(SalesDataTable[[#This Row],[Order Date]])/3,0)</f>
        <v>Q3</v>
      </c>
      <c r="E1881" s="4">
        <f>MONTH(SalesDataTable[[#This Row],[Order Date]])</f>
        <v>9</v>
      </c>
      <c r="F1881" s="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4">
        <f>YEAR(SalesDataTable[[#This Row],[Order Date]])</f>
        <v>2026</v>
      </c>
      <c r="D1882" s="4" t="str">
        <f>"Q"&amp;ROUNDUP(MONTH(SalesDataTable[[#This Row],[Order Date]])/3,0)</f>
        <v>Q3</v>
      </c>
      <c r="E1882" s="4">
        <f>MONTH(SalesDataTable[[#This Row],[Order Date]])</f>
        <v>9</v>
      </c>
      <c r="F1882" s="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4">
        <f>YEAR(SalesDataTable[[#This Row],[Order Date]])</f>
        <v>2026</v>
      </c>
      <c r="D1883" s="4" t="str">
        <f>"Q"&amp;ROUNDUP(MONTH(SalesDataTable[[#This Row],[Order Date]])/3,0)</f>
        <v>Q3</v>
      </c>
      <c r="E1883" s="4">
        <f>MONTH(SalesDataTable[[#This Row],[Order Date]])</f>
        <v>9</v>
      </c>
      <c r="F1883" s="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4">
        <f>YEAR(SalesDataTable[[#This Row],[Order Date]])</f>
        <v>2026</v>
      </c>
      <c r="D1884" s="4" t="str">
        <f>"Q"&amp;ROUNDUP(MONTH(SalesDataTable[[#This Row],[Order Date]])/3,0)</f>
        <v>Q3</v>
      </c>
      <c r="E1884" s="4">
        <f>MONTH(SalesDataTable[[#This Row],[Order Date]])</f>
        <v>9</v>
      </c>
      <c r="F1884" s="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4">
        <f>YEAR(SalesDataTable[[#This Row],[Order Date]])</f>
        <v>2026</v>
      </c>
      <c r="D1885" s="4" t="str">
        <f>"Q"&amp;ROUNDUP(MONTH(SalesDataTable[[#This Row],[Order Date]])/3,0)</f>
        <v>Q3</v>
      </c>
      <c r="E1885" s="4">
        <f>MONTH(SalesDataTable[[#This Row],[Order Date]])</f>
        <v>9</v>
      </c>
      <c r="F1885" s="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4">
        <f>YEAR(SalesDataTable[[#This Row],[Order Date]])</f>
        <v>2026</v>
      </c>
      <c r="D1886" s="4" t="str">
        <f>"Q"&amp;ROUNDUP(MONTH(SalesDataTable[[#This Row],[Order Date]])/3,0)</f>
        <v>Q3</v>
      </c>
      <c r="E1886" s="4">
        <f>MONTH(SalesDataTable[[#This Row],[Order Date]])</f>
        <v>9</v>
      </c>
      <c r="F1886" s="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4">
        <f>YEAR(SalesDataTable[[#This Row],[Order Date]])</f>
        <v>2026</v>
      </c>
      <c r="D1887" s="4" t="str">
        <f>"Q"&amp;ROUNDUP(MONTH(SalesDataTable[[#This Row],[Order Date]])/3,0)</f>
        <v>Q3</v>
      </c>
      <c r="E1887" s="4">
        <f>MONTH(SalesDataTable[[#This Row],[Order Date]])</f>
        <v>9</v>
      </c>
      <c r="F1887" s="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4">
        <f>YEAR(SalesDataTable[[#This Row],[Order Date]])</f>
        <v>2026</v>
      </c>
      <c r="D1888" s="4" t="str">
        <f>"Q"&amp;ROUNDUP(MONTH(SalesDataTable[[#This Row],[Order Date]])/3,0)</f>
        <v>Q3</v>
      </c>
      <c r="E1888" s="4">
        <f>MONTH(SalesDataTable[[#This Row],[Order Date]])</f>
        <v>9</v>
      </c>
      <c r="F1888" s="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4">
        <f>YEAR(SalesDataTable[[#This Row],[Order Date]])</f>
        <v>2026</v>
      </c>
      <c r="D1889" s="4" t="str">
        <f>"Q"&amp;ROUNDUP(MONTH(SalesDataTable[[#This Row],[Order Date]])/3,0)</f>
        <v>Q3</v>
      </c>
      <c r="E1889" s="4">
        <f>MONTH(SalesDataTable[[#This Row],[Order Date]])</f>
        <v>9</v>
      </c>
      <c r="F1889" s="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4">
        <f>YEAR(SalesDataTable[[#This Row],[Order Date]])</f>
        <v>2026</v>
      </c>
      <c r="D1890" s="4" t="str">
        <f>"Q"&amp;ROUNDUP(MONTH(SalesDataTable[[#This Row],[Order Date]])/3,0)</f>
        <v>Q3</v>
      </c>
      <c r="E1890" s="4">
        <f>MONTH(SalesDataTable[[#This Row],[Order Date]])</f>
        <v>9</v>
      </c>
      <c r="F1890" s="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4">
        <f>YEAR(SalesDataTable[[#This Row],[Order Date]])</f>
        <v>2026</v>
      </c>
      <c r="D1891" s="4" t="str">
        <f>"Q"&amp;ROUNDUP(MONTH(SalesDataTable[[#This Row],[Order Date]])/3,0)</f>
        <v>Q3</v>
      </c>
      <c r="E1891" s="4">
        <f>MONTH(SalesDataTable[[#This Row],[Order Date]])</f>
        <v>9</v>
      </c>
      <c r="F1891" s="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4">
        <f>YEAR(SalesDataTable[[#This Row],[Order Date]])</f>
        <v>2026</v>
      </c>
      <c r="D1892" s="4" t="str">
        <f>"Q"&amp;ROUNDUP(MONTH(SalesDataTable[[#This Row],[Order Date]])/3,0)</f>
        <v>Q3</v>
      </c>
      <c r="E1892" s="4">
        <f>MONTH(SalesDataTable[[#This Row],[Order Date]])</f>
        <v>9</v>
      </c>
      <c r="F1892" s="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4">
        <f>YEAR(SalesDataTable[[#This Row],[Order Date]])</f>
        <v>2026</v>
      </c>
      <c r="D1893" s="4" t="str">
        <f>"Q"&amp;ROUNDUP(MONTH(SalesDataTable[[#This Row],[Order Date]])/3,0)</f>
        <v>Q3</v>
      </c>
      <c r="E1893" s="4">
        <f>MONTH(SalesDataTable[[#This Row],[Order Date]])</f>
        <v>9</v>
      </c>
      <c r="F1893" s="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4">
        <f>YEAR(SalesDataTable[[#This Row],[Order Date]])</f>
        <v>2026</v>
      </c>
      <c r="D1894" s="4" t="str">
        <f>"Q"&amp;ROUNDUP(MONTH(SalesDataTable[[#This Row],[Order Date]])/3,0)</f>
        <v>Q3</v>
      </c>
      <c r="E1894" s="4">
        <f>MONTH(SalesDataTable[[#This Row],[Order Date]])</f>
        <v>9</v>
      </c>
      <c r="F1894" s="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4">
        <f>YEAR(SalesDataTable[[#This Row],[Order Date]])</f>
        <v>2026</v>
      </c>
      <c r="D1895" s="4" t="str">
        <f>"Q"&amp;ROUNDUP(MONTH(SalesDataTable[[#This Row],[Order Date]])/3,0)</f>
        <v>Q3</v>
      </c>
      <c r="E1895" s="4">
        <f>MONTH(SalesDataTable[[#This Row],[Order Date]])</f>
        <v>9</v>
      </c>
      <c r="F1895" s="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4">
        <f>YEAR(SalesDataTable[[#This Row],[Order Date]])</f>
        <v>2026</v>
      </c>
      <c r="D1896" s="4" t="str">
        <f>"Q"&amp;ROUNDUP(MONTH(SalesDataTable[[#This Row],[Order Date]])/3,0)</f>
        <v>Q3</v>
      </c>
      <c r="E1896" s="4">
        <f>MONTH(SalesDataTable[[#This Row],[Order Date]])</f>
        <v>9</v>
      </c>
      <c r="F1896" s="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4">
        <f>YEAR(SalesDataTable[[#This Row],[Order Date]])</f>
        <v>2026</v>
      </c>
      <c r="D1897" s="4" t="str">
        <f>"Q"&amp;ROUNDUP(MONTH(SalesDataTable[[#This Row],[Order Date]])/3,0)</f>
        <v>Q3</v>
      </c>
      <c r="E1897" s="4">
        <f>MONTH(SalesDataTable[[#This Row],[Order Date]])</f>
        <v>9</v>
      </c>
      <c r="F1897" s="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4">
        <f>YEAR(SalesDataTable[[#This Row],[Order Date]])</f>
        <v>2026</v>
      </c>
      <c r="D1898" s="4" t="str">
        <f>"Q"&amp;ROUNDUP(MONTH(SalesDataTable[[#This Row],[Order Date]])/3,0)</f>
        <v>Q3</v>
      </c>
      <c r="E1898" s="4">
        <f>MONTH(SalesDataTable[[#This Row],[Order Date]])</f>
        <v>9</v>
      </c>
      <c r="F1898" s="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4">
        <f>YEAR(SalesDataTable[[#This Row],[Order Date]])</f>
        <v>2026</v>
      </c>
      <c r="D1899" s="4" t="str">
        <f>"Q"&amp;ROUNDUP(MONTH(SalesDataTable[[#This Row],[Order Date]])/3,0)</f>
        <v>Q3</v>
      </c>
      <c r="E1899" s="4">
        <f>MONTH(SalesDataTable[[#This Row],[Order Date]])</f>
        <v>9</v>
      </c>
      <c r="F1899" s="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4">
        <f>YEAR(SalesDataTable[[#This Row],[Order Date]])</f>
        <v>2026</v>
      </c>
      <c r="D1900" s="4" t="str">
        <f>"Q"&amp;ROUNDUP(MONTH(SalesDataTable[[#This Row],[Order Date]])/3,0)</f>
        <v>Q3</v>
      </c>
      <c r="E1900" s="4">
        <f>MONTH(SalesDataTable[[#This Row],[Order Date]])</f>
        <v>9</v>
      </c>
      <c r="F1900" s="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4">
        <f>YEAR(SalesDataTable[[#This Row],[Order Date]])</f>
        <v>2026</v>
      </c>
      <c r="D1901" s="4" t="str">
        <f>"Q"&amp;ROUNDUP(MONTH(SalesDataTable[[#This Row],[Order Date]])/3,0)</f>
        <v>Q3</v>
      </c>
      <c r="E1901" s="4">
        <f>MONTH(SalesDataTable[[#This Row],[Order Date]])</f>
        <v>9</v>
      </c>
      <c r="F1901" s="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4">
        <f>YEAR(SalesDataTable[[#This Row],[Order Date]])</f>
        <v>2026</v>
      </c>
      <c r="D1902" s="4" t="str">
        <f>"Q"&amp;ROUNDUP(MONTH(SalesDataTable[[#This Row],[Order Date]])/3,0)</f>
        <v>Q3</v>
      </c>
      <c r="E1902" s="4">
        <f>MONTH(SalesDataTable[[#This Row],[Order Date]])</f>
        <v>9</v>
      </c>
      <c r="F1902" s="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4">
        <f>YEAR(SalesDataTable[[#This Row],[Order Date]])</f>
        <v>2026</v>
      </c>
      <c r="D1903" s="4" t="str">
        <f>"Q"&amp;ROUNDUP(MONTH(SalesDataTable[[#This Row],[Order Date]])/3,0)</f>
        <v>Q3</v>
      </c>
      <c r="E1903" s="4">
        <f>MONTH(SalesDataTable[[#This Row],[Order Date]])</f>
        <v>9</v>
      </c>
      <c r="F1903" s="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4">
        <f>YEAR(SalesDataTable[[#This Row],[Order Date]])</f>
        <v>2026</v>
      </c>
      <c r="D1904" s="4" t="str">
        <f>"Q"&amp;ROUNDUP(MONTH(SalesDataTable[[#This Row],[Order Date]])/3,0)</f>
        <v>Q3</v>
      </c>
      <c r="E1904" s="4">
        <f>MONTH(SalesDataTable[[#This Row],[Order Date]])</f>
        <v>9</v>
      </c>
      <c r="F1904" s="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4">
        <f>YEAR(SalesDataTable[[#This Row],[Order Date]])</f>
        <v>2026</v>
      </c>
      <c r="D1905" s="4" t="str">
        <f>"Q"&amp;ROUNDUP(MONTH(SalesDataTable[[#This Row],[Order Date]])/3,0)</f>
        <v>Q3</v>
      </c>
      <c r="E1905" s="4">
        <f>MONTH(SalesDataTable[[#This Row],[Order Date]])</f>
        <v>9</v>
      </c>
      <c r="F1905" s="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4">
        <f>YEAR(SalesDataTable[[#This Row],[Order Date]])</f>
        <v>2026</v>
      </c>
      <c r="D1906" s="4" t="str">
        <f>"Q"&amp;ROUNDUP(MONTH(SalesDataTable[[#This Row],[Order Date]])/3,0)</f>
        <v>Q3</v>
      </c>
      <c r="E1906" s="4">
        <f>MONTH(SalesDataTable[[#This Row],[Order Date]])</f>
        <v>9</v>
      </c>
      <c r="F1906" s="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4">
        <f>YEAR(SalesDataTable[[#This Row],[Order Date]])</f>
        <v>2026</v>
      </c>
      <c r="D1907" s="4" t="str">
        <f>"Q"&amp;ROUNDUP(MONTH(SalesDataTable[[#This Row],[Order Date]])/3,0)</f>
        <v>Q3</v>
      </c>
      <c r="E1907" s="4">
        <f>MONTH(SalesDataTable[[#This Row],[Order Date]])</f>
        <v>9</v>
      </c>
      <c r="F1907" s="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4">
        <f>YEAR(SalesDataTable[[#This Row],[Order Date]])</f>
        <v>2026</v>
      </c>
      <c r="D1908" s="4" t="str">
        <f>"Q"&amp;ROUNDUP(MONTH(SalesDataTable[[#This Row],[Order Date]])/3,0)</f>
        <v>Q3</v>
      </c>
      <c r="E1908" s="4">
        <f>MONTH(SalesDataTable[[#This Row],[Order Date]])</f>
        <v>9</v>
      </c>
      <c r="F1908" s="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4">
        <f>YEAR(SalesDataTable[[#This Row],[Order Date]])</f>
        <v>2026</v>
      </c>
      <c r="D1909" s="4" t="str">
        <f>"Q"&amp;ROUNDUP(MONTH(SalesDataTable[[#This Row],[Order Date]])/3,0)</f>
        <v>Q3</v>
      </c>
      <c r="E1909" s="4">
        <f>MONTH(SalesDataTable[[#This Row],[Order Date]])</f>
        <v>9</v>
      </c>
      <c r="F1909" s="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4">
        <f>YEAR(SalesDataTable[[#This Row],[Order Date]])</f>
        <v>2026</v>
      </c>
      <c r="D1910" s="4" t="str">
        <f>"Q"&amp;ROUNDUP(MONTH(SalesDataTable[[#This Row],[Order Date]])/3,0)</f>
        <v>Q3</v>
      </c>
      <c r="E1910" s="4">
        <f>MONTH(SalesDataTable[[#This Row],[Order Date]])</f>
        <v>9</v>
      </c>
      <c r="F1910" s="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4">
        <f>YEAR(SalesDataTable[[#This Row],[Order Date]])</f>
        <v>2026</v>
      </c>
      <c r="D1911" s="4" t="str">
        <f>"Q"&amp;ROUNDUP(MONTH(SalesDataTable[[#This Row],[Order Date]])/3,0)</f>
        <v>Q3</v>
      </c>
      <c r="E1911" s="4">
        <f>MONTH(SalesDataTable[[#This Row],[Order Date]])</f>
        <v>9</v>
      </c>
      <c r="F1911" s="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4">
        <f>YEAR(SalesDataTable[[#This Row],[Order Date]])</f>
        <v>2026</v>
      </c>
      <c r="D1912" s="4" t="str">
        <f>"Q"&amp;ROUNDUP(MONTH(SalesDataTable[[#This Row],[Order Date]])/3,0)</f>
        <v>Q3</v>
      </c>
      <c r="E1912" s="4">
        <f>MONTH(SalesDataTable[[#This Row],[Order Date]])</f>
        <v>9</v>
      </c>
      <c r="F1912" s="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4">
        <f>YEAR(SalesDataTable[[#This Row],[Order Date]])</f>
        <v>2026</v>
      </c>
      <c r="D1913" s="4" t="str">
        <f>"Q"&amp;ROUNDUP(MONTH(SalesDataTable[[#This Row],[Order Date]])/3,0)</f>
        <v>Q3</v>
      </c>
      <c r="E1913" s="4">
        <f>MONTH(SalesDataTable[[#This Row],[Order Date]])</f>
        <v>9</v>
      </c>
      <c r="F1913" s="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4">
        <f>YEAR(SalesDataTable[[#This Row],[Order Date]])</f>
        <v>2026</v>
      </c>
      <c r="D1914" s="4" t="str">
        <f>"Q"&amp;ROUNDUP(MONTH(SalesDataTable[[#This Row],[Order Date]])/3,0)</f>
        <v>Q3</v>
      </c>
      <c r="E1914" s="4">
        <f>MONTH(SalesDataTable[[#This Row],[Order Date]])</f>
        <v>9</v>
      </c>
      <c r="F1914" s="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4">
        <f>YEAR(SalesDataTable[[#This Row],[Order Date]])</f>
        <v>2026</v>
      </c>
      <c r="D1915" s="4" t="str">
        <f>"Q"&amp;ROUNDUP(MONTH(SalesDataTable[[#This Row],[Order Date]])/3,0)</f>
        <v>Q3</v>
      </c>
      <c r="E1915" s="4">
        <f>MONTH(SalesDataTable[[#This Row],[Order Date]])</f>
        <v>9</v>
      </c>
      <c r="F1915" s="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4">
        <f>YEAR(SalesDataTable[[#This Row],[Order Date]])</f>
        <v>2026</v>
      </c>
      <c r="D1916" s="4" t="str">
        <f>"Q"&amp;ROUNDUP(MONTH(SalesDataTable[[#This Row],[Order Date]])/3,0)</f>
        <v>Q3</v>
      </c>
      <c r="E1916" s="4">
        <f>MONTH(SalesDataTable[[#This Row],[Order Date]])</f>
        <v>9</v>
      </c>
      <c r="F1916" s="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4">
        <f>YEAR(SalesDataTable[[#This Row],[Order Date]])</f>
        <v>2026</v>
      </c>
      <c r="D1917" s="4" t="str">
        <f>"Q"&amp;ROUNDUP(MONTH(SalesDataTable[[#This Row],[Order Date]])/3,0)</f>
        <v>Q3</v>
      </c>
      <c r="E1917" s="4">
        <f>MONTH(SalesDataTable[[#This Row],[Order Date]])</f>
        <v>9</v>
      </c>
      <c r="F1917" s="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4">
        <f>YEAR(SalesDataTable[[#This Row],[Order Date]])</f>
        <v>2026</v>
      </c>
      <c r="D1918" s="4" t="str">
        <f>"Q"&amp;ROUNDUP(MONTH(SalesDataTable[[#This Row],[Order Date]])/3,0)</f>
        <v>Q3</v>
      </c>
      <c r="E1918" s="4">
        <f>MONTH(SalesDataTable[[#This Row],[Order Date]])</f>
        <v>9</v>
      </c>
      <c r="F1918" s="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4">
        <f>YEAR(SalesDataTable[[#This Row],[Order Date]])</f>
        <v>2026</v>
      </c>
      <c r="D1919" s="4" t="str">
        <f>"Q"&amp;ROUNDUP(MONTH(SalesDataTable[[#This Row],[Order Date]])/3,0)</f>
        <v>Q3</v>
      </c>
      <c r="E1919" s="4">
        <f>MONTH(SalesDataTable[[#This Row],[Order Date]])</f>
        <v>9</v>
      </c>
      <c r="F1919" s="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4">
        <f>YEAR(SalesDataTable[[#This Row],[Order Date]])</f>
        <v>2026</v>
      </c>
      <c r="D1920" s="4" t="str">
        <f>"Q"&amp;ROUNDUP(MONTH(SalesDataTable[[#This Row],[Order Date]])/3,0)</f>
        <v>Q3</v>
      </c>
      <c r="E1920" s="4">
        <f>MONTH(SalesDataTable[[#This Row],[Order Date]])</f>
        <v>9</v>
      </c>
      <c r="F1920" s="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4">
        <f>YEAR(SalesDataTable[[#This Row],[Order Date]])</f>
        <v>2026</v>
      </c>
      <c r="D1921" s="4" t="str">
        <f>"Q"&amp;ROUNDUP(MONTH(SalesDataTable[[#This Row],[Order Date]])/3,0)</f>
        <v>Q3</v>
      </c>
      <c r="E1921" s="4">
        <f>MONTH(SalesDataTable[[#This Row],[Order Date]])</f>
        <v>9</v>
      </c>
      <c r="F1921" s="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4">
        <f>YEAR(SalesDataTable[[#This Row],[Order Date]])</f>
        <v>2026</v>
      </c>
      <c r="D1922" s="4" t="str">
        <f>"Q"&amp;ROUNDUP(MONTH(SalesDataTable[[#This Row],[Order Date]])/3,0)</f>
        <v>Q3</v>
      </c>
      <c r="E1922" s="4">
        <f>MONTH(SalesDataTable[[#This Row],[Order Date]])</f>
        <v>9</v>
      </c>
      <c r="F1922" s="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4">
        <f>YEAR(SalesDataTable[[#This Row],[Order Date]])</f>
        <v>2026</v>
      </c>
      <c r="D1923" s="4" t="str">
        <f>"Q"&amp;ROUNDUP(MONTH(SalesDataTable[[#This Row],[Order Date]])/3,0)</f>
        <v>Q3</v>
      </c>
      <c r="E1923" s="4">
        <f>MONTH(SalesDataTable[[#This Row],[Order Date]])</f>
        <v>9</v>
      </c>
      <c r="F1923" s="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4">
        <f>YEAR(SalesDataTable[[#This Row],[Order Date]])</f>
        <v>2026</v>
      </c>
      <c r="D1924" s="4" t="str">
        <f>"Q"&amp;ROUNDUP(MONTH(SalesDataTable[[#This Row],[Order Date]])/3,0)</f>
        <v>Q3</v>
      </c>
      <c r="E1924" s="4">
        <f>MONTH(SalesDataTable[[#This Row],[Order Date]])</f>
        <v>9</v>
      </c>
      <c r="F1924" s="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4">
        <f>YEAR(SalesDataTable[[#This Row],[Order Date]])</f>
        <v>2026</v>
      </c>
      <c r="D1925" s="4" t="str">
        <f>"Q"&amp;ROUNDUP(MONTH(SalesDataTable[[#This Row],[Order Date]])/3,0)</f>
        <v>Q3</v>
      </c>
      <c r="E1925" s="4">
        <f>MONTH(SalesDataTable[[#This Row],[Order Date]])</f>
        <v>9</v>
      </c>
      <c r="F1925" s="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4">
        <f>YEAR(SalesDataTable[[#This Row],[Order Date]])</f>
        <v>2026</v>
      </c>
      <c r="D1926" s="4" t="str">
        <f>"Q"&amp;ROUNDUP(MONTH(SalesDataTable[[#This Row],[Order Date]])/3,0)</f>
        <v>Q3</v>
      </c>
      <c r="E1926" s="4">
        <f>MONTH(SalesDataTable[[#This Row],[Order Date]])</f>
        <v>9</v>
      </c>
      <c r="F1926" s="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4">
        <f>YEAR(SalesDataTable[[#This Row],[Order Date]])</f>
        <v>2026</v>
      </c>
      <c r="D1927" s="4" t="str">
        <f>"Q"&amp;ROUNDUP(MONTH(SalesDataTable[[#This Row],[Order Date]])/3,0)</f>
        <v>Q3</v>
      </c>
      <c r="E1927" s="4">
        <f>MONTH(SalesDataTable[[#This Row],[Order Date]])</f>
        <v>9</v>
      </c>
      <c r="F1927" s="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4">
        <f>YEAR(SalesDataTable[[#This Row],[Order Date]])</f>
        <v>2026</v>
      </c>
      <c r="D1928" s="4" t="str">
        <f>"Q"&amp;ROUNDUP(MONTH(SalesDataTable[[#This Row],[Order Date]])/3,0)</f>
        <v>Q3</v>
      </c>
      <c r="E1928" s="4">
        <f>MONTH(SalesDataTable[[#This Row],[Order Date]])</f>
        <v>9</v>
      </c>
      <c r="F1928" s="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4">
        <f>YEAR(SalesDataTable[[#This Row],[Order Date]])</f>
        <v>2026</v>
      </c>
      <c r="D1929" s="4" t="str">
        <f>"Q"&amp;ROUNDUP(MONTH(SalesDataTable[[#This Row],[Order Date]])/3,0)</f>
        <v>Q3</v>
      </c>
      <c r="E1929" s="4">
        <f>MONTH(SalesDataTable[[#This Row],[Order Date]])</f>
        <v>9</v>
      </c>
      <c r="F1929" s="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4">
        <f>YEAR(SalesDataTable[[#This Row],[Order Date]])</f>
        <v>2026</v>
      </c>
      <c r="D1930" s="4" t="str">
        <f>"Q"&amp;ROUNDUP(MONTH(SalesDataTable[[#This Row],[Order Date]])/3,0)</f>
        <v>Q3</v>
      </c>
      <c r="E1930" s="4">
        <f>MONTH(SalesDataTable[[#This Row],[Order Date]])</f>
        <v>9</v>
      </c>
      <c r="F1930" s="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4">
        <f>YEAR(SalesDataTable[[#This Row],[Order Date]])</f>
        <v>2026</v>
      </c>
      <c r="D1931" s="4" t="str">
        <f>"Q"&amp;ROUNDUP(MONTH(SalesDataTable[[#This Row],[Order Date]])/3,0)</f>
        <v>Q3</v>
      </c>
      <c r="E1931" s="4">
        <f>MONTH(SalesDataTable[[#This Row],[Order Date]])</f>
        <v>9</v>
      </c>
      <c r="F1931" s="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4">
        <f>YEAR(SalesDataTable[[#This Row],[Order Date]])</f>
        <v>2026</v>
      </c>
      <c r="D1932" s="4" t="str">
        <f>"Q"&amp;ROUNDUP(MONTH(SalesDataTable[[#This Row],[Order Date]])/3,0)</f>
        <v>Q3</v>
      </c>
      <c r="E1932" s="4">
        <f>MONTH(SalesDataTable[[#This Row],[Order Date]])</f>
        <v>9</v>
      </c>
      <c r="F1932" s="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4">
        <f>YEAR(SalesDataTable[[#This Row],[Order Date]])</f>
        <v>2026</v>
      </c>
      <c r="D1933" s="4" t="str">
        <f>"Q"&amp;ROUNDUP(MONTH(SalesDataTable[[#This Row],[Order Date]])/3,0)</f>
        <v>Q3</v>
      </c>
      <c r="E1933" s="4">
        <f>MONTH(SalesDataTable[[#This Row],[Order Date]])</f>
        <v>9</v>
      </c>
      <c r="F1933" s="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4">
        <f>YEAR(SalesDataTable[[#This Row],[Order Date]])</f>
        <v>2026</v>
      </c>
      <c r="D1934" s="4" t="str">
        <f>"Q"&amp;ROUNDUP(MONTH(SalesDataTable[[#This Row],[Order Date]])/3,0)</f>
        <v>Q3</v>
      </c>
      <c r="E1934" s="4">
        <f>MONTH(SalesDataTable[[#This Row],[Order Date]])</f>
        <v>9</v>
      </c>
      <c r="F1934" s="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4">
        <f>YEAR(SalesDataTable[[#This Row],[Order Date]])</f>
        <v>2026</v>
      </c>
      <c r="D1935" s="4" t="str">
        <f>"Q"&amp;ROUNDUP(MONTH(SalesDataTable[[#This Row],[Order Date]])/3,0)</f>
        <v>Q3</v>
      </c>
      <c r="E1935" s="4">
        <f>MONTH(SalesDataTable[[#This Row],[Order Date]])</f>
        <v>9</v>
      </c>
      <c r="F1935" s="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4">
        <f>YEAR(SalesDataTable[[#This Row],[Order Date]])</f>
        <v>2026</v>
      </c>
      <c r="D1936" s="4" t="str">
        <f>"Q"&amp;ROUNDUP(MONTH(SalesDataTable[[#This Row],[Order Date]])/3,0)</f>
        <v>Q3</v>
      </c>
      <c r="E1936" s="4">
        <f>MONTH(SalesDataTable[[#This Row],[Order Date]])</f>
        <v>9</v>
      </c>
      <c r="F1936" s="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4">
        <f>YEAR(SalesDataTable[[#This Row],[Order Date]])</f>
        <v>2026</v>
      </c>
      <c r="D1937" s="4" t="str">
        <f>"Q"&amp;ROUNDUP(MONTH(SalesDataTable[[#This Row],[Order Date]])/3,0)</f>
        <v>Q3</v>
      </c>
      <c r="E1937" s="4">
        <f>MONTH(SalesDataTable[[#This Row],[Order Date]])</f>
        <v>9</v>
      </c>
      <c r="F1937" s="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4">
        <f>YEAR(SalesDataTable[[#This Row],[Order Date]])</f>
        <v>2026</v>
      </c>
      <c r="D1938" s="4" t="str">
        <f>"Q"&amp;ROUNDUP(MONTH(SalesDataTable[[#This Row],[Order Date]])/3,0)</f>
        <v>Q3</v>
      </c>
      <c r="E1938" s="4">
        <f>MONTH(SalesDataTable[[#This Row],[Order Date]])</f>
        <v>9</v>
      </c>
      <c r="F1938" s="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4">
        <f>YEAR(SalesDataTable[[#This Row],[Order Date]])</f>
        <v>2026</v>
      </c>
      <c r="D1939" s="4" t="str">
        <f>"Q"&amp;ROUNDUP(MONTH(SalesDataTable[[#This Row],[Order Date]])/3,0)</f>
        <v>Q3</v>
      </c>
      <c r="E1939" s="4">
        <f>MONTH(SalesDataTable[[#This Row],[Order Date]])</f>
        <v>9</v>
      </c>
      <c r="F1939" s="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4">
        <f>YEAR(SalesDataTable[[#This Row],[Order Date]])</f>
        <v>2026</v>
      </c>
      <c r="D1940" s="4" t="str">
        <f>"Q"&amp;ROUNDUP(MONTH(SalesDataTable[[#This Row],[Order Date]])/3,0)</f>
        <v>Q3</v>
      </c>
      <c r="E1940" s="4">
        <f>MONTH(SalesDataTable[[#This Row],[Order Date]])</f>
        <v>9</v>
      </c>
      <c r="F1940" s="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4">
        <f>YEAR(SalesDataTable[[#This Row],[Order Date]])</f>
        <v>2026</v>
      </c>
      <c r="D1941" s="4" t="str">
        <f>"Q"&amp;ROUNDUP(MONTH(SalesDataTable[[#This Row],[Order Date]])/3,0)</f>
        <v>Q3</v>
      </c>
      <c r="E1941" s="4">
        <f>MONTH(SalesDataTable[[#This Row],[Order Date]])</f>
        <v>9</v>
      </c>
      <c r="F1941" s="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4">
        <f>YEAR(SalesDataTable[[#This Row],[Order Date]])</f>
        <v>2026</v>
      </c>
      <c r="D1942" s="4" t="str">
        <f>"Q"&amp;ROUNDUP(MONTH(SalesDataTable[[#This Row],[Order Date]])/3,0)</f>
        <v>Q3</v>
      </c>
      <c r="E1942" s="4">
        <f>MONTH(SalesDataTable[[#This Row],[Order Date]])</f>
        <v>9</v>
      </c>
      <c r="F1942" s="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4">
        <f>YEAR(SalesDataTable[[#This Row],[Order Date]])</f>
        <v>2026</v>
      </c>
      <c r="D1943" s="4" t="str">
        <f>"Q"&amp;ROUNDUP(MONTH(SalesDataTable[[#This Row],[Order Date]])/3,0)</f>
        <v>Q3</v>
      </c>
      <c r="E1943" s="4">
        <f>MONTH(SalesDataTable[[#This Row],[Order Date]])</f>
        <v>9</v>
      </c>
      <c r="F1943" s="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4">
        <f>YEAR(SalesDataTable[[#This Row],[Order Date]])</f>
        <v>2026</v>
      </c>
      <c r="D1944" s="4" t="str">
        <f>"Q"&amp;ROUNDUP(MONTH(SalesDataTable[[#This Row],[Order Date]])/3,0)</f>
        <v>Q3</v>
      </c>
      <c r="E1944" s="4">
        <f>MONTH(SalesDataTable[[#This Row],[Order Date]])</f>
        <v>9</v>
      </c>
      <c r="F1944" s="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4">
        <f>YEAR(SalesDataTable[[#This Row],[Order Date]])</f>
        <v>2026</v>
      </c>
      <c r="D1945" s="4" t="str">
        <f>"Q"&amp;ROUNDUP(MONTH(SalesDataTable[[#This Row],[Order Date]])/3,0)</f>
        <v>Q3</v>
      </c>
      <c r="E1945" s="4">
        <f>MONTH(SalesDataTable[[#This Row],[Order Date]])</f>
        <v>9</v>
      </c>
      <c r="F1945" s="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4">
        <f>YEAR(SalesDataTable[[#This Row],[Order Date]])</f>
        <v>2026</v>
      </c>
      <c r="D1946" s="4" t="str">
        <f>"Q"&amp;ROUNDUP(MONTH(SalesDataTable[[#This Row],[Order Date]])/3,0)</f>
        <v>Q3</v>
      </c>
      <c r="E1946" s="4">
        <f>MONTH(SalesDataTable[[#This Row],[Order Date]])</f>
        <v>9</v>
      </c>
      <c r="F1946" s="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4">
        <f>YEAR(SalesDataTable[[#This Row],[Order Date]])</f>
        <v>2026</v>
      </c>
      <c r="D1947" s="4" t="str">
        <f>"Q"&amp;ROUNDUP(MONTH(SalesDataTable[[#This Row],[Order Date]])/3,0)</f>
        <v>Q3</v>
      </c>
      <c r="E1947" s="4">
        <f>MONTH(SalesDataTable[[#This Row],[Order Date]])</f>
        <v>9</v>
      </c>
      <c r="F1947" s="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4">
        <f>YEAR(SalesDataTable[[#This Row],[Order Date]])</f>
        <v>2026</v>
      </c>
      <c r="D1948" s="4" t="str">
        <f>"Q"&amp;ROUNDUP(MONTH(SalesDataTable[[#This Row],[Order Date]])/3,0)</f>
        <v>Q3</v>
      </c>
      <c r="E1948" s="4">
        <f>MONTH(SalesDataTable[[#This Row],[Order Date]])</f>
        <v>9</v>
      </c>
      <c r="F1948" s="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4">
        <f>YEAR(SalesDataTable[[#This Row],[Order Date]])</f>
        <v>2026</v>
      </c>
      <c r="D1949" s="4" t="str">
        <f>"Q"&amp;ROUNDUP(MONTH(SalesDataTable[[#This Row],[Order Date]])/3,0)</f>
        <v>Q3</v>
      </c>
      <c r="E1949" s="4">
        <f>MONTH(SalesDataTable[[#This Row],[Order Date]])</f>
        <v>9</v>
      </c>
      <c r="F1949" s="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4">
        <f>YEAR(SalesDataTable[[#This Row],[Order Date]])</f>
        <v>2026</v>
      </c>
      <c r="D1950" s="4" t="str">
        <f>"Q"&amp;ROUNDUP(MONTH(SalesDataTable[[#This Row],[Order Date]])/3,0)</f>
        <v>Q3</v>
      </c>
      <c r="E1950" s="4">
        <f>MONTH(SalesDataTable[[#This Row],[Order Date]])</f>
        <v>9</v>
      </c>
      <c r="F1950" s="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4">
        <f>YEAR(SalesDataTable[[#This Row],[Order Date]])</f>
        <v>2026</v>
      </c>
      <c r="D1951" s="4" t="str">
        <f>"Q"&amp;ROUNDUP(MONTH(SalesDataTable[[#This Row],[Order Date]])/3,0)</f>
        <v>Q3</v>
      </c>
      <c r="E1951" s="4">
        <f>MONTH(SalesDataTable[[#This Row],[Order Date]])</f>
        <v>9</v>
      </c>
      <c r="F1951" s="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4">
        <f>YEAR(SalesDataTable[[#This Row],[Order Date]])</f>
        <v>2026</v>
      </c>
      <c r="D1952" s="4" t="str">
        <f>"Q"&amp;ROUNDUP(MONTH(SalesDataTable[[#This Row],[Order Date]])/3,0)</f>
        <v>Q3</v>
      </c>
      <c r="E1952" s="4">
        <f>MONTH(SalesDataTable[[#This Row],[Order Date]])</f>
        <v>9</v>
      </c>
      <c r="F1952" s="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4">
        <f>YEAR(SalesDataTable[[#This Row],[Order Date]])</f>
        <v>2026</v>
      </c>
      <c r="D1953" s="4" t="str">
        <f>"Q"&amp;ROUNDUP(MONTH(SalesDataTable[[#This Row],[Order Date]])/3,0)</f>
        <v>Q3</v>
      </c>
      <c r="E1953" s="4">
        <f>MONTH(SalesDataTable[[#This Row],[Order Date]])</f>
        <v>9</v>
      </c>
      <c r="F1953" s="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4">
        <f>YEAR(SalesDataTable[[#This Row],[Order Date]])</f>
        <v>2026</v>
      </c>
      <c r="D1954" s="4" t="str">
        <f>"Q"&amp;ROUNDUP(MONTH(SalesDataTable[[#This Row],[Order Date]])/3,0)</f>
        <v>Q3</v>
      </c>
      <c r="E1954" s="4">
        <f>MONTH(SalesDataTable[[#This Row],[Order Date]])</f>
        <v>9</v>
      </c>
      <c r="F1954" s="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4">
        <f>YEAR(SalesDataTable[[#This Row],[Order Date]])</f>
        <v>2026</v>
      </c>
      <c r="D1955" s="4" t="str">
        <f>"Q"&amp;ROUNDUP(MONTH(SalesDataTable[[#This Row],[Order Date]])/3,0)</f>
        <v>Q3</v>
      </c>
      <c r="E1955" s="4">
        <f>MONTH(SalesDataTable[[#This Row],[Order Date]])</f>
        <v>9</v>
      </c>
      <c r="F1955" s="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4">
        <f>YEAR(SalesDataTable[[#This Row],[Order Date]])</f>
        <v>2026</v>
      </c>
      <c r="D1956" s="4" t="str">
        <f>"Q"&amp;ROUNDUP(MONTH(SalesDataTable[[#This Row],[Order Date]])/3,0)</f>
        <v>Q3</v>
      </c>
      <c r="E1956" s="4">
        <f>MONTH(SalesDataTable[[#This Row],[Order Date]])</f>
        <v>9</v>
      </c>
      <c r="F1956" s="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4">
        <f>YEAR(SalesDataTable[[#This Row],[Order Date]])</f>
        <v>2026</v>
      </c>
      <c r="D1957" s="4" t="str">
        <f>"Q"&amp;ROUNDUP(MONTH(SalesDataTable[[#This Row],[Order Date]])/3,0)</f>
        <v>Q3</v>
      </c>
      <c r="E1957" s="4">
        <f>MONTH(SalesDataTable[[#This Row],[Order Date]])</f>
        <v>9</v>
      </c>
      <c r="F1957" s="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4">
        <f>YEAR(SalesDataTable[[#This Row],[Order Date]])</f>
        <v>2026</v>
      </c>
      <c r="D1958" s="4" t="str">
        <f>"Q"&amp;ROUNDUP(MONTH(SalesDataTable[[#This Row],[Order Date]])/3,0)</f>
        <v>Q3</v>
      </c>
      <c r="E1958" s="4">
        <f>MONTH(SalesDataTable[[#This Row],[Order Date]])</f>
        <v>9</v>
      </c>
      <c r="F1958" s="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4">
        <f>YEAR(SalesDataTable[[#This Row],[Order Date]])</f>
        <v>2026</v>
      </c>
      <c r="D1959" s="4" t="str">
        <f>"Q"&amp;ROUNDUP(MONTH(SalesDataTable[[#This Row],[Order Date]])/3,0)</f>
        <v>Q3</v>
      </c>
      <c r="E1959" s="4">
        <f>MONTH(SalesDataTable[[#This Row],[Order Date]])</f>
        <v>9</v>
      </c>
      <c r="F1959" s="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4">
        <f>YEAR(SalesDataTable[[#This Row],[Order Date]])</f>
        <v>2026</v>
      </c>
      <c r="D1960" s="4" t="str">
        <f>"Q"&amp;ROUNDUP(MONTH(SalesDataTable[[#This Row],[Order Date]])/3,0)</f>
        <v>Q3</v>
      </c>
      <c r="E1960" s="4">
        <f>MONTH(SalesDataTable[[#This Row],[Order Date]])</f>
        <v>9</v>
      </c>
      <c r="F1960" s="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4">
        <f>YEAR(SalesDataTable[[#This Row],[Order Date]])</f>
        <v>2026</v>
      </c>
      <c r="D1961" s="4" t="str">
        <f>"Q"&amp;ROUNDUP(MONTH(SalesDataTable[[#This Row],[Order Date]])/3,0)</f>
        <v>Q3</v>
      </c>
      <c r="E1961" s="4">
        <f>MONTH(SalesDataTable[[#This Row],[Order Date]])</f>
        <v>9</v>
      </c>
      <c r="F1961" s="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4">
        <f>YEAR(SalesDataTable[[#This Row],[Order Date]])</f>
        <v>2026</v>
      </c>
      <c r="D1962" s="4" t="str">
        <f>"Q"&amp;ROUNDUP(MONTH(SalesDataTable[[#This Row],[Order Date]])/3,0)</f>
        <v>Q3</v>
      </c>
      <c r="E1962" s="4">
        <f>MONTH(SalesDataTable[[#This Row],[Order Date]])</f>
        <v>9</v>
      </c>
      <c r="F1962" s="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4">
        <f>YEAR(SalesDataTable[[#This Row],[Order Date]])</f>
        <v>2026</v>
      </c>
      <c r="D1963" s="4" t="str">
        <f>"Q"&amp;ROUNDUP(MONTH(SalesDataTable[[#This Row],[Order Date]])/3,0)</f>
        <v>Q3</v>
      </c>
      <c r="E1963" s="4">
        <f>MONTH(SalesDataTable[[#This Row],[Order Date]])</f>
        <v>9</v>
      </c>
      <c r="F1963" s="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4">
        <f>YEAR(SalesDataTable[[#This Row],[Order Date]])</f>
        <v>2026</v>
      </c>
      <c r="D1964" s="4" t="str">
        <f>"Q"&amp;ROUNDUP(MONTH(SalesDataTable[[#This Row],[Order Date]])/3,0)</f>
        <v>Q3</v>
      </c>
      <c r="E1964" s="4">
        <f>MONTH(SalesDataTable[[#This Row],[Order Date]])</f>
        <v>9</v>
      </c>
      <c r="F1964" s="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4">
        <f>YEAR(SalesDataTable[[#This Row],[Order Date]])</f>
        <v>2026</v>
      </c>
      <c r="D1965" s="4" t="str">
        <f>"Q"&amp;ROUNDUP(MONTH(SalesDataTable[[#This Row],[Order Date]])/3,0)</f>
        <v>Q3</v>
      </c>
      <c r="E1965" s="4">
        <f>MONTH(SalesDataTable[[#This Row],[Order Date]])</f>
        <v>9</v>
      </c>
      <c r="F1965" s="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4">
        <f>YEAR(SalesDataTable[[#This Row],[Order Date]])</f>
        <v>2026</v>
      </c>
      <c r="D1966" s="4" t="str">
        <f>"Q"&amp;ROUNDUP(MONTH(SalesDataTable[[#This Row],[Order Date]])/3,0)</f>
        <v>Q3</v>
      </c>
      <c r="E1966" s="4">
        <f>MONTH(SalesDataTable[[#This Row],[Order Date]])</f>
        <v>9</v>
      </c>
      <c r="F1966" s="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4">
        <f>YEAR(SalesDataTable[[#This Row],[Order Date]])</f>
        <v>2026</v>
      </c>
      <c r="D1967" s="4" t="str">
        <f>"Q"&amp;ROUNDUP(MONTH(SalesDataTable[[#This Row],[Order Date]])/3,0)</f>
        <v>Q3</v>
      </c>
      <c r="E1967" s="4">
        <f>MONTH(SalesDataTable[[#This Row],[Order Date]])</f>
        <v>9</v>
      </c>
      <c r="F1967" s="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4">
        <f>YEAR(SalesDataTable[[#This Row],[Order Date]])</f>
        <v>2026</v>
      </c>
      <c r="D1968" s="4" t="str">
        <f>"Q"&amp;ROUNDUP(MONTH(SalesDataTable[[#This Row],[Order Date]])/3,0)</f>
        <v>Q3</v>
      </c>
      <c r="E1968" s="4">
        <f>MONTH(SalesDataTable[[#This Row],[Order Date]])</f>
        <v>9</v>
      </c>
      <c r="F1968" s="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4">
        <f>YEAR(SalesDataTable[[#This Row],[Order Date]])</f>
        <v>2026</v>
      </c>
      <c r="D1969" s="4" t="str">
        <f>"Q"&amp;ROUNDUP(MONTH(SalesDataTable[[#This Row],[Order Date]])/3,0)</f>
        <v>Q3</v>
      </c>
      <c r="E1969" s="4">
        <f>MONTH(SalesDataTable[[#This Row],[Order Date]])</f>
        <v>9</v>
      </c>
      <c r="F1969" s="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4">
        <f>YEAR(SalesDataTable[[#This Row],[Order Date]])</f>
        <v>2026</v>
      </c>
      <c r="D1970" s="4" t="str">
        <f>"Q"&amp;ROUNDUP(MONTH(SalesDataTable[[#This Row],[Order Date]])/3,0)</f>
        <v>Q3</v>
      </c>
      <c r="E1970" s="4">
        <f>MONTH(SalesDataTable[[#This Row],[Order Date]])</f>
        <v>9</v>
      </c>
      <c r="F1970" s="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4">
        <f>YEAR(SalesDataTable[[#This Row],[Order Date]])</f>
        <v>2026</v>
      </c>
      <c r="D1971" s="4" t="str">
        <f>"Q"&amp;ROUNDUP(MONTH(SalesDataTable[[#This Row],[Order Date]])/3,0)</f>
        <v>Q3</v>
      </c>
      <c r="E1971" s="4">
        <f>MONTH(SalesDataTable[[#This Row],[Order Date]])</f>
        <v>9</v>
      </c>
      <c r="F1971" s="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4">
        <f>YEAR(SalesDataTable[[#This Row],[Order Date]])</f>
        <v>2026</v>
      </c>
      <c r="D1972" s="4" t="str">
        <f>"Q"&amp;ROUNDUP(MONTH(SalesDataTable[[#This Row],[Order Date]])/3,0)</f>
        <v>Q3</v>
      </c>
      <c r="E1972" s="4">
        <f>MONTH(SalesDataTable[[#This Row],[Order Date]])</f>
        <v>9</v>
      </c>
      <c r="F1972" s="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4">
        <f>YEAR(SalesDataTable[[#This Row],[Order Date]])</f>
        <v>2026</v>
      </c>
      <c r="D1973" s="4" t="str">
        <f>"Q"&amp;ROUNDUP(MONTH(SalesDataTable[[#This Row],[Order Date]])/3,0)</f>
        <v>Q3</v>
      </c>
      <c r="E1973" s="4">
        <f>MONTH(SalesDataTable[[#This Row],[Order Date]])</f>
        <v>9</v>
      </c>
      <c r="F1973" s="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4">
        <f>YEAR(SalesDataTable[[#This Row],[Order Date]])</f>
        <v>2026</v>
      </c>
      <c r="D1974" s="4" t="str">
        <f>"Q"&amp;ROUNDUP(MONTH(SalesDataTable[[#This Row],[Order Date]])/3,0)</f>
        <v>Q3</v>
      </c>
      <c r="E1974" s="4">
        <f>MONTH(SalesDataTable[[#This Row],[Order Date]])</f>
        <v>9</v>
      </c>
      <c r="F1974" s="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4">
        <f>YEAR(SalesDataTable[[#This Row],[Order Date]])</f>
        <v>2026</v>
      </c>
      <c r="D1975" s="4" t="str">
        <f>"Q"&amp;ROUNDUP(MONTH(SalesDataTable[[#This Row],[Order Date]])/3,0)</f>
        <v>Q3</v>
      </c>
      <c r="E1975" s="4">
        <f>MONTH(SalesDataTable[[#This Row],[Order Date]])</f>
        <v>9</v>
      </c>
      <c r="F1975" s="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4">
        <f>YEAR(SalesDataTable[[#This Row],[Order Date]])</f>
        <v>2026</v>
      </c>
      <c r="D1976" s="4" t="str">
        <f>"Q"&amp;ROUNDUP(MONTH(SalesDataTable[[#This Row],[Order Date]])/3,0)</f>
        <v>Q3</v>
      </c>
      <c r="E1976" s="4">
        <f>MONTH(SalesDataTable[[#This Row],[Order Date]])</f>
        <v>9</v>
      </c>
      <c r="F1976" s="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4">
        <f>YEAR(SalesDataTable[[#This Row],[Order Date]])</f>
        <v>2026</v>
      </c>
      <c r="D1977" s="4" t="str">
        <f>"Q"&amp;ROUNDUP(MONTH(SalesDataTable[[#This Row],[Order Date]])/3,0)</f>
        <v>Q3</v>
      </c>
      <c r="E1977" s="4">
        <f>MONTH(SalesDataTable[[#This Row],[Order Date]])</f>
        <v>9</v>
      </c>
      <c r="F1977" s="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4">
        <f>YEAR(SalesDataTable[[#This Row],[Order Date]])</f>
        <v>2026</v>
      </c>
      <c r="D1978" s="4" t="str">
        <f>"Q"&amp;ROUNDUP(MONTH(SalesDataTable[[#This Row],[Order Date]])/3,0)</f>
        <v>Q3</v>
      </c>
      <c r="E1978" s="4">
        <f>MONTH(SalesDataTable[[#This Row],[Order Date]])</f>
        <v>9</v>
      </c>
      <c r="F1978" s="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4">
        <f>YEAR(SalesDataTable[[#This Row],[Order Date]])</f>
        <v>2026</v>
      </c>
      <c r="D1979" s="4" t="str">
        <f>"Q"&amp;ROUNDUP(MONTH(SalesDataTable[[#This Row],[Order Date]])/3,0)</f>
        <v>Q3</v>
      </c>
      <c r="E1979" s="4">
        <f>MONTH(SalesDataTable[[#This Row],[Order Date]])</f>
        <v>9</v>
      </c>
      <c r="F1979" s="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4">
        <f>YEAR(SalesDataTable[[#This Row],[Order Date]])</f>
        <v>2026</v>
      </c>
      <c r="D1980" s="4" t="str">
        <f>"Q"&amp;ROUNDUP(MONTH(SalesDataTable[[#This Row],[Order Date]])/3,0)</f>
        <v>Q3</v>
      </c>
      <c r="E1980" s="4">
        <f>MONTH(SalesDataTable[[#This Row],[Order Date]])</f>
        <v>9</v>
      </c>
      <c r="F1980" s="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4">
        <f>YEAR(SalesDataTable[[#This Row],[Order Date]])</f>
        <v>2026</v>
      </c>
      <c r="D1981" s="4" t="str">
        <f>"Q"&amp;ROUNDUP(MONTH(SalesDataTable[[#This Row],[Order Date]])/3,0)</f>
        <v>Q3</v>
      </c>
      <c r="E1981" s="4">
        <f>MONTH(SalesDataTable[[#This Row],[Order Date]])</f>
        <v>9</v>
      </c>
      <c r="F1981" s="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4">
        <f>YEAR(SalesDataTable[[#This Row],[Order Date]])</f>
        <v>2026</v>
      </c>
      <c r="D1982" s="4" t="str">
        <f>"Q"&amp;ROUNDUP(MONTH(SalesDataTable[[#This Row],[Order Date]])/3,0)</f>
        <v>Q3</v>
      </c>
      <c r="E1982" s="4">
        <f>MONTH(SalesDataTable[[#This Row],[Order Date]])</f>
        <v>9</v>
      </c>
      <c r="F1982" s="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4">
        <f>YEAR(SalesDataTable[[#This Row],[Order Date]])</f>
        <v>2026</v>
      </c>
      <c r="D1983" s="4" t="str">
        <f>"Q"&amp;ROUNDUP(MONTH(SalesDataTable[[#This Row],[Order Date]])/3,0)</f>
        <v>Q3</v>
      </c>
      <c r="E1983" s="4">
        <f>MONTH(SalesDataTable[[#This Row],[Order Date]])</f>
        <v>9</v>
      </c>
      <c r="F1983" s="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4">
        <f>YEAR(SalesDataTable[[#This Row],[Order Date]])</f>
        <v>2026</v>
      </c>
      <c r="D1984" s="4" t="str">
        <f>"Q"&amp;ROUNDUP(MONTH(SalesDataTable[[#This Row],[Order Date]])/3,0)</f>
        <v>Q3</v>
      </c>
      <c r="E1984" s="4">
        <f>MONTH(SalesDataTable[[#This Row],[Order Date]])</f>
        <v>9</v>
      </c>
      <c r="F1984" s="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4">
        <f>YEAR(SalesDataTable[[#This Row],[Order Date]])</f>
        <v>2026</v>
      </c>
      <c r="D1985" s="4" t="str">
        <f>"Q"&amp;ROUNDUP(MONTH(SalesDataTable[[#This Row],[Order Date]])/3,0)</f>
        <v>Q3</v>
      </c>
      <c r="E1985" s="4">
        <f>MONTH(SalesDataTable[[#This Row],[Order Date]])</f>
        <v>9</v>
      </c>
      <c r="F1985" s="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4">
        <f>YEAR(SalesDataTable[[#This Row],[Order Date]])</f>
        <v>2026</v>
      </c>
      <c r="D1986" s="4" t="str">
        <f>"Q"&amp;ROUNDUP(MONTH(SalesDataTable[[#This Row],[Order Date]])/3,0)</f>
        <v>Q3</v>
      </c>
      <c r="E1986" s="4">
        <f>MONTH(SalesDataTable[[#This Row],[Order Date]])</f>
        <v>9</v>
      </c>
      <c r="F1986" s="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4">
        <f>YEAR(SalesDataTable[[#This Row],[Order Date]])</f>
        <v>2026</v>
      </c>
      <c r="D1987" s="4" t="str">
        <f>"Q"&amp;ROUNDUP(MONTH(SalesDataTable[[#This Row],[Order Date]])/3,0)</f>
        <v>Q3</v>
      </c>
      <c r="E1987" s="4">
        <f>MONTH(SalesDataTable[[#This Row],[Order Date]])</f>
        <v>9</v>
      </c>
      <c r="F1987" s="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4">
        <f>YEAR(SalesDataTable[[#This Row],[Order Date]])</f>
        <v>2026</v>
      </c>
      <c r="D1988" s="4" t="str">
        <f>"Q"&amp;ROUNDUP(MONTH(SalesDataTable[[#This Row],[Order Date]])/3,0)</f>
        <v>Q3</v>
      </c>
      <c r="E1988" s="4">
        <f>MONTH(SalesDataTable[[#This Row],[Order Date]])</f>
        <v>9</v>
      </c>
      <c r="F1988" s="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4">
        <f>YEAR(SalesDataTable[[#This Row],[Order Date]])</f>
        <v>2026</v>
      </c>
      <c r="D1989" s="4" t="str">
        <f>"Q"&amp;ROUNDUP(MONTH(SalesDataTable[[#This Row],[Order Date]])/3,0)</f>
        <v>Q3</v>
      </c>
      <c r="E1989" s="4">
        <f>MONTH(SalesDataTable[[#This Row],[Order Date]])</f>
        <v>9</v>
      </c>
      <c r="F1989" s="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4">
        <f>YEAR(SalesDataTable[[#This Row],[Order Date]])</f>
        <v>2026</v>
      </c>
      <c r="D1990" s="4" t="str">
        <f>"Q"&amp;ROUNDUP(MONTH(SalesDataTable[[#This Row],[Order Date]])/3,0)</f>
        <v>Q3</v>
      </c>
      <c r="E1990" s="4">
        <f>MONTH(SalesDataTable[[#This Row],[Order Date]])</f>
        <v>9</v>
      </c>
      <c r="F1990" s="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4">
        <f>YEAR(SalesDataTable[[#This Row],[Order Date]])</f>
        <v>2026</v>
      </c>
      <c r="D1991" s="4" t="str">
        <f>"Q"&amp;ROUNDUP(MONTH(SalesDataTable[[#This Row],[Order Date]])/3,0)</f>
        <v>Q3</v>
      </c>
      <c r="E1991" s="4">
        <f>MONTH(SalesDataTable[[#This Row],[Order Date]])</f>
        <v>9</v>
      </c>
      <c r="F1991" s="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4">
        <f>YEAR(SalesDataTable[[#This Row],[Order Date]])</f>
        <v>2026</v>
      </c>
      <c r="D1992" s="4" t="str">
        <f>"Q"&amp;ROUNDUP(MONTH(SalesDataTable[[#This Row],[Order Date]])/3,0)</f>
        <v>Q3</v>
      </c>
      <c r="E1992" s="4">
        <f>MONTH(SalesDataTable[[#This Row],[Order Date]])</f>
        <v>9</v>
      </c>
      <c r="F1992" s="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4">
        <f>YEAR(SalesDataTable[[#This Row],[Order Date]])</f>
        <v>2026</v>
      </c>
      <c r="D1993" s="4" t="str">
        <f>"Q"&amp;ROUNDUP(MONTH(SalesDataTable[[#This Row],[Order Date]])/3,0)</f>
        <v>Q3</v>
      </c>
      <c r="E1993" s="4">
        <f>MONTH(SalesDataTable[[#This Row],[Order Date]])</f>
        <v>9</v>
      </c>
      <c r="F1993" s="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4">
        <f>YEAR(SalesDataTable[[#This Row],[Order Date]])</f>
        <v>2026</v>
      </c>
      <c r="D1994" s="4" t="str">
        <f>"Q"&amp;ROUNDUP(MONTH(SalesDataTable[[#This Row],[Order Date]])/3,0)</f>
        <v>Q3</v>
      </c>
      <c r="E1994" s="4">
        <f>MONTH(SalesDataTable[[#This Row],[Order Date]])</f>
        <v>9</v>
      </c>
      <c r="F1994" s="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4">
        <f>YEAR(SalesDataTable[[#This Row],[Order Date]])</f>
        <v>2026</v>
      </c>
      <c r="D1995" s="4" t="str">
        <f>"Q"&amp;ROUNDUP(MONTH(SalesDataTable[[#This Row],[Order Date]])/3,0)</f>
        <v>Q3</v>
      </c>
      <c r="E1995" s="4">
        <f>MONTH(SalesDataTable[[#This Row],[Order Date]])</f>
        <v>9</v>
      </c>
      <c r="F1995" s="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4">
        <f>YEAR(SalesDataTable[[#This Row],[Order Date]])</f>
        <v>2026</v>
      </c>
      <c r="D1996" s="4" t="str">
        <f>"Q"&amp;ROUNDUP(MONTH(SalesDataTable[[#This Row],[Order Date]])/3,0)</f>
        <v>Q3</v>
      </c>
      <c r="E1996" s="4">
        <f>MONTH(SalesDataTable[[#This Row],[Order Date]])</f>
        <v>9</v>
      </c>
      <c r="F1996" s="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4">
        <f>YEAR(SalesDataTable[[#This Row],[Order Date]])</f>
        <v>2026</v>
      </c>
      <c r="D1997" s="4" t="str">
        <f>"Q"&amp;ROUNDUP(MONTH(SalesDataTable[[#This Row],[Order Date]])/3,0)</f>
        <v>Q3</v>
      </c>
      <c r="E1997" s="4">
        <f>MONTH(SalesDataTable[[#This Row],[Order Date]])</f>
        <v>9</v>
      </c>
      <c r="F1997" s="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4">
        <f>YEAR(SalesDataTable[[#This Row],[Order Date]])</f>
        <v>2026</v>
      </c>
      <c r="D1998" s="4" t="str">
        <f>"Q"&amp;ROUNDUP(MONTH(SalesDataTable[[#This Row],[Order Date]])/3,0)</f>
        <v>Q3</v>
      </c>
      <c r="E1998" s="4">
        <f>MONTH(SalesDataTable[[#This Row],[Order Date]])</f>
        <v>9</v>
      </c>
      <c r="F1998" s="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4">
        <f>YEAR(SalesDataTable[[#This Row],[Order Date]])</f>
        <v>2026</v>
      </c>
      <c r="D1999" s="4" t="str">
        <f>"Q"&amp;ROUNDUP(MONTH(SalesDataTable[[#This Row],[Order Date]])/3,0)</f>
        <v>Q3</v>
      </c>
      <c r="E1999" s="4">
        <f>MONTH(SalesDataTable[[#This Row],[Order Date]])</f>
        <v>9</v>
      </c>
      <c r="F1999" s="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4">
        <f>YEAR(SalesDataTable[[#This Row],[Order Date]])</f>
        <v>2026</v>
      </c>
      <c r="D2000" s="4" t="str">
        <f>"Q"&amp;ROUNDUP(MONTH(SalesDataTable[[#This Row],[Order Date]])/3,0)</f>
        <v>Q3</v>
      </c>
      <c r="E2000" s="4">
        <f>MONTH(SalesDataTable[[#This Row],[Order Date]])</f>
        <v>9</v>
      </c>
      <c r="F2000" s="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4">
        <f>YEAR(SalesDataTable[[#This Row],[Order Date]])</f>
        <v>2026</v>
      </c>
      <c r="D2001" s="4" t="str">
        <f>"Q"&amp;ROUNDUP(MONTH(SalesDataTable[[#This Row],[Order Date]])/3,0)</f>
        <v>Q3</v>
      </c>
      <c r="E2001" s="4">
        <f>MONTH(SalesDataTable[[#This Row],[Order Date]])</f>
        <v>9</v>
      </c>
      <c r="F2001" s="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4">
        <f>YEAR(SalesDataTable[[#This Row],[Order Date]])</f>
        <v>2026</v>
      </c>
      <c r="D2002" s="4" t="str">
        <f>"Q"&amp;ROUNDUP(MONTH(SalesDataTable[[#This Row],[Order Date]])/3,0)</f>
        <v>Q3</v>
      </c>
      <c r="E2002" s="4">
        <f>MONTH(SalesDataTable[[#This Row],[Order Date]])</f>
        <v>9</v>
      </c>
      <c r="F2002" s="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4">
        <f>YEAR(SalesDataTable[[#This Row],[Order Date]])</f>
        <v>2026</v>
      </c>
      <c r="D2003" s="4" t="str">
        <f>"Q"&amp;ROUNDUP(MONTH(SalesDataTable[[#This Row],[Order Date]])/3,0)</f>
        <v>Q3</v>
      </c>
      <c r="E2003" s="4">
        <f>MONTH(SalesDataTable[[#This Row],[Order Date]])</f>
        <v>9</v>
      </c>
      <c r="F2003" s="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4">
        <f>YEAR(SalesDataTable[[#This Row],[Order Date]])</f>
        <v>2026</v>
      </c>
      <c r="D2004" s="4" t="str">
        <f>"Q"&amp;ROUNDUP(MONTH(SalesDataTable[[#This Row],[Order Date]])/3,0)</f>
        <v>Q3</v>
      </c>
      <c r="E2004" s="4">
        <f>MONTH(SalesDataTable[[#This Row],[Order Date]])</f>
        <v>9</v>
      </c>
      <c r="F2004" s="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4">
        <f>YEAR(SalesDataTable[[#This Row],[Order Date]])</f>
        <v>2026</v>
      </c>
      <c r="D2005" s="4" t="str">
        <f>"Q"&amp;ROUNDUP(MONTH(SalesDataTable[[#This Row],[Order Date]])/3,0)</f>
        <v>Q3</v>
      </c>
      <c r="E2005" s="4">
        <f>MONTH(SalesDataTable[[#This Row],[Order Date]])</f>
        <v>9</v>
      </c>
      <c r="F2005" s="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4">
        <f>YEAR(SalesDataTable[[#This Row],[Order Date]])</f>
        <v>2026</v>
      </c>
      <c r="D2006" s="4" t="str">
        <f>"Q"&amp;ROUNDUP(MONTH(SalesDataTable[[#This Row],[Order Date]])/3,0)</f>
        <v>Q3</v>
      </c>
      <c r="E2006" s="4">
        <f>MONTH(SalesDataTable[[#This Row],[Order Date]])</f>
        <v>9</v>
      </c>
      <c r="F2006" s="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4">
        <f>YEAR(SalesDataTable[[#This Row],[Order Date]])</f>
        <v>2026</v>
      </c>
      <c r="D2007" s="4" t="str">
        <f>"Q"&amp;ROUNDUP(MONTH(SalesDataTable[[#This Row],[Order Date]])/3,0)</f>
        <v>Q3</v>
      </c>
      <c r="E2007" s="4">
        <f>MONTH(SalesDataTable[[#This Row],[Order Date]])</f>
        <v>9</v>
      </c>
      <c r="F2007" s="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4">
        <f>YEAR(SalesDataTable[[#This Row],[Order Date]])</f>
        <v>2026</v>
      </c>
      <c r="D2008" s="4" t="str">
        <f>"Q"&amp;ROUNDUP(MONTH(SalesDataTable[[#This Row],[Order Date]])/3,0)</f>
        <v>Q3</v>
      </c>
      <c r="E2008" s="4">
        <f>MONTH(SalesDataTable[[#This Row],[Order Date]])</f>
        <v>9</v>
      </c>
      <c r="F2008" s="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4">
        <f>YEAR(SalesDataTable[[#This Row],[Order Date]])</f>
        <v>2026</v>
      </c>
      <c r="D2009" s="4" t="str">
        <f>"Q"&amp;ROUNDUP(MONTH(SalesDataTable[[#This Row],[Order Date]])/3,0)</f>
        <v>Q3</v>
      </c>
      <c r="E2009" s="4">
        <f>MONTH(SalesDataTable[[#This Row],[Order Date]])</f>
        <v>9</v>
      </c>
      <c r="F2009" s="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4">
        <f>YEAR(SalesDataTable[[#This Row],[Order Date]])</f>
        <v>2026</v>
      </c>
      <c r="D2010" s="4" t="str">
        <f>"Q"&amp;ROUNDUP(MONTH(SalesDataTable[[#This Row],[Order Date]])/3,0)</f>
        <v>Q3</v>
      </c>
      <c r="E2010" s="4">
        <f>MONTH(SalesDataTable[[#This Row],[Order Date]])</f>
        <v>9</v>
      </c>
      <c r="F2010" s="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4">
        <f>YEAR(SalesDataTable[[#This Row],[Order Date]])</f>
        <v>2026</v>
      </c>
      <c r="D2011" s="4" t="str">
        <f>"Q"&amp;ROUNDUP(MONTH(SalesDataTable[[#This Row],[Order Date]])/3,0)</f>
        <v>Q3</v>
      </c>
      <c r="E2011" s="4">
        <f>MONTH(SalesDataTable[[#This Row],[Order Date]])</f>
        <v>9</v>
      </c>
      <c r="F2011" s="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4">
        <f>YEAR(SalesDataTable[[#This Row],[Order Date]])</f>
        <v>2026</v>
      </c>
      <c r="D2012" s="4" t="str">
        <f>"Q"&amp;ROUNDUP(MONTH(SalesDataTable[[#This Row],[Order Date]])/3,0)</f>
        <v>Q3</v>
      </c>
      <c r="E2012" s="4">
        <f>MONTH(SalesDataTable[[#This Row],[Order Date]])</f>
        <v>9</v>
      </c>
      <c r="F2012" s="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4">
        <f>YEAR(SalesDataTable[[#This Row],[Order Date]])</f>
        <v>2026</v>
      </c>
      <c r="D2013" s="4" t="str">
        <f>"Q"&amp;ROUNDUP(MONTH(SalesDataTable[[#This Row],[Order Date]])/3,0)</f>
        <v>Q3</v>
      </c>
      <c r="E2013" s="4">
        <f>MONTH(SalesDataTable[[#This Row],[Order Date]])</f>
        <v>9</v>
      </c>
      <c r="F2013" s="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4">
        <f>YEAR(SalesDataTable[[#This Row],[Order Date]])</f>
        <v>2026</v>
      </c>
      <c r="D2014" s="4" t="str">
        <f>"Q"&amp;ROUNDUP(MONTH(SalesDataTable[[#This Row],[Order Date]])/3,0)</f>
        <v>Q3</v>
      </c>
      <c r="E2014" s="4">
        <f>MONTH(SalesDataTable[[#This Row],[Order Date]])</f>
        <v>9</v>
      </c>
      <c r="F2014" s="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4">
        <f>YEAR(SalesDataTable[[#This Row],[Order Date]])</f>
        <v>2026</v>
      </c>
      <c r="D2015" s="4" t="str">
        <f>"Q"&amp;ROUNDUP(MONTH(SalesDataTable[[#This Row],[Order Date]])/3,0)</f>
        <v>Q3</v>
      </c>
      <c r="E2015" s="4">
        <f>MONTH(SalesDataTable[[#This Row],[Order Date]])</f>
        <v>9</v>
      </c>
      <c r="F2015" s="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4">
        <f>YEAR(SalesDataTable[[#This Row],[Order Date]])</f>
        <v>2026</v>
      </c>
      <c r="D2016" s="4" t="str">
        <f>"Q"&amp;ROUNDUP(MONTH(SalesDataTable[[#This Row],[Order Date]])/3,0)</f>
        <v>Q3</v>
      </c>
      <c r="E2016" s="4">
        <f>MONTH(SalesDataTable[[#This Row],[Order Date]])</f>
        <v>9</v>
      </c>
      <c r="F2016" s="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4">
        <f>YEAR(SalesDataTable[[#This Row],[Order Date]])</f>
        <v>2026</v>
      </c>
      <c r="D2017" s="4" t="str">
        <f>"Q"&amp;ROUNDUP(MONTH(SalesDataTable[[#This Row],[Order Date]])/3,0)</f>
        <v>Q3</v>
      </c>
      <c r="E2017" s="4">
        <f>MONTH(SalesDataTable[[#This Row],[Order Date]])</f>
        <v>9</v>
      </c>
      <c r="F2017" s="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4">
        <f>YEAR(SalesDataTable[[#This Row],[Order Date]])</f>
        <v>2026</v>
      </c>
      <c r="D2018" s="4" t="str">
        <f>"Q"&amp;ROUNDUP(MONTH(SalesDataTable[[#This Row],[Order Date]])/3,0)</f>
        <v>Q3</v>
      </c>
      <c r="E2018" s="4">
        <f>MONTH(SalesDataTable[[#This Row],[Order Date]])</f>
        <v>9</v>
      </c>
      <c r="F2018" s="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4">
        <f>YEAR(SalesDataTable[[#This Row],[Order Date]])</f>
        <v>2026</v>
      </c>
      <c r="D2019" s="4" t="str">
        <f>"Q"&amp;ROUNDUP(MONTH(SalesDataTable[[#This Row],[Order Date]])/3,0)</f>
        <v>Q3</v>
      </c>
      <c r="E2019" s="4">
        <f>MONTH(SalesDataTable[[#This Row],[Order Date]])</f>
        <v>9</v>
      </c>
      <c r="F2019" s="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4">
        <f>YEAR(SalesDataTable[[#This Row],[Order Date]])</f>
        <v>2026</v>
      </c>
      <c r="D2020" s="4" t="str">
        <f>"Q"&amp;ROUNDUP(MONTH(SalesDataTable[[#This Row],[Order Date]])/3,0)</f>
        <v>Q3</v>
      </c>
      <c r="E2020" s="4">
        <f>MONTH(SalesDataTable[[#This Row],[Order Date]])</f>
        <v>9</v>
      </c>
      <c r="F2020" s="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4">
        <f>YEAR(SalesDataTable[[#This Row],[Order Date]])</f>
        <v>2026</v>
      </c>
      <c r="D2021" s="4" t="str">
        <f>"Q"&amp;ROUNDUP(MONTH(SalesDataTable[[#This Row],[Order Date]])/3,0)</f>
        <v>Q3</v>
      </c>
      <c r="E2021" s="4">
        <f>MONTH(SalesDataTable[[#This Row],[Order Date]])</f>
        <v>9</v>
      </c>
      <c r="F2021" s="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4">
        <f>YEAR(SalesDataTable[[#This Row],[Order Date]])</f>
        <v>2026</v>
      </c>
      <c r="D2022" s="4" t="str">
        <f>"Q"&amp;ROUNDUP(MONTH(SalesDataTable[[#This Row],[Order Date]])/3,0)</f>
        <v>Q3</v>
      </c>
      <c r="E2022" s="4">
        <f>MONTH(SalesDataTable[[#This Row],[Order Date]])</f>
        <v>9</v>
      </c>
      <c r="F2022" s="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4">
        <f>YEAR(SalesDataTable[[#This Row],[Order Date]])</f>
        <v>2026</v>
      </c>
      <c r="D2023" s="4" t="str">
        <f>"Q"&amp;ROUNDUP(MONTH(SalesDataTable[[#This Row],[Order Date]])/3,0)</f>
        <v>Q3</v>
      </c>
      <c r="E2023" s="4">
        <f>MONTH(SalesDataTable[[#This Row],[Order Date]])</f>
        <v>9</v>
      </c>
      <c r="F2023" s="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4">
        <f>YEAR(SalesDataTable[[#This Row],[Order Date]])</f>
        <v>2026</v>
      </c>
      <c r="D2024" s="4" t="str">
        <f>"Q"&amp;ROUNDUP(MONTH(SalesDataTable[[#This Row],[Order Date]])/3,0)</f>
        <v>Q3</v>
      </c>
      <c r="E2024" s="4">
        <f>MONTH(SalesDataTable[[#This Row],[Order Date]])</f>
        <v>9</v>
      </c>
      <c r="F2024" s="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4">
        <f>YEAR(SalesDataTable[[#This Row],[Order Date]])</f>
        <v>2026</v>
      </c>
      <c r="D2025" s="4" t="str">
        <f>"Q"&amp;ROUNDUP(MONTH(SalesDataTable[[#This Row],[Order Date]])/3,0)</f>
        <v>Q3</v>
      </c>
      <c r="E2025" s="4">
        <f>MONTH(SalesDataTable[[#This Row],[Order Date]])</f>
        <v>9</v>
      </c>
      <c r="F2025" s="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4">
        <f>YEAR(SalesDataTable[[#This Row],[Order Date]])</f>
        <v>2026</v>
      </c>
      <c r="D2026" s="4" t="str">
        <f>"Q"&amp;ROUNDUP(MONTH(SalesDataTable[[#This Row],[Order Date]])/3,0)</f>
        <v>Q3</v>
      </c>
      <c r="E2026" s="4">
        <f>MONTH(SalesDataTable[[#This Row],[Order Date]])</f>
        <v>9</v>
      </c>
      <c r="F2026" s="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4">
        <f>YEAR(SalesDataTable[[#This Row],[Order Date]])</f>
        <v>2026</v>
      </c>
      <c r="D2027" s="4" t="str">
        <f>"Q"&amp;ROUNDUP(MONTH(SalesDataTable[[#This Row],[Order Date]])/3,0)</f>
        <v>Q3</v>
      </c>
      <c r="E2027" s="4">
        <f>MONTH(SalesDataTable[[#This Row],[Order Date]])</f>
        <v>9</v>
      </c>
      <c r="F2027" s="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4">
        <f>YEAR(SalesDataTable[[#This Row],[Order Date]])</f>
        <v>2026</v>
      </c>
      <c r="D2028" s="4" t="str">
        <f>"Q"&amp;ROUNDUP(MONTH(SalesDataTable[[#This Row],[Order Date]])/3,0)</f>
        <v>Q3</v>
      </c>
      <c r="E2028" s="4">
        <f>MONTH(SalesDataTable[[#This Row],[Order Date]])</f>
        <v>9</v>
      </c>
      <c r="F2028" s="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4">
        <f>YEAR(SalesDataTable[[#This Row],[Order Date]])</f>
        <v>2026</v>
      </c>
      <c r="D2029" s="4" t="str">
        <f>"Q"&amp;ROUNDUP(MONTH(SalesDataTable[[#This Row],[Order Date]])/3,0)</f>
        <v>Q3</v>
      </c>
      <c r="E2029" s="4">
        <f>MONTH(SalesDataTable[[#This Row],[Order Date]])</f>
        <v>9</v>
      </c>
      <c r="F2029" s="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4">
        <f>YEAR(SalesDataTable[[#This Row],[Order Date]])</f>
        <v>2026</v>
      </c>
      <c r="D2030" s="4" t="str">
        <f>"Q"&amp;ROUNDUP(MONTH(SalesDataTable[[#This Row],[Order Date]])/3,0)</f>
        <v>Q4</v>
      </c>
      <c r="E2030" s="4">
        <f>MONTH(SalesDataTable[[#This Row],[Order Date]])</f>
        <v>10</v>
      </c>
      <c r="F2030" s="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4">
        <f>YEAR(SalesDataTable[[#This Row],[Order Date]])</f>
        <v>2026</v>
      </c>
      <c r="D2031" s="4" t="str">
        <f>"Q"&amp;ROUNDUP(MONTH(SalesDataTable[[#This Row],[Order Date]])/3,0)</f>
        <v>Q4</v>
      </c>
      <c r="E2031" s="4">
        <f>MONTH(SalesDataTable[[#This Row],[Order Date]])</f>
        <v>10</v>
      </c>
      <c r="F2031" s="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4">
        <f>YEAR(SalesDataTable[[#This Row],[Order Date]])</f>
        <v>2026</v>
      </c>
      <c r="D2032" s="4" t="str">
        <f>"Q"&amp;ROUNDUP(MONTH(SalesDataTable[[#This Row],[Order Date]])/3,0)</f>
        <v>Q4</v>
      </c>
      <c r="E2032" s="4">
        <f>MONTH(SalesDataTable[[#This Row],[Order Date]])</f>
        <v>10</v>
      </c>
      <c r="F2032" s="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4">
        <f>YEAR(SalesDataTable[[#This Row],[Order Date]])</f>
        <v>2026</v>
      </c>
      <c r="D2033" s="4" t="str">
        <f>"Q"&amp;ROUNDUP(MONTH(SalesDataTable[[#This Row],[Order Date]])/3,0)</f>
        <v>Q4</v>
      </c>
      <c r="E2033" s="4">
        <f>MONTH(SalesDataTable[[#This Row],[Order Date]])</f>
        <v>10</v>
      </c>
      <c r="F2033" s="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4">
        <f>YEAR(SalesDataTable[[#This Row],[Order Date]])</f>
        <v>2026</v>
      </c>
      <c r="D2034" s="4" t="str">
        <f>"Q"&amp;ROUNDUP(MONTH(SalesDataTable[[#This Row],[Order Date]])/3,0)</f>
        <v>Q4</v>
      </c>
      <c r="E2034" s="4">
        <f>MONTH(SalesDataTable[[#This Row],[Order Date]])</f>
        <v>10</v>
      </c>
      <c r="F2034" s="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4">
        <f>YEAR(SalesDataTable[[#This Row],[Order Date]])</f>
        <v>2026</v>
      </c>
      <c r="D2035" s="4" t="str">
        <f>"Q"&amp;ROUNDUP(MONTH(SalesDataTable[[#This Row],[Order Date]])/3,0)</f>
        <v>Q4</v>
      </c>
      <c r="E2035" s="4">
        <f>MONTH(SalesDataTable[[#This Row],[Order Date]])</f>
        <v>10</v>
      </c>
      <c r="F2035" s="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4">
        <f>YEAR(SalesDataTable[[#This Row],[Order Date]])</f>
        <v>2026</v>
      </c>
      <c r="D2036" s="4" t="str">
        <f>"Q"&amp;ROUNDUP(MONTH(SalesDataTable[[#This Row],[Order Date]])/3,0)</f>
        <v>Q4</v>
      </c>
      <c r="E2036" s="4">
        <f>MONTH(SalesDataTable[[#This Row],[Order Date]])</f>
        <v>10</v>
      </c>
      <c r="F2036" s="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4">
        <f>YEAR(SalesDataTable[[#This Row],[Order Date]])</f>
        <v>2026</v>
      </c>
      <c r="D2037" s="4" t="str">
        <f>"Q"&amp;ROUNDUP(MONTH(SalesDataTable[[#This Row],[Order Date]])/3,0)</f>
        <v>Q4</v>
      </c>
      <c r="E2037" s="4">
        <f>MONTH(SalesDataTable[[#This Row],[Order Date]])</f>
        <v>10</v>
      </c>
      <c r="F2037" s="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4">
        <f>YEAR(SalesDataTable[[#This Row],[Order Date]])</f>
        <v>2026</v>
      </c>
      <c r="D2038" s="4" t="str">
        <f>"Q"&amp;ROUNDUP(MONTH(SalesDataTable[[#This Row],[Order Date]])/3,0)</f>
        <v>Q4</v>
      </c>
      <c r="E2038" s="4">
        <f>MONTH(SalesDataTable[[#This Row],[Order Date]])</f>
        <v>10</v>
      </c>
      <c r="F2038" s="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4">
        <f>YEAR(SalesDataTable[[#This Row],[Order Date]])</f>
        <v>2026</v>
      </c>
      <c r="D2039" s="4" t="str">
        <f>"Q"&amp;ROUNDUP(MONTH(SalesDataTable[[#This Row],[Order Date]])/3,0)</f>
        <v>Q4</v>
      </c>
      <c r="E2039" s="4">
        <f>MONTH(SalesDataTable[[#This Row],[Order Date]])</f>
        <v>10</v>
      </c>
      <c r="F2039" s="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4">
        <f>YEAR(SalesDataTable[[#This Row],[Order Date]])</f>
        <v>2026</v>
      </c>
      <c r="D2040" s="4" t="str">
        <f>"Q"&amp;ROUNDUP(MONTH(SalesDataTable[[#This Row],[Order Date]])/3,0)</f>
        <v>Q4</v>
      </c>
      <c r="E2040" s="4">
        <f>MONTH(SalesDataTable[[#This Row],[Order Date]])</f>
        <v>10</v>
      </c>
      <c r="F2040" s="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4">
        <f>YEAR(SalesDataTable[[#This Row],[Order Date]])</f>
        <v>2026</v>
      </c>
      <c r="D2041" s="4" t="str">
        <f>"Q"&amp;ROUNDUP(MONTH(SalesDataTable[[#This Row],[Order Date]])/3,0)</f>
        <v>Q4</v>
      </c>
      <c r="E2041" s="4">
        <f>MONTH(SalesDataTable[[#This Row],[Order Date]])</f>
        <v>10</v>
      </c>
      <c r="F2041" s="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4">
        <f>YEAR(SalesDataTable[[#This Row],[Order Date]])</f>
        <v>2026</v>
      </c>
      <c r="D2042" s="4" t="str">
        <f>"Q"&amp;ROUNDUP(MONTH(SalesDataTable[[#This Row],[Order Date]])/3,0)</f>
        <v>Q4</v>
      </c>
      <c r="E2042" s="4">
        <f>MONTH(SalesDataTable[[#This Row],[Order Date]])</f>
        <v>10</v>
      </c>
      <c r="F2042" s="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4">
        <f>YEAR(SalesDataTable[[#This Row],[Order Date]])</f>
        <v>2026</v>
      </c>
      <c r="D2043" s="4" t="str">
        <f>"Q"&amp;ROUNDUP(MONTH(SalesDataTable[[#This Row],[Order Date]])/3,0)</f>
        <v>Q4</v>
      </c>
      <c r="E2043" s="4">
        <f>MONTH(SalesDataTable[[#This Row],[Order Date]])</f>
        <v>10</v>
      </c>
      <c r="F2043" s="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4">
        <f>YEAR(SalesDataTable[[#This Row],[Order Date]])</f>
        <v>2026</v>
      </c>
      <c r="D2044" s="4" t="str">
        <f>"Q"&amp;ROUNDUP(MONTH(SalesDataTable[[#This Row],[Order Date]])/3,0)</f>
        <v>Q4</v>
      </c>
      <c r="E2044" s="4">
        <f>MONTH(SalesDataTable[[#This Row],[Order Date]])</f>
        <v>10</v>
      </c>
      <c r="F2044" s="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4">
        <f>YEAR(SalesDataTable[[#This Row],[Order Date]])</f>
        <v>2026</v>
      </c>
      <c r="D2045" s="4" t="str">
        <f>"Q"&amp;ROUNDUP(MONTH(SalesDataTable[[#This Row],[Order Date]])/3,0)</f>
        <v>Q4</v>
      </c>
      <c r="E2045" s="4">
        <f>MONTH(SalesDataTable[[#This Row],[Order Date]])</f>
        <v>10</v>
      </c>
      <c r="F2045" s="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4">
        <f>YEAR(SalesDataTable[[#This Row],[Order Date]])</f>
        <v>2026</v>
      </c>
      <c r="D2046" s="4" t="str">
        <f>"Q"&amp;ROUNDUP(MONTH(SalesDataTable[[#This Row],[Order Date]])/3,0)</f>
        <v>Q4</v>
      </c>
      <c r="E2046" s="4">
        <f>MONTH(SalesDataTable[[#This Row],[Order Date]])</f>
        <v>10</v>
      </c>
      <c r="F2046" s="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4">
        <f>YEAR(SalesDataTable[[#This Row],[Order Date]])</f>
        <v>2026</v>
      </c>
      <c r="D2047" s="4" t="str">
        <f>"Q"&amp;ROUNDUP(MONTH(SalesDataTable[[#This Row],[Order Date]])/3,0)</f>
        <v>Q4</v>
      </c>
      <c r="E2047" s="4">
        <f>MONTH(SalesDataTable[[#This Row],[Order Date]])</f>
        <v>10</v>
      </c>
      <c r="F2047" s="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4">
        <f>YEAR(SalesDataTable[[#This Row],[Order Date]])</f>
        <v>2026</v>
      </c>
      <c r="D2048" s="4" t="str">
        <f>"Q"&amp;ROUNDUP(MONTH(SalesDataTable[[#This Row],[Order Date]])/3,0)</f>
        <v>Q4</v>
      </c>
      <c r="E2048" s="4">
        <f>MONTH(SalesDataTable[[#This Row],[Order Date]])</f>
        <v>10</v>
      </c>
      <c r="F2048" s="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4">
        <f>YEAR(SalesDataTable[[#This Row],[Order Date]])</f>
        <v>2026</v>
      </c>
      <c r="D2049" s="4" t="str">
        <f>"Q"&amp;ROUNDUP(MONTH(SalesDataTable[[#This Row],[Order Date]])/3,0)</f>
        <v>Q4</v>
      </c>
      <c r="E2049" s="4">
        <f>MONTH(SalesDataTable[[#This Row],[Order Date]])</f>
        <v>10</v>
      </c>
      <c r="F2049" s="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4">
        <f>YEAR(SalesDataTable[[#This Row],[Order Date]])</f>
        <v>2026</v>
      </c>
      <c r="D2050" s="4" t="str">
        <f>"Q"&amp;ROUNDUP(MONTH(SalesDataTable[[#This Row],[Order Date]])/3,0)</f>
        <v>Q4</v>
      </c>
      <c r="E2050" s="4">
        <f>MONTH(SalesDataTable[[#This Row],[Order Date]])</f>
        <v>10</v>
      </c>
      <c r="F2050" s="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4">
        <f>YEAR(SalesDataTable[[#This Row],[Order Date]])</f>
        <v>2026</v>
      </c>
      <c r="D2051" s="4" t="str">
        <f>"Q"&amp;ROUNDUP(MONTH(SalesDataTable[[#This Row],[Order Date]])/3,0)</f>
        <v>Q4</v>
      </c>
      <c r="E2051" s="4">
        <f>MONTH(SalesDataTable[[#This Row],[Order Date]])</f>
        <v>10</v>
      </c>
      <c r="F2051" s="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4">
        <f>YEAR(SalesDataTable[[#This Row],[Order Date]])</f>
        <v>2026</v>
      </c>
      <c r="D2052" s="4" t="str">
        <f>"Q"&amp;ROUNDUP(MONTH(SalesDataTable[[#This Row],[Order Date]])/3,0)</f>
        <v>Q4</v>
      </c>
      <c r="E2052" s="4">
        <f>MONTH(SalesDataTable[[#This Row],[Order Date]])</f>
        <v>10</v>
      </c>
      <c r="F2052" s="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4">
        <f>YEAR(SalesDataTable[[#This Row],[Order Date]])</f>
        <v>2026</v>
      </c>
      <c r="D2053" s="4" t="str">
        <f>"Q"&amp;ROUNDUP(MONTH(SalesDataTable[[#This Row],[Order Date]])/3,0)</f>
        <v>Q4</v>
      </c>
      <c r="E2053" s="4">
        <f>MONTH(SalesDataTable[[#This Row],[Order Date]])</f>
        <v>10</v>
      </c>
      <c r="F2053" s="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4">
        <f>YEAR(SalesDataTable[[#This Row],[Order Date]])</f>
        <v>2026</v>
      </c>
      <c r="D2054" s="4" t="str">
        <f>"Q"&amp;ROUNDUP(MONTH(SalesDataTable[[#This Row],[Order Date]])/3,0)</f>
        <v>Q4</v>
      </c>
      <c r="E2054" s="4">
        <f>MONTH(SalesDataTable[[#This Row],[Order Date]])</f>
        <v>10</v>
      </c>
      <c r="F2054" s="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4">
        <f>YEAR(SalesDataTable[[#This Row],[Order Date]])</f>
        <v>2026</v>
      </c>
      <c r="D2055" s="4" t="str">
        <f>"Q"&amp;ROUNDUP(MONTH(SalesDataTable[[#This Row],[Order Date]])/3,0)</f>
        <v>Q4</v>
      </c>
      <c r="E2055" s="4">
        <f>MONTH(SalesDataTable[[#This Row],[Order Date]])</f>
        <v>10</v>
      </c>
      <c r="F2055" s="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4">
        <f>YEAR(SalesDataTable[[#This Row],[Order Date]])</f>
        <v>2026</v>
      </c>
      <c r="D2056" s="4" t="str">
        <f>"Q"&amp;ROUNDUP(MONTH(SalesDataTable[[#This Row],[Order Date]])/3,0)</f>
        <v>Q4</v>
      </c>
      <c r="E2056" s="4">
        <f>MONTH(SalesDataTable[[#This Row],[Order Date]])</f>
        <v>10</v>
      </c>
      <c r="F2056" s="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4">
        <f>YEAR(SalesDataTable[[#This Row],[Order Date]])</f>
        <v>2026</v>
      </c>
      <c r="D2057" s="4" t="str">
        <f>"Q"&amp;ROUNDUP(MONTH(SalesDataTable[[#This Row],[Order Date]])/3,0)</f>
        <v>Q4</v>
      </c>
      <c r="E2057" s="4">
        <f>MONTH(SalesDataTable[[#This Row],[Order Date]])</f>
        <v>10</v>
      </c>
      <c r="F2057" s="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4">
        <f>YEAR(SalesDataTable[[#This Row],[Order Date]])</f>
        <v>2026</v>
      </c>
      <c r="D2058" s="4" t="str">
        <f>"Q"&amp;ROUNDUP(MONTH(SalesDataTable[[#This Row],[Order Date]])/3,0)</f>
        <v>Q4</v>
      </c>
      <c r="E2058" s="4">
        <f>MONTH(SalesDataTable[[#This Row],[Order Date]])</f>
        <v>10</v>
      </c>
      <c r="F2058" s="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4">
        <f>YEAR(SalesDataTable[[#This Row],[Order Date]])</f>
        <v>2026</v>
      </c>
      <c r="D2059" s="4" t="str">
        <f>"Q"&amp;ROUNDUP(MONTH(SalesDataTable[[#This Row],[Order Date]])/3,0)</f>
        <v>Q4</v>
      </c>
      <c r="E2059" s="4">
        <f>MONTH(SalesDataTable[[#This Row],[Order Date]])</f>
        <v>10</v>
      </c>
      <c r="F2059" s="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4">
        <f>YEAR(SalesDataTable[[#This Row],[Order Date]])</f>
        <v>2026</v>
      </c>
      <c r="D2060" s="4" t="str">
        <f>"Q"&amp;ROUNDUP(MONTH(SalesDataTable[[#This Row],[Order Date]])/3,0)</f>
        <v>Q4</v>
      </c>
      <c r="E2060" s="4">
        <f>MONTH(SalesDataTable[[#This Row],[Order Date]])</f>
        <v>10</v>
      </c>
      <c r="F2060" s="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4">
        <f>YEAR(SalesDataTable[[#This Row],[Order Date]])</f>
        <v>2026</v>
      </c>
      <c r="D2061" s="4" t="str">
        <f>"Q"&amp;ROUNDUP(MONTH(SalesDataTable[[#This Row],[Order Date]])/3,0)</f>
        <v>Q4</v>
      </c>
      <c r="E2061" s="4">
        <f>MONTH(SalesDataTable[[#This Row],[Order Date]])</f>
        <v>10</v>
      </c>
      <c r="F2061" s="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4">
        <f>YEAR(SalesDataTable[[#This Row],[Order Date]])</f>
        <v>2026</v>
      </c>
      <c r="D2062" s="4" t="str">
        <f>"Q"&amp;ROUNDUP(MONTH(SalesDataTable[[#This Row],[Order Date]])/3,0)</f>
        <v>Q4</v>
      </c>
      <c r="E2062" s="4">
        <f>MONTH(SalesDataTable[[#This Row],[Order Date]])</f>
        <v>10</v>
      </c>
      <c r="F2062" s="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4">
        <f>YEAR(SalesDataTable[[#This Row],[Order Date]])</f>
        <v>2026</v>
      </c>
      <c r="D2063" s="4" t="str">
        <f>"Q"&amp;ROUNDUP(MONTH(SalesDataTable[[#This Row],[Order Date]])/3,0)</f>
        <v>Q4</v>
      </c>
      <c r="E2063" s="4">
        <f>MONTH(SalesDataTable[[#This Row],[Order Date]])</f>
        <v>10</v>
      </c>
      <c r="F2063" s="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4">
        <f>YEAR(SalesDataTable[[#This Row],[Order Date]])</f>
        <v>2026</v>
      </c>
      <c r="D2064" s="4" t="str">
        <f>"Q"&amp;ROUNDUP(MONTH(SalesDataTable[[#This Row],[Order Date]])/3,0)</f>
        <v>Q4</v>
      </c>
      <c r="E2064" s="4">
        <f>MONTH(SalesDataTable[[#This Row],[Order Date]])</f>
        <v>10</v>
      </c>
      <c r="F2064" s="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4">
        <f>YEAR(SalesDataTable[[#This Row],[Order Date]])</f>
        <v>2026</v>
      </c>
      <c r="D2065" s="4" t="str">
        <f>"Q"&amp;ROUNDUP(MONTH(SalesDataTable[[#This Row],[Order Date]])/3,0)</f>
        <v>Q4</v>
      </c>
      <c r="E2065" s="4">
        <f>MONTH(SalesDataTable[[#This Row],[Order Date]])</f>
        <v>10</v>
      </c>
      <c r="F2065" s="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4">
        <f>YEAR(SalesDataTable[[#This Row],[Order Date]])</f>
        <v>2026</v>
      </c>
      <c r="D2066" s="4" t="str">
        <f>"Q"&amp;ROUNDUP(MONTH(SalesDataTable[[#This Row],[Order Date]])/3,0)</f>
        <v>Q4</v>
      </c>
      <c r="E2066" s="4">
        <f>MONTH(SalesDataTable[[#This Row],[Order Date]])</f>
        <v>10</v>
      </c>
      <c r="F2066" s="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4">
        <f>YEAR(SalesDataTable[[#This Row],[Order Date]])</f>
        <v>2026</v>
      </c>
      <c r="D2067" s="4" t="str">
        <f>"Q"&amp;ROUNDUP(MONTH(SalesDataTable[[#This Row],[Order Date]])/3,0)</f>
        <v>Q4</v>
      </c>
      <c r="E2067" s="4">
        <f>MONTH(SalesDataTable[[#This Row],[Order Date]])</f>
        <v>10</v>
      </c>
      <c r="F2067" s="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4">
        <f>YEAR(SalesDataTable[[#This Row],[Order Date]])</f>
        <v>2026</v>
      </c>
      <c r="D2068" s="4" t="str">
        <f>"Q"&amp;ROUNDUP(MONTH(SalesDataTable[[#This Row],[Order Date]])/3,0)</f>
        <v>Q4</v>
      </c>
      <c r="E2068" s="4">
        <f>MONTH(SalesDataTable[[#This Row],[Order Date]])</f>
        <v>10</v>
      </c>
      <c r="F2068" s="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4">
        <f>YEAR(SalesDataTable[[#This Row],[Order Date]])</f>
        <v>2026</v>
      </c>
      <c r="D2069" s="4" t="str">
        <f>"Q"&amp;ROUNDUP(MONTH(SalesDataTable[[#This Row],[Order Date]])/3,0)</f>
        <v>Q4</v>
      </c>
      <c r="E2069" s="4">
        <f>MONTH(SalesDataTable[[#This Row],[Order Date]])</f>
        <v>10</v>
      </c>
      <c r="F2069" s="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4">
        <f>YEAR(SalesDataTable[[#This Row],[Order Date]])</f>
        <v>2026</v>
      </c>
      <c r="D2070" s="4" t="str">
        <f>"Q"&amp;ROUNDUP(MONTH(SalesDataTable[[#This Row],[Order Date]])/3,0)</f>
        <v>Q4</v>
      </c>
      <c r="E2070" s="4">
        <f>MONTH(SalesDataTable[[#This Row],[Order Date]])</f>
        <v>10</v>
      </c>
      <c r="F2070" s="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4">
        <f>YEAR(SalesDataTable[[#This Row],[Order Date]])</f>
        <v>2026</v>
      </c>
      <c r="D2071" s="4" t="str">
        <f>"Q"&amp;ROUNDUP(MONTH(SalesDataTable[[#This Row],[Order Date]])/3,0)</f>
        <v>Q4</v>
      </c>
      <c r="E2071" s="4">
        <f>MONTH(SalesDataTable[[#This Row],[Order Date]])</f>
        <v>10</v>
      </c>
      <c r="F2071" s="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4">
        <f>YEAR(SalesDataTable[[#This Row],[Order Date]])</f>
        <v>2026</v>
      </c>
      <c r="D2072" s="4" t="str">
        <f>"Q"&amp;ROUNDUP(MONTH(SalesDataTable[[#This Row],[Order Date]])/3,0)</f>
        <v>Q4</v>
      </c>
      <c r="E2072" s="4">
        <f>MONTH(SalesDataTable[[#This Row],[Order Date]])</f>
        <v>10</v>
      </c>
      <c r="F2072" s="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4">
        <f>YEAR(SalesDataTable[[#This Row],[Order Date]])</f>
        <v>2026</v>
      </c>
      <c r="D2073" s="4" t="str">
        <f>"Q"&amp;ROUNDUP(MONTH(SalesDataTable[[#This Row],[Order Date]])/3,0)</f>
        <v>Q4</v>
      </c>
      <c r="E2073" s="4">
        <f>MONTH(SalesDataTable[[#This Row],[Order Date]])</f>
        <v>10</v>
      </c>
      <c r="F2073" s="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4">
        <f>YEAR(SalesDataTable[[#This Row],[Order Date]])</f>
        <v>2026</v>
      </c>
      <c r="D2074" s="4" t="str">
        <f>"Q"&amp;ROUNDUP(MONTH(SalesDataTable[[#This Row],[Order Date]])/3,0)</f>
        <v>Q4</v>
      </c>
      <c r="E2074" s="4">
        <f>MONTH(SalesDataTable[[#This Row],[Order Date]])</f>
        <v>10</v>
      </c>
      <c r="F2074" s="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4">
        <f>YEAR(SalesDataTable[[#This Row],[Order Date]])</f>
        <v>2026</v>
      </c>
      <c r="D2075" s="4" t="str">
        <f>"Q"&amp;ROUNDUP(MONTH(SalesDataTable[[#This Row],[Order Date]])/3,0)</f>
        <v>Q4</v>
      </c>
      <c r="E2075" s="4">
        <f>MONTH(SalesDataTable[[#This Row],[Order Date]])</f>
        <v>10</v>
      </c>
      <c r="F2075" s="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4">
        <f>YEAR(SalesDataTable[[#This Row],[Order Date]])</f>
        <v>2026</v>
      </c>
      <c r="D2076" s="4" t="str">
        <f>"Q"&amp;ROUNDUP(MONTH(SalesDataTable[[#This Row],[Order Date]])/3,0)</f>
        <v>Q4</v>
      </c>
      <c r="E2076" s="4">
        <f>MONTH(SalesDataTable[[#This Row],[Order Date]])</f>
        <v>10</v>
      </c>
      <c r="F2076" s="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4">
        <f>YEAR(SalesDataTable[[#This Row],[Order Date]])</f>
        <v>2026</v>
      </c>
      <c r="D2077" s="4" t="str">
        <f>"Q"&amp;ROUNDUP(MONTH(SalesDataTable[[#This Row],[Order Date]])/3,0)</f>
        <v>Q4</v>
      </c>
      <c r="E2077" s="4">
        <f>MONTH(SalesDataTable[[#This Row],[Order Date]])</f>
        <v>10</v>
      </c>
      <c r="F2077" s="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4">
        <f>YEAR(SalesDataTable[[#This Row],[Order Date]])</f>
        <v>2026</v>
      </c>
      <c r="D2078" s="4" t="str">
        <f>"Q"&amp;ROUNDUP(MONTH(SalesDataTable[[#This Row],[Order Date]])/3,0)</f>
        <v>Q4</v>
      </c>
      <c r="E2078" s="4">
        <f>MONTH(SalesDataTable[[#This Row],[Order Date]])</f>
        <v>10</v>
      </c>
      <c r="F2078" s="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4">
        <f>YEAR(SalesDataTable[[#This Row],[Order Date]])</f>
        <v>2026</v>
      </c>
      <c r="D2079" s="4" t="str">
        <f>"Q"&amp;ROUNDUP(MONTH(SalesDataTable[[#This Row],[Order Date]])/3,0)</f>
        <v>Q4</v>
      </c>
      <c r="E2079" s="4">
        <f>MONTH(SalesDataTable[[#This Row],[Order Date]])</f>
        <v>10</v>
      </c>
      <c r="F2079" s="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4">
        <f>YEAR(SalesDataTable[[#This Row],[Order Date]])</f>
        <v>2026</v>
      </c>
      <c r="D2080" s="4" t="str">
        <f>"Q"&amp;ROUNDUP(MONTH(SalesDataTable[[#This Row],[Order Date]])/3,0)</f>
        <v>Q4</v>
      </c>
      <c r="E2080" s="4">
        <f>MONTH(SalesDataTable[[#This Row],[Order Date]])</f>
        <v>10</v>
      </c>
      <c r="F2080" s="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4">
        <f>YEAR(SalesDataTable[[#This Row],[Order Date]])</f>
        <v>2026</v>
      </c>
      <c r="D2081" s="4" t="str">
        <f>"Q"&amp;ROUNDUP(MONTH(SalesDataTable[[#This Row],[Order Date]])/3,0)</f>
        <v>Q4</v>
      </c>
      <c r="E2081" s="4">
        <f>MONTH(SalesDataTable[[#This Row],[Order Date]])</f>
        <v>10</v>
      </c>
      <c r="F2081" s="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4">
        <f>YEAR(SalesDataTable[[#This Row],[Order Date]])</f>
        <v>2026</v>
      </c>
      <c r="D2082" s="4" t="str">
        <f>"Q"&amp;ROUNDUP(MONTH(SalesDataTable[[#This Row],[Order Date]])/3,0)</f>
        <v>Q4</v>
      </c>
      <c r="E2082" s="4">
        <f>MONTH(SalesDataTable[[#This Row],[Order Date]])</f>
        <v>10</v>
      </c>
      <c r="F2082" s="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4">
        <f>YEAR(SalesDataTable[[#This Row],[Order Date]])</f>
        <v>2026</v>
      </c>
      <c r="D2083" s="4" t="str">
        <f>"Q"&amp;ROUNDUP(MONTH(SalesDataTable[[#This Row],[Order Date]])/3,0)</f>
        <v>Q4</v>
      </c>
      <c r="E2083" s="4">
        <f>MONTH(SalesDataTable[[#This Row],[Order Date]])</f>
        <v>10</v>
      </c>
      <c r="F2083" s="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4">
        <f>YEAR(SalesDataTable[[#This Row],[Order Date]])</f>
        <v>2026</v>
      </c>
      <c r="D2084" s="4" t="str">
        <f>"Q"&amp;ROUNDUP(MONTH(SalesDataTable[[#This Row],[Order Date]])/3,0)</f>
        <v>Q4</v>
      </c>
      <c r="E2084" s="4">
        <f>MONTH(SalesDataTable[[#This Row],[Order Date]])</f>
        <v>10</v>
      </c>
      <c r="F2084" s="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4">
        <f>YEAR(SalesDataTable[[#This Row],[Order Date]])</f>
        <v>2026</v>
      </c>
      <c r="D2085" s="4" t="str">
        <f>"Q"&amp;ROUNDUP(MONTH(SalesDataTable[[#This Row],[Order Date]])/3,0)</f>
        <v>Q4</v>
      </c>
      <c r="E2085" s="4">
        <f>MONTH(SalesDataTable[[#This Row],[Order Date]])</f>
        <v>10</v>
      </c>
      <c r="F2085" s="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4">
        <f>YEAR(SalesDataTable[[#This Row],[Order Date]])</f>
        <v>2026</v>
      </c>
      <c r="D2086" s="4" t="str">
        <f>"Q"&amp;ROUNDUP(MONTH(SalesDataTable[[#This Row],[Order Date]])/3,0)</f>
        <v>Q4</v>
      </c>
      <c r="E2086" s="4">
        <f>MONTH(SalesDataTable[[#This Row],[Order Date]])</f>
        <v>10</v>
      </c>
      <c r="F2086" s="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4">
        <f>YEAR(SalesDataTable[[#This Row],[Order Date]])</f>
        <v>2026</v>
      </c>
      <c r="D2087" s="4" t="str">
        <f>"Q"&amp;ROUNDUP(MONTH(SalesDataTable[[#This Row],[Order Date]])/3,0)</f>
        <v>Q4</v>
      </c>
      <c r="E2087" s="4">
        <f>MONTH(SalesDataTable[[#This Row],[Order Date]])</f>
        <v>10</v>
      </c>
      <c r="F2087" s="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4">
        <f>YEAR(SalesDataTable[[#This Row],[Order Date]])</f>
        <v>2026</v>
      </c>
      <c r="D2088" s="4" t="str">
        <f>"Q"&amp;ROUNDUP(MONTH(SalesDataTable[[#This Row],[Order Date]])/3,0)</f>
        <v>Q4</v>
      </c>
      <c r="E2088" s="4">
        <f>MONTH(SalesDataTable[[#This Row],[Order Date]])</f>
        <v>10</v>
      </c>
      <c r="F2088" s="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4">
        <f>YEAR(SalesDataTable[[#This Row],[Order Date]])</f>
        <v>2026</v>
      </c>
      <c r="D2089" s="4" t="str">
        <f>"Q"&amp;ROUNDUP(MONTH(SalesDataTable[[#This Row],[Order Date]])/3,0)</f>
        <v>Q4</v>
      </c>
      <c r="E2089" s="4">
        <f>MONTH(SalesDataTable[[#This Row],[Order Date]])</f>
        <v>10</v>
      </c>
      <c r="F2089" s="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4">
        <f>YEAR(SalesDataTable[[#This Row],[Order Date]])</f>
        <v>2026</v>
      </c>
      <c r="D2090" s="4" t="str">
        <f>"Q"&amp;ROUNDUP(MONTH(SalesDataTable[[#This Row],[Order Date]])/3,0)</f>
        <v>Q4</v>
      </c>
      <c r="E2090" s="4">
        <f>MONTH(SalesDataTable[[#This Row],[Order Date]])</f>
        <v>10</v>
      </c>
      <c r="F2090" s="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4">
        <f>YEAR(SalesDataTable[[#This Row],[Order Date]])</f>
        <v>2026</v>
      </c>
      <c r="D2091" s="4" t="str">
        <f>"Q"&amp;ROUNDUP(MONTH(SalesDataTable[[#This Row],[Order Date]])/3,0)</f>
        <v>Q4</v>
      </c>
      <c r="E2091" s="4">
        <f>MONTH(SalesDataTable[[#This Row],[Order Date]])</f>
        <v>10</v>
      </c>
      <c r="F2091" s="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4">
        <f>YEAR(SalesDataTable[[#This Row],[Order Date]])</f>
        <v>2026</v>
      </c>
      <c r="D2092" s="4" t="str">
        <f>"Q"&amp;ROUNDUP(MONTH(SalesDataTable[[#This Row],[Order Date]])/3,0)</f>
        <v>Q4</v>
      </c>
      <c r="E2092" s="4">
        <f>MONTH(SalesDataTable[[#This Row],[Order Date]])</f>
        <v>10</v>
      </c>
      <c r="F2092" s="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4">
        <f>YEAR(SalesDataTable[[#This Row],[Order Date]])</f>
        <v>2026</v>
      </c>
      <c r="D2093" s="4" t="str">
        <f>"Q"&amp;ROUNDUP(MONTH(SalesDataTable[[#This Row],[Order Date]])/3,0)</f>
        <v>Q4</v>
      </c>
      <c r="E2093" s="4">
        <f>MONTH(SalesDataTable[[#This Row],[Order Date]])</f>
        <v>10</v>
      </c>
      <c r="F2093" s="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4">
        <f>YEAR(SalesDataTable[[#This Row],[Order Date]])</f>
        <v>2026</v>
      </c>
      <c r="D2094" s="4" t="str">
        <f>"Q"&amp;ROUNDUP(MONTH(SalesDataTable[[#This Row],[Order Date]])/3,0)</f>
        <v>Q4</v>
      </c>
      <c r="E2094" s="4">
        <f>MONTH(SalesDataTable[[#This Row],[Order Date]])</f>
        <v>10</v>
      </c>
      <c r="F2094" s="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4">
        <f>YEAR(SalesDataTable[[#This Row],[Order Date]])</f>
        <v>2026</v>
      </c>
      <c r="D2095" s="4" t="str">
        <f>"Q"&amp;ROUNDUP(MONTH(SalesDataTable[[#This Row],[Order Date]])/3,0)</f>
        <v>Q4</v>
      </c>
      <c r="E2095" s="4">
        <f>MONTH(SalesDataTable[[#This Row],[Order Date]])</f>
        <v>10</v>
      </c>
      <c r="F2095" s="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4">
        <f>YEAR(SalesDataTable[[#This Row],[Order Date]])</f>
        <v>2026</v>
      </c>
      <c r="D2096" s="4" t="str">
        <f>"Q"&amp;ROUNDUP(MONTH(SalesDataTable[[#This Row],[Order Date]])/3,0)</f>
        <v>Q4</v>
      </c>
      <c r="E2096" s="4">
        <f>MONTH(SalesDataTable[[#This Row],[Order Date]])</f>
        <v>10</v>
      </c>
      <c r="F2096" s="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4">
        <f>YEAR(SalesDataTable[[#This Row],[Order Date]])</f>
        <v>2026</v>
      </c>
      <c r="D2097" s="4" t="str">
        <f>"Q"&amp;ROUNDUP(MONTH(SalesDataTable[[#This Row],[Order Date]])/3,0)</f>
        <v>Q4</v>
      </c>
      <c r="E2097" s="4">
        <f>MONTH(SalesDataTable[[#This Row],[Order Date]])</f>
        <v>10</v>
      </c>
      <c r="F2097" s="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4">
        <f>YEAR(SalesDataTable[[#This Row],[Order Date]])</f>
        <v>2026</v>
      </c>
      <c r="D2098" s="4" t="str">
        <f>"Q"&amp;ROUNDUP(MONTH(SalesDataTable[[#This Row],[Order Date]])/3,0)</f>
        <v>Q4</v>
      </c>
      <c r="E2098" s="4">
        <f>MONTH(SalesDataTable[[#This Row],[Order Date]])</f>
        <v>10</v>
      </c>
      <c r="F2098" s="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4">
        <f>YEAR(SalesDataTable[[#This Row],[Order Date]])</f>
        <v>2026</v>
      </c>
      <c r="D2099" s="4" t="str">
        <f>"Q"&amp;ROUNDUP(MONTH(SalesDataTable[[#This Row],[Order Date]])/3,0)</f>
        <v>Q4</v>
      </c>
      <c r="E2099" s="4">
        <f>MONTH(SalesDataTable[[#This Row],[Order Date]])</f>
        <v>10</v>
      </c>
      <c r="F2099" s="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4">
        <f>YEAR(SalesDataTable[[#This Row],[Order Date]])</f>
        <v>2026</v>
      </c>
      <c r="D2100" s="4" t="str">
        <f>"Q"&amp;ROUNDUP(MONTH(SalesDataTable[[#This Row],[Order Date]])/3,0)</f>
        <v>Q4</v>
      </c>
      <c r="E2100" s="4">
        <f>MONTH(SalesDataTable[[#This Row],[Order Date]])</f>
        <v>10</v>
      </c>
      <c r="F2100" s="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4">
        <f>YEAR(SalesDataTable[[#This Row],[Order Date]])</f>
        <v>2026</v>
      </c>
      <c r="D2101" s="4" t="str">
        <f>"Q"&amp;ROUNDUP(MONTH(SalesDataTable[[#This Row],[Order Date]])/3,0)</f>
        <v>Q4</v>
      </c>
      <c r="E2101" s="4">
        <f>MONTH(SalesDataTable[[#This Row],[Order Date]])</f>
        <v>10</v>
      </c>
      <c r="F2101" s="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4">
        <f>YEAR(SalesDataTable[[#This Row],[Order Date]])</f>
        <v>2026</v>
      </c>
      <c r="D2102" s="4" t="str">
        <f>"Q"&amp;ROUNDUP(MONTH(SalesDataTable[[#This Row],[Order Date]])/3,0)</f>
        <v>Q4</v>
      </c>
      <c r="E2102" s="4">
        <f>MONTH(SalesDataTable[[#This Row],[Order Date]])</f>
        <v>10</v>
      </c>
      <c r="F2102" s="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4">
        <f>YEAR(SalesDataTable[[#This Row],[Order Date]])</f>
        <v>2026</v>
      </c>
      <c r="D2103" s="4" t="str">
        <f>"Q"&amp;ROUNDUP(MONTH(SalesDataTable[[#This Row],[Order Date]])/3,0)</f>
        <v>Q4</v>
      </c>
      <c r="E2103" s="4">
        <f>MONTH(SalesDataTable[[#This Row],[Order Date]])</f>
        <v>10</v>
      </c>
      <c r="F2103" s="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4">
        <f>YEAR(SalesDataTable[[#This Row],[Order Date]])</f>
        <v>2026</v>
      </c>
      <c r="D2104" s="4" t="str">
        <f>"Q"&amp;ROUNDUP(MONTH(SalesDataTable[[#This Row],[Order Date]])/3,0)</f>
        <v>Q4</v>
      </c>
      <c r="E2104" s="4">
        <f>MONTH(SalesDataTable[[#This Row],[Order Date]])</f>
        <v>10</v>
      </c>
      <c r="F2104" s="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4">
        <f>YEAR(SalesDataTable[[#This Row],[Order Date]])</f>
        <v>2026</v>
      </c>
      <c r="D2105" s="4" t="str">
        <f>"Q"&amp;ROUNDUP(MONTH(SalesDataTable[[#This Row],[Order Date]])/3,0)</f>
        <v>Q4</v>
      </c>
      <c r="E2105" s="4">
        <f>MONTH(SalesDataTable[[#This Row],[Order Date]])</f>
        <v>10</v>
      </c>
      <c r="F2105" s="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4">
        <f>YEAR(SalesDataTable[[#This Row],[Order Date]])</f>
        <v>2026</v>
      </c>
      <c r="D2106" s="4" t="str">
        <f>"Q"&amp;ROUNDUP(MONTH(SalesDataTable[[#This Row],[Order Date]])/3,0)</f>
        <v>Q4</v>
      </c>
      <c r="E2106" s="4">
        <f>MONTH(SalesDataTable[[#This Row],[Order Date]])</f>
        <v>10</v>
      </c>
      <c r="F2106" s="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4">
        <f>YEAR(SalesDataTable[[#This Row],[Order Date]])</f>
        <v>2026</v>
      </c>
      <c r="D2107" s="4" t="str">
        <f>"Q"&amp;ROUNDUP(MONTH(SalesDataTable[[#This Row],[Order Date]])/3,0)</f>
        <v>Q4</v>
      </c>
      <c r="E2107" s="4">
        <f>MONTH(SalesDataTable[[#This Row],[Order Date]])</f>
        <v>10</v>
      </c>
      <c r="F2107" s="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4">
        <f>YEAR(SalesDataTable[[#This Row],[Order Date]])</f>
        <v>2026</v>
      </c>
      <c r="D2108" s="4" t="str">
        <f>"Q"&amp;ROUNDUP(MONTH(SalesDataTable[[#This Row],[Order Date]])/3,0)</f>
        <v>Q4</v>
      </c>
      <c r="E2108" s="4">
        <f>MONTH(SalesDataTable[[#This Row],[Order Date]])</f>
        <v>10</v>
      </c>
      <c r="F2108" s="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4">
        <f>YEAR(SalesDataTable[[#This Row],[Order Date]])</f>
        <v>2026</v>
      </c>
      <c r="D2109" s="4" t="str">
        <f>"Q"&amp;ROUNDUP(MONTH(SalesDataTable[[#This Row],[Order Date]])/3,0)</f>
        <v>Q4</v>
      </c>
      <c r="E2109" s="4">
        <f>MONTH(SalesDataTable[[#This Row],[Order Date]])</f>
        <v>10</v>
      </c>
      <c r="F2109" s="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4">
        <f>YEAR(SalesDataTable[[#This Row],[Order Date]])</f>
        <v>2026</v>
      </c>
      <c r="D2110" s="4" t="str">
        <f>"Q"&amp;ROUNDUP(MONTH(SalesDataTable[[#This Row],[Order Date]])/3,0)</f>
        <v>Q4</v>
      </c>
      <c r="E2110" s="4">
        <f>MONTH(SalesDataTable[[#This Row],[Order Date]])</f>
        <v>10</v>
      </c>
      <c r="F2110" s="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4">
        <f>YEAR(SalesDataTable[[#This Row],[Order Date]])</f>
        <v>2026</v>
      </c>
      <c r="D2111" s="4" t="str">
        <f>"Q"&amp;ROUNDUP(MONTH(SalesDataTable[[#This Row],[Order Date]])/3,0)</f>
        <v>Q4</v>
      </c>
      <c r="E2111" s="4">
        <f>MONTH(SalesDataTable[[#This Row],[Order Date]])</f>
        <v>10</v>
      </c>
      <c r="F2111" s="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4">
        <f>YEAR(SalesDataTable[[#This Row],[Order Date]])</f>
        <v>2026</v>
      </c>
      <c r="D2112" s="4" t="str">
        <f>"Q"&amp;ROUNDUP(MONTH(SalesDataTable[[#This Row],[Order Date]])/3,0)</f>
        <v>Q4</v>
      </c>
      <c r="E2112" s="4">
        <f>MONTH(SalesDataTable[[#This Row],[Order Date]])</f>
        <v>10</v>
      </c>
      <c r="F2112" s="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4">
        <f>YEAR(SalesDataTable[[#This Row],[Order Date]])</f>
        <v>2026</v>
      </c>
      <c r="D2113" s="4" t="str">
        <f>"Q"&amp;ROUNDUP(MONTH(SalesDataTable[[#This Row],[Order Date]])/3,0)</f>
        <v>Q4</v>
      </c>
      <c r="E2113" s="4">
        <f>MONTH(SalesDataTable[[#This Row],[Order Date]])</f>
        <v>10</v>
      </c>
      <c r="F2113" s="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4">
        <f>YEAR(SalesDataTable[[#This Row],[Order Date]])</f>
        <v>2026</v>
      </c>
      <c r="D2114" s="4" t="str">
        <f>"Q"&amp;ROUNDUP(MONTH(SalesDataTable[[#This Row],[Order Date]])/3,0)</f>
        <v>Q4</v>
      </c>
      <c r="E2114" s="4">
        <f>MONTH(SalesDataTable[[#This Row],[Order Date]])</f>
        <v>10</v>
      </c>
      <c r="F2114" s="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4">
        <f>YEAR(SalesDataTable[[#This Row],[Order Date]])</f>
        <v>2026</v>
      </c>
      <c r="D2115" s="4" t="str">
        <f>"Q"&amp;ROUNDUP(MONTH(SalesDataTable[[#This Row],[Order Date]])/3,0)</f>
        <v>Q4</v>
      </c>
      <c r="E2115" s="4">
        <f>MONTH(SalesDataTable[[#This Row],[Order Date]])</f>
        <v>10</v>
      </c>
      <c r="F2115" s="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4">
        <f>YEAR(SalesDataTable[[#This Row],[Order Date]])</f>
        <v>2026</v>
      </c>
      <c r="D2116" s="4" t="str">
        <f>"Q"&amp;ROUNDUP(MONTH(SalesDataTable[[#This Row],[Order Date]])/3,0)</f>
        <v>Q4</v>
      </c>
      <c r="E2116" s="4">
        <f>MONTH(SalesDataTable[[#This Row],[Order Date]])</f>
        <v>10</v>
      </c>
      <c r="F2116" s="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4">
        <f>YEAR(SalesDataTable[[#This Row],[Order Date]])</f>
        <v>2026</v>
      </c>
      <c r="D2117" s="4" t="str">
        <f>"Q"&amp;ROUNDUP(MONTH(SalesDataTable[[#This Row],[Order Date]])/3,0)</f>
        <v>Q4</v>
      </c>
      <c r="E2117" s="4">
        <f>MONTH(SalesDataTable[[#This Row],[Order Date]])</f>
        <v>10</v>
      </c>
      <c r="F2117" s="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4">
        <f>YEAR(SalesDataTable[[#This Row],[Order Date]])</f>
        <v>2026</v>
      </c>
      <c r="D2118" s="4" t="str">
        <f>"Q"&amp;ROUNDUP(MONTH(SalesDataTable[[#This Row],[Order Date]])/3,0)</f>
        <v>Q4</v>
      </c>
      <c r="E2118" s="4">
        <f>MONTH(SalesDataTable[[#This Row],[Order Date]])</f>
        <v>10</v>
      </c>
      <c r="F2118" s="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4">
        <f>YEAR(SalesDataTable[[#This Row],[Order Date]])</f>
        <v>2026</v>
      </c>
      <c r="D2119" s="4" t="str">
        <f>"Q"&amp;ROUNDUP(MONTH(SalesDataTable[[#This Row],[Order Date]])/3,0)</f>
        <v>Q4</v>
      </c>
      <c r="E2119" s="4">
        <f>MONTH(SalesDataTable[[#This Row],[Order Date]])</f>
        <v>10</v>
      </c>
      <c r="F2119" s="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4">
        <f>YEAR(SalesDataTable[[#This Row],[Order Date]])</f>
        <v>2026</v>
      </c>
      <c r="D2120" s="4" t="str">
        <f>"Q"&amp;ROUNDUP(MONTH(SalesDataTable[[#This Row],[Order Date]])/3,0)</f>
        <v>Q4</v>
      </c>
      <c r="E2120" s="4">
        <f>MONTH(SalesDataTable[[#This Row],[Order Date]])</f>
        <v>10</v>
      </c>
      <c r="F2120" s="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4">
        <f>YEAR(SalesDataTable[[#This Row],[Order Date]])</f>
        <v>2026</v>
      </c>
      <c r="D2121" s="4" t="str">
        <f>"Q"&amp;ROUNDUP(MONTH(SalesDataTable[[#This Row],[Order Date]])/3,0)</f>
        <v>Q4</v>
      </c>
      <c r="E2121" s="4">
        <f>MONTH(SalesDataTable[[#This Row],[Order Date]])</f>
        <v>10</v>
      </c>
      <c r="F2121" s="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4">
        <f>YEAR(SalesDataTable[[#This Row],[Order Date]])</f>
        <v>2026</v>
      </c>
      <c r="D2122" s="4" t="str">
        <f>"Q"&amp;ROUNDUP(MONTH(SalesDataTable[[#This Row],[Order Date]])/3,0)</f>
        <v>Q4</v>
      </c>
      <c r="E2122" s="4">
        <f>MONTH(SalesDataTable[[#This Row],[Order Date]])</f>
        <v>10</v>
      </c>
      <c r="F2122" s="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4">
        <f>YEAR(SalesDataTable[[#This Row],[Order Date]])</f>
        <v>2026</v>
      </c>
      <c r="D2123" s="4" t="str">
        <f>"Q"&amp;ROUNDUP(MONTH(SalesDataTable[[#This Row],[Order Date]])/3,0)</f>
        <v>Q4</v>
      </c>
      <c r="E2123" s="4">
        <f>MONTH(SalesDataTable[[#This Row],[Order Date]])</f>
        <v>10</v>
      </c>
      <c r="F2123" s="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4">
        <f>YEAR(SalesDataTable[[#This Row],[Order Date]])</f>
        <v>2026</v>
      </c>
      <c r="D2124" s="4" t="str">
        <f>"Q"&amp;ROUNDUP(MONTH(SalesDataTable[[#This Row],[Order Date]])/3,0)</f>
        <v>Q4</v>
      </c>
      <c r="E2124" s="4">
        <f>MONTH(SalesDataTable[[#This Row],[Order Date]])</f>
        <v>10</v>
      </c>
      <c r="F2124" s="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4">
        <f>YEAR(SalesDataTable[[#This Row],[Order Date]])</f>
        <v>2026</v>
      </c>
      <c r="D2125" s="4" t="str">
        <f>"Q"&amp;ROUNDUP(MONTH(SalesDataTable[[#This Row],[Order Date]])/3,0)</f>
        <v>Q4</v>
      </c>
      <c r="E2125" s="4">
        <f>MONTH(SalesDataTable[[#This Row],[Order Date]])</f>
        <v>10</v>
      </c>
      <c r="F2125" s="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4">
        <f>YEAR(SalesDataTable[[#This Row],[Order Date]])</f>
        <v>2026</v>
      </c>
      <c r="D2126" s="4" t="str">
        <f>"Q"&amp;ROUNDUP(MONTH(SalesDataTable[[#This Row],[Order Date]])/3,0)</f>
        <v>Q4</v>
      </c>
      <c r="E2126" s="4">
        <f>MONTH(SalesDataTable[[#This Row],[Order Date]])</f>
        <v>10</v>
      </c>
      <c r="F2126" s="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4">
        <f>YEAR(SalesDataTable[[#This Row],[Order Date]])</f>
        <v>2026</v>
      </c>
      <c r="D2127" s="4" t="str">
        <f>"Q"&amp;ROUNDUP(MONTH(SalesDataTable[[#This Row],[Order Date]])/3,0)</f>
        <v>Q4</v>
      </c>
      <c r="E2127" s="4">
        <f>MONTH(SalesDataTable[[#This Row],[Order Date]])</f>
        <v>10</v>
      </c>
      <c r="F2127" s="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4">
        <f>YEAR(SalesDataTable[[#This Row],[Order Date]])</f>
        <v>2026</v>
      </c>
      <c r="D2128" s="4" t="str">
        <f>"Q"&amp;ROUNDUP(MONTH(SalesDataTable[[#This Row],[Order Date]])/3,0)</f>
        <v>Q4</v>
      </c>
      <c r="E2128" s="4">
        <f>MONTH(SalesDataTable[[#This Row],[Order Date]])</f>
        <v>10</v>
      </c>
      <c r="F2128" s="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4">
        <f>YEAR(SalesDataTable[[#This Row],[Order Date]])</f>
        <v>2026</v>
      </c>
      <c r="D2129" s="4" t="str">
        <f>"Q"&amp;ROUNDUP(MONTH(SalesDataTable[[#This Row],[Order Date]])/3,0)</f>
        <v>Q4</v>
      </c>
      <c r="E2129" s="4">
        <f>MONTH(SalesDataTable[[#This Row],[Order Date]])</f>
        <v>10</v>
      </c>
      <c r="F2129" s="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4">
        <f>YEAR(SalesDataTable[[#This Row],[Order Date]])</f>
        <v>2026</v>
      </c>
      <c r="D2130" s="4" t="str">
        <f>"Q"&amp;ROUNDUP(MONTH(SalesDataTable[[#This Row],[Order Date]])/3,0)</f>
        <v>Q4</v>
      </c>
      <c r="E2130" s="4">
        <f>MONTH(SalesDataTable[[#This Row],[Order Date]])</f>
        <v>10</v>
      </c>
      <c r="F2130" s="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4">
        <f>YEAR(SalesDataTable[[#This Row],[Order Date]])</f>
        <v>2026</v>
      </c>
      <c r="D2131" s="4" t="str">
        <f>"Q"&amp;ROUNDUP(MONTH(SalesDataTable[[#This Row],[Order Date]])/3,0)</f>
        <v>Q4</v>
      </c>
      <c r="E2131" s="4">
        <f>MONTH(SalesDataTable[[#This Row],[Order Date]])</f>
        <v>10</v>
      </c>
      <c r="F2131" s="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4">
        <f>YEAR(SalesDataTable[[#This Row],[Order Date]])</f>
        <v>2026</v>
      </c>
      <c r="D2132" s="4" t="str">
        <f>"Q"&amp;ROUNDUP(MONTH(SalesDataTable[[#This Row],[Order Date]])/3,0)</f>
        <v>Q4</v>
      </c>
      <c r="E2132" s="4">
        <f>MONTH(SalesDataTable[[#This Row],[Order Date]])</f>
        <v>10</v>
      </c>
      <c r="F2132" s="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4">
        <f>YEAR(SalesDataTable[[#This Row],[Order Date]])</f>
        <v>2026</v>
      </c>
      <c r="D2133" s="4" t="str">
        <f>"Q"&amp;ROUNDUP(MONTH(SalesDataTable[[#This Row],[Order Date]])/3,0)</f>
        <v>Q4</v>
      </c>
      <c r="E2133" s="4">
        <f>MONTH(SalesDataTable[[#This Row],[Order Date]])</f>
        <v>10</v>
      </c>
      <c r="F2133" s="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4">
        <f>YEAR(SalesDataTable[[#This Row],[Order Date]])</f>
        <v>2026</v>
      </c>
      <c r="D2134" s="4" t="str">
        <f>"Q"&amp;ROUNDUP(MONTH(SalesDataTable[[#This Row],[Order Date]])/3,0)</f>
        <v>Q4</v>
      </c>
      <c r="E2134" s="4">
        <f>MONTH(SalesDataTable[[#This Row],[Order Date]])</f>
        <v>10</v>
      </c>
      <c r="F2134" s="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4">
        <f>YEAR(SalesDataTable[[#This Row],[Order Date]])</f>
        <v>2026</v>
      </c>
      <c r="D2135" s="4" t="str">
        <f>"Q"&amp;ROUNDUP(MONTH(SalesDataTable[[#This Row],[Order Date]])/3,0)</f>
        <v>Q4</v>
      </c>
      <c r="E2135" s="4">
        <f>MONTH(SalesDataTable[[#This Row],[Order Date]])</f>
        <v>10</v>
      </c>
      <c r="F2135" s="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4">
        <f>YEAR(SalesDataTable[[#This Row],[Order Date]])</f>
        <v>2026</v>
      </c>
      <c r="D2136" s="4" t="str">
        <f>"Q"&amp;ROUNDUP(MONTH(SalesDataTable[[#This Row],[Order Date]])/3,0)</f>
        <v>Q4</v>
      </c>
      <c r="E2136" s="4">
        <f>MONTH(SalesDataTable[[#This Row],[Order Date]])</f>
        <v>10</v>
      </c>
      <c r="F2136" s="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4">
        <f>YEAR(SalesDataTable[[#This Row],[Order Date]])</f>
        <v>2026</v>
      </c>
      <c r="D2137" s="4" t="str">
        <f>"Q"&amp;ROUNDUP(MONTH(SalesDataTable[[#This Row],[Order Date]])/3,0)</f>
        <v>Q4</v>
      </c>
      <c r="E2137" s="4">
        <f>MONTH(SalesDataTable[[#This Row],[Order Date]])</f>
        <v>10</v>
      </c>
      <c r="F2137" s="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4">
        <f>YEAR(SalesDataTable[[#This Row],[Order Date]])</f>
        <v>2026</v>
      </c>
      <c r="D2138" s="4" t="str">
        <f>"Q"&amp;ROUNDUP(MONTH(SalesDataTable[[#This Row],[Order Date]])/3,0)</f>
        <v>Q4</v>
      </c>
      <c r="E2138" s="4">
        <f>MONTH(SalesDataTable[[#This Row],[Order Date]])</f>
        <v>10</v>
      </c>
      <c r="F2138" s="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4">
        <f>YEAR(SalesDataTable[[#This Row],[Order Date]])</f>
        <v>2026</v>
      </c>
      <c r="D2139" s="4" t="str">
        <f>"Q"&amp;ROUNDUP(MONTH(SalesDataTable[[#This Row],[Order Date]])/3,0)</f>
        <v>Q4</v>
      </c>
      <c r="E2139" s="4">
        <f>MONTH(SalesDataTable[[#This Row],[Order Date]])</f>
        <v>10</v>
      </c>
      <c r="F2139" s="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4">
        <f>YEAR(SalesDataTable[[#This Row],[Order Date]])</f>
        <v>2026</v>
      </c>
      <c r="D2140" s="4" t="str">
        <f>"Q"&amp;ROUNDUP(MONTH(SalesDataTable[[#This Row],[Order Date]])/3,0)</f>
        <v>Q4</v>
      </c>
      <c r="E2140" s="4">
        <f>MONTH(SalesDataTable[[#This Row],[Order Date]])</f>
        <v>10</v>
      </c>
      <c r="F2140" s="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4">
        <f>YEAR(SalesDataTable[[#This Row],[Order Date]])</f>
        <v>2026</v>
      </c>
      <c r="D2141" s="4" t="str">
        <f>"Q"&amp;ROUNDUP(MONTH(SalesDataTable[[#This Row],[Order Date]])/3,0)</f>
        <v>Q4</v>
      </c>
      <c r="E2141" s="4">
        <f>MONTH(SalesDataTable[[#This Row],[Order Date]])</f>
        <v>10</v>
      </c>
      <c r="F2141" s="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4">
        <f>YEAR(SalesDataTable[[#This Row],[Order Date]])</f>
        <v>2026</v>
      </c>
      <c r="D2142" s="4" t="str">
        <f>"Q"&amp;ROUNDUP(MONTH(SalesDataTable[[#This Row],[Order Date]])/3,0)</f>
        <v>Q4</v>
      </c>
      <c r="E2142" s="4">
        <f>MONTH(SalesDataTable[[#This Row],[Order Date]])</f>
        <v>10</v>
      </c>
      <c r="F2142" s="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4">
        <f>YEAR(SalesDataTable[[#This Row],[Order Date]])</f>
        <v>2026</v>
      </c>
      <c r="D2143" s="4" t="str">
        <f>"Q"&amp;ROUNDUP(MONTH(SalesDataTable[[#This Row],[Order Date]])/3,0)</f>
        <v>Q4</v>
      </c>
      <c r="E2143" s="4">
        <f>MONTH(SalesDataTable[[#This Row],[Order Date]])</f>
        <v>10</v>
      </c>
      <c r="F2143" s="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4">
        <f>YEAR(SalesDataTable[[#This Row],[Order Date]])</f>
        <v>2026</v>
      </c>
      <c r="D2144" s="4" t="str">
        <f>"Q"&amp;ROUNDUP(MONTH(SalesDataTable[[#This Row],[Order Date]])/3,0)</f>
        <v>Q4</v>
      </c>
      <c r="E2144" s="4">
        <f>MONTH(SalesDataTable[[#This Row],[Order Date]])</f>
        <v>10</v>
      </c>
      <c r="F2144" s="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4">
        <f>YEAR(SalesDataTable[[#This Row],[Order Date]])</f>
        <v>2026</v>
      </c>
      <c r="D2145" s="4" t="str">
        <f>"Q"&amp;ROUNDUP(MONTH(SalesDataTable[[#This Row],[Order Date]])/3,0)</f>
        <v>Q4</v>
      </c>
      <c r="E2145" s="4">
        <f>MONTH(SalesDataTable[[#This Row],[Order Date]])</f>
        <v>10</v>
      </c>
      <c r="F2145" s="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4">
        <f>YEAR(SalesDataTable[[#This Row],[Order Date]])</f>
        <v>2026</v>
      </c>
      <c r="D2146" s="4" t="str">
        <f>"Q"&amp;ROUNDUP(MONTH(SalesDataTable[[#This Row],[Order Date]])/3,0)</f>
        <v>Q4</v>
      </c>
      <c r="E2146" s="4">
        <f>MONTH(SalesDataTable[[#This Row],[Order Date]])</f>
        <v>10</v>
      </c>
      <c r="F2146" s="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4">
        <f>YEAR(SalesDataTable[[#This Row],[Order Date]])</f>
        <v>2026</v>
      </c>
      <c r="D2147" s="4" t="str">
        <f>"Q"&amp;ROUNDUP(MONTH(SalesDataTable[[#This Row],[Order Date]])/3,0)</f>
        <v>Q4</v>
      </c>
      <c r="E2147" s="4">
        <f>MONTH(SalesDataTable[[#This Row],[Order Date]])</f>
        <v>10</v>
      </c>
      <c r="F2147" s="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4">
        <f>YEAR(SalesDataTable[[#This Row],[Order Date]])</f>
        <v>2026</v>
      </c>
      <c r="D2148" s="4" t="str">
        <f>"Q"&amp;ROUNDUP(MONTH(SalesDataTable[[#This Row],[Order Date]])/3,0)</f>
        <v>Q4</v>
      </c>
      <c r="E2148" s="4">
        <f>MONTH(SalesDataTable[[#This Row],[Order Date]])</f>
        <v>10</v>
      </c>
      <c r="F2148" s="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4">
        <f>YEAR(SalesDataTable[[#This Row],[Order Date]])</f>
        <v>2026</v>
      </c>
      <c r="D2149" s="4" t="str">
        <f>"Q"&amp;ROUNDUP(MONTH(SalesDataTable[[#This Row],[Order Date]])/3,0)</f>
        <v>Q4</v>
      </c>
      <c r="E2149" s="4">
        <f>MONTH(SalesDataTable[[#This Row],[Order Date]])</f>
        <v>10</v>
      </c>
      <c r="F2149" s="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4">
        <f>YEAR(SalesDataTable[[#This Row],[Order Date]])</f>
        <v>2026</v>
      </c>
      <c r="D2150" s="4" t="str">
        <f>"Q"&amp;ROUNDUP(MONTH(SalesDataTable[[#This Row],[Order Date]])/3,0)</f>
        <v>Q4</v>
      </c>
      <c r="E2150" s="4">
        <f>MONTH(SalesDataTable[[#This Row],[Order Date]])</f>
        <v>10</v>
      </c>
      <c r="F2150" s="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4">
        <f>YEAR(SalesDataTable[[#This Row],[Order Date]])</f>
        <v>2026</v>
      </c>
      <c r="D2151" s="4" t="str">
        <f>"Q"&amp;ROUNDUP(MONTH(SalesDataTable[[#This Row],[Order Date]])/3,0)</f>
        <v>Q4</v>
      </c>
      <c r="E2151" s="4">
        <f>MONTH(SalesDataTable[[#This Row],[Order Date]])</f>
        <v>10</v>
      </c>
      <c r="F2151" s="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4">
        <f>YEAR(SalesDataTable[[#This Row],[Order Date]])</f>
        <v>2026</v>
      </c>
      <c r="D2152" s="4" t="str">
        <f>"Q"&amp;ROUNDUP(MONTH(SalesDataTable[[#This Row],[Order Date]])/3,0)</f>
        <v>Q4</v>
      </c>
      <c r="E2152" s="4">
        <f>MONTH(SalesDataTable[[#This Row],[Order Date]])</f>
        <v>10</v>
      </c>
      <c r="F2152" s="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4">
        <f>YEAR(SalesDataTable[[#This Row],[Order Date]])</f>
        <v>2026</v>
      </c>
      <c r="D2153" s="4" t="str">
        <f>"Q"&amp;ROUNDUP(MONTH(SalesDataTable[[#This Row],[Order Date]])/3,0)</f>
        <v>Q4</v>
      </c>
      <c r="E2153" s="4">
        <f>MONTH(SalesDataTable[[#This Row],[Order Date]])</f>
        <v>10</v>
      </c>
      <c r="F2153" s="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4">
        <f>YEAR(SalesDataTable[[#This Row],[Order Date]])</f>
        <v>2026</v>
      </c>
      <c r="D2154" s="4" t="str">
        <f>"Q"&amp;ROUNDUP(MONTH(SalesDataTable[[#This Row],[Order Date]])/3,0)</f>
        <v>Q4</v>
      </c>
      <c r="E2154" s="4">
        <f>MONTH(SalesDataTable[[#This Row],[Order Date]])</f>
        <v>10</v>
      </c>
      <c r="F2154" s="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4">
        <f>YEAR(SalesDataTable[[#This Row],[Order Date]])</f>
        <v>2026</v>
      </c>
      <c r="D2155" s="4" t="str">
        <f>"Q"&amp;ROUNDUP(MONTH(SalesDataTable[[#This Row],[Order Date]])/3,0)</f>
        <v>Q4</v>
      </c>
      <c r="E2155" s="4">
        <f>MONTH(SalesDataTable[[#This Row],[Order Date]])</f>
        <v>10</v>
      </c>
      <c r="F2155" s="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4">
        <f>YEAR(SalesDataTable[[#This Row],[Order Date]])</f>
        <v>2026</v>
      </c>
      <c r="D2156" s="4" t="str">
        <f>"Q"&amp;ROUNDUP(MONTH(SalesDataTable[[#This Row],[Order Date]])/3,0)</f>
        <v>Q4</v>
      </c>
      <c r="E2156" s="4">
        <f>MONTH(SalesDataTable[[#This Row],[Order Date]])</f>
        <v>10</v>
      </c>
      <c r="F2156" s="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4">
        <f>YEAR(SalesDataTable[[#This Row],[Order Date]])</f>
        <v>2026</v>
      </c>
      <c r="D2157" s="4" t="str">
        <f>"Q"&amp;ROUNDUP(MONTH(SalesDataTable[[#This Row],[Order Date]])/3,0)</f>
        <v>Q4</v>
      </c>
      <c r="E2157" s="4">
        <f>MONTH(SalesDataTable[[#This Row],[Order Date]])</f>
        <v>10</v>
      </c>
      <c r="F2157" s="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4">
        <f>YEAR(SalesDataTable[[#This Row],[Order Date]])</f>
        <v>2026</v>
      </c>
      <c r="D2158" s="4" t="str">
        <f>"Q"&amp;ROUNDUP(MONTH(SalesDataTable[[#This Row],[Order Date]])/3,0)</f>
        <v>Q4</v>
      </c>
      <c r="E2158" s="4">
        <f>MONTH(SalesDataTable[[#This Row],[Order Date]])</f>
        <v>10</v>
      </c>
      <c r="F2158" s="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4">
        <f>YEAR(SalesDataTable[[#This Row],[Order Date]])</f>
        <v>2026</v>
      </c>
      <c r="D2159" s="4" t="str">
        <f>"Q"&amp;ROUNDUP(MONTH(SalesDataTable[[#This Row],[Order Date]])/3,0)</f>
        <v>Q4</v>
      </c>
      <c r="E2159" s="4">
        <f>MONTH(SalesDataTable[[#This Row],[Order Date]])</f>
        <v>10</v>
      </c>
      <c r="F2159" s="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4">
        <f>YEAR(SalesDataTable[[#This Row],[Order Date]])</f>
        <v>2026</v>
      </c>
      <c r="D2160" s="4" t="str">
        <f>"Q"&amp;ROUNDUP(MONTH(SalesDataTable[[#This Row],[Order Date]])/3,0)</f>
        <v>Q4</v>
      </c>
      <c r="E2160" s="4">
        <f>MONTH(SalesDataTable[[#This Row],[Order Date]])</f>
        <v>10</v>
      </c>
      <c r="F2160" s="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4">
        <f>YEAR(SalesDataTable[[#This Row],[Order Date]])</f>
        <v>2026</v>
      </c>
      <c r="D2161" s="4" t="str">
        <f>"Q"&amp;ROUNDUP(MONTH(SalesDataTable[[#This Row],[Order Date]])/3,0)</f>
        <v>Q4</v>
      </c>
      <c r="E2161" s="4">
        <f>MONTH(SalesDataTable[[#This Row],[Order Date]])</f>
        <v>10</v>
      </c>
      <c r="F2161" s="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4">
        <f>YEAR(SalesDataTable[[#This Row],[Order Date]])</f>
        <v>2026</v>
      </c>
      <c r="D2162" s="4" t="str">
        <f>"Q"&amp;ROUNDUP(MONTH(SalesDataTable[[#This Row],[Order Date]])/3,0)</f>
        <v>Q4</v>
      </c>
      <c r="E2162" s="4">
        <f>MONTH(SalesDataTable[[#This Row],[Order Date]])</f>
        <v>10</v>
      </c>
      <c r="F2162" s="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4">
        <f>YEAR(SalesDataTable[[#This Row],[Order Date]])</f>
        <v>2026</v>
      </c>
      <c r="D2163" s="4" t="str">
        <f>"Q"&amp;ROUNDUP(MONTH(SalesDataTable[[#This Row],[Order Date]])/3,0)</f>
        <v>Q4</v>
      </c>
      <c r="E2163" s="4">
        <f>MONTH(SalesDataTable[[#This Row],[Order Date]])</f>
        <v>10</v>
      </c>
      <c r="F2163" s="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4">
        <f>YEAR(SalesDataTable[[#This Row],[Order Date]])</f>
        <v>2026</v>
      </c>
      <c r="D2164" s="4" t="str">
        <f>"Q"&amp;ROUNDUP(MONTH(SalesDataTable[[#This Row],[Order Date]])/3,0)</f>
        <v>Q4</v>
      </c>
      <c r="E2164" s="4">
        <f>MONTH(SalesDataTable[[#This Row],[Order Date]])</f>
        <v>10</v>
      </c>
      <c r="F2164" s="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4">
        <f>YEAR(SalesDataTable[[#This Row],[Order Date]])</f>
        <v>2026</v>
      </c>
      <c r="D2165" s="4" t="str">
        <f>"Q"&amp;ROUNDUP(MONTH(SalesDataTable[[#This Row],[Order Date]])/3,0)</f>
        <v>Q4</v>
      </c>
      <c r="E2165" s="4">
        <f>MONTH(SalesDataTable[[#This Row],[Order Date]])</f>
        <v>10</v>
      </c>
      <c r="F2165" s="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4">
        <f>YEAR(SalesDataTable[[#This Row],[Order Date]])</f>
        <v>2026</v>
      </c>
      <c r="D2166" s="4" t="str">
        <f>"Q"&amp;ROUNDUP(MONTH(SalesDataTable[[#This Row],[Order Date]])/3,0)</f>
        <v>Q4</v>
      </c>
      <c r="E2166" s="4">
        <f>MONTH(SalesDataTable[[#This Row],[Order Date]])</f>
        <v>10</v>
      </c>
      <c r="F2166" s="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4">
        <f>YEAR(SalesDataTable[[#This Row],[Order Date]])</f>
        <v>2026</v>
      </c>
      <c r="D2167" s="4" t="str">
        <f>"Q"&amp;ROUNDUP(MONTH(SalesDataTable[[#This Row],[Order Date]])/3,0)</f>
        <v>Q4</v>
      </c>
      <c r="E2167" s="4">
        <f>MONTH(SalesDataTable[[#This Row],[Order Date]])</f>
        <v>10</v>
      </c>
      <c r="F2167" s="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4">
        <f>YEAR(SalesDataTable[[#This Row],[Order Date]])</f>
        <v>2026</v>
      </c>
      <c r="D2168" s="4" t="str">
        <f>"Q"&amp;ROUNDUP(MONTH(SalesDataTable[[#This Row],[Order Date]])/3,0)</f>
        <v>Q4</v>
      </c>
      <c r="E2168" s="4">
        <f>MONTH(SalesDataTable[[#This Row],[Order Date]])</f>
        <v>10</v>
      </c>
      <c r="F2168" s="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4">
        <f>YEAR(SalesDataTable[[#This Row],[Order Date]])</f>
        <v>2026</v>
      </c>
      <c r="D2169" s="4" t="str">
        <f>"Q"&amp;ROUNDUP(MONTH(SalesDataTable[[#This Row],[Order Date]])/3,0)</f>
        <v>Q4</v>
      </c>
      <c r="E2169" s="4">
        <f>MONTH(SalesDataTable[[#This Row],[Order Date]])</f>
        <v>10</v>
      </c>
      <c r="F2169" s="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4">
        <f>YEAR(SalesDataTable[[#This Row],[Order Date]])</f>
        <v>2026</v>
      </c>
      <c r="D2170" s="4" t="str">
        <f>"Q"&amp;ROUNDUP(MONTH(SalesDataTable[[#This Row],[Order Date]])/3,0)</f>
        <v>Q4</v>
      </c>
      <c r="E2170" s="4">
        <f>MONTH(SalesDataTable[[#This Row],[Order Date]])</f>
        <v>10</v>
      </c>
      <c r="F2170" s="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4">
        <f>YEAR(SalesDataTable[[#This Row],[Order Date]])</f>
        <v>2026</v>
      </c>
      <c r="D2171" s="4" t="str">
        <f>"Q"&amp;ROUNDUP(MONTH(SalesDataTable[[#This Row],[Order Date]])/3,0)</f>
        <v>Q4</v>
      </c>
      <c r="E2171" s="4">
        <f>MONTH(SalesDataTable[[#This Row],[Order Date]])</f>
        <v>10</v>
      </c>
      <c r="F2171" s="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4">
        <f>YEAR(SalesDataTable[[#This Row],[Order Date]])</f>
        <v>2026</v>
      </c>
      <c r="D2172" s="4" t="str">
        <f>"Q"&amp;ROUNDUP(MONTH(SalesDataTable[[#This Row],[Order Date]])/3,0)</f>
        <v>Q4</v>
      </c>
      <c r="E2172" s="4">
        <f>MONTH(SalesDataTable[[#This Row],[Order Date]])</f>
        <v>10</v>
      </c>
      <c r="F2172" s="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4">
        <f>YEAR(SalesDataTable[[#This Row],[Order Date]])</f>
        <v>2026</v>
      </c>
      <c r="D2173" s="4" t="str">
        <f>"Q"&amp;ROUNDUP(MONTH(SalesDataTable[[#This Row],[Order Date]])/3,0)</f>
        <v>Q4</v>
      </c>
      <c r="E2173" s="4">
        <f>MONTH(SalesDataTable[[#This Row],[Order Date]])</f>
        <v>10</v>
      </c>
      <c r="F2173" s="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4">
        <f>YEAR(SalesDataTable[[#This Row],[Order Date]])</f>
        <v>2026</v>
      </c>
      <c r="D2174" s="4" t="str">
        <f>"Q"&amp;ROUNDUP(MONTH(SalesDataTable[[#This Row],[Order Date]])/3,0)</f>
        <v>Q4</v>
      </c>
      <c r="E2174" s="4">
        <f>MONTH(SalesDataTable[[#This Row],[Order Date]])</f>
        <v>10</v>
      </c>
      <c r="F2174" s="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4">
        <f>YEAR(SalesDataTable[[#This Row],[Order Date]])</f>
        <v>2026</v>
      </c>
      <c r="D2175" s="4" t="str">
        <f>"Q"&amp;ROUNDUP(MONTH(SalesDataTable[[#This Row],[Order Date]])/3,0)</f>
        <v>Q4</v>
      </c>
      <c r="E2175" s="4">
        <f>MONTH(SalesDataTable[[#This Row],[Order Date]])</f>
        <v>10</v>
      </c>
      <c r="F2175" s="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4">
        <f>YEAR(SalesDataTable[[#This Row],[Order Date]])</f>
        <v>2026</v>
      </c>
      <c r="D2176" s="4" t="str">
        <f>"Q"&amp;ROUNDUP(MONTH(SalesDataTable[[#This Row],[Order Date]])/3,0)</f>
        <v>Q4</v>
      </c>
      <c r="E2176" s="4">
        <f>MONTH(SalesDataTable[[#This Row],[Order Date]])</f>
        <v>10</v>
      </c>
      <c r="F2176" s="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4">
        <f>YEAR(SalesDataTable[[#This Row],[Order Date]])</f>
        <v>2026</v>
      </c>
      <c r="D2177" s="4" t="str">
        <f>"Q"&amp;ROUNDUP(MONTH(SalesDataTable[[#This Row],[Order Date]])/3,0)</f>
        <v>Q4</v>
      </c>
      <c r="E2177" s="4">
        <f>MONTH(SalesDataTable[[#This Row],[Order Date]])</f>
        <v>10</v>
      </c>
      <c r="F2177" s="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4">
        <f>YEAR(SalesDataTable[[#This Row],[Order Date]])</f>
        <v>2026</v>
      </c>
      <c r="D2178" s="4" t="str">
        <f>"Q"&amp;ROUNDUP(MONTH(SalesDataTable[[#This Row],[Order Date]])/3,0)</f>
        <v>Q4</v>
      </c>
      <c r="E2178" s="4">
        <f>MONTH(SalesDataTable[[#This Row],[Order Date]])</f>
        <v>10</v>
      </c>
      <c r="F2178" s="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4">
        <f>YEAR(SalesDataTable[[#This Row],[Order Date]])</f>
        <v>2026</v>
      </c>
      <c r="D2179" s="4" t="str">
        <f>"Q"&amp;ROUNDUP(MONTH(SalesDataTable[[#This Row],[Order Date]])/3,0)</f>
        <v>Q4</v>
      </c>
      <c r="E2179" s="4">
        <f>MONTH(SalesDataTable[[#This Row],[Order Date]])</f>
        <v>10</v>
      </c>
      <c r="F2179" s="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4">
        <f>YEAR(SalesDataTable[[#This Row],[Order Date]])</f>
        <v>2026</v>
      </c>
      <c r="D2180" s="4" t="str">
        <f>"Q"&amp;ROUNDUP(MONTH(SalesDataTable[[#This Row],[Order Date]])/3,0)</f>
        <v>Q4</v>
      </c>
      <c r="E2180" s="4">
        <f>MONTH(SalesDataTable[[#This Row],[Order Date]])</f>
        <v>10</v>
      </c>
      <c r="F2180" s="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4">
        <f>YEAR(SalesDataTable[[#This Row],[Order Date]])</f>
        <v>2026</v>
      </c>
      <c r="D2181" s="4" t="str">
        <f>"Q"&amp;ROUNDUP(MONTH(SalesDataTable[[#This Row],[Order Date]])/3,0)</f>
        <v>Q4</v>
      </c>
      <c r="E2181" s="4">
        <f>MONTH(SalesDataTable[[#This Row],[Order Date]])</f>
        <v>10</v>
      </c>
      <c r="F2181" s="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4">
        <f>YEAR(SalesDataTable[[#This Row],[Order Date]])</f>
        <v>2026</v>
      </c>
      <c r="D2182" s="4" t="str">
        <f>"Q"&amp;ROUNDUP(MONTH(SalesDataTable[[#This Row],[Order Date]])/3,0)</f>
        <v>Q4</v>
      </c>
      <c r="E2182" s="4">
        <f>MONTH(SalesDataTable[[#This Row],[Order Date]])</f>
        <v>10</v>
      </c>
      <c r="F2182" s="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4">
        <f>YEAR(SalesDataTable[[#This Row],[Order Date]])</f>
        <v>2026</v>
      </c>
      <c r="D2183" s="4" t="str">
        <f>"Q"&amp;ROUNDUP(MONTH(SalesDataTable[[#This Row],[Order Date]])/3,0)</f>
        <v>Q4</v>
      </c>
      <c r="E2183" s="4">
        <f>MONTH(SalesDataTable[[#This Row],[Order Date]])</f>
        <v>10</v>
      </c>
      <c r="F2183" s="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4">
        <f>YEAR(SalesDataTable[[#This Row],[Order Date]])</f>
        <v>2026</v>
      </c>
      <c r="D2184" s="4" t="str">
        <f>"Q"&amp;ROUNDUP(MONTH(SalesDataTable[[#This Row],[Order Date]])/3,0)</f>
        <v>Q4</v>
      </c>
      <c r="E2184" s="4">
        <f>MONTH(SalesDataTable[[#This Row],[Order Date]])</f>
        <v>10</v>
      </c>
      <c r="F2184" s="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4">
        <f>YEAR(SalesDataTable[[#This Row],[Order Date]])</f>
        <v>2026</v>
      </c>
      <c r="D2185" s="4" t="str">
        <f>"Q"&amp;ROUNDUP(MONTH(SalesDataTable[[#This Row],[Order Date]])/3,0)</f>
        <v>Q4</v>
      </c>
      <c r="E2185" s="4">
        <f>MONTH(SalesDataTable[[#This Row],[Order Date]])</f>
        <v>10</v>
      </c>
      <c r="F2185" s="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4">
        <f>YEAR(SalesDataTable[[#This Row],[Order Date]])</f>
        <v>2026</v>
      </c>
      <c r="D2186" s="4" t="str">
        <f>"Q"&amp;ROUNDUP(MONTH(SalesDataTable[[#This Row],[Order Date]])/3,0)</f>
        <v>Q4</v>
      </c>
      <c r="E2186" s="4">
        <f>MONTH(SalesDataTable[[#This Row],[Order Date]])</f>
        <v>10</v>
      </c>
      <c r="F2186" s="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4">
        <f>YEAR(SalesDataTable[[#This Row],[Order Date]])</f>
        <v>2026</v>
      </c>
      <c r="D2187" s="4" t="str">
        <f>"Q"&amp;ROUNDUP(MONTH(SalesDataTable[[#This Row],[Order Date]])/3,0)</f>
        <v>Q4</v>
      </c>
      <c r="E2187" s="4">
        <f>MONTH(SalesDataTable[[#This Row],[Order Date]])</f>
        <v>10</v>
      </c>
      <c r="F2187" s="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4">
        <f>YEAR(SalesDataTable[[#This Row],[Order Date]])</f>
        <v>2026</v>
      </c>
      <c r="D2188" s="4" t="str">
        <f>"Q"&amp;ROUNDUP(MONTH(SalesDataTable[[#This Row],[Order Date]])/3,0)</f>
        <v>Q4</v>
      </c>
      <c r="E2188" s="4">
        <f>MONTH(SalesDataTable[[#This Row],[Order Date]])</f>
        <v>10</v>
      </c>
      <c r="F2188" s="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4">
        <f>YEAR(SalesDataTable[[#This Row],[Order Date]])</f>
        <v>2026</v>
      </c>
      <c r="D2189" s="4" t="str">
        <f>"Q"&amp;ROUNDUP(MONTH(SalesDataTable[[#This Row],[Order Date]])/3,0)</f>
        <v>Q4</v>
      </c>
      <c r="E2189" s="4">
        <f>MONTH(SalesDataTable[[#This Row],[Order Date]])</f>
        <v>10</v>
      </c>
      <c r="F2189" s="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4">
        <f>YEAR(SalesDataTable[[#This Row],[Order Date]])</f>
        <v>2026</v>
      </c>
      <c r="D2190" s="4" t="str">
        <f>"Q"&amp;ROUNDUP(MONTH(SalesDataTable[[#This Row],[Order Date]])/3,0)</f>
        <v>Q4</v>
      </c>
      <c r="E2190" s="4">
        <f>MONTH(SalesDataTable[[#This Row],[Order Date]])</f>
        <v>10</v>
      </c>
      <c r="F2190" s="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4">
        <f>YEAR(SalesDataTable[[#This Row],[Order Date]])</f>
        <v>2026</v>
      </c>
      <c r="D2191" s="4" t="str">
        <f>"Q"&amp;ROUNDUP(MONTH(SalesDataTable[[#This Row],[Order Date]])/3,0)</f>
        <v>Q4</v>
      </c>
      <c r="E2191" s="4">
        <f>MONTH(SalesDataTable[[#This Row],[Order Date]])</f>
        <v>10</v>
      </c>
      <c r="F2191" s="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4">
        <f>YEAR(SalesDataTable[[#This Row],[Order Date]])</f>
        <v>2026</v>
      </c>
      <c r="D2192" s="4" t="str">
        <f>"Q"&amp;ROUNDUP(MONTH(SalesDataTable[[#This Row],[Order Date]])/3,0)</f>
        <v>Q4</v>
      </c>
      <c r="E2192" s="4">
        <f>MONTH(SalesDataTable[[#This Row],[Order Date]])</f>
        <v>10</v>
      </c>
      <c r="F2192" s="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4">
        <f>YEAR(SalesDataTable[[#This Row],[Order Date]])</f>
        <v>2026</v>
      </c>
      <c r="D2193" s="4" t="str">
        <f>"Q"&amp;ROUNDUP(MONTH(SalesDataTable[[#This Row],[Order Date]])/3,0)</f>
        <v>Q4</v>
      </c>
      <c r="E2193" s="4">
        <f>MONTH(SalesDataTable[[#This Row],[Order Date]])</f>
        <v>10</v>
      </c>
      <c r="F2193" s="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4">
        <f>YEAR(SalesDataTable[[#This Row],[Order Date]])</f>
        <v>2026</v>
      </c>
      <c r="D2194" s="4" t="str">
        <f>"Q"&amp;ROUNDUP(MONTH(SalesDataTable[[#This Row],[Order Date]])/3,0)</f>
        <v>Q4</v>
      </c>
      <c r="E2194" s="4">
        <f>MONTH(SalesDataTable[[#This Row],[Order Date]])</f>
        <v>10</v>
      </c>
      <c r="F2194" s="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4">
        <f>YEAR(SalesDataTable[[#This Row],[Order Date]])</f>
        <v>2026</v>
      </c>
      <c r="D2195" s="4" t="str">
        <f>"Q"&amp;ROUNDUP(MONTH(SalesDataTable[[#This Row],[Order Date]])/3,0)</f>
        <v>Q4</v>
      </c>
      <c r="E2195" s="4">
        <f>MONTH(SalesDataTable[[#This Row],[Order Date]])</f>
        <v>10</v>
      </c>
      <c r="F2195" s="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4">
        <f>YEAR(SalesDataTable[[#This Row],[Order Date]])</f>
        <v>2026</v>
      </c>
      <c r="D2196" s="4" t="str">
        <f>"Q"&amp;ROUNDUP(MONTH(SalesDataTable[[#This Row],[Order Date]])/3,0)</f>
        <v>Q4</v>
      </c>
      <c r="E2196" s="4">
        <f>MONTH(SalesDataTable[[#This Row],[Order Date]])</f>
        <v>10</v>
      </c>
      <c r="F2196" s="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4">
        <f>YEAR(SalesDataTable[[#This Row],[Order Date]])</f>
        <v>2026</v>
      </c>
      <c r="D2197" s="4" t="str">
        <f>"Q"&amp;ROUNDUP(MONTH(SalesDataTable[[#This Row],[Order Date]])/3,0)</f>
        <v>Q4</v>
      </c>
      <c r="E2197" s="4">
        <f>MONTH(SalesDataTable[[#This Row],[Order Date]])</f>
        <v>10</v>
      </c>
      <c r="F2197" s="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4">
        <f>YEAR(SalesDataTable[[#This Row],[Order Date]])</f>
        <v>2026</v>
      </c>
      <c r="D2198" s="4" t="str">
        <f>"Q"&amp;ROUNDUP(MONTH(SalesDataTable[[#This Row],[Order Date]])/3,0)</f>
        <v>Q4</v>
      </c>
      <c r="E2198" s="4">
        <f>MONTH(SalesDataTable[[#This Row],[Order Date]])</f>
        <v>10</v>
      </c>
      <c r="F2198" s="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4">
        <f>YEAR(SalesDataTable[[#This Row],[Order Date]])</f>
        <v>2026</v>
      </c>
      <c r="D2199" s="4" t="str">
        <f>"Q"&amp;ROUNDUP(MONTH(SalesDataTable[[#This Row],[Order Date]])/3,0)</f>
        <v>Q4</v>
      </c>
      <c r="E2199" s="4">
        <f>MONTH(SalesDataTable[[#This Row],[Order Date]])</f>
        <v>10</v>
      </c>
      <c r="F2199" s="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4">
        <f>YEAR(SalesDataTable[[#This Row],[Order Date]])</f>
        <v>2026</v>
      </c>
      <c r="D2200" s="4" t="str">
        <f>"Q"&amp;ROUNDUP(MONTH(SalesDataTable[[#This Row],[Order Date]])/3,0)</f>
        <v>Q4</v>
      </c>
      <c r="E2200" s="4">
        <f>MONTH(SalesDataTable[[#This Row],[Order Date]])</f>
        <v>10</v>
      </c>
      <c r="F2200" s="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4">
        <f>YEAR(SalesDataTable[[#This Row],[Order Date]])</f>
        <v>2026</v>
      </c>
      <c r="D2201" s="4" t="str">
        <f>"Q"&amp;ROUNDUP(MONTH(SalesDataTable[[#This Row],[Order Date]])/3,0)</f>
        <v>Q4</v>
      </c>
      <c r="E2201" s="4">
        <f>MONTH(SalesDataTable[[#This Row],[Order Date]])</f>
        <v>10</v>
      </c>
      <c r="F2201" s="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4">
        <f>YEAR(SalesDataTable[[#This Row],[Order Date]])</f>
        <v>2026</v>
      </c>
      <c r="D2202" s="4" t="str">
        <f>"Q"&amp;ROUNDUP(MONTH(SalesDataTable[[#This Row],[Order Date]])/3,0)</f>
        <v>Q4</v>
      </c>
      <c r="E2202" s="4">
        <f>MONTH(SalesDataTable[[#This Row],[Order Date]])</f>
        <v>10</v>
      </c>
      <c r="F2202" s="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4">
        <f>YEAR(SalesDataTable[[#This Row],[Order Date]])</f>
        <v>2026</v>
      </c>
      <c r="D2203" s="4" t="str">
        <f>"Q"&amp;ROUNDUP(MONTH(SalesDataTable[[#This Row],[Order Date]])/3,0)</f>
        <v>Q4</v>
      </c>
      <c r="E2203" s="4">
        <f>MONTH(SalesDataTable[[#This Row],[Order Date]])</f>
        <v>10</v>
      </c>
      <c r="F2203" s="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4">
        <f>YEAR(SalesDataTable[[#This Row],[Order Date]])</f>
        <v>2026</v>
      </c>
      <c r="D2204" s="4" t="str">
        <f>"Q"&amp;ROUNDUP(MONTH(SalesDataTable[[#This Row],[Order Date]])/3,0)</f>
        <v>Q4</v>
      </c>
      <c r="E2204" s="4">
        <f>MONTH(SalesDataTable[[#This Row],[Order Date]])</f>
        <v>10</v>
      </c>
      <c r="F2204" s="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4">
        <f>YEAR(SalesDataTable[[#This Row],[Order Date]])</f>
        <v>2026</v>
      </c>
      <c r="D2205" s="4" t="str">
        <f>"Q"&amp;ROUNDUP(MONTH(SalesDataTable[[#This Row],[Order Date]])/3,0)</f>
        <v>Q4</v>
      </c>
      <c r="E2205" s="4">
        <f>MONTH(SalesDataTable[[#This Row],[Order Date]])</f>
        <v>10</v>
      </c>
      <c r="F2205" s="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4">
        <f>YEAR(SalesDataTable[[#This Row],[Order Date]])</f>
        <v>2026</v>
      </c>
      <c r="D2206" s="4" t="str">
        <f>"Q"&amp;ROUNDUP(MONTH(SalesDataTable[[#This Row],[Order Date]])/3,0)</f>
        <v>Q4</v>
      </c>
      <c r="E2206" s="4">
        <f>MONTH(SalesDataTable[[#This Row],[Order Date]])</f>
        <v>10</v>
      </c>
      <c r="F2206" s="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4">
        <f>YEAR(SalesDataTable[[#This Row],[Order Date]])</f>
        <v>2026</v>
      </c>
      <c r="D2207" s="4" t="str">
        <f>"Q"&amp;ROUNDUP(MONTH(SalesDataTable[[#This Row],[Order Date]])/3,0)</f>
        <v>Q4</v>
      </c>
      <c r="E2207" s="4">
        <f>MONTH(SalesDataTable[[#This Row],[Order Date]])</f>
        <v>10</v>
      </c>
      <c r="F2207" s="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4">
        <f>YEAR(SalesDataTable[[#This Row],[Order Date]])</f>
        <v>2026</v>
      </c>
      <c r="D2208" s="4" t="str">
        <f>"Q"&amp;ROUNDUP(MONTH(SalesDataTable[[#This Row],[Order Date]])/3,0)</f>
        <v>Q4</v>
      </c>
      <c r="E2208" s="4">
        <f>MONTH(SalesDataTable[[#This Row],[Order Date]])</f>
        <v>10</v>
      </c>
      <c r="F2208" s="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4">
        <f>YEAR(SalesDataTable[[#This Row],[Order Date]])</f>
        <v>2026</v>
      </c>
      <c r="D2209" s="4" t="str">
        <f>"Q"&amp;ROUNDUP(MONTH(SalesDataTable[[#This Row],[Order Date]])/3,0)</f>
        <v>Q4</v>
      </c>
      <c r="E2209" s="4">
        <f>MONTH(SalesDataTable[[#This Row],[Order Date]])</f>
        <v>10</v>
      </c>
      <c r="F2209" s="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4">
        <f>YEAR(SalesDataTable[[#This Row],[Order Date]])</f>
        <v>2026</v>
      </c>
      <c r="D2210" s="4" t="str">
        <f>"Q"&amp;ROUNDUP(MONTH(SalesDataTable[[#This Row],[Order Date]])/3,0)</f>
        <v>Q4</v>
      </c>
      <c r="E2210" s="4">
        <f>MONTH(SalesDataTable[[#This Row],[Order Date]])</f>
        <v>10</v>
      </c>
      <c r="F2210" s="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4">
        <f>YEAR(SalesDataTable[[#This Row],[Order Date]])</f>
        <v>2026</v>
      </c>
      <c r="D2211" s="4" t="str">
        <f>"Q"&amp;ROUNDUP(MONTH(SalesDataTable[[#This Row],[Order Date]])/3,0)</f>
        <v>Q4</v>
      </c>
      <c r="E2211" s="4">
        <f>MONTH(SalesDataTable[[#This Row],[Order Date]])</f>
        <v>10</v>
      </c>
      <c r="F2211" s="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4">
        <f>YEAR(SalesDataTable[[#This Row],[Order Date]])</f>
        <v>2026</v>
      </c>
      <c r="D2212" s="4" t="str">
        <f>"Q"&amp;ROUNDUP(MONTH(SalesDataTable[[#This Row],[Order Date]])/3,0)</f>
        <v>Q4</v>
      </c>
      <c r="E2212" s="4">
        <f>MONTH(SalesDataTable[[#This Row],[Order Date]])</f>
        <v>10</v>
      </c>
      <c r="F2212" s="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4">
        <f>YEAR(SalesDataTable[[#This Row],[Order Date]])</f>
        <v>2026</v>
      </c>
      <c r="D2213" s="4" t="str">
        <f>"Q"&amp;ROUNDUP(MONTH(SalesDataTable[[#This Row],[Order Date]])/3,0)</f>
        <v>Q4</v>
      </c>
      <c r="E2213" s="4">
        <f>MONTH(SalesDataTable[[#This Row],[Order Date]])</f>
        <v>10</v>
      </c>
      <c r="F2213" s="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4">
        <f>YEAR(SalesDataTable[[#This Row],[Order Date]])</f>
        <v>2026</v>
      </c>
      <c r="D2214" s="4" t="str">
        <f>"Q"&amp;ROUNDUP(MONTH(SalesDataTable[[#This Row],[Order Date]])/3,0)</f>
        <v>Q4</v>
      </c>
      <c r="E2214" s="4">
        <f>MONTH(SalesDataTable[[#This Row],[Order Date]])</f>
        <v>10</v>
      </c>
      <c r="F2214" s="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4">
        <f>YEAR(SalesDataTable[[#This Row],[Order Date]])</f>
        <v>2026</v>
      </c>
      <c r="D2215" s="4" t="str">
        <f>"Q"&amp;ROUNDUP(MONTH(SalesDataTable[[#This Row],[Order Date]])/3,0)</f>
        <v>Q4</v>
      </c>
      <c r="E2215" s="4">
        <f>MONTH(SalesDataTable[[#This Row],[Order Date]])</f>
        <v>10</v>
      </c>
      <c r="F2215" s="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4">
        <f>YEAR(SalesDataTable[[#This Row],[Order Date]])</f>
        <v>2026</v>
      </c>
      <c r="D2216" s="4" t="str">
        <f>"Q"&amp;ROUNDUP(MONTH(SalesDataTable[[#This Row],[Order Date]])/3,0)</f>
        <v>Q4</v>
      </c>
      <c r="E2216" s="4">
        <f>MONTH(SalesDataTable[[#This Row],[Order Date]])</f>
        <v>10</v>
      </c>
      <c r="F2216" s="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4">
        <f>YEAR(SalesDataTable[[#This Row],[Order Date]])</f>
        <v>2026</v>
      </c>
      <c r="D2217" s="4" t="str">
        <f>"Q"&amp;ROUNDUP(MONTH(SalesDataTable[[#This Row],[Order Date]])/3,0)</f>
        <v>Q4</v>
      </c>
      <c r="E2217" s="4">
        <f>MONTH(SalesDataTable[[#This Row],[Order Date]])</f>
        <v>10</v>
      </c>
      <c r="F2217" s="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4">
        <f>YEAR(SalesDataTable[[#This Row],[Order Date]])</f>
        <v>2026</v>
      </c>
      <c r="D2218" s="4" t="str">
        <f>"Q"&amp;ROUNDUP(MONTH(SalesDataTable[[#This Row],[Order Date]])/3,0)</f>
        <v>Q4</v>
      </c>
      <c r="E2218" s="4">
        <f>MONTH(SalesDataTable[[#This Row],[Order Date]])</f>
        <v>10</v>
      </c>
      <c r="F2218" s="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4">
        <f>YEAR(SalesDataTable[[#This Row],[Order Date]])</f>
        <v>2026</v>
      </c>
      <c r="D2219" s="4" t="str">
        <f>"Q"&amp;ROUNDUP(MONTH(SalesDataTable[[#This Row],[Order Date]])/3,0)</f>
        <v>Q4</v>
      </c>
      <c r="E2219" s="4">
        <f>MONTH(SalesDataTable[[#This Row],[Order Date]])</f>
        <v>10</v>
      </c>
      <c r="F2219" s="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4">
        <f>YEAR(SalesDataTable[[#This Row],[Order Date]])</f>
        <v>2026</v>
      </c>
      <c r="D2220" s="4" t="str">
        <f>"Q"&amp;ROUNDUP(MONTH(SalesDataTable[[#This Row],[Order Date]])/3,0)</f>
        <v>Q4</v>
      </c>
      <c r="E2220" s="4">
        <f>MONTH(SalesDataTable[[#This Row],[Order Date]])</f>
        <v>10</v>
      </c>
      <c r="F2220" s="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4">
        <f>YEAR(SalesDataTable[[#This Row],[Order Date]])</f>
        <v>2026</v>
      </c>
      <c r="D2221" s="4" t="str">
        <f>"Q"&amp;ROUNDUP(MONTH(SalesDataTable[[#This Row],[Order Date]])/3,0)</f>
        <v>Q4</v>
      </c>
      <c r="E2221" s="4">
        <f>MONTH(SalesDataTable[[#This Row],[Order Date]])</f>
        <v>10</v>
      </c>
      <c r="F2221" s="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4">
        <f>YEAR(SalesDataTable[[#This Row],[Order Date]])</f>
        <v>2026</v>
      </c>
      <c r="D2222" s="4" t="str">
        <f>"Q"&amp;ROUNDUP(MONTH(SalesDataTable[[#This Row],[Order Date]])/3,0)</f>
        <v>Q4</v>
      </c>
      <c r="E2222" s="4">
        <f>MONTH(SalesDataTable[[#This Row],[Order Date]])</f>
        <v>10</v>
      </c>
      <c r="F2222" s="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4">
        <f>YEAR(SalesDataTable[[#This Row],[Order Date]])</f>
        <v>2026</v>
      </c>
      <c r="D2223" s="4" t="str">
        <f>"Q"&amp;ROUNDUP(MONTH(SalesDataTable[[#This Row],[Order Date]])/3,0)</f>
        <v>Q4</v>
      </c>
      <c r="E2223" s="4">
        <f>MONTH(SalesDataTable[[#This Row],[Order Date]])</f>
        <v>10</v>
      </c>
      <c r="F2223" s="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4">
        <f>YEAR(SalesDataTable[[#This Row],[Order Date]])</f>
        <v>2026</v>
      </c>
      <c r="D2224" s="4" t="str">
        <f>"Q"&amp;ROUNDUP(MONTH(SalesDataTable[[#This Row],[Order Date]])/3,0)</f>
        <v>Q4</v>
      </c>
      <c r="E2224" s="4">
        <f>MONTH(SalesDataTable[[#This Row],[Order Date]])</f>
        <v>10</v>
      </c>
      <c r="F2224" s="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4">
        <f>YEAR(SalesDataTable[[#This Row],[Order Date]])</f>
        <v>2026</v>
      </c>
      <c r="D2225" s="4" t="str">
        <f>"Q"&amp;ROUNDUP(MONTH(SalesDataTable[[#This Row],[Order Date]])/3,0)</f>
        <v>Q4</v>
      </c>
      <c r="E2225" s="4">
        <f>MONTH(SalesDataTable[[#This Row],[Order Date]])</f>
        <v>10</v>
      </c>
      <c r="F2225" s="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4">
        <f>YEAR(SalesDataTable[[#This Row],[Order Date]])</f>
        <v>2026</v>
      </c>
      <c r="D2226" s="4" t="str">
        <f>"Q"&amp;ROUNDUP(MONTH(SalesDataTable[[#This Row],[Order Date]])/3,0)</f>
        <v>Q4</v>
      </c>
      <c r="E2226" s="4">
        <f>MONTH(SalesDataTable[[#This Row],[Order Date]])</f>
        <v>10</v>
      </c>
      <c r="F2226" s="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4">
        <f>YEAR(SalesDataTable[[#This Row],[Order Date]])</f>
        <v>2026</v>
      </c>
      <c r="D2227" s="4" t="str">
        <f>"Q"&amp;ROUNDUP(MONTH(SalesDataTable[[#This Row],[Order Date]])/3,0)</f>
        <v>Q4</v>
      </c>
      <c r="E2227" s="4">
        <f>MONTH(SalesDataTable[[#This Row],[Order Date]])</f>
        <v>10</v>
      </c>
      <c r="F2227" s="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4">
        <f>YEAR(SalesDataTable[[#This Row],[Order Date]])</f>
        <v>2026</v>
      </c>
      <c r="D2228" s="4" t="str">
        <f>"Q"&amp;ROUNDUP(MONTH(SalesDataTable[[#This Row],[Order Date]])/3,0)</f>
        <v>Q4</v>
      </c>
      <c r="E2228" s="4">
        <f>MONTH(SalesDataTable[[#This Row],[Order Date]])</f>
        <v>10</v>
      </c>
      <c r="F2228" s="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4">
        <f>YEAR(SalesDataTable[[#This Row],[Order Date]])</f>
        <v>2026</v>
      </c>
      <c r="D2229" s="4" t="str">
        <f>"Q"&amp;ROUNDUP(MONTH(SalesDataTable[[#This Row],[Order Date]])/3,0)</f>
        <v>Q4</v>
      </c>
      <c r="E2229" s="4">
        <f>MONTH(SalesDataTable[[#This Row],[Order Date]])</f>
        <v>10</v>
      </c>
      <c r="F2229" s="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4">
        <f>YEAR(SalesDataTable[[#This Row],[Order Date]])</f>
        <v>2026</v>
      </c>
      <c r="D2230" s="4" t="str">
        <f>"Q"&amp;ROUNDUP(MONTH(SalesDataTable[[#This Row],[Order Date]])/3,0)</f>
        <v>Q4</v>
      </c>
      <c r="E2230" s="4">
        <f>MONTH(SalesDataTable[[#This Row],[Order Date]])</f>
        <v>10</v>
      </c>
      <c r="F2230" s="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4">
        <f>YEAR(SalesDataTable[[#This Row],[Order Date]])</f>
        <v>2026</v>
      </c>
      <c r="D2231" s="4" t="str">
        <f>"Q"&amp;ROUNDUP(MONTH(SalesDataTable[[#This Row],[Order Date]])/3,0)</f>
        <v>Q4</v>
      </c>
      <c r="E2231" s="4">
        <f>MONTH(SalesDataTable[[#This Row],[Order Date]])</f>
        <v>10</v>
      </c>
      <c r="F2231" s="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4">
        <f>YEAR(SalesDataTable[[#This Row],[Order Date]])</f>
        <v>2026</v>
      </c>
      <c r="D2232" s="4" t="str">
        <f>"Q"&amp;ROUNDUP(MONTH(SalesDataTable[[#This Row],[Order Date]])/3,0)</f>
        <v>Q4</v>
      </c>
      <c r="E2232" s="4">
        <f>MONTH(SalesDataTable[[#This Row],[Order Date]])</f>
        <v>10</v>
      </c>
      <c r="F2232" s="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4">
        <f>YEAR(SalesDataTable[[#This Row],[Order Date]])</f>
        <v>2026</v>
      </c>
      <c r="D2233" s="4" t="str">
        <f>"Q"&amp;ROUNDUP(MONTH(SalesDataTable[[#This Row],[Order Date]])/3,0)</f>
        <v>Q4</v>
      </c>
      <c r="E2233" s="4">
        <f>MONTH(SalesDataTable[[#This Row],[Order Date]])</f>
        <v>10</v>
      </c>
      <c r="F2233" s="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4">
        <f>YEAR(SalesDataTable[[#This Row],[Order Date]])</f>
        <v>2026</v>
      </c>
      <c r="D2234" s="4" t="str">
        <f>"Q"&amp;ROUNDUP(MONTH(SalesDataTable[[#This Row],[Order Date]])/3,0)</f>
        <v>Q4</v>
      </c>
      <c r="E2234" s="4">
        <f>MONTH(SalesDataTable[[#This Row],[Order Date]])</f>
        <v>10</v>
      </c>
      <c r="F2234" s="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4">
        <f>YEAR(SalesDataTable[[#This Row],[Order Date]])</f>
        <v>2026</v>
      </c>
      <c r="D2235" s="4" t="str">
        <f>"Q"&amp;ROUNDUP(MONTH(SalesDataTable[[#This Row],[Order Date]])/3,0)</f>
        <v>Q4</v>
      </c>
      <c r="E2235" s="4">
        <f>MONTH(SalesDataTable[[#This Row],[Order Date]])</f>
        <v>11</v>
      </c>
      <c r="F2235" s="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4">
        <f>YEAR(SalesDataTable[[#This Row],[Order Date]])</f>
        <v>2026</v>
      </c>
      <c r="D2236" s="4" t="str">
        <f>"Q"&amp;ROUNDUP(MONTH(SalesDataTable[[#This Row],[Order Date]])/3,0)</f>
        <v>Q4</v>
      </c>
      <c r="E2236" s="4">
        <f>MONTH(SalesDataTable[[#This Row],[Order Date]])</f>
        <v>11</v>
      </c>
      <c r="F2236" s="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4">
        <f>YEAR(SalesDataTable[[#This Row],[Order Date]])</f>
        <v>2026</v>
      </c>
      <c r="D2237" s="4" t="str">
        <f>"Q"&amp;ROUNDUP(MONTH(SalesDataTable[[#This Row],[Order Date]])/3,0)</f>
        <v>Q4</v>
      </c>
      <c r="E2237" s="4">
        <f>MONTH(SalesDataTable[[#This Row],[Order Date]])</f>
        <v>11</v>
      </c>
      <c r="F2237" s="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4">
        <f>YEAR(SalesDataTable[[#This Row],[Order Date]])</f>
        <v>2026</v>
      </c>
      <c r="D2238" s="4" t="str">
        <f>"Q"&amp;ROUNDUP(MONTH(SalesDataTable[[#This Row],[Order Date]])/3,0)</f>
        <v>Q4</v>
      </c>
      <c r="E2238" s="4">
        <f>MONTH(SalesDataTable[[#This Row],[Order Date]])</f>
        <v>11</v>
      </c>
      <c r="F2238" s="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4">
        <f>YEAR(SalesDataTable[[#This Row],[Order Date]])</f>
        <v>2026</v>
      </c>
      <c r="D2239" s="4" t="str">
        <f>"Q"&amp;ROUNDUP(MONTH(SalesDataTable[[#This Row],[Order Date]])/3,0)</f>
        <v>Q4</v>
      </c>
      <c r="E2239" s="4">
        <f>MONTH(SalesDataTable[[#This Row],[Order Date]])</f>
        <v>11</v>
      </c>
      <c r="F2239" s="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4">
        <f>YEAR(SalesDataTable[[#This Row],[Order Date]])</f>
        <v>2026</v>
      </c>
      <c r="D2240" s="4" t="str">
        <f>"Q"&amp;ROUNDUP(MONTH(SalesDataTable[[#This Row],[Order Date]])/3,0)</f>
        <v>Q4</v>
      </c>
      <c r="E2240" s="4">
        <f>MONTH(SalesDataTable[[#This Row],[Order Date]])</f>
        <v>11</v>
      </c>
      <c r="F2240" s="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4">
        <f>YEAR(SalesDataTable[[#This Row],[Order Date]])</f>
        <v>2026</v>
      </c>
      <c r="D2241" s="4" t="str">
        <f>"Q"&amp;ROUNDUP(MONTH(SalesDataTable[[#This Row],[Order Date]])/3,0)</f>
        <v>Q4</v>
      </c>
      <c r="E2241" s="4">
        <f>MONTH(SalesDataTable[[#This Row],[Order Date]])</f>
        <v>11</v>
      </c>
      <c r="F2241" s="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4">
        <f>YEAR(SalesDataTable[[#This Row],[Order Date]])</f>
        <v>2026</v>
      </c>
      <c r="D2242" s="4" t="str">
        <f>"Q"&amp;ROUNDUP(MONTH(SalesDataTable[[#This Row],[Order Date]])/3,0)</f>
        <v>Q4</v>
      </c>
      <c r="E2242" s="4">
        <f>MONTH(SalesDataTable[[#This Row],[Order Date]])</f>
        <v>11</v>
      </c>
      <c r="F2242" s="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4">
        <f>YEAR(SalesDataTable[[#This Row],[Order Date]])</f>
        <v>2026</v>
      </c>
      <c r="D2243" s="4" t="str">
        <f>"Q"&amp;ROUNDUP(MONTH(SalesDataTable[[#This Row],[Order Date]])/3,0)</f>
        <v>Q4</v>
      </c>
      <c r="E2243" s="4">
        <f>MONTH(SalesDataTable[[#This Row],[Order Date]])</f>
        <v>11</v>
      </c>
      <c r="F2243" s="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4">
        <f>YEAR(SalesDataTable[[#This Row],[Order Date]])</f>
        <v>2026</v>
      </c>
      <c r="D2244" s="4" t="str">
        <f>"Q"&amp;ROUNDUP(MONTH(SalesDataTable[[#This Row],[Order Date]])/3,0)</f>
        <v>Q4</v>
      </c>
      <c r="E2244" s="4">
        <f>MONTH(SalesDataTable[[#This Row],[Order Date]])</f>
        <v>11</v>
      </c>
      <c r="F2244" s="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4">
        <f>YEAR(SalesDataTable[[#This Row],[Order Date]])</f>
        <v>2026</v>
      </c>
      <c r="D2245" s="4" t="str">
        <f>"Q"&amp;ROUNDUP(MONTH(SalesDataTable[[#This Row],[Order Date]])/3,0)</f>
        <v>Q4</v>
      </c>
      <c r="E2245" s="4">
        <f>MONTH(SalesDataTable[[#This Row],[Order Date]])</f>
        <v>11</v>
      </c>
      <c r="F2245" s="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4">
        <f>YEAR(SalesDataTable[[#This Row],[Order Date]])</f>
        <v>2026</v>
      </c>
      <c r="D2246" s="4" t="str">
        <f>"Q"&amp;ROUNDUP(MONTH(SalesDataTable[[#This Row],[Order Date]])/3,0)</f>
        <v>Q4</v>
      </c>
      <c r="E2246" s="4">
        <f>MONTH(SalesDataTable[[#This Row],[Order Date]])</f>
        <v>11</v>
      </c>
      <c r="F2246" s="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4">
        <f>YEAR(SalesDataTable[[#This Row],[Order Date]])</f>
        <v>2026</v>
      </c>
      <c r="D2247" s="4" t="str">
        <f>"Q"&amp;ROUNDUP(MONTH(SalesDataTable[[#This Row],[Order Date]])/3,0)</f>
        <v>Q4</v>
      </c>
      <c r="E2247" s="4">
        <f>MONTH(SalesDataTable[[#This Row],[Order Date]])</f>
        <v>11</v>
      </c>
      <c r="F2247" s="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4">
        <f>YEAR(SalesDataTable[[#This Row],[Order Date]])</f>
        <v>2026</v>
      </c>
      <c r="D2248" s="4" t="str">
        <f>"Q"&amp;ROUNDUP(MONTH(SalesDataTable[[#This Row],[Order Date]])/3,0)</f>
        <v>Q4</v>
      </c>
      <c r="E2248" s="4">
        <f>MONTH(SalesDataTable[[#This Row],[Order Date]])</f>
        <v>11</v>
      </c>
      <c r="F2248" s="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4">
        <f>YEAR(SalesDataTable[[#This Row],[Order Date]])</f>
        <v>2026</v>
      </c>
      <c r="D2249" s="4" t="str">
        <f>"Q"&amp;ROUNDUP(MONTH(SalesDataTable[[#This Row],[Order Date]])/3,0)</f>
        <v>Q4</v>
      </c>
      <c r="E2249" s="4">
        <f>MONTH(SalesDataTable[[#This Row],[Order Date]])</f>
        <v>11</v>
      </c>
      <c r="F2249" s="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4">
        <f>YEAR(SalesDataTable[[#This Row],[Order Date]])</f>
        <v>2026</v>
      </c>
      <c r="D2250" s="4" t="str">
        <f>"Q"&amp;ROUNDUP(MONTH(SalesDataTable[[#This Row],[Order Date]])/3,0)</f>
        <v>Q4</v>
      </c>
      <c r="E2250" s="4">
        <f>MONTH(SalesDataTable[[#This Row],[Order Date]])</f>
        <v>11</v>
      </c>
      <c r="F2250" s="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4">
        <f>YEAR(SalesDataTable[[#This Row],[Order Date]])</f>
        <v>2026</v>
      </c>
      <c r="D2251" s="4" t="str">
        <f>"Q"&amp;ROUNDUP(MONTH(SalesDataTable[[#This Row],[Order Date]])/3,0)</f>
        <v>Q4</v>
      </c>
      <c r="E2251" s="4">
        <f>MONTH(SalesDataTable[[#This Row],[Order Date]])</f>
        <v>11</v>
      </c>
      <c r="F2251" s="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4">
        <f>YEAR(SalesDataTable[[#This Row],[Order Date]])</f>
        <v>2026</v>
      </c>
      <c r="D2252" s="4" t="str">
        <f>"Q"&amp;ROUNDUP(MONTH(SalesDataTable[[#This Row],[Order Date]])/3,0)</f>
        <v>Q4</v>
      </c>
      <c r="E2252" s="4">
        <f>MONTH(SalesDataTable[[#This Row],[Order Date]])</f>
        <v>11</v>
      </c>
      <c r="F2252" s="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4">
        <f>YEAR(SalesDataTable[[#This Row],[Order Date]])</f>
        <v>2026</v>
      </c>
      <c r="D2253" s="4" t="str">
        <f>"Q"&amp;ROUNDUP(MONTH(SalesDataTable[[#This Row],[Order Date]])/3,0)</f>
        <v>Q4</v>
      </c>
      <c r="E2253" s="4">
        <f>MONTH(SalesDataTable[[#This Row],[Order Date]])</f>
        <v>11</v>
      </c>
      <c r="F2253" s="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4">
        <f>YEAR(SalesDataTable[[#This Row],[Order Date]])</f>
        <v>2026</v>
      </c>
      <c r="D2254" s="4" t="str">
        <f>"Q"&amp;ROUNDUP(MONTH(SalesDataTable[[#This Row],[Order Date]])/3,0)</f>
        <v>Q4</v>
      </c>
      <c r="E2254" s="4">
        <f>MONTH(SalesDataTable[[#This Row],[Order Date]])</f>
        <v>11</v>
      </c>
      <c r="F2254" s="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4">
        <f>YEAR(SalesDataTable[[#This Row],[Order Date]])</f>
        <v>2026</v>
      </c>
      <c r="D2255" s="4" t="str">
        <f>"Q"&amp;ROUNDUP(MONTH(SalesDataTable[[#This Row],[Order Date]])/3,0)</f>
        <v>Q4</v>
      </c>
      <c r="E2255" s="4">
        <f>MONTH(SalesDataTable[[#This Row],[Order Date]])</f>
        <v>11</v>
      </c>
      <c r="F2255" s="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4">
        <f>YEAR(SalesDataTable[[#This Row],[Order Date]])</f>
        <v>2026</v>
      </c>
      <c r="D2256" s="4" t="str">
        <f>"Q"&amp;ROUNDUP(MONTH(SalesDataTable[[#This Row],[Order Date]])/3,0)</f>
        <v>Q4</v>
      </c>
      <c r="E2256" s="4">
        <f>MONTH(SalesDataTable[[#This Row],[Order Date]])</f>
        <v>11</v>
      </c>
      <c r="F2256" s="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4">
        <f>YEAR(SalesDataTable[[#This Row],[Order Date]])</f>
        <v>2026</v>
      </c>
      <c r="D2257" s="4" t="str">
        <f>"Q"&amp;ROUNDUP(MONTH(SalesDataTable[[#This Row],[Order Date]])/3,0)</f>
        <v>Q4</v>
      </c>
      <c r="E2257" s="4">
        <f>MONTH(SalesDataTable[[#This Row],[Order Date]])</f>
        <v>11</v>
      </c>
      <c r="F2257" s="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4">
        <f>YEAR(SalesDataTable[[#This Row],[Order Date]])</f>
        <v>2026</v>
      </c>
      <c r="D2258" s="4" t="str">
        <f>"Q"&amp;ROUNDUP(MONTH(SalesDataTable[[#This Row],[Order Date]])/3,0)</f>
        <v>Q4</v>
      </c>
      <c r="E2258" s="4">
        <f>MONTH(SalesDataTable[[#This Row],[Order Date]])</f>
        <v>11</v>
      </c>
      <c r="F2258" s="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4">
        <f>YEAR(SalesDataTable[[#This Row],[Order Date]])</f>
        <v>2026</v>
      </c>
      <c r="D2259" s="4" t="str">
        <f>"Q"&amp;ROUNDUP(MONTH(SalesDataTable[[#This Row],[Order Date]])/3,0)</f>
        <v>Q4</v>
      </c>
      <c r="E2259" s="4">
        <f>MONTH(SalesDataTable[[#This Row],[Order Date]])</f>
        <v>11</v>
      </c>
      <c r="F2259" s="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4">
        <f>YEAR(SalesDataTable[[#This Row],[Order Date]])</f>
        <v>2026</v>
      </c>
      <c r="D2260" s="4" t="str">
        <f>"Q"&amp;ROUNDUP(MONTH(SalesDataTable[[#This Row],[Order Date]])/3,0)</f>
        <v>Q4</v>
      </c>
      <c r="E2260" s="4">
        <f>MONTH(SalesDataTable[[#This Row],[Order Date]])</f>
        <v>11</v>
      </c>
      <c r="F2260" s="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4">
        <f>YEAR(SalesDataTable[[#This Row],[Order Date]])</f>
        <v>2026</v>
      </c>
      <c r="D2261" s="4" t="str">
        <f>"Q"&amp;ROUNDUP(MONTH(SalesDataTable[[#This Row],[Order Date]])/3,0)</f>
        <v>Q4</v>
      </c>
      <c r="E2261" s="4">
        <f>MONTH(SalesDataTable[[#This Row],[Order Date]])</f>
        <v>11</v>
      </c>
      <c r="F2261" s="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4">
        <f>YEAR(SalesDataTable[[#This Row],[Order Date]])</f>
        <v>2026</v>
      </c>
      <c r="D2262" s="4" t="str">
        <f>"Q"&amp;ROUNDUP(MONTH(SalesDataTable[[#This Row],[Order Date]])/3,0)</f>
        <v>Q4</v>
      </c>
      <c r="E2262" s="4">
        <f>MONTH(SalesDataTable[[#This Row],[Order Date]])</f>
        <v>11</v>
      </c>
      <c r="F2262" s="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4">
        <f>YEAR(SalesDataTable[[#This Row],[Order Date]])</f>
        <v>2026</v>
      </c>
      <c r="D2263" s="4" t="str">
        <f>"Q"&amp;ROUNDUP(MONTH(SalesDataTable[[#This Row],[Order Date]])/3,0)</f>
        <v>Q4</v>
      </c>
      <c r="E2263" s="4">
        <f>MONTH(SalesDataTable[[#This Row],[Order Date]])</f>
        <v>11</v>
      </c>
      <c r="F2263" s="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4">
        <f>YEAR(SalesDataTable[[#This Row],[Order Date]])</f>
        <v>2026</v>
      </c>
      <c r="D2264" s="4" t="str">
        <f>"Q"&amp;ROUNDUP(MONTH(SalesDataTable[[#This Row],[Order Date]])/3,0)</f>
        <v>Q4</v>
      </c>
      <c r="E2264" s="4">
        <f>MONTH(SalesDataTable[[#This Row],[Order Date]])</f>
        <v>11</v>
      </c>
      <c r="F2264" s="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4">
        <f>YEAR(SalesDataTable[[#This Row],[Order Date]])</f>
        <v>2026</v>
      </c>
      <c r="D2265" s="4" t="str">
        <f>"Q"&amp;ROUNDUP(MONTH(SalesDataTable[[#This Row],[Order Date]])/3,0)</f>
        <v>Q4</v>
      </c>
      <c r="E2265" s="4">
        <f>MONTH(SalesDataTable[[#This Row],[Order Date]])</f>
        <v>11</v>
      </c>
      <c r="F2265" s="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4">
        <f>YEAR(SalesDataTable[[#This Row],[Order Date]])</f>
        <v>2026</v>
      </c>
      <c r="D2266" s="4" t="str">
        <f>"Q"&amp;ROUNDUP(MONTH(SalesDataTable[[#This Row],[Order Date]])/3,0)</f>
        <v>Q4</v>
      </c>
      <c r="E2266" s="4">
        <f>MONTH(SalesDataTable[[#This Row],[Order Date]])</f>
        <v>11</v>
      </c>
      <c r="F2266" s="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4">
        <f>YEAR(SalesDataTable[[#This Row],[Order Date]])</f>
        <v>2026</v>
      </c>
      <c r="D2267" s="4" t="str">
        <f>"Q"&amp;ROUNDUP(MONTH(SalesDataTable[[#This Row],[Order Date]])/3,0)</f>
        <v>Q4</v>
      </c>
      <c r="E2267" s="4">
        <f>MONTH(SalesDataTable[[#This Row],[Order Date]])</f>
        <v>11</v>
      </c>
      <c r="F2267" s="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4">
        <f>YEAR(SalesDataTable[[#This Row],[Order Date]])</f>
        <v>2026</v>
      </c>
      <c r="D2268" s="4" t="str">
        <f>"Q"&amp;ROUNDUP(MONTH(SalesDataTable[[#This Row],[Order Date]])/3,0)</f>
        <v>Q4</v>
      </c>
      <c r="E2268" s="4">
        <f>MONTH(SalesDataTable[[#This Row],[Order Date]])</f>
        <v>11</v>
      </c>
      <c r="F2268" s="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4">
        <f>YEAR(SalesDataTable[[#This Row],[Order Date]])</f>
        <v>2026</v>
      </c>
      <c r="D2269" s="4" t="str">
        <f>"Q"&amp;ROUNDUP(MONTH(SalesDataTable[[#This Row],[Order Date]])/3,0)</f>
        <v>Q4</v>
      </c>
      <c r="E2269" s="4">
        <f>MONTH(SalesDataTable[[#This Row],[Order Date]])</f>
        <v>11</v>
      </c>
      <c r="F2269" s="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4">
        <f>YEAR(SalesDataTable[[#This Row],[Order Date]])</f>
        <v>2026</v>
      </c>
      <c r="D2270" s="4" t="str">
        <f>"Q"&amp;ROUNDUP(MONTH(SalesDataTable[[#This Row],[Order Date]])/3,0)</f>
        <v>Q4</v>
      </c>
      <c r="E2270" s="4">
        <f>MONTH(SalesDataTable[[#This Row],[Order Date]])</f>
        <v>11</v>
      </c>
      <c r="F2270" s="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4">
        <f>YEAR(SalesDataTable[[#This Row],[Order Date]])</f>
        <v>2026</v>
      </c>
      <c r="D2271" s="4" t="str">
        <f>"Q"&amp;ROUNDUP(MONTH(SalesDataTable[[#This Row],[Order Date]])/3,0)</f>
        <v>Q4</v>
      </c>
      <c r="E2271" s="4">
        <f>MONTH(SalesDataTable[[#This Row],[Order Date]])</f>
        <v>11</v>
      </c>
      <c r="F2271" s="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4">
        <f>YEAR(SalesDataTable[[#This Row],[Order Date]])</f>
        <v>2026</v>
      </c>
      <c r="D2272" s="4" t="str">
        <f>"Q"&amp;ROUNDUP(MONTH(SalesDataTable[[#This Row],[Order Date]])/3,0)</f>
        <v>Q4</v>
      </c>
      <c r="E2272" s="4">
        <f>MONTH(SalesDataTable[[#This Row],[Order Date]])</f>
        <v>11</v>
      </c>
      <c r="F2272" s="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4">
        <f>YEAR(SalesDataTable[[#This Row],[Order Date]])</f>
        <v>2026</v>
      </c>
      <c r="D2273" s="4" t="str">
        <f>"Q"&amp;ROUNDUP(MONTH(SalesDataTable[[#This Row],[Order Date]])/3,0)</f>
        <v>Q4</v>
      </c>
      <c r="E2273" s="4">
        <f>MONTH(SalesDataTable[[#This Row],[Order Date]])</f>
        <v>11</v>
      </c>
      <c r="F2273" s="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4">
        <f>YEAR(SalesDataTable[[#This Row],[Order Date]])</f>
        <v>2026</v>
      </c>
      <c r="D2274" s="4" t="str">
        <f>"Q"&amp;ROUNDUP(MONTH(SalesDataTable[[#This Row],[Order Date]])/3,0)</f>
        <v>Q4</v>
      </c>
      <c r="E2274" s="4">
        <f>MONTH(SalesDataTable[[#This Row],[Order Date]])</f>
        <v>11</v>
      </c>
      <c r="F2274" s="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4">
        <f>YEAR(SalesDataTable[[#This Row],[Order Date]])</f>
        <v>2026</v>
      </c>
      <c r="D2275" s="4" t="str">
        <f>"Q"&amp;ROUNDUP(MONTH(SalesDataTable[[#This Row],[Order Date]])/3,0)</f>
        <v>Q4</v>
      </c>
      <c r="E2275" s="4">
        <f>MONTH(SalesDataTable[[#This Row],[Order Date]])</f>
        <v>11</v>
      </c>
      <c r="F2275" s="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4">
        <f>YEAR(SalesDataTable[[#This Row],[Order Date]])</f>
        <v>2026</v>
      </c>
      <c r="D2276" s="4" t="str">
        <f>"Q"&amp;ROUNDUP(MONTH(SalesDataTable[[#This Row],[Order Date]])/3,0)</f>
        <v>Q4</v>
      </c>
      <c r="E2276" s="4">
        <f>MONTH(SalesDataTable[[#This Row],[Order Date]])</f>
        <v>11</v>
      </c>
      <c r="F2276" s="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4">
        <f>YEAR(SalesDataTable[[#This Row],[Order Date]])</f>
        <v>2026</v>
      </c>
      <c r="D2277" s="4" t="str">
        <f>"Q"&amp;ROUNDUP(MONTH(SalesDataTable[[#This Row],[Order Date]])/3,0)</f>
        <v>Q4</v>
      </c>
      <c r="E2277" s="4">
        <f>MONTH(SalesDataTable[[#This Row],[Order Date]])</f>
        <v>11</v>
      </c>
      <c r="F2277" s="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4">
        <f>YEAR(SalesDataTable[[#This Row],[Order Date]])</f>
        <v>2026</v>
      </c>
      <c r="D2278" s="4" t="str">
        <f>"Q"&amp;ROUNDUP(MONTH(SalesDataTable[[#This Row],[Order Date]])/3,0)</f>
        <v>Q4</v>
      </c>
      <c r="E2278" s="4">
        <f>MONTH(SalesDataTable[[#This Row],[Order Date]])</f>
        <v>11</v>
      </c>
      <c r="F2278" s="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4">
        <f>YEAR(SalesDataTable[[#This Row],[Order Date]])</f>
        <v>2026</v>
      </c>
      <c r="D2279" s="4" t="str">
        <f>"Q"&amp;ROUNDUP(MONTH(SalesDataTable[[#This Row],[Order Date]])/3,0)</f>
        <v>Q4</v>
      </c>
      <c r="E2279" s="4">
        <f>MONTH(SalesDataTable[[#This Row],[Order Date]])</f>
        <v>11</v>
      </c>
      <c r="F2279" s="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4">
        <f>YEAR(SalesDataTable[[#This Row],[Order Date]])</f>
        <v>2026</v>
      </c>
      <c r="D2280" s="4" t="str">
        <f>"Q"&amp;ROUNDUP(MONTH(SalesDataTable[[#This Row],[Order Date]])/3,0)</f>
        <v>Q4</v>
      </c>
      <c r="E2280" s="4">
        <f>MONTH(SalesDataTable[[#This Row],[Order Date]])</f>
        <v>11</v>
      </c>
      <c r="F2280" s="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4">
        <f>YEAR(SalesDataTable[[#This Row],[Order Date]])</f>
        <v>2026</v>
      </c>
      <c r="D2281" s="4" t="str">
        <f>"Q"&amp;ROUNDUP(MONTH(SalesDataTable[[#This Row],[Order Date]])/3,0)</f>
        <v>Q4</v>
      </c>
      <c r="E2281" s="4">
        <f>MONTH(SalesDataTable[[#This Row],[Order Date]])</f>
        <v>11</v>
      </c>
      <c r="F2281" s="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4">
        <f>YEAR(SalesDataTable[[#This Row],[Order Date]])</f>
        <v>2026</v>
      </c>
      <c r="D2282" s="4" t="str">
        <f>"Q"&amp;ROUNDUP(MONTH(SalesDataTable[[#This Row],[Order Date]])/3,0)</f>
        <v>Q4</v>
      </c>
      <c r="E2282" s="4">
        <f>MONTH(SalesDataTable[[#This Row],[Order Date]])</f>
        <v>11</v>
      </c>
      <c r="F2282" s="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4">
        <f>YEAR(SalesDataTable[[#This Row],[Order Date]])</f>
        <v>2026</v>
      </c>
      <c r="D2283" s="4" t="str">
        <f>"Q"&amp;ROUNDUP(MONTH(SalesDataTable[[#This Row],[Order Date]])/3,0)</f>
        <v>Q4</v>
      </c>
      <c r="E2283" s="4">
        <f>MONTH(SalesDataTable[[#This Row],[Order Date]])</f>
        <v>11</v>
      </c>
      <c r="F2283" s="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4">
        <f>YEAR(SalesDataTable[[#This Row],[Order Date]])</f>
        <v>2026</v>
      </c>
      <c r="D2284" s="4" t="str">
        <f>"Q"&amp;ROUNDUP(MONTH(SalesDataTable[[#This Row],[Order Date]])/3,0)</f>
        <v>Q4</v>
      </c>
      <c r="E2284" s="4">
        <f>MONTH(SalesDataTable[[#This Row],[Order Date]])</f>
        <v>11</v>
      </c>
      <c r="F2284" s="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4">
        <f>YEAR(SalesDataTable[[#This Row],[Order Date]])</f>
        <v>2026</v>
      </c>
      <c r="D2285" s="4" t="str">
        <f>"Q"&amp;ROUNDUP(MONTH(SalesDataTable[[#This Row],[Order Date]])/3,0)</f>
        <v>Q4</v>
      </c>
      <c r="E2285" s="4">
        <f>MONTH(SalesDataTable[[#This Row],[Order Date]])</f>
        <v>11</v>
      </c>
      <c r="F2285" s="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4">
        <f>YEAR(SalesDataTable[[#This Row],[Order Date]])</f>
        <v>2026</v>
      </c>
      <c r="D2286" s="4" t="str">
        <f>"Q"&amp;ROUNDUP(MONTH(SalesDataTable[[#This Row],[Order Date]])/3,0)</f>
        <v>Q4</v>
      </c>
      <c r="E2286" s="4">
        <f>MONTH(SalesDataTable[[#This Row],[Order Date]])</f>
        <v>11</v>
      </c>
      <c r="F2286" s="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4">
        <f>YEAR(SalesDataTable[[#This Row],[Order Date]])</f>
        <v>2026</v>
      </c>
      <c r="D2287" s="4" t="str">
        <f>"Q"&amp;ROUNDUP(MONTH(SalesDataTable[[#This Row],[Order Date]])/3,0)</f>
        <v>Q4</v>
      </c>
      <c r="E2287" s="4">
        <f>MONTH(SalesDataTable[[#This Row],[Order Date]])</f>
        <v>11</v>
      </c>
      <c r="F2287" s="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4">
        <f>YEAR(SalesDataTable[[#This Row],[Order Date]])</f>
        <v>2026</v>
      </c>
      <c r="D2288" s="4" t="str">
        <f>"Q"&amp;ROUNDUP(MONTH(SalesDataTable[[#This Row],[Order Date]])/3,0)</f>
        <v>Q4</v>
      </c>
      <c r="E2288" s="4">
        <f>MONTH(SalesDataTable[[#This Row],[Order Date]])</f>
        <v>11</v>
      </c>
      <c r="F2288" s="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4">
        <f>YEAR(SalesDataTable[[#This Row],[Order Date]])</f>
        <v>2026</v>
      </c>
      <c r="D2289" s="4" t="str">
        <f>"Q"&amp;ROUNDUP(MONTH(SalesDataTable[[#This Row],[Order Date]])/3,0)</f>
        <v>Q4</v>
      </c>
      <c r="E2289" s="4">
        <f>MONTH(SalesDataTable[[#This Row],[Order Date]])</f>
        <v>11</v>
      </c>
      <c r="F2289" s="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4">
        <f>YEAR(SalesDataTable[[#This Row],[Order Date]])</f>
        <v>2026</v>
      </c>
      <c r="D2290" s="4" t="str">
        <f>"Q"&amp;ROUNDUP(MONTH(SalesDataTable[[#This Row],[Order Date]])/3,0)</f>
        <v>Q4</v>
      </c>
      <c r="E2290" s="4">
        <f>MONTH(SalesDataTable[[#This Row],[Order Date]])</f>
        <v>11</v>
      </c>
      <c r="F2290" s="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4">
        <f>YEAR(SalesDataTable[[#This Row],[Order Date]])</f>
        <v>2026</v>
      </c>
      <c r="D2291" s="4" t="str">
        <f>"Q"&amp;ROUNDUP(MONTH(SalesDataTable[[#This Row],[Order Date]])/3,0)</f>
        <v>Q4</v>
      </c>
      <c r="E2291" s="4">
        <f>MONTH(SalesDataTable[[#This Row],[Order Date]])</f>
        <v>11</v>
      </c>
      <c r="F2291" s="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4">
        <f>YEAR(SalesDataTable[[#This Row],[Order Date]])</f>
        <v>2026</v>
      </c>
      <c r="D2292" s="4" t="str">
        <f>"Q"&amp;ROUNDUP(MONTH(SalesDataTable[[#This Row],[Order Date]])/3,0)</f>
        <v>Q4</v>
      </c>
      <c r="E2292" s="4">
        <f>MONTH(SalesDataTable[[#This Row],[Order Date]])</f>
        <v>11</v>
      </c>
      <c r="F2292" s="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4">
        <f>YEAR(SalesDataTable[[#This Row],[Order Date]])</f>
        <v>2026</v>
      </c>
      <c r="D2293" s="4" t="str">
        <f>"Q"&amp;ROUNDUP(MONTH(SalesDataTable[[#This Row],[Order Date]])/3,0)</f>
        <v>Q4</v>
      </c>
      <c r="E2293" s="4">
        <f>MONTH(SalesDataTable[[#This Row],[Order Date]])</f>
        <v>11</v>
      </c>
      <c r="F2293" s="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4">
        <f>YEAR(SalesDataTable[[#This Row],[Order Date]])</f>
        <v>2026</v>
      </c>
      <c r="D2294" s="4" t="str">
        <f>"Q"&amp;ROUNDUP(MONTH(SalesDataTable[[#This Row],[Order Date]])/3,0)</f>
        <v>Q4</v>
      </c>
      <c r="E2294" s="4">
        <f>MONTH(SalesDataTable[[#This Row],[Order Date]])</f>
        <v>11</v>
      </c>
      <c r="F2294" s="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4">
        <f>YEAR(SalesDataTable[[#This Row],[Order Date]])</f>
        <v>2026</v>
      </c>
      <c r="D2295" s="4" t="str">
        <f>"Q"&amp;ROUNDUP(MONTH(SalesDataTable[[#This Row],[Order Date]])/3,0)</f>
        <v>Q4</v>
      </c>
      <c r="E2295" s="4">
        <f>MONTH(SalesDataTable[[#This Row],[Order Date]])</f>
        <v>11</v>
      </c>
      <c r="F2295" s="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4">
        <f>YEAR(SalesDataTable[[#This Row],[Order Date]])</f>
        <v>2026</v>
      </c>
      <c r="D2296" s="4" t="str">
        <f>"Q"&amp;ROUNDUP(MONTH(SalesDataTable[[#This Row],[Order Date]])/3,0)</f>
        <v>Q4</v>
      </c>
      <c r="E2296" s="4">
        <f>MONTH(SalesDataTable[[#This Row],[Order Date]])</f>
        <v>11</v>
      </c>
      <c r="F2296" s="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4">
        <f>YEAR(SalesDataTable[[#This Row],[Order Date]])</f>
        <v>2026</v>
      </c>
      <c r="D2297" s="4" t="str">
        <f>"Q"&amp;ROUNDUP(MONTH(SalesDataTable[[#This Row],[Order Date]])/3,0)</f>
        <v>Q4</v>
      </c>
      <c r="E2297" s="4">
        <f>MONTH(SalesDataTable[[#This Row],[Order Date]])</f>
        <v>11</v>
      </c>
      <c r="F2297" s="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4">
        <f>YEAR(SalesDataTable[[#This Row],[Order Date]])</f>
        <v>2026</v>
      </c>
      <c r="D2298" s="4" t="str">
        <f>"Q"&amp;ROUNDUP(MONTH(SalesDataTable[[#This Row],[Order Date]])/3,0)</f>
        <v>Q4</v>
      </c>
      <c r="E2298" s="4">
        <f>MONTH(SalesDataTable[[#This Row],[Order Date]])</f>
        <v>11</v>
      </c>
      <c r="F2298" s="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4">
        <f>YEAR(SalesDataTable[[#This Row],[Order Date]])</f>
        <v>2026</v>
      </c>
      <c r="D2299" s="4" t="str">
        <f>"Q"&amp;ROUNDUP(MONTH(SalesDataTable[[#This Row],[Order Date]])/3,0)</f>
        <v>Q4</v>
      </c>
      <c r="E2299" s="4">
        <f>MONTH(SalesDataTable[[#This Row],[Order Date]])</f>
        <v>11</v>
      </c>
      <c r="F2299" s="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4">
        <f>YEAR(SalesDataTable[[#This Row],[Order Date]])</f>
        <v>2026</v>
      </c>
      <c r="D2300" s="4" t="str">
        <f>"Q"&amp;ROUNDUP(MONTH(SalesDataTable[[#This Row],[Order Date]])/3,0)</f>
        <v>Q4</v>
      </c>
      <c r="E2300" s="4">
        <f>MONTH(SalesDataTable[[#This Row],[Order Date]])</f>
        <v>11</v>
      </c>
      <c r="F2300" s="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4">
        <f>YEAR(SalesDataTable[[#This Row],[Order Date]])</f>
        <v>2026</v>
      </c>
      <c r="D2301" s="4" t="str">
        <f>"Q"&amp;ROUNDUP(MONTH(SalesDataTable[[#This Row],[Order Date]])/3,0)</f>
        <v>Q4</v>
      </c>
      <c r="E2301" s="4">
        <f>MONTH(SalesDataTable[[#This Row],[Order Date]])</f>
        <v>11</v>
      </c>
      <c r="F2301" s="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4">
        <f>YEAR(SalesDataTable[[#This Row],[Order Date]])</f>
        <v>2026</v>
      </c>
      <c r="D2302" s="4" t="str">
        <f>"Q"&amp;ROUNDUP(MONTH(SalesDataTable[[#This Row],[Order Date]])/3,0)</f>
        <v>Q4</v>
      </c>
      <c r="E2302" s="4">
        <f>MONTH(SalesDataTable[[#This Row],[Order Date]])</f>
        <v>11</v>
      </c>
      <c r="F2302" s="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4">
        <f>YEAR(SalesDataTable[[#This Row],[Order Date]])</f>
        <v>2026</v>
      </c>
      <c r="D2303" s="4" t="str">
        <f>"Q"&amp;ROUNDUP(MONTH(SalesDataTable[[#This Row],[Order Date]])/3,0)</f>
        <v>Q4</v>
      </c>
      <c r="E2303" s="4">
        <f>MONTH(SalesDataTable[[#This Row],[Order Date]])</f>
        <v>11</v>
      </c>
      <c r="F2303" s="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4">
        <f>YEAR(SalesDataTable[[#This Row],[Order Date]])</f>
        <v>2026</v>
      </c>
      <c r="D2304" s="4" t="str">
        <f>"Q"&amp;ROUNDUP(MONTH(SalesDataTable[[#This Row],[Order Date]])/3,0)</f>
        <v>Q4</v>
      </c>
      <c r="E2304" s="4">
        <f>MONTH(SalesDataTable[[#This Row],[Order Date]])</f>
        <v>11</v>
      </c>
      <c r="F2304" s="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4">
        <f>YEAR(SalesDataTable[[#This Row],[Order Date]])</f>
        <v>2026</v>
      </c>
      <c r="D2305" s="4" t="str">
        <f>"Q"&amp;ROUNDUP(MONTH(SalesDataTable[[#This Row],[Order Date]])/3,0)</f>
        <v>Q4</v>
      </c>
      <c r="E2305" s="4">
        <f>MONTH(SalesDataTable[[#This Row],[Order Date]])</f>
        <v>11</v>
      </c>
      <c r="F2305" s="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4">
        <f>YEAR(SalesDataTable[[#This Row],[Order Date]])</f>
        <v>2026</v>
      </c>
      <c r="D2306" s="4" t="str">
        <f>"Q"&amp;ROUNDUP(MONTH(SalesDataTable[[#This Row],[Order Date]])/3,0)</f>
        <v>Q4</v>
      </c>
      <c r="E2306" s="4">
        <f>MONTH(SalesDataTable[[#This Row],[Order Date]])</f>
        <v>11</v>
      </c>
      <c r="F2306" s="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4">
        <f>YEAR(SalesDataTable[[#This Row],[Order Date]])</f>
        <v>2026</v>
      </c>
      <c r="D2307" s="4" t="str">
        <f>"Q"&amp;ROUNDUP(MONTH(SalesDataTable[[#This Row],[Order Date]])/3,0)</f>
        <v>Q4</v>
      </c>
      <c r="E2307" s="4">
        <f>MONTH(SalesDataTable[[#This Row],[Order Date]])</f>
        <v>11</v>
      </c>
      <c r="F2307" s="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4">
        <f>YEAR(SalesDataTable[[#This Row],[Order Date]])</f>
        <v>2026</v>
      </c>
      <c r="D2308" s="4" t="str">
        <f>"Q"&amp;ROUNDUP(MONTH(SalesDataTable[[#This Row],[Order Date]])/3,0)</f>
        <v>Q4</v>
      </c>
      <c r="E2308" s="4">
        <f>MONTH(SalesDataTable[[#This Row],[Order Date]])</f>
        <v>11</v>
      </c>
      <c r="F2308" s="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4">
        <f>YEAR(SalesDataTable[[#This Row],[Order Date]])</f>
        <v>2026</v>
      </c>
      <c r="D2309" s="4" t="str">
        <f>"Q"&amp;ROUNDUP(MONTH(SalesDataTable[[#This Row],[Order Date]])/3,0)</f>
        <v>Q4</v>
      </c>
      <c r="E2309" s="4">
        <f>MONTH(SalesDataTable[[#This Row],[Order Date]])</f>
        <v>11</v>
      </c>
      <c r="F2309" s="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4">
        <f>YEAR(SalesDataTable[[#This Row],[Order Date]])</f>
        <v>2026</v>
      </c>
      <c r="D2310" s="4" t="str">
        <f>"Q"&amp;ROUNDUP(MONTH(SalesDataTable[[#This Row],[Order Date]])/3,0)</f>
        <v>Q4</v>
      </c>
      <c r="E2310" s="4">
        <f>MONTH(SalesDataTable[[#This Row],[Order Date]])</f>
        <v>11</v>
      </c>
      <c r="F2310" s="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4">
        <f>YEAR(SalesDataTable[[#This Row],[Order Date]])</f>
        <v>2026</v>
      </c>
      <c r="D2311" s="4" t="str">
        <f>"Q"&amp;ROUNDUP(MONTH(SalesDataTable[[#This Row],[Order Date]])/3,0)</f>
        <v>Q4</v>
      </c>
      <c r="E2311" s="4">
        <f>MONTH(SalesDataTable[[#This Row],[Order Date]])</f>
        <v>11</v>
      </c>
      <c r="F2311" s="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4">
        <f>YEAR(SalesDataTable[[#This Row],[Order Date]])</f>
        <v>2026</v>
      </c>
      <c r="D2312" s="4" t="str">
        <f>"Q"&amp;ROUNDUP(MONTH(SalesDataTable[[#This Row],[Order Date]])/3,0)</f>
        <v>Q4</v>
      </c>
      <c r="E2312" s="4">
        <f>MONTH(SalesDataTable[[#This Row],[Order Date]])</f>
        <v>11</v>
      </c>
      <c r="F2312" s="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4">
        <f>YEAR(SalesDataTable[[#This Row],[Order Date]])</f>
        <v>2026</v>
      </c>
      <c r="D2313" s="4" t="str">
        <f>"Q"&amp;ROUNDUP(MONTH(SalesDataTable[[#This Row],[Order Date]])/3,0)</f>
        <v>Q4</v>
      </c>
      <c r="E2313" s="4">
        <f>MONTH(SalesDataTable[[#This Row],[Order Date]])</f>
        <v>11</v>
      </c>
      <c r="F2313" s="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4">
        <f>YEAR(SalesDataTable[[#This Row],[Order Date]])</f>
        <v>2026</v>
      </c>
      <c r="D2314" s="4" t="str">
        <f>"Q"&amp;ROUNDUP(MONTH(SalesDataTable[[#This Row],[Order Date]])/3,0)</f>
        <v>Q4</v>
      </c>
      <c r="E2314" s="4">
        <f>MONTH(SalesDataTable[[#This Row],[Order Date]])</f>
        <v>11</v>
      </c>
      <c r="F2314" s="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4">
        <f>YEAR(SalesDataTable[[#This Row],[Order Date]])</f>
        <v>2026</v>
      </c>
      <c r="D2315" s="4" t="str">
        <f>"Q"&amp;ROUNDUP(MONTH(SalesDataTable[[#This Row],[Order Date]])/3,0)</f>
        <v>Q4</v>
      </c>
      <c r="E2315" s="4">
        <f>MONTH(SalesDataTable[[#This Row],[Order Date]])</f>
        <v>11</v>
      </c>
      <c r="F2315" s="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4">
        <f>YEAR(SalesDataTable[[#This Row],[Order Date]])</f>
        <v>2026</v>
      </c>
      <c r="D2316" s="4" t="str">
        <f>"Q"&amp;ROUNDUP(MONTH(SalesDataTable[[#This Row],[Order Date]])/3,0)</f>
        <v>Q4</v>
      </c>
      <c r="E2316" s="4">
        <f>MONTH(SalesDataTable[[#This Row],[Order Date]])</f>
        <v>11</v>
      </c>
      <c r="F2316" s="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4">
        <f>YEAR(SalesDataTable[[#This Row],[Order Date]])</f>
        <v>2026</v>
      </c>
      <c r="D2317" s="4" t="str">
        <f>"Q"&amp;ROUNDUP(MONTH(SalesDataTable[[#This Row],[Order Date]])/3,0)</f>
        <v>Q4</v>
      </c>
      <c r="E2317" s="4">
        <f>MONTH(SalesDataTable[[#This Row],[Order Date]])</f>
        <v>11</v>
      </c>
      <c r="F2317" s="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4">
        <f>YEAR(SalesDataTable[[#This Row],[Order Date]])</f>
        <v>2026</v>
      </c>
      <c r="D2318" s="4" t="str">
        <f>"Q"&amp;ROUNDUP(MONTH(SalesDataTable[[#This Row],[Order Date]])/3,0)</f>
        <v>Q4</v>
      </c>
      <c r="E2318" s="4">
        <f>MONTH(SalesDataTable[[#This Row],[Order Date]])</f>
        <v>11</v>
      </c>
      <c r="F2318" s="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4">
        <f>YEAR(SalesDataTable[[#This Row],[Order Date]])</f>
        <v>2026</v>
      </c>
      <c r="D2319" s="4" t="str">
        <f>"Q"&amp;ROUNDUP(MONTH(SalesDataTable[[#This Row],[Order Date]])/3,0)</f>
        <v>Q4</v>
      </c>
      <c r="E2319" s="4">
        <f>MONTH(SalesDataTable[[#This Row],[Order Date]])</f>
        <v>11</v>
      </c>
      <c r="F2319" s="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4">
        <f>YEAR(SalesDataTable[[#This Row],[Order Date]])</f>
        <v>2026</v>
      </c>
      <c r="D2320" s="4" t="str">
        <f>"Q"&amp;ROUNDUP(MONTH(SalesDataTable[[#This Row],[Order Date]])/3,0)</f>
        <v>Q4</v>
      </c>
      <c r="E2320" s="4">
        <f>MONTH(SalesDataTable[[#This Row],[Order Date]])</f>
        <v>11</v>
      </c>
      <c r="F2320" s="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4">
        <f>YEAR(SalesDataTable[[#This Row],[Order Date]])</f>
        <v>2026</v>
      </c>
      <c r="D2321" s="4" t="str">
        <f>"Q"&amp;ROUNDUP(MONTH(SalesDataTable[[#This Row],[Order Date]])/3,0)</f>
        <v>Q4</v>
      </c>
      <c r="E2321" s="4">
        <f>MONTH(SalesDataTable[[#This Row],[Order Date]])</f>
        <v>11</v>
      </c>
      <c r="F2321" s="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4">
        <f>YEAR(SalesDataTable[[#This Row],[Order Date]])</f>
        <v>2026</v>
      </c>
      <c r="D2322" s="4" t="str">
        <f>"Q"&amp;ROUNDUP(MONTH(SalesDataTable[[#This Row],[Order Date]])/3,0)</f>
        <v>Q4</v>
      </c>
      <c r="E2322" s="4">
        <f>MONTH(SalesDataTable[[#This Row],[Order Date]])</f>
        <v>11</v>
      </c>
      <c r="F2322" s="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4">
        <f>YEAR(SalesDataTable[[#This Row],[Order Date]])</f>
        <v>2026</v>
      </c>
      <c r="D2323" s="4" t="str">
        <f>"Q"&amp;ROUNDUP(MONTH(SalesDataTable[[#This Row],[Order Date]])/3,0)</f>
        <v>Q4</v>
      </c>
      <c r="E2323" s="4">
        <f>MONTH(SalesDataTable[[#This Row],[Order Date]])</f>
        <v>11</v>
      </c>
      <c r="F2323" s="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4">
        <f>YEAR(SalesDataTable[[#This Row],[Order Date]])</f>
        <v>2026</v>
      </c>
      <c r="D2324" s="4" t="str">
        <f>"Q"&amp;ROUNDUP(MONTH(SalesDataTable[[#This Row],[Order Date]])/3,0)</f>
        <v>Q4</v>
      </c>
      <c r="E2324" s="4">
        <f>MONTH(SalesDataTable[[#This Row],[Order Date]])</f>
        <v>11</v>
      </c>
      <c r="F2324" s="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4">
        <f>YEAR(SalesDataTable[[#This Row],[Order Date]])</f>
        <v>2026</v>
      </c>
      <c r="D2325" s="4" t="str">
        <f>"Q"&amp;ROUNDUP(MONTH(SalesDataTable[[#This Row],[Order Date]])/3,0)</f>
        <v>Q4</v>
      </c>
      <c r="E2325" s="4">
        <f>MONTH(SalesDataTable[[#This Row],[Order Date]])</f>
        <v>11</v>
      </c>
      <c r="F2325" s="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4">
        <f>YEAR(SalesDataTable[[#This Row],[Order Date]])</f>
        <v>2026</v>
      </c>
      <c r="D2326" s="4" t="str">
        <f>"Q"&amp;ROUNDUP(MONTH(SalesDataTable[[#This Row],[Order Date]])/3,0)</f>
        <v>Q4</v>
      </c>
      <c r="E2326" s="4">
        <f>MONTH(SalesDataTable[[#This Row],[Order Date]])</f>
        <v>11</v>
      </c>
      <c r="F2326" s="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4">
        <f>YEAR(SalesDataTable[[#This Row],[Order Date]])</f>
        <v>2026</v>
      </c>
      <c r="D2327" s="4" t="str">
        <f>"Q"&amp;ROUNDUP(MONTH(SalesDataTable[[#This Row],[Order Date]])/3,0)</f>
        <v>Q4</v>
      </c>
      <c r="E2327" s="4">
        <f>MONTH(SalesDataTable[[#This Row],[Order Date]])</f>
        <v>11</v>
      </c>
      <c r="F2327" s="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4">
        <f>YEAR(SalesDataTable[[#This Row],[Order Date]])</f>
        <v>2026</v>
      </c>
      <c r="D2328" s="4" t="str">
        <f>"Q"&amp;ROUNDUP(MONTH(SalesDataTable[[#This Row],[Order Date]])/3,0)</f>
        <v>Q4</v>
      </c>
      <c r="E2328" s="4">
        <f>MONTH(SalesDataTable[[#This Row],[Order Date]])</f>
        <v>11</v>
      </c>
      <c r="F2328" s="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4">
        <f>YEAR(SalesDataTable[[#This Row],[Order Date]])</f>
        <v>2026</v>
      </c>
      <c r="D2329" s="4" t="str">
        <f>"Q"&amp;ROUNDUP(MONTH(SalesDataTable[[#This Row],[Order Date]])/3,0)</f>
        <v>Q4</v>
      </c>
      <c r="E2329" s="4">
        <f>MONTH(SalesDataTable[[#This Row],[Order Date]])</f>
        <v>11</v>
      </c>
      <c r="F2329" s="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4">
        <f>YEAR(SalesDataTable[[#This Row],[Order Date]])</f>
        <v>2026</v>
      </c>
      <c r="D2330" s="4" t="str">
        <f>"Q"&amp;ROUNDUP(MONTH(SalesDataTable[[#This Row],[Order Date]])/3,0)</f>
        <v>Q4</v>
      </c>
      <c r="E2330" s="4">
        <f>MONTH(SalesDataTable[[#This Row],[Order Date]])</f>
        <v>11</v>
      </c>
      <c r="F2330" s="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4">
        <f>YEAR(SalesDataTable[[#This Row],[Order Date]])</f>
        <v>2026</v>
      </c>
      <c r="D2331" s="4" t="str">
        <f>"Q"&amp;ROUNDUP(MONTH(SalesDataTable[[#This Row],[Order Date]])/3,0)</f>
        <v>Q4</v>
      </c>
      <c r="E2331" s="4">
        <f>MONTH(SalesDataTable[[#This Row],[Order Date]])</f>
        <v>11</v>
      </c>
      <c r="F2331" s="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4">
        <f>YEAR(SalesDataTable[[#This Row],[Order Date]])</f>
        <v>2026</v>
      </c>
      <c r="D2332" s="4" t="str">
        <f>"Q"&amp;ROUNDUP(MONTH(SalesDataTable[[#This Row],[Order Date]])/3,0)</f>
        <v>Q4</v>
      </c>
      <c r="E2332" s="4">
        <f>MONTH(SalesDataTable[[#This Row],[Order Date]])</f>
        <v>11</v>
      </c>
      <c r="F2332" s="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4">
        <f>YEAR(SalesDataTable[[#This Row],[Order Date]])</f>
        <v>2026</v>
      </c>
      <c r="D2333" s="4" t="str">
        <f>"Q"&amp;ROUNDUP(MONTH(SalesDataTable[[#This Row],[Order Date]])/3,0)</f>
        <v>Q4</v>
      </c>
      <c r="E2333" s="4">
        <f>MONTH(SalesDataTable[[#This Row],[Order Date]])</f>
        <v>11</v>
      </c>
      <c r="F2333" s="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4">
        <f>YEAR(SalesDataTable[[#This Row],[Order Date]])</f>
        <v>2026</v>
      </c>
      <c r="D2334" s="4" t="str">
        <f>"Q"&amp;ROUNDUP(MONTH(SalesDataTable[[#This Row],[Order Date]])/3,0)</f>
        <v>Q4</v>
      </c>
      <c r="E2334" s="4">
        <f>MONTH(SalesDataTable[[#This Row],[Order Date]])</f>
        <v>11</v>
      </c>
      <c r="F2334" s="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4">
        <f>YEAR(SalesDataTable[[#This Row],[Order Date]])</f>
        <v>2026</v>
      </c>
      <c r="D2335" s="4" t="str">
        <f>"Q"&amp;ROUNDUP(MONTH(SalesDataTable[[#This Row],[Order Date]])/3,0)</f>
        <v>Q4</v>
      </c>
      <c r="E2335" s="4">
        <f>MONTH(SalesDataTable[[#This Row],[Order Date]])</f>
        <v>11</v>
      </c>
      <c r="F2335" s="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4">
        <f>YEAR(SalesDataTable[[#This Row],[Order Date]])</f>
        <v>2026</v>
      </c>
      <c r="D2336" s="4" t="str">
        <f>"Q"&amp;ROUNDUP(MONTH(SalesDataTable[[#This Row],[Order Date]])/3,0)</f>
        <v>Q4</v>
      </c>
      <c r="E2336" s="4">
        <f>MONTH(SalesDataTable[[#This Row],[Order Date]])</f>
        <v>11</v>
      </c>
      <c r="F2336" s="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4">
        <f>YEAR(SalesDataTable[[#This Row],[Order Date]])</f>
        <v>2026</v>
      </c>
      <c r="D2337" s="4" t="str">
        <f>"Q"&amp;ROUNDUP(MONTH(SalesDataTable[[#This Row],[Order Date]])/3,0)</f>
        <v>Q4</v>
      </c>
      <c r="E2337" s="4">
        <f>MONTH(SalesDataTable[[#This Row],[Order Date]])</f>
        <v>11</v>
      </c>
      <c r="F2337" s="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4">
        <f>YEAR(SalesDataTable[[#This Row],[Order Date]])</f>
        <v>2026</v>
      </c>
      <c r="D2338" s="4" t="str">
        <f>"Q"&amp;ROUNDUP(MONTH(SalesDataTable[[#This Row],[Order Date]])/3,0)</f>
        <v>Q4</v>
      </c>
      <c r="E2338" s="4">
        <f>MONTH(SalesDataTable[[#This Row],[Order Date]])</f>
        <v>11</v>
      </c>
      <c r="F2338" s="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4">
        <f>YEAR(SalesDataTable[[#This Row],[Order Date]])</f>
        <v>2026</v>
      </c>
      <c r="D2339" s="4" t="str">
        <f>"Q"&amp;ROUNDUP(MONTH(SalesDataTable[[#This Row],[Order Date]])/3,0)</f>
        <v>Q4</v>
      </c>
      <c r="E2339" s="4">
        <f>MONTH(SalesDataTable[[#This Row],[Order Date]])</f>
        <v>11</v>
      </c>
      <c r="F2339" s="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4">
        <f>YEAR(SalesDataTable[[#This Row],[Order Date]])</f>
        <v>2026</v>
      </c>
      <c r="D2340" s="4" t="str">
        <f>"Q"&amp;ROUNDUP(MONTH(SalesDataTable[[#This Row],[Order Date]])/3,0)</f>
        <v>Q4</v>
      </c>
      <c r="E2340" s="4">
        <f>MONTH(SalesDataTable[[#This Row],[Order Date]])</f>
        <v>11</v>
      </c>
      <c r="F2340" s="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4">
        <f>YEAR(SalesDataTable[[#This Row],[Order Date]])</f>
        <v>2026</v>
      </c>
      <c r="D2341" s="4" t="str">
        <f>"Q"&amp;ROUNDUP(MONTH(SalesDataTable[[#This Row],[Order Date]])/3,0)</f>
        <v>Q4</v>
      </c>
      <c r="E2341" s="4">
        <f>MONTH(SalesDataTable[[#This Row],[Order Date]])</f>
        <v>11</v>
      </c>
      <c r="F2341" s="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4">
        <f>YEAR(SalesDataTable[[#This Row],[Order Date]])</f>
        <v>2026</v>
      </c>
      <c r="D2342" s="4" t="str">
        <f>"Q"&amp;ROUNDUP(MONTH(SalesDataTable[[#This Row],[Order Date]])/3,0)</f>
        <v>Q4</v>
      </c>
      <c r="E2342" s="4">
        <f>MONTH(SalesDataTable[[#This Row],[Order Date]])</f>
        <v>11</v>
      </c>
      <c r="F2342" s="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4">
        <f>YEAR(SalesDataTable[[#This Row],[Order Date]])</f>
        <v>2026</v>
      </c>
      <c r="D2343" s="4" t="str">
        <f>"Q"&amp;ROUNDUP(MONTH(SalesDataTable[[#This Row],[Order Date]])/3,0)</f>
        <v>Q4</v>
      </c>
      <c r="E2343" s="4">
        <f>MONTH(SalesDataTable[[#This Row],[Order Date]])</f>
        <v>11</v>
      </c>
      <c r="F2343" s="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4">
        <f>YEAR(SalesDataTable[[#This Row],[Order Date]])</f>
        <v>2026</v>
      </c>
      <c r="D2344" s="4" t="str">
        <f>"Q"&amp;ROUNDUP(MONTH(SalesDataTable[[#This Row],[Order Date]])/3,0)</f>
        <v>Q4</v>
      </c>
      <c r="E2344" s="4">
        <f>MONTH(SalesDataTable[[#This Row],[Order Date]])</f>
        <v>11</v>
      </c>
      <c r="F2344" s="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4">
        <f>YEAR(SalesDataTable[[#This Row],[Order Date]])</f>
        <v>2026</v>
      </c>
      <c r="D2345" s="4" t="str">
        <f>"Q"&amp;ROUNDUP(MONTH(SalesDataTable[[#This Row],[Order Date]])/3,0)</f>
        <v>Q4</v>
      </c>
      <c r="E2345" s="4">
        <f>MONTH(SalesDataTable[[#This Row],[Order Date]])</f>
        <v>11</v>
      </c>
      <c r="F2345" s="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4">
        <f>YEAR(SalesDataTable[[#This Row],[Order Date]])</f>
        <v>2026</v>
      </c>
      <c r="D2346" s="4" t="str">
        <f>"Q"&amp;ROUNDUP(MONTH(SalesDataTable[[#This Row],[Order Date]])/3,0)</f>
        <v>Q4</v>
      </c>
      <c r="E2346" s="4">
        <f>MONTH(SalesDataTable[[#This Row],[Order Date]])</f>
        <v>11</v>
      </c>
      <c r="F2346" s="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4">
        <f>YEAR(SalesDataTable[[#This Row],[Order Date]])</f>
        <v>2026</v>
      </c>
      <c r="D2347" s="4" t="str">
        <f>"Q"&amp;ROUNDUP(MONTH(SalesDataTable[[#This Row],[Order Date]])/3,0)</f>
        <v>Q4</v>
      </c>
      <c r="E2347" s="4">
        <f>MONTH(SalesDataTable[[#This Row],[Order Date]])</f>
        <v>11</v>
      </c>
      <c r="F2347" s="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4">
        <f>YEAR(SalesDataTable[[#This Row],[Order Date]])</f>
        <v>2026</v>
      </c>
      <c r="D2348" s="4" t="str">
        <f>"Q"&amp;ROUNDUP(MONTH(SalesDataTable[[#This Row],[Order Date]])/3,0)</f>
        <v>Q4</v>
      </c>
      <c r="E2348" s="4">
        <f>MONTH(SalesDataTable[[#This Row],[Order Date]])</f>
        <v>11</v>
      </c>
      <c r="F2348" s="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4">
        <f>YEAR(SalesDataTable[[#This Row],[Order Date]])</f>
        <v>2026</v>
      </c>
      <c r="D2349" s="4" t="str">
        <f>"Q"&amp;ROUNDUP(MONTH(SalesDataTable[[#This Row],[Order Date]])/3,0)</f>
        <v>Q4</v>
      </c>
      <c r="E2349" s="4">
        <f>MONTH(SalesDataTable[[#This Row],[Order Date]])</f>
        <v>11</v>
      </c>
      <c r="F2349" s="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4">
        <f>YEAR(SalesDataTable[[#This Row],[Order Date]])</f>
        <v>2026</v>
      </c>
      <c r="D2350" s="4" t="str">
        <f>"Q"&amp;ROUNDUP(MONTH(SalesDataTable[[#This Row],[Order Date]])/3,0)</f>
        <v>Q4</v>
      </c>
      <c r="E2350" s="4">
        <f>MONTH(SalesDataTable[[#This Row],[Order Date]])</f>
        <v>11</v>
      </c>
      <c r="F2350" s="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4">
        <f>YEAR(SalesDataTable[[#This Row],[Order Date]])</f>
        <v>2026</v>
      </c>
      <c r="D2351" s="4" t="str">
        <f>"Q"&amp;ROUNDUP(MONTH(SalesDataTable[[#This Row],[Order Date]])/3,0)</f>
        <v>Q4</v>
      </c>
      <c r="E2351" s="4">
        <f>MONTH(SalesDataTable[[#This Row],[Order Date]])</f>
        <v>11</v>
      </c>
      <c r="F2351" s="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4">
        <f>YEAR(SalesDataTable[[#This Row],[Order Date]])</f>
        <v>2026</v>
      </c>
      <c r="D2352" s="4" t="str">
        <f>"Q"&amp;ROUNDUP(MONTH(SalesDataTable[[#This Row],[Order Date]])/3,0)</f>
        <v>Q4</v>
      </c>
      <c r="E2352" s="4">
        <f>MONTH(SalesDataTable[[#This Row],[Order Date]])</f>
        <v>11</v>
      </c>
      <c r="F2352" s="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4">
        <f>YEAR(SalesDataTable[[#This Row],[Order Date]])</f>
        <v>2026</v>
      </c>
      <c r="D2353" s="4" t="str">
        <f>"Q"&amp;ROUNDUP(MONTH(SalesDataTable[[#This Row],[Order Date]])/3,0)</f>
        <v>Q4</v>
      </c>
      <c r="E2353" s="4">
        <f>MONTH(SalesDataTable[[#This Row],[Order Date]])</f>
        <v>11</v>
      </c>
      <c r="F2353" s="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4">
        <f>YEAR(SalesDataTable[[#This Row],[Order Date]])</f>
        <v>2026</v>
      </c>
      <c r="D2354" s="4" t="str">
        <f>"Q"&amp;ROUNDUP(MONTH(SalesDataTable[[#This Row],[Order Date]])/3,0)</f>
        <v>Q4</v>
      </c>
      <c r="E2354" s="4">
        <f>MONTH(SalesDataTable[[#This Row],[Order Date]])</f>
        <v>11</v>
      </c>
      <c r="F2354" s="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4">
        <f>YEAR(SalesDataTable[[#This Row],[Order Date]])</f>
        <v>2026</v>
      </c>
      <c r="D2355" s="4" t="str">
        <f>"Q"&amp;ROUNDUP(MONTH(SalesDataTable[[#This Row],[Order Date]])/3,0)</f>
        <v>Q4</v>
      </c>
      <c r="E2355" s="4">
        <f>MONTH(SalesDataTable[[#This Row],[Order Date]])</f>
        <v>11</v>
      </c>
      <c r="F2355" s="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4">
        <f>YEAR(SalesDataTable[[#This Row],[Order Date]])</f>
        <v>2026</v>
      </c>
      <c r="D2356" s="4" t="str">
        <f>"Q"&amp;ROUNDUP(MONTH(SalesDataTable[[#This Row],[Order Date]])/3,0)</f>
        <v>Q4</v>
      </c>
      <c r="E2356" s="4">
        <f>MONTH(SalesDataTable[[#This Row],[Order Date]])</f>
        <v>11</v>
      </c>
      <c r="F2356" s="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4">
        <f>YEAR(SalesDataTable[[#This Row],[Order Date]])</f>
        <v>2026</v>
      </c>
      <c r="D2357" s="4" t="str">
        <f>"Q"&amp;ROUNDUP(MONTH(SalesDataTable[[#This Row],[Order Date]])/3,0)</f>
        <v>Q4</v>
      </c>
      <c r="E2357" s="4">
        <f>MONTH(SalesDataTable[[#This Row],[Order Date]])</f>
        <v>11</v>
      </c>
      <c r="F2357" s="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4">
        <f>YEAR(SalesDataTable[[#This Row],[Order Date]])</f>
        <v>2026</v>
      </c>
      <c r="D2358" s="4" t="str">
        <f>"Q"&amp;ROUNDUP(MONTH(SalesDataTable[[#This Row],[Order Date]])/3,0)</f>
        <v>Q4</v>
      </c>
      <c r="E2358" s="4">
        <f>MONTH(SalesDataTable[[#This Row],[Order Date]])</f>
        <v>11</v>
      </c>
      <c r="F2358" s="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4">
        <f>YEAR(SalesDataTable[[#This Row],[Order Date]])</f>
        <v>2026</v>
      </c>
      <c r="D2359" s="4" t="str">
        <f>"Q"&amp;ROUNDUP(MONTH(SalesDataTable[[#This Row],[Order Date]])/3,0)</f>
        <v>Q4</v>
      </c>
      <c r="E2359" s="4">
        <f>MONTH(SalesDataTable[[#This Row],[Order Date]])</f>
        <v>11</v>
      </c>
      <c r="F2359" s="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4">
        <f>YEAR(SalesDataTable[[#This Row],[Order Date]])</f>
        <v>2026</v>
      </c>
      <c r="D2360" s="4" t="str">
        <f>"Q"&amp;ROUNDUP(MONTH(SalesDataTable[[#This Row],[Order Date]])/3,0)</f>
        <v>Q4</v>
      </c>
      <c r="E2360" s="4">
        <f>MONTH(SalesDataTable[[#This Row],[Order Date]])</f>
        <v>11</v>
      </c>
      <c r="F2360" s="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4">
        <f>YEAR(SalesDataTable[[#This Row],[Order Date]])</f>
        <v>2026</v>
      </c>
      <c r="D2361" s="4" t="str">
        <f>"Q"&amp;ROUNDUP(MONTH(SalesDataTable[[#This Row],[Order Date]])/3,0)</f>
        <v>Q4</v>
      </c>
      <c r="E2361" s="4">
        <f>MONTH(SalesDataTable[[#This Row],[Order Date]])</f>
        <v>11</v>
      </c>
      <c r="F2361" s="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4">
        <f>YEAR(SalesDataTable[[#This Row],[Order Date]])</f>
        <v>2026</v>
      </c>
      <c r="D2362" s="4" t="str">
        <f>"Q"&amp;ROUNDUP(MONTH(SalesDataTable[[#This Row],[Order Date]])/3,0)</f>
        <v>Q4</v>
      </c>
      <c r="E2362" s="4">
        <f>MONTH(SalesDataTable[[#This Row],[Order Date]])</f>
        <v>11</v>
      </c>
      <c r="F2362" s="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4">
        <f>YEAR(SalesDataTable[[#This Row],[Order Date]])</f>
        <v>2026</v>
      </c>
      <c r="D2363" s="4" t="str">
        <f>"Q"&amp;ROUNDUP(MONTH(SalesDataTable[[#This Row],[Order Date]])/3,0)</f>
        <v>Q4</v>
      </c>
      <c r="E2363" s="4">
        <f>MONTH(SalesDataTable[[#This Row],[Order Date]])</f>
        <v>11</v>
      </c>
      <c r="F2363" s="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4">
        <f>YEAR(SalesDataTable[[#This Row],[Order Date]])</f>
        <v>2026</v>
      </c>
      <c r="D2364" s="4" t="str">
        <f>"Q"&amp;ROUNDUP(MONTH(SalesDataTable[[#This Row],[Order Date]])/3,0)</f>
        <v>Q4</v>
      </c>
      <c r="E2364" s="4">
        <f>MONTH(SalesDataTable[[#This Row],[Order Date]])</f>
        <v>11</v>
      </c>
      <c r="F2364" s="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4">
        <f>YEAR(SalesDataTable[[#This Row],[Order Date]])</f>
        <v>2026</v>
      </c>
      <c r="D2365" s="4" t="str">
        <f>"Q"&amp;ROUNDUP(MONTH(SalesDataTable[[#This Row],[Order Date]])/3,0)</f>
        <v>Q4</v>
      </c>
      <c r="E2365" s="4">
        <f>MONTH(SalesDataTable[[#This Row],[Order Date]])</f>
        <v>11</v>
      </c>
      <c r="F2365" s="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4">
        <f>YEAR(SalesDataTable[[#This Row],[Order Date]])</f>
        <v>2026</v>
      </c>
      <c r="D2366" s="4" t="str">
        <f>"Q"&amp;ROUNDUP(MONTH(SalesDataTable[[#This Row],[Order Date]])/3,0)</f>
        <v>Q4</v>
      </c>
      <c r="E2366" s="4">
        <f>MONTH(SalesDataTable[[#This Row],[Order Date]])</f>
        <v>11</v>
      </c>
      <c r="F2366" s="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4">
        <f>YEAR(SalesDataTable[[#This Row],[Order Date]])</f>
        <v>2026</v>
      </c>
      <c r="D2367" s="4" t="str">
        <f>"Q"&amp;ROUNDUP(MONTH(SalesDataTable[[#This Row],[Order Date]])/3,0)</f>
        <v>Q4</v>
      </c>
      <c r="E2367" s="4">
        <f>MONTH(SalesDataTable[[#This Row],[Order Date]])</f>
        <v>11</v>
      </c>
      <c r="F2367" s="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4">
        <f>YEAR(SalesDataTable[[#This Row],[Order Date]])</f>
        <v>2026</v>
      </c>
      <c r="D2368" s="4" t="str">
        <f>"Q"&amp;ROUNDUP(MONTH(SalesDataTable[[#This Row],[Order Date]])/3,0)</f>
        <v>Q4</v>
      </c>
      <c r="E2368" s="4">
        <f>MONTH(SalesDataTable[[#This Row],[Order Date]])</f>
        <v>11</v>
      </c>
      <c r="F2368" s="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4">
        <f>YEAR(SalesDataTable[[#This Row],[Order Date]])</f>
        <v>2026</v>
      </c>
      <c r="D2369" s="4" t="str">
        <f>"Q"&amp;ROUNDUP(MONTH(SalesDataTable[[#This Row],[Order Date]])/3,0)</f>
        <v>Q4</v>
      </c>
      <c r="E2369" s="4">
        <f>MONTH(SalesDataTable[[#This Row],[Order Date]])</f>
        <v>11</v>
      </c>
      <c r="F2369" s="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4">
        <f>YEAR(SalesDataTable[[#This Row],[Order Date]])</f>
        <v>2026</v>
      </c>
      <c r="D2370" s="4" t="str">
        <f>"Q"&amp;ROUNDUP(MONTH(SalesDataTable[[#This Row],[Order Date]])/3,0)</f>
        <v>Q4</v>
      </c>
      <c r="E2370" s="4">
        <f>MONTH(SalesDataTable[[#This Row],[Order Date]])</f>
        <v>11</v>
      </c>
      <c r="F2370" s="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4">
        <f>YEAR(SalesDataTable[[#This Row],[Order Date]])</f>
        <v>2026</v>
      </c>
      <c r="D2371" s="4" t="str">
        <f>"Q"&amp;ROUNDUP(MONTH(SalesDataTable[[#This Row],[Order Date]])/3,0)</f>
        <v>Q4</v>
      </c>
      <c r="E2371" s="4">
        <f>MONTH(SalesDataTable[[#This Row],[Order Date]])</f>
        <v>11</v>
      </c>
      <c r="F2371" s="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4">
        <f>YEAR(SalesDataTable[[#This Row],[Order Date]])</f>
        <v>2026</v>
      </c>
      <c r="D2372" s="4" t="str">
        <f>"Q"&amp;ROUNDUP(MONTH(SalesDataTable[[#This Row],[Order Date]])/3,0)</f>
        <v>Q4</v>
      </c>
      <c r="E2372" s="4">
        <f>MONTH(SalesDataTable[[#This Row],[Order Date]])</f>
        <v>11</v>
      </c>
      <c r="F2372" s="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4">
        <f>YEAR(SalesDataTable[[#This Row],[Order Date]])</f>
        <v>2026</v>
      </c>
      <c r="D2373" s="4" t="str">
        <f>"Q"&amp;ROUNDUP(MONTH(SalesDataTable[[#This Row],[Order Date]])/3,0)</f>
        <v>Q4</v>
      </c>
      <c r="E2373" s="4">
        <f>MONTH(SalesDataTable[[#This Row],[Order Date]])</f>
        <v>11</v>
      </c>
      <c r="F2373" s="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4">
        <f>YEAR(SalesDataTable[[#This Row],[Order Date]])</f>
        <v>2026</v>
      </c>
      <c r="D2374" s="4" t="str">
        <f>"Q"&amp;ROUNDUP(MONTH(SalesDataTable[[#This Row],[Order Date]])/3,0)</f>
        <v>Q4</v>
      </c>
      <c r="E2374" s="4">
        <f>MONTH(SalesDataTable[[#This Row],[Order Date]])</f>
        <v>11</v>
      </c>
      <c r="F2374" s="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4">
        <f>YEAR(SalesDataTable[[#This Row],[Order Date]])</f>
        <v>2026</v>
      </c>
      <c r="D2375" s="4" t="str">
        <f>"Q"&amp;ROUNDUP(MONTH(SalesDataTable[[#This Row],[Order Date]])/3,0)</f>
        <v>Q4</v>
      </c>
      <c r="E2375" s="4">
        <f>MONTH(SalesDataTable[[#This Row],[Order Date]])</f>
        <v>11</v>
      </c>
      <c r="F2375" s="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4">
        <f>YEAR(SalesDataTable[[#This Row],[Order Date]])</f>
        <v>2026</v>
      </c>
      <c r="D2376" s="4" t="str">
        <f>"Q"&amp;ROUNDUP(MONTH(SalesDataTable[[#This Row],[Order Date]])/3,0)</f>
        <v>Q4</v>
      </c>
      <c r="E2376" s="4">
        <f>MONTH(SalesDataTable[[#This Row],[Order Date]])</f>
        <v>11</v>
      </c>
      <c r="F2376" s="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4">
        <f>YEAR(SalesDataTable[[#This Row],[Order Date]])</f>
        <v>2026</v>
      </c>
      <c r="D2377" s="4" t="str">
        <f>"Q"&amp;ROUNDUP(MONTH(SalesDataTable[[#This Row],[Order Date]])/3,0)</f>
        <v>Q4</v>
      </c>
      <c r="E2377" s="4">
        <f>MONTH(SalesDataTable[[#This Row],[Order Date]])</f>
        <v>11</v>
      </c>
      <c r="F2377" s="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4">
        <f>YEAR(SalesDataTable[[#This Row],[Order Date]])</f>
        <v>2026</v>
      </c>
      <c r="D2378" s="4" t="str">
        <f>"Q"&amp;ROUNDUP(MONTH(SalesDataTable[[#This Row],[Order Date]])/3,0)</f>
        <v>Q4</v>
      </c>
      <c r="E2378" s="4">
        <f>MONTH(SalesDataTable[[#This Row],[Order Date]])</f>
        <v>11</v>
      </c>
      <c r="F2378" s="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4">
        <f>YEAR(SalesDataTable[[#This Row],[Order Date]])</f>
        <v>2026</v>
      </c>
      <c r="D2379" s="4" t="str">
        <f>"Q"&amp;ROUNDUP(MONTH(SalesDataTable[[#This Row],[Order Date]])/3,0)</f>
        <v>Q4</v>
      </c>
      <c r="E2379" s="4">
        <f>MONTH(SalesDataTable[[#This Row],[Order Date]])</f>
        <v>11</v>
      </c>
      <c r="F2379" s="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4">
        <f>YEAR(SalesDataTable[[#This Row],[Order Date]])</f>
        <v>2026</v>
      </c>
      <c r="D2380" s="4" t="str">
        <f>"Q"&amp;ROUNDUP(MONTH(SalesDataTable[[#This Row],[Order Date]])/3,0)</f>
        <v>Q4</v>
      </c>
      <c r="E2380" s="4">
        <f>MONTH(SalesDataTable[[#This Row],[Order Date]])</f>
        <v>11</v>
      </c>
      <c r="F2380" s="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4">
        <f>YEAR(SalesDataTable[[#This Row],[Order Date]])</f>
        <v>2026</v>
      </c>
      <c r="D2381" s="4" t="str">
        <f>"Q"&amp;ROUNDUP(MONTH(SalesDataTable[[#This Row],[Order Date]])/3,0)</f>
        <v>Q4</v>
      </c>
      <c r="E2381" s="4">
        <f>MONTH(SalesDataTable[[#This Row],[Order Date]])</f>
        <v>11</v>
      </c>
      <c r="F2381" s="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4">
        <f>YEAR(SalesDataTable[[#This Row],[Order Date]])</f>
        <v>2026</v>
      </c>
      <c r="D2382" s="4" t="str">
        <f>"Q"&amp;ROUNDUP(MONTH(SalesDataTable[[#This Row],[Order Date]])/3,0)</f>
        <v>Q4</v>
      </c>
      <c r="E2382" s="4">
        <f>MONTH(SalesDataTable[[#This Row],[Order Date]])</f>
        <v>11</v>
      </c>
      <c r="F2382" s="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4">
        <f>YEAR(SalesDataTable[[#This Row],[Order Date]])</f>
        <v>2026</v>
      </c>
      <c r="D2383" s="4" t="str">
        <f>"Q"&amp;ROUNDUP(MONTH(SalesDataTable[[#This Row],[Order Date]])/3,0)</f>
        <v>Q4</v>
      </c>
      <c r="E2383" s="4">
        <f>MONTH(SalesDataTable[[#This Row],[Order Date]])</f>
        <v>11</v>
      </c>
      <c r="F2383" s="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4">
        <f>YEAR(SalesDataTable[[#This Row],[Order Date]])</f>
        <v>2026</v>
      </c>
      <c r="D2384" s="4" t="str">
        <f>"Q"&amp;ROUNDUP(MONTH(SalesDataTable[[#This Row],[Order Date]])/3,0)</f>
        <v>Q4</v>
      </c>
      <c r="E2384" s="4">
        <f>MONTH(SalesDataTable[[#This Row],[Order Date]])</f>
        <v>11</v>
      </c>
      <c r="F2384" s="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4">
        <f>YEAR(SalesDataTable[[#This Row],[Order Date]])</f>
        <v>2026</v>
      </c>
      <c r="D2385" s="4" t="str">
        <f>"Q"&amp;ROUNDUP(MONTH(SalesDataTable[[#This Row],[Order Date]])/3,0)</f>
        <v>Q4</v>
      </c>
      <c r="E2385" s="4">
        <f>MONTH(SalesDataTable[[#This Row],[Order Date]])</f>
        <v>11</v>
      </c>
      <c r="F2385" s="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4">
        <f>YEAR(SalesDataTable[[#This Row],[Order Date]])</f>
        <v>2026</v>
      </c>
      <c r="D2386" s="4" t="str">
        <f>"Q"&amp;ROUNDUP(MONTH(SalesDataTable[[#This Row],[Order Date]])/3,0)</f>
        <v>Q4</v>
      </c>
      <c r="E2386" s="4">
        <f>MONTH(SalesDataTable[[#This Row],[Order Date]])</f>
        <v>11</v>
      </c>
      <c r="F2386" s="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4">
        <f>YEAR(SalesDataTable[[#This Row],[Order Date]])</f>
        <v>2026</v>
      </c>
      <c r="D2387" s="4" t="str">
        <f>"Q"&amp;ROUNDUP(MONTH(SalesDataTable[[#This Row],[Order Date]])/3,0)</f>
        <v>Q4</v>
      </c>
      <c r="E2387" s="4">
        <f>MONTH(SalesDataTable[[#This Row],[Order Date]])</f>
        <v>11</v>
      </c>
      <c r="F2387" s="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4">
        <f>YEAR(SalesDataTable[[#This Row],[Order Date]])</f>
        <v>2026</v>
      </c>
      <c r="D2388" s="4" t="str">
        <f>"Q"&amp;ROUNDUP(MONTH(SalesDataTable[[#This Row],[Order Date]])/3,0)</f>
        <v>Q4</v>
      </c>
      <c r="E2388" s="4">
        <f>MONTH(SalesDataTable[[#This Row],[Order Date]])</f>
        <v>11</v>
      </c>
      <c r="F2388" s="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4">
        <f>YEAR(SalesDataTable[[#This Row],[Order Date]])</f>
        <v>2026</v>
      </c>
      <c r="D2389" s="4" t="str">
        <f>"Q"&amp;ROUNDUP(MONTH(SalesDataTable[[#This Row],[Order Date]])/3,0)</f>
        <v>Q4</v>
      </c>
      <c r="E2389" s="4">
        <f>MONTH(SalesDataTable[[#This Row],[Order Date]])</f>
        <v>11</v>
      </c>
      <c r="F2389" s="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4">
        <f>YEAR(SalesDataTable[[#This Row],[Order Date]])</f>
        <v>2026</v>
      </c>
      <c r="D2390" s="4" t="str">
        <f>"Q"&amp;ROUNDUP(MONTH(SalesDataTable[[#This Row],[Order Date]])/3,0)</f>
        <v>Q4</v>
      </c>
      <c r="E2390" s="4">
        <f>MONTH(SalesDataTable[[#This Row],[Order Date]])</f>
        <v>11</v>
      </c>
      <c r="F2390" s="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4">
        <f>YEAR(SalesDataTable[[#This Row],[Order Date]])</f>
        <v>2026</v>
      </c>
      <c r="D2391" s="4" t="str">
        <f>"Q"&amp;ROUNDUP(MONTH(SalesDataTable[[#This Row],[Order Date]])/3,0)</f>
        <v>Q4</v>
      </c>
      <c r="E2391" s="4">
        <f>MONTH(SalesDataTable[[#This Row],[Order Date]])</f>
        <v>11</v>
      </c>
      <c r="F2391" s="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4">
        <f>YEAR(SalesDataTable[[#This Row],[Order Date]])</f>
        <v>2026</v>
      </c>
      <c r="D2392" s="4" t="str">
        <f>"Q"&amp;ROUNDUP(MONTH(SalesDataTable[[#This Row],[Order Date]])/3,0)</f>
        <v>Q4</v>
      </c>
      <c r="E2392" s="4">
        <f>MONTH(SalesDataTable[[#This Row],[Order Date]])</f>
        <v>11</v>
      </c>
      <c r="F2392" s="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4">
        <f>YEAR(SalesDataTable[[#This Row],[Order Date]])</f>
        <v>2026</v>
      </c>
      <c r="D2393" s="4" t="str">
        <f>"Q"&amp;ROUNDUP(MONTH(SalesDataTable[[#This Row],[Order Date]])/3,0)</f>
        <v>Q4</v>
      </c>
      <c r="E2393" s="4">
        <f>MONTH(SalesDataTable[[#This Row],[Order Date]])</f>
        <v>11</v>
      </c>
      <c r="F2393" s="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4">
        <f>YEAR(SalesDataTable[[#This Row],[Order Date]])</f>
        <v>2026</v>
      </c>
      <c r="D2394" s="4" t="str">
        <f>"Q"&amp;ROUNDUP(MONTH(SalesDataTable[[#This Row],[Order Date]])/3,0)</f>
        <v>Q4</v>
      </c>
      <c r="E2394" s="4">
        <f>MONTH(SalesDataTable[[#This Row],[Order Date]])</f>
        <v>11</v>
      </c>
      <c r="F2394" s="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4">
        <f>YEAR(SalesDataTable[[#This Row],[Order Date]])</f>
        <v>2026</v>
      </c>
      <c r="D2395" s="4" t="str">
        <f>"Q"&amp;ROUNDUP(MONTH(SalesDataTable[[#This Row],[Order Date]])/3,0)</f>
        <v>Q4</v>
      </c>
      <c r="E2395" s="4">
        <f>MONTH(SalesDataTable[[#This Row],[Order Date]])</f>
        <v>11</v>
      </c>
      <c r="F2395" s="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4">
        <f>YEAR(SalesDataTable[[#This Row],[Order Date]])</f>
        <v>2026</v>
      </c>
      <c r="D2396" s="4" t="str">
        <f>"Q"&amp;ROUNDUP(MONTH(SalesDataTable[[#This Row],[Order Date]])/3,0)</f>
        <v>Q4</v>
      </c>
      <c r="E2396" s="4">
        <f>MONTH(SalesDataTable[[#This Row],[Order Date]])</f>
        <v>11</v>
      </c>
      <c r="F2396" s="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4">
        <f>YEAR(SalesDataTable[[#This Row],[Order Date]])</f>
        <v>2026</v>
      </c>
      <c r="D2397" s="4" t="str">
        <f>"Q"&amp;ROUNDUP(MONTH(SalesDataTable[[#This Row],[Order Date]])/3,0)</f>
        <v>Q4</v>
      </c>
      <c r="E2397" s="4">
        <f>MONTH(SalesDataTable[[#This Row],[Order Date]])</f>
        <v>11</v>
      </c>
      <c r="F2397" s="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4">
        <f>YEAR(SalesDataTable[[#This Row],[Order Date]])</f>
        <v>2026</v>
      </c>
      <c r="D2398" s="4" t="str">
        <f>"Q"&amp;ROUNDUP(MONTH(SalesDataTable[[#This Row],[Order Date]])/3,0)</f>
        <v>Q4</v>
      </c>
      <c r="E2398" s="4">
        <f>MONTH(SalesDataTable[[#This Row],[Order Date]])</f>
        <v>11</v>
      </c>
      <c r="F2398" s="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4">
        <f>YEAR(SalesDataTable[[#This Row],[Order Date]])</f>
        <v>2026</v>
      </c>
      <c r="D2399" s="4" t="str">
        <f>"Q"&amp;ROUNDUP(MONTH(SalesDataTable[[#This Row],[Order Date]])/3,0)</f>
        <v>Q4</v>
      </c>
      <c r="E2399" s="4">
        <f>MONTH(SalesDataTable[[#This Row],[Order Date]])</f>
        <v>11</v>
      </c>
      <c r="F2399" s="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4">
        <f>YEAR(SalesDataTable[[#This Row],[Order Date]])</f>
        <v>2026</v>
      </c>
      <c r="D2400" s="4" t="str">
        <f>"Q"&amp;ROUNDUP(MONTH(SalesDataTable[[#This Row],[Order Date]])/3,0)</f>
        <v>Q4</v>
      </c>
      <c r="E2400" s="4">
        <f>MONTH(SalesDataTable[[#This Row],[Order Date]])</f>
        <v>11</v>
      </c>
      <c r="F2400" s="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4">
        <f>YEAR(SalesDataTable[[#This Row],[Order Date]])</f>
        <v>2026</v>
      </c>
      <c r="D2401" s="4" t="str">
        <f>"Q"&amp;ROUNDUP(MONTH(SalesDataTable[[#This Row],[Order Date]])/3,0)</f>
        <v>Q4</v>
      </c>
      <c r="E2401" s="4">
        <f>MONTH(SalesDataTable[[#This Row],[Order Date]])</f>
        <v>11</v>
      </c>
      <c r="F2401" s="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4">
        <f>YEAR(SalesDataTable[[#This Row],[Order Date]])</f>
        <v>2026</v>
      </c>
      <c r="D2402" s="4" t="str">
        <f>"Q"&amp;ROUNDUP(MONTH(SalesDataTable[[#This Row],[Order Date]])/3,0)</f>
        <v>Q4</v>
      </c>
      <c r="E2402" s="4">
        <f>MONTH(SalesDataTable[[#This Row],[Order Date]])</f>
        <v>11</v>
      </c>
      <c r="F2402" s="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4">
        <f>YEAR(SalesDataTable[[#This Row],[Order Date]])</f>
        <v>2026</v>
      </c>
      <c r="D2403" s="4" t="str">
        <f>"Q"&amp;ROUNDUP(MONTH(SalesDataTable[[#This Row],[Order Date]])/3,0)</f>
        <v>Q4</v>
      </c>
      <c r="E2403" s="4">
        <f>MONTH(SalesDataTable[[#This Row],[Order Date]])</f>
        <v>11</v>
      </c>
      <c r="F2403" s="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4">
        <f>YEAR(SalesDataTable[[#This Row],[Order Date]])</f>
        <v>2026</v>
      </c>
      <c r="D2404" s="4" t="str">
        <f>"Q"&amp;ROUNDUP(MONTH(SalesDataTable[[#This Row],[Order Date]])/3,0)</f>
        <v>Q4</v>
      </c>
      <c r="E2404" s="4">
        <f>MONTH(SalesDataTable[[#This Row],[Order Date]])</f>
        <v>11</v>
      </c>
      <c r="F2404" s="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4">
        <f>YEAR(SalesDataTable[[#This Row],[Order Date]])</f>
        <v>2026</v>
      </c>
      <c r="D2405" s="4" t="str">
        <f>"Q"&amp;ROUNDUP(MONTH(SalesDataTable[[#This Row],[Order Date]])/3,0)</f>
        <v>Q4</v>
      </c>
      <c r="E2405" s="4">
        <f>MONTH(SalesDataTable[[#This Row],[Order Date]])</f>
        <v>11</v>
      </c>
      <c r="F2405" s="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4">
        <f>YEAR(SalesDataTable[[#This Row],[Order Date]])</f>
        <v>2026</v>
      </c>
      <c r="D2406" s="4" t="str">
        <f>"Q"&amp;ROUNDUP(MONTH(SalesDataTable[[#This Row],[Order Date]])/3,0)</f>
        <v>Q4</v>
      </c>
      <c r="E2406" s="4">
        <f>MONTH(SalesDataTable[[#This Row],[Order Date]])</f>
        <v>11</v>
      </c>
      <c r="F2406" s="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4">
        <f>YEAR(SalesDataTable[[#This Row],[Order Date]])</f>
        <v>2026</v>
      </c>
      <c r="D2407" s="4" t="str">
        <f>"Q"&amp;ROUNDUP(MONTH(SalesDataTable[[#This Row],[Order Date]])/3,0)</f>
        <v>Q4</v>
      </c>
      <c r="E2407" s="4">
        <f>MONTH(SalesDataTable[[#This Row],[Order Date]])</f>
        <v>11</v>
      </c>
      <c r="F2407" s="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4">
        <f>YEAR(SalesDataTable[[#This Row],[Order Date]])</f>
        <v>2026</v>
      </c>
      <c r="D2408" s="4" t="str">
        <f>"Q"&amp;ROUNDUP(MONTH(SalesDataTable[[#This Row],[Order Date]])/3,0)</f>
        <v>Q4</v>
      </c>
      <c r="E2408" s="4">
        <f>MONTH(SalesDataTable[[#This Row],[Order Date]])</f>
        <v>11</v>
      </c>
      <c r="F2408" s="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4">
        <f>YEAR(SalesDataTable[[#This Row],[Order Date]])</f>
        <v>2026</v>
      </c>
      <c r="D2409" s="4" t="str">
        <f>"Q"&amp;ROUNDUP(MONTH(SalesDataTable[[#This Row],[Order Date]])/3,0)</f>
        <v>Q4</v>
      </c>
      <c r="E2409" s="4">
        <f>MONTH(SalesDataTable[[#This Row],[Order Date]])</f>
        <v>11</v>
      </c>
      <c r="F2409" s="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4">
        <f>YEAR(SalesDataTable[[#This Row],[Order Date]])</f>
        <v>2026</v>
      </c>
      <c r="D2410" s="4" t="str">
        <f>"Q"&amp;ROUNDUP(MONTH(SalesDataTable[[#This Row],[Order Date]])/3,0)</f>
        <v>Q4</v>
      </c>
      <c r="E2410" s="4">
        <f>MONTH(SalesDataTable[[#This Row],[Order Date]])</f>
        <v>11</v>
      </c>
      <c r="F2410" s="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4">
        <f>YEAR(SalesDataTable[[#This Row],[Order Date]])</f>
        <v>2026</v>
      </c>
      <c r="D2411" s="4" t="str">
        <f>"Q"&amp;ROUNDUP(MONTH(SalesDataTable[[#This Row],[Order Date]])/3,0)</f>
        <v>Q4</v>
      </c>
      <c r="E2411" s="4">
        <f>MONTH(SalesDataTable[[#This Row],[Order Date]])</f>
        <v>11</v>
      </c>
      <c r="F2411" s="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4">
        <f>YEAR(SalesDataTable[[#This Row],[Order Date]])</f>
        <v>2026</v>
      </c>
      <c r="D2412" s="4" t="str">
        <f>"Q"&amp;ROUNDUP(MONTH(SalesDataTable[[#This Row],[Order Date]])/3,0)</f>
        <v>Q4</v>
      </c>
      <c r="E2412" s="4">
        <f>MONTH(SalesDataTable[[#This Row],[Order Date]])</f>
        <v>11</v>
      </c>
      <c r="F2412" s="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4">
        <f>YEAR(SalesDataTable[[#This Row],[Order Date]])</f>
        <v>2026</v>
      </c>
      <c r="D2413" s="4" t="str">
        <f>"Q"&amp;ROUNDUP(MONTH(SalesDataTable[[#This Row],[Order Date]])/3,0)</f>
        <v>Q4</v>
      </c>
      <c r="E2413" s="4">
        <f>MONTH(SalesDataTable[[#This Row],[Order Date]])</f>
        <v>11</v>
      </c>
      <c r="F2413" s="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4">
        <f>YEAR(SalesDataTable[[#This Row],[Order Date]])</f>
        <v>2026</v>
      </c>
      <c r="D2414" s="4" t="str">
        <f>"Q"&amp;ROUNDUP(MONTH(SalesDataTable[[#This Row],[Order Date]])/3,0)</f>
        <v>Q4</v>
      </c>
      <c r="E2414" s="4">
        <f>MONTH(SalesDataTable[[#This Row],[Order Date]])</f>
        <v>11</v>
      </c>
      <c r="F2414" s="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4">
        <f>YEAR(SalesDataTable[[#This Row],[Order Date]])</f>
        <v>2026</v>
      </c>
      <c r="D2415" s="4" t="str">
        <f>"Q"&amp;ROUNDUP(MONTH(SalesDataTable[[#This Row],[Order Date]])/3,0)</f>
        <v>Q4</v>
      </c>
      <c r="E2415" s="4">
        <f>MONTH(SalesDataTable[[#This Row],[Order Date]])</f>
        <v>11</v>
      </c>
      <c r="F2415" s="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4">
        <f>YEAR(SalesDataTable[[#This Row],[Order Date]])</f>
        <v>2026</v>
      </c>
      <c r="D2416" s="4" t="str">
        <f>"Q"&amp;ROUNDUP(MONTH(SalesDataTable[[#This Row],[Order Date]])/3,0)</f>
        <v>Q4</v>
      </c>
      <c r="E2416" s="4">
        <f>MONTH(SalesDataTable[[#This Row],[Order Date]])</f>
        <v>11</v>
      </c>
      <c r="F2416" s="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4">
        <f>YEAR(SalesDataTable[[#This Row],[Order Date]])</f>
        <v>2026</v>
      </c>
      <c r="D2417" s="4" t="str">
        <f>"Q"&amp;ROUNDUP(MONTH(SalesDataTable[[#This Row],[Order Date]])/3,0)</f>
        <v>Q4</v>
      </c>
      <c r="E2417" s="4">
        <f>MONTH(SalesDataTable[[#This Row],[Order Date]])</f>
        <v>11</v>
      </c>
      <c r="F2417" s="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4">
        <f>YEAR(SalesDataTable[[#This Row],[Order Date]])</f>
        <v>2026</v>
      </c>
      <c r="D2418" s="4" t="str">
        <f>"Q"&amp;ROUNDUP(MONTH(SalesDataTable[[#This Row],[Order Date]])/3,0)</f>
        <v>Q4</v>
      </c>
      <c r="E2418" s="4">
        <f>MONTH(SalesDataTable[[#This Row],[Order Date]])</f>
        <v>11</v>
      </c>
      <c r="F2418" s="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4">
        <f>YEAR(SalesDataTable[[#This Row],[Order Date]])</f>
        <v>2026</v>
      </c>
      <c r="D2419" s="4" t="str">
        <f>"Q"&amp;ROUNDUP(MONTH(SalesDataTable[[#This Row],[Order Date]])/3,0)</f>
        <v>Q4</v>
      </c>
      <c r="E2419" s="4">
        <f>MONTH(SalesDataTable[[#This Row],[Order Date]])</f>
        <v>11</v>
      </c>
      <c r="F2419" s="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4">
        <f>YEAR(SalesDataTable[[#This Row],[Order Date]])</f>
        <v>2026</v>
      </c>
      <c r="D2420" s="4" t="str">
        <f>"Q"&amp;ROUNDUP(MONTH(SalesDataTable[[#This Row],[Order Date]])/3,0)</f>
        <v>Q4</v>
      </c>
      <c r="E2420" s="4">
        <f>MONTH(SalesDataTable[[#This Row],[Order Date]])</f>
        <v>11</v>
      </c>
      <c r="F2420" s="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4">
        <f>YEAR(SalesDataTable[[#This Row],[Order Date]])</f>
        <v>2026</v>
      </c>
      <c r="D2421" s="4" t="str">
        <f>"Q"&amp;ROUNDUP(MONTH(SalesDataTable[[#This Row],[Order Date]])/3,0)</f>
        <v>Q4</v>
      </c>
      <c r="E2421" s="4">
        <f>MONTH(SalesDataTable[[#This Row],[Order Date]])</f>
        <v>11</v>
      </c>
      <c r="F2421" s="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4">
        <f>YEAR(SalesDataTable[[#This Row],[Order Date]])</f>
        <v>2026</v>
      </c>
      <c r="D2422" s="4" t="str">
        <f>"Q"&amp;ROUNDUP(MONTH(SalesDataTable[[#This Row],[Order Date]])/3,0)</f>
        <v>Q4</v>
      </c>
      <c r="E2422" s="4">
        <f>MONTH(SalesDataTable[[#This Row],[Order Date]])</f>
        <v>11</v>
      </c>
      <c r="F2422" s="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4">
        <f>YEAR(SalesDataTable[[#This Row],[Order Date]])</f>
        <v>2026</v>
      </c>
      <c r="D2423" s="4" t="str">
        <f>"Q"&amp;ROUNDUP(MONTH(SalesDataTable[[#This Row],[Order Date]])/3,0)</f>
        <v>Q4</v>
      </c>
      <c r="E2423" s="4">
        <f>MONTH(SalesDataTable[[#This Row],[Order Date]])</f>
        <v>11</v>
      </c>
      <c r="F2423" s="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4">
        <f>YEAR(SalesDataTable[[#This Row],[Order Date]])</f>
        <v>2026</v>
      </c>
      <c r="D2424" s="4" t="str">
        <f>"Q"&amp;ROUNDUP(MONTH(SalesDataTable[[#This Row],[Order Date]])/3,0)</f>
        <v>Q4</v>
      </c>
      <c r="E2424" s="4">
        <f>MONTH(SalesDataTable[[#This Row],[Order Date]])</f>
        <v>11</v>
      </c>
      <c r="F2424" s="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4">
        <f>YEAR(SalesDataTable[[#This Row],[Order Date]])</f>
        <v>2026</v>
      </c>
      <c r="D2425" s="4" t="str">
        <f>"Q"&amp;ROUNDUP(MONTH(SalesDataTable[[#This Row],[Order Date]])/3,0)</f>
        <v>Q4</v>
      </c>
      <c r="E2425" s="4">
        <f>MONTH(SalesDataTable[[#This Row],[Order Date]])</f>
        <v>11</v>
      </c>
      <c r="F2425" s="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4">
        <f>YEAR(SalesDataTable[[#This Row],[Order Date]])</f>
        <v>2026</v>
      </c>
      <c r="D2426" s="4" t="str">
        <f>"Q"&amp;ROUNDUP(MONTH(SalesDataTable[[#This Row],[Order Date]])/3,0)</f>
        <v>Q4</v>
      </c>
      <c r="E2426" s="4">
        <f>MONTH(SalesDataTable[[#This Row],[Order Date]])</f>
        <v>11</v>
      </c>
      <c r="F2426" s="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4">
        <f>YEAR(SalesDataTable[[#This Row],[Order Date]])</f>
        <v>2026</v>
      </c>
      <c r="D2427" s="4" t="str">
        <f>"Q"&amp;ROUNDUP(MONTH(SalesDataTable[[#This Row],[Order Date]])/3,0)</f>
        <v>Q4</v>
      </c>
      <c r="E2427" s="4">
        <f>MONTH(SalesDataTable[[#This Row],[Order Date]])</f>
        <v>11</v>
      </c>
      <c r="F2427" s="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4">
        <f>YEAR(SalesDataTable[[#This Row],[Order Date]])</f>
        <v>2026</v>
      </c>
      <c r="D2428" s="4" t="str">
        <f>"Q"&amp;ROUNDUP(MONTH(SalesDataTable[[#This Row],[Order Date]])/3,0)</f>
        <v>Q4</v>
      </c>
      <c r="E2428" s="4">
        <f>MONTH(SalesDataTable[[#This Row],[Order Date]])</f>
        <v>11</v>
      </c>
      <c r="F2428" s="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4">
        <f>YEAR(SalesDataTable[[#This Row],[Order Date]])</f>
        <v>2026</v>
      </c>
      <c r="D2429" s="4" t="str">
        <f>"Q"&amp;ROUNDUP(MONTH(SalesDataTable[[#This Row],[Order Date]])/3,0)</f>
        <v>Q4</v>
      </c>
      <c r="E2429" s="4">
        <f>MONTH(SalesDataTable[[#This Row],[Order Date]])</f>
        <v>11</v>
      </c>
      <c r="F2429" s="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4">
        <f>YEAR(SalesDataTable[[#This Row],[Order Date]])</f>
        <v>2026</v>
      </c>
      <c r="D2430" s="4" t="str">
        <f>"Q"&amp;ROUNDUP(MONTH(SalesDataTable[[#This Row],[Order Date]])/3,0)</f>
        <v>Q4</v>
      </c>
      <c r="E2430" s="4">
        <f>MONTH(SalesDataTable[[#This Row],[Order Date]])</f>
        <v>11</v>
      </c>
      <c r="F2430" s="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4">
        <f>YEAR(SalesDataTable[[#This Row],[Order Date]])</f>
        <v>2026</v>
      </c>
      <c r="D2431" s="4" t="str">
        <f>"Q"&amp;ROUNDUP(MONTH(SalesDataTable[[#This Row],[Order Date]])/3,0)</f>
        <v>Q4</v>
      </c>
      <c r="E2431" s="4">
        <f>MONTH(SalesDataTable[[#This Row],[Order Date]])</f>
        <v>11</v>
      </c>
      <c r="F2431" s="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4">
        <f>YEAR(SalesDataTable[[#This Row],[Order Date]])</f>
        <v>2026</v>
      </c>
      <c r="D2432" s="4" t="str">
        <f>"Q"&amp;ROUNDUP(MONTH(SalesDataTable[[#This Row],[Order Date]])/3,0)</f>
        <v>Q4</v>
      </c>
      <c r="E2432" s="4">
        <f>MONTH(SalesDataTable[[#This Row],[Order Date]])</f>
        <v>11</v>
      </c>
      <c r="F2432" s="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4">
        <f>YEAR(SalesDataTable[[#This Row],[Order Date]])</f>
        <v>2026</v>
      </c>
      <c r="D2433" s="4" t="str">
        <f>"Q"&amp;ROUNDUP(MONTH(SalesDataTable[[#This Row],[Order Date]])/3,0)</f>
        <v>Q4</v>
      </c>
      <c r="E2433" s="4">
        <f>MONTH(SalesDataTable[[#This Row],[Order Date]])</f>
        <v>11</v>
      </c>
      <c r="F2433" s="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4">
        <f>YEAR(SalesDataTable[[#This Row],[Order Date]])</f>
        <v>2026</v>
      </c>
      <c r="D2434" s="4" t="str">
        <f>"Q"&amp;ROUNDUP(MONTH(SalesDataTable[[#This Row],[Order Date]])/3,0)</f>
        <v>Q4</v>
      </c>
      <c r="E2434" s="4">
        <f>MONTH(SalesDataTable[[#This Row],[Order Date]])</f>
        <v>11</v>
      </c>
      <c r="F2434" s="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4">
        <f>YEAR(SalesDataTable[[#This Row],[Order Date]])</f>
        <v>2026</v>
      </c>
      <c r="D2435" s="4" t="str">
        <f>"Q"&amp;ROUNDUP(MONTH(SalesDataTable[[#This Row],[Order Date]])/3,0)</f>
        <v>Q4</v>
      </c>
      <c r="E2435" s="4">
        <f>MONTH(SalesDataTable[[#This Row],[Order Date]])</f>
        <v>11</v>
      </c>
      <c r="F2435" s="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4">
        <f>YEAR(SalesDataTable[[#This Row],[Order Date]])</f>
        <v>2026</v>
      </c>
      <c r="D2436" s="4" t="str">
        <f>"Q"&amp;ROUNDUP(MONTH(SalesDataTable[[#This Row],[Order Date]])/3,0)</f>
        <v>Q4</v>
      </c>
      <c r="E2436" s="4">
        <f>MONTH(SalesDataTable[[#This Row],[Order Date]])</f>
        <v>11</v>
      </c>
      <c r="F2436" s="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4">
        <f>YEAR(SalesDataTable[[#This Row],[Order Date]])</f>
        <v>2026</v>
      </c>
      <c r="D2437" s="4" t="str">
        <f>"Q"&amp;ROUNDUP(MONTH(SalesDataTable[[#This Row],[Order Date]])/3,0)</f>
        <v>Q4</v>
      </c>
      <c r="E2437" s="4">
        <f>MONTH(SalesDataTable[[#This Row],[Order Date]])</f>
        <v>11</v>
      </c>
      <c r="F2437" s="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4">
        <f>YEAR(SalesDataTable[[#This Row],[Order Date]])</f>
        <v>2026</v>
      </c>
      <c r="D2438" s="4" t="str">
        <f>"Q"&amp;ROUNDUP(MONTH(SalesDataTable[[#This Row],[Order Date]])/3,0)</f>
        <v>Q4</v>
      </c>
      <c r="E2438" s="4">
        <f>MONTH(SalesDataTable[[#This Row],[Order Date]])</f>
        <v>11</v>
      </c>
      <c r="F2438" s="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4">
        <f>YEAR(SalesDataTable[[#This Row],[Order Date]])</f>
        <v>2026</v>
      </c>
      <c r="D2439" s="4" t="str">
        <f>"Q"&amp;ROUNDUP(MONTH(SalesDataTable[[#This Row],[Order Date]])/3,0)</f>
        <v>Q4</v>
      </c>
      <c r="E2439" s="4">
        <f>MONTH(SalesDataTable[[#This Row],[Order Date]])</f>
        <v>11</v>
      </c>
      <c r="F2439" s="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4">
        <f>YEAR(SalesDataTable[[#This Row],[Order Date]])</f>
        <v>2026</v>
      </c>
      <c r="D2440" s="4" t="str">
        <f>"Q"&amp;ROUNDUP(MONTH(SalesDataTable[[#This Row],[Order Date]])/3,0)</f>
        <v>Q4</v>
      </c>
      <c r="E2440" s="4">
        <f>MONTH(SalesDataTable[[#This Row],[Order Date]])</f>
        <v>11</v>
      </c>
      <c r="F2440" s="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4">
        <f>YEAR(SalesDataTable[[#This Row],[Order Date]])</f>
        <v>2026</v>
      </c>
      <c r="D2441" s="4" t="str">
        <f>"Q"&amp;ROUNDUP(MONTH(SalesDataTable[[#This Row],[Order Date]])/3,0)</f>
        <v>Q4</v>
      </c>
      <c r="E2441" s="4">
        <f>MONTH(SalesDataTable[[#This Row],[Order Date]])</f>
        <v>11</v>
      </c>
      <c r="F2441" s="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4">
        <f>YEAR(SalesDataTable[[#This Row],[Order Date]])</f>
        <v>2026</v>
      </c>
      <c r="D2442" s="4" t="str">
        <f>"Q"&amp;ROUNDUP(MONTH(SalesDataTable[[#This Row],[Order Date]])/3,0)</f>
        <v>Q4</v>
      </c>
      <c r="E2442" s="4">
        <f>MONTH(SalesDataTable[[#This Row],[Order Date]])</f>
        <v>11</v>
      </c>
      <c r="F2442" s="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4">
        <f>YEAR(SalesDataTable[[#This Row],[Order Date]])</f>
        <v>2026</v>
      </c>
      <c r="D2443" s="4" t="str">
        <f>"Q"&amp;ROUNDUP(MONTH(SalesDataTable[[#This Row],[Order Date]])/3,0)</f>
        <v>Q4</v>
      </c>
      <c r="E2443" s="4">
        <f>MONTH(SalesDataTable[[#This Row],[Order Date]])</f>
        <v>11</v>
      </c>
      <c r="F2443" s="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4">
        <f>YEAR(SalesDataTable[[#This Row],[Order Date]])</f>
        <v>2026</v>
      </c>
      <c r="D2444" s="4" t="str">
        <f>"Q"&amp;ROUNDUP(MONTH(SalesDataTable[[#This Row],[Order Date]])/3,0)</f>
        <v>Q4</v>
      </c>
      <c r="E2444" s="4">
        <f>MONTH(SalesDataTable[[#This Row],[Order Date]])</f>
        <v>11</v>
      </c>
      <c r="F2444" s="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4">
        <f>YEAR(SalesDataTable[[#This Row],[Order Date]])</f>
        <v>2026</v>
      </c>
      <c r="D2445" s="4" t="str">
        <f>"Q"&amp;ROUNDUP(MONTH(SalesDataTable[[#This Row],[Order Date]])/3,0)</f>
        <v>Q4</v>
      </c>
      <c r="E2445" s="4">
        <f>MONTH(SalesDataTable[[#This Row],[Order Date]])</f>
        <v>11</v>
      </c>
      <c r="F2445" s="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4">
        <f>YEAR(SalesDataTable[[#This Row],[Order Date]])</f>
        <v>2026</v>
      </c>
      <c r="D2446" s="4" t="str">
        <f>"Q"&amp;ROUNDUP(MONTH(SalesDataTable[[#This Row],[Order Date]])/3,0)</f>
        <v>Q4</v>
      </c>
      <c r="E2446" s="4">
        <f>MONTH(SalesDataTable[[#This Row],[Order Date]])</f>
        <v>11</v>
      </c>
      <c r="F2446" s="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4">
        <f>YEAR(SalesDataTable[[#This Row],[Order Date]])</f>
        <v>2026</v>
      </c>
      <c r="D2447" s="4" t="str">
        <f>"Q"&amp;ROUNDUP(MONTH(SalesDataTable[[#This Row],[Order Date]])/3,0)</f>
        <v>Q4</v>
      </c>
      <c r="E2447" s="4">
        <f>MONTH(SalesDataTable[[#This Row],[Order Date]])</f>
        <v>11</v>
      </c>
      <c r="F2447" s="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4">
        <f>YEAR(SalesDataTable[[#This Row],[Order Date]])</f>
        <v>2026</v>
      </c>
      <c r="D2448" s="4" t="str">
        <f>"Q"&amp;ROUNDUP(MONTH(SalesDataTable[[#This Row],[Order Date]])/3,0)</f>
        <v>Q4</v>
      </c>
      <c r="E2448" s="4">
        <f>MONTH(SalesDataTable[[#This Row],[Order Date]])</f>
        <v>11</v>
      </c>
      <c r="F2448" s="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4">
        <f>YEAR(SalesDataTable[[#This Row],[Order Date]])</f>
        <v>2026</v>
      </c>
      <c r="D2449" s="4" t="str">
        <f>"Q"&amp;ROUNDUP(MONTH(SalesDataTable[[#This Row],[Order Date]])/3,0)</f>
        <v>Q4</v>
      </c>
      <c r="E2449" s="4">
        <f>MONTH(SalesDataTable[[#This Row],[Order Date]])</f>
        <v>11</v>
      </c>
      <c r="F2449" s="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4">
        <f>YEAR(SalesDataTable[[#This Row],[Order Date]])</f>
        <v>2026</v>
      </c>
      <c r="D2450" s="4" t="str">
        <f>"Q"&amp;ROUNDUP(MONTH(SalesDataTable[[#This Row],[Order Date]])/3,0)</f>
        <v>Q4</v>
      </c>
      <c r="E2450" s="4">
        <f>MONTH(SalesDataTable[[#This Row],[Order Date]])</f>
        <v>11</v>
      </c>
      <c r="F2450" s="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4">
        <f>YEAR(SalesDataTable[[#This Row],[Order Date]])</f>
        <v>2026</v>
      </c>
      <c r="D2451" s="4" t="str">
        <f>"Q"&amp;ROUNDUP(MONTH(SalesDataTable[[#This Row],[Order Date]])/3,0)</f>
        <v>Q4</v>
      </c>
      <c r="E2451" s="4">
        <f>MONTH(SalesDataTable[[#This Row],[Order Date]])</f>
        <v>11</v>
      </c>
      <c r="F2451" s="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4">
        <f>YEAR(SalesDataTable[[#This Row],[Order Date]])</f>
        <v>2026</v>
      </c>
      <c r="D2452" s="4" t="str">
        <f>"Q"&amp;ROUNDUP(MONTH(SalesDataTable[[#This Row],[Order Date]])/3,0)</f>
        <v>Q4</v>
      </c>
      <c r="E2452" s="4">
        <f>MONTH(SalesDataTable[[#This Row],[Order Date]])</f>
        <v>11</v>
      </c>
      <c r="F2452" s="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4">
        <f>YEAR(SalesDataTable[[#This Row],[Order Date]])</f>
        <v>2026</v>
      </c>
      <c r="D2453" s="4" t="str">
        <f>"Q"&amp;ROUNDUP(MONTH(SalesDataTable[[#This Row],[Order Date]])/3,0)</f>
        <v>Q4</v>
      </c>
      <c r="E2453" s="4">
        <f>MONTH(SalesDataTable[[#This Row],[Order Date]])</f>
        <v>11</v>
      </c>
      <c r="F2453" s="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4">
        <f>YEAR(SalesDataTable[[#This Row],[Order Date]])</f>
        <v>2026</v>
      </c>
      <c r="D2454" s="4" t="str">
        <f>"Q"&amp;ROUNDUP(MONTH(SalesDataTable[[#This Row],[Order Date]])/3,0)</f>
        <v>Q4</v>
      </c>
      <c r="E2454" s="4">
        <f>MONTH(SalesDataTable[[#This Row],[Order Date]])</f>
        <v>11</v>
      </c>
      <c r="F2454" s="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4">
        <f>YEAR(SalesDataTable[[#This Row],[Order Date]])</f>
        <v>2026</v>
      </c>
      <c r="D2455" s="4" t="str">
        <f>"Q"&amp;ROUNDUP(MONTH(SalesDataTable[[#This Row],[Order Date]])/3,0)</f>
        <v>Q4</v>
      </c>
      <c r="E2455" s="4">
        <f>MONTH(SalesDataTable[[#This Row],[Order Date]])</f>
        <v>11</v>
      </c>
      <c r="F2455" s="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4">
        <f>YEAR(SalesDataTable[[#This Row],[Order Date]])</f>
        <v>2026</v>
      </c>
      <c r="D2456" s="4" t="str">
        <f>"Q"&amp;ROUNDUP(MONTH(SalesDataTable[[#This Row],[Order Date]])/3,0)</f>
        <v>Q4</v>
      </c>
      <c r="E2456" s="4">
        <f>MONTH(SalesDataTable[[#This Row],[Order Date]])</f>
        <v>11</v>
      </c>
      <c r="F2456" s="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4">
        <f>YEAR(SalesDataTable[[#This Row],[Order Date]])</f>
        <v>2026</v>
      </c>
      <c r="D2457" s="4" t="str">
        <f>"Q"&amp;ROUNDUP(MONTH(SalesDataTable[[#This Row],[Order Date]])/3,0)</f>
        <v>Q4</v>
      </c>
      <c r="E2457" s="4">
        <f>MONTH(SalesDataTable[[#This Row],[Order Date]])</f>
        <v>11</v>
      </c>
      <c r="F2457" s="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4">
        <f>YEAR(SalesDataTable[[#This Row],[Order Date]])</f>
        <v>2026</v>
      </c>
      <c r="D2458" s="4" t="str">
        <f>"Q"&amp;ROUNDUP(MONTH(SalesDataTable[[#This Row],[Order Date]])/3,0)</f>
        <v>Q4</v>
      </c>
      <c r="E2458" s="4">
        <f>MONTH(SalesDataTable[[#This Row],[Order Date]])</f>
        <v>11</v>
      </c>
      <c r="F2458" s="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4">
        <f>YEAR(SalesDataTable[[#This Row],[Order Date]])</f>
        <v>2026</v>
      </c>
      <c r="D2459" s="4" t="str">
        <f>"Q"&amp;ROUNDUP(MONTH(SalesDataTable[[#This Row],[Order Date]])/3,0)</f>
        <v>Q4</v>
      </c>
      <c r="E2459" s="4">
        <f>MONTH(SalesDataTable[[#This Row],[Order Date]])</f>
        <v>11</v>
      </c>
      <c r="F2459" s="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4">
        <f>YEAR(SalesDataTable[[#This Row],[Order Date]])</f>
        <v>2026</v>
      </c>
      <c r="D2460" s="4" t="str">
        <f>"Q"&amp;ROUNDUP(MONTH(SalesDataTable[[#This Row],[Order Date]])/3,0)</f>
        <v>Q4</v>
      </c>
      <c r="E2460" s="4">
        <f>MONTH(SalesDataTable[[#This Row],[Order Date]])</f>
        <v>11</v>
      </c>
      <c r="F2460" s="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4">
        <f>YEAR(SalesDataTable[[#This Row],[Order Date]])</f>
        <v>2026</v>
      </c>
      <c r="D2461" s="4" t="str">
        <f>"Q"&amp;ROUNDUP(MONTH(SalesDataTable[[#This Row],[Order Date]])/3,0)</f>
        <v>Q4</v>
      </c>
      <c r="E2461" s="4">
        <f>MONTH(SalesDataTable[[#This Row],[Order Date]])</f>
        <v>11</v>
      </c>
      <c r="F2461" s="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4">
        <f>YEAR(SalesDataTable[[#This Row],[Order Date]])</f>
        <v>2026</v>
      </c>
      <c r="D2462" s="4" t="str">
        <f>"Q"&amp;ROUNDUP(MONTH(SalesDataTable[[#This Row],[Order Date]])/3,0)</f>
        <v>Q4</v>
      </c>
      <c r="E2462" s="4">
        <f>MONTH(SalesDataTable[[#This Row],[Order Date]])</f>
        <v>11</v>
      </c>
      <c r="F2462" s="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4">
        <f>YEAR(SalesDataTable[[#This Row],[Order Date]])</f>
        <v>2026</v>
      </c>
      <c r="D2463" s="4" t="str">
        <f>"Q"&amp;ROUNDUP(MONTH(SalesDataTable[[#This Row],[Order Date]])/3,0)</f>
        <v>Q4</v>
      </c>
      <c r="E2463" s="4">
        <f>MONTH(SalesDataTable[[#This Row],[Order Date]])</f>
        <v>11</v>
      </c>
      <c r="F2463" s="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4">
        <f>YEAR(SalesDataTable[[#This Row],[Order Date]])</f>
        <v>2026</v>
      </c>
      <c r="D2464" s="4" t="str">
        <f>"Q"&amp;ROUNDUP(MONTH(SalesDataTable[[#This Row],[Order Date]])/3,0)</f>
        <v>Q4</v>
      </c>
      <c r="E2464" s="4">
        <f>MONTH(SalesDataTable[[#This Row],[Order Date]])</f>
        <v>11</v>
      </c>
      <c r="F2464" s="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4">
        <f>YEAR(SalesDataTable[[#This Row],[Order Date]])</f>
        <v>2026</v>
      </c>
      <c r="D2465" s="4" t="str">
        <f>"Q"&amp;ROUNDUP(MONTH(SalesDataTable[[#This Row],[Order Date]])/3,0)</f>
        <v>Q4</v>
      </c>
      <c r="E2465" s="4">
        <f>MONTH(SalesDataTable[[#This Row],[Order Date]])</f>
        <v>11</v>
      </c>
      <c r="F2465" s="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4">
        <f>YEAR(SalesDataTable[[#This Row],[Order Date]])</f>
        <v>2026</v>
      </c>
      <c r="D2466" s="4" t="str">
        <f>"Q"&amp;ROUNDUP(MONTH(SalesDataTable[[#This Row],[Order Date]])/3,0)</f>
        <v>Q4</v>
      </c>
      <c r="E2466" s="4">
        <f>MONTH(SalesDataTable[[#This Row],[Order Date]])</f>
        <v>11</v>
      </c>
      <c r="F2466" s="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4">
        <f>YEAR(SalesDataTable[[#This Row],[Order Date]])</f>
        <v>2026</v>
      </c>
      <c r="D2467" s="4" t="str">
        <f>"Q"&amp;ROUNDUP(MONTH(SalesDataTable[[#This Row],[Order Date]])/3,0)</f>
        <v>Q4</v>
      </c>
      <c r="E2467" s="4">
        <f>MONTH(SalesDataTable[[#This Row],[Order Date]])</f>
        <v>11</v>
      </c>
      <c r="F2467" s="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4">
        <f>YEAR(SalesDataTable[[#This Row],[Order Date]])</f>
        <v>2026</v>
      </c>
      <c r="D2468" s="4" t="str">
        <f>"Q"&amp;ROUNDUP(MONTH(SalesDataTable[[#This Row],[Order Date]])/3,0)</f>
        <v>Q4</v>
      </c>
      <c r="E2468" s="4">
        <f>MONTH(SalesDataTable[[#This Row],[Order Date]])</f>
        <v>11</v>
      </c>
      <c r="F2468" s="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4">
        <f>YEAR(SalesDataTable[[#This Row],[Order Date]])</f>
        <v>2026</v>
      </c>
      <c r="D2469" s="4" t="str">
        <f>"Q"&amp;ROUNDUP(MONTH(SalesDataTable[[#This Row],[Order Date]])/3,0)</f>
        <v>Q4</v>
      </c>
      <c r="E2469" s="4">
        <f>MONTH(SalesDataTable[[#This Row],[Order Date]])</f>
        <v>11</v>
      </c>
      <c r="F2469" s="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4">
        <f>YEAR(SalesDataTable[[#This Row],[Order Date]])</f>
        <v>2026</v>
      </c>
      <c r="D2470" s="4" t="str">
        <f>"Q"&amp;ROUNDUP(MONTH(SalesDataTable[[#This Row],[Order Date]])/3,0)</f>
        <v>Q4</v>
      </c>
      <c r="E2470" s="4">
        <f>MONTH(SalesDataTable[[#This Row],[Order Date]])</f>
        <v>11</v>
      </c>
      <c r="F2470" s="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4">
        <f>YEAR(SalesDataTable[[#This Row],[Order Date]])</f>
        <v>2026</v>
      </c>
      <c r="D2471" s="4" t="str">
        <f>"Q"&amp;ROUNDUP(MONTH(SalesDataTable[[#This Row],[Order Date]])/3,0)</f>
        <v>Q4</v>
      </c>
      <c r="E2471" s="4">
        <f>MONTH(SalesDataTable[[#This Row],[Order Date]])</f>
        <v>11</v>
      </c>
      <c r="F2471" s="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4">
        <f>YEAR(SalesDataTable[[#This Row],[Order Date]])</f>
        <v>2026</v>
      </c>
      <c r="D2472" s="4" t="str">
        <f>"Q"&amp;ROUNDUP(MONTH(SalesDataTable[[#This Row],[Order Date]])/3,0)</f>
        <v>Q4</v>
      </c>
      <c r="E2472" s="4">
        <f>MONTH(SalesDataTable[[#This Row],[Order Date]])</f>
        <v>11</v>
      </c>
      <c r="F2472" s="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4">
        <f>YEAR(SalesDataTable[[#This Row],[Order Date]])</f>
        <v>2026</v>
      </c>
      <c r="D2473" s="4" t="str">
        <f>"Q"&amp;ROUNDUP(MONTH(SalesDataTable[[#This Row],[Order Date]])/3,0)</f>
        <v>Q4</v>
      </c>
      <c r="E2473" s="4">
        <f>MONTH(SalesDataTable[[#This Row],[Order Date]])</f>
        <v>11</v>
      </c>
      <c r="F2473" s="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4">
        <f>YEAR(SalesDataTable[[#This Row],[Order Date]])</f>
        <v>2026</v>
      </c>
      <c r="D2474" s="4" t="str">
        <f>"Q"&amp;ROUNDUP(MONTH(SalesDataTable[[#This Row],[Order Date]])/3,0)</f>
        <v>Q4</v>
      </c>
      <c r="E2474" s="4">
        <f>MONTH(SalesDataTable[[#This Row],[Order Date]])</f>
        <v>11</v>
      </c>
      <c r="F2474" s="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4">
        <f>YEAR(SalesDataTable[[#This Row],[Order Date]])</f>
        <v>2026</v>
      </c>
      <c r="D2475" s="4" t="str">
        <f>"Q"&amp;ROUNDUP(MONTH(SalesDataTable[[#This Row],[Order Date]])/3,0)</f>
        <v>Q4</v>
      </c>
      <c r="E2475" s="4">
        <f>MONTH(SalesDataTable[[#This Row],[Order Date]])</f>
        <v>11</v>
      </c>
      <c r="F2475" s="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4">
        <f>YEAR(SalesDataTable[[#This Row],[Order Date]])</f>
        <v>2026</v>
      </c>
      <c r="D2476" s="4" t="str">
        <f>"Q"&amp;ROUNDUP(MONTH(SalesDataTable[[#This Row],[Order Date]])/3,0)</f>
        <v>Q4</v>
      </c>
      <c r="E2476" s="4">
        <f>MONTH(SalesDataTable[[#This Row],[Order Date]])</f>
        <v>11</v>
      </c>
      <c r="F2476" s="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4">
        <f>YEAR(SalesDataTable[[#This Row],[Order Date]])</f>
        <v>2026</v>
      </c>
      <c r="D2477" s="4" t="str">
        <f>"Q"&amp;ROUNDUP(MONTH(SalesDataTable[[#This Row],[Order Date]])/3,0)</f>
        <v>Q4</v>
      </c>
      <c r="E2477" s="4">
        <f>MONTH(SalesDataTable[[#This Row],[Order Date]])</f>
        <v>11</v>
      </c>
      <c r="F2477" s="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4">
        <f>YEAR(SalesDataTable[[#This Row],[Order Date]])</f>
        <v>2026</v>
      </c>
      <c r="D2478" s="4" t="str">
        <f>"Q"&amp;ROUNDUP(MONTH(SalesDataTable[[#This Row],[Order Date]])/3,0)</f>
        <v>Q4</v>
      </c>
      <c r="E2478" s="4">
        <f>MONTH(SalesDataTable[[#This Row],[Order Date]])</f>
        <v>11</v>
      </c>
      <c r="F2478" s="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4">
        <f>YEAR(SalesDataTable[[#This Row],[Order Date]])</f>
        <v>2026</v>
      </c>
      <c r="D2479" s="4" t="str">
        <f>"Q"&amp;ROUNDUP(MONTH(SalesDataTable[[#This Row],[Order Date]])/3,0)</f>
        <v>Q4</v>
      </c>
      <c r="E2479" s="4">
        <f>MONTH(SalesDataTable[[#This Row],[Order Date]])</f>
        <v>11</v>
      </c>
      <c r="F2479" s="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4">
        <f>YEAR(SalesDataTable[[#This Row],[Order Date]])</f>
        <v>2026</v>
      </c>
      <c r="D2480" s="4" t="str">
        <f>"Q"&amp;ROUNDUP(MONTH(SalesDataTable[[#This Row],[Order Date]])/3,0)</f>
        <v>Q4</v>
      </c>
      <c r="E2480" s="4">
        <f>MONTH(SalesDataTable[[#This Row],[Order Date]])</f>
        <v>11</v>
      </c>
      <c r="F2480" s="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4">
        <f>YEAR(SalesDataTable[[#This Row],[Order Date]])</f>
        <v>2026</v>
      </c>
      <c r="D2481" s="4" t="str">
        <f>"Q"&amp;ROUNDUP(MONTH(SalesDataTable[[#This Row],[Order Date]])/3,0)</f>
        <v>Q4</v>
      </c>
      <c r="E2481" s="4">
        <f>MONTH(SalesDataTable[[#This Row],[Order Date]])</f>
        <v>11</v>
      </c>
      <c r="F2481" s="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4">
        <f>YEAR(SalesDataTable[[#This Row],[Order Date]])</f>
        <v>2026</v>
      </c>
      <c r="D2482" s="4" t="str">
        <f>"Q"&amp;ROUNDUP(MONTH(SalesDataTable[[#This Row],[Order Date]])/3,0)</f>
        <v>Q4</v>
      </c>
      <c r="E2482" s="4">
        <f>MONTH(SalesDataTable[[#This Row],[Order Date]])</f>
        <v>11</v>
      </c>
      <c r="F2482" s="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4">
        <f>YEAR(SalesDataTable[[#This Row],[Order Date]])</f>
        <v>2026</v>
      </c>
      <c r="D2483" s="4" t="str">
        <f>"Q"&amp;ROUNDUP(MONTH(SalesDataTable[[#This Row],[Order Date]])/3,0)</f>
        <v>Q4</v>
      </c>
      <c r="E2483" s="4">
        <f>MONTH(SalesDataTable[[#This Row],[Order Date]])</f>
        <v>11</v>
      </c>
      <c r="F2483" s="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4">
        <f>YEAR(SalesDataTable[[#This Row],[Order Date]])</f>
        <v>2026</v>
      </c>
      <c r="D2484" s="4" t="str">
        <f>"Q"&amp;ROUNDUP(MONTH(SalesDataTable[[#This Row],[Order Date]])/3,0)</f>
        <v>Q4</v>
      </c>
      <c r="E2484" s="4">
        <f>MONTH(SalesDataTable[[#This Row],[Order Date]])</f>
        <v>11</v>
      </c>
      <c r="F2484" s="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4">
        <f>YEAR(SalesDataTable[[#This Row],[Order Date]])</f>
        <v>2026</v>
      </c>
      <c r="D2485" s="4" t="str">
        <f>"Q"&amp;ROUNDUP(MONTH(SalesDataTable[[#This Row],[Order Date]])/3,0)</f>
        <v>Q4</v>
      </c>
      <c r="E2485" s="4">
        <f>MONTH(SalesDataTable[[#This Row],[Order Date]])</f>
        <v>11</v>
      </c>
      <c r="F2485" s="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4">
        <f>YEAR(SalesDataTable[[#This Row],[Order Date]])</f>
        <v>2026</v>
      </c>
      <c r="D2486" s="4" t="str">
        <f>"Q"&amp;ROUNDUP(MONTH(SalesDataTable[[#This Row],[Order Date]])/3,0)</f>
        <v>Q4</v>
      </c>
      <c r="E2486" s="4">
        <f>MONTH(SalesDataTable[[#This Row],[Order Date]])</f>
        <v>11</v>
      </c>
      <c r="F2486" s="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4">
        <f>YEAR(SalesDataTable[[#This Row],[Order Date]])</f>
        <v>2026</v>
      </c>
      <c r="D2487" s="4" t="str">
        <f>"Q"&amp;ROUNDUP(MONTH(SalesDataTable[[#This Row],[Order Date]])/3,0)</f>
        <v>Q4</v>
      </c>
      <c r="E2487" s="4">
        <f>MONTH(SalesDataTable[[#This Row],[Order Date]])</f>
        <v>11</v>
      </c>
      <c r="F2487" s="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4">
        <f>YEAR(SalesDataTable[[#This Row],[Order Date]])</f>
        <v>2026</v>
      </c>
      <c r="D2488" s="4" t="str">
        <f>"Q"&amp;ROUNDUP(MONTH(SalesDataTable[[#This Row],[Order Date]])/3,0)</f>
        <v>Q4</v>
      </c>
      <c r="E2488" s="4">
        <f>MONTH(SalesDataTable[[#This Row],[Order Date]])</f>
        <v>11</v>
      </c>
      <c r="F2488" s="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4">
        <f>YEAR(SalesDataTable[[#This Row],[Order Date]])</f>
        <v>2026</v>
      </c>
      <c r="D2489" s="4" t="str">
        <f>"Q"&amp;ROUNDUP(MONTH(SalesDataTable[[#This Row],[Order Date]])/3,0)</f>
        <v>Q4</v>
      </c>
      <c r="E2489" s="4">
        <f>MONTH(SalesDataTable[[#This Row],[Order Date]])</f>
        <v>11</v>
      </c>
      <c r="F2489" s="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4">
        <f>YEAR(SalesDataTable[[#This Row],[Order Date]])</f>
        <v>2026</v>
      </c>
      <c r="D2490" s="4" t="str">
        <f>"Q"&amp;ROUNDUP(MONTH(SalesDataTable[[#This Row],[Order Date]])/3,0)</f>
        <v>Q4</v>
      </c>
      <c r="E2490" s="4">
        <f>MONTH(SalesDataTable[[#This Row],[Order Date]])</f>
        <v>11</v>
      </c>
      <c r="F2490" s="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4">
        <f>YEAR(SalesDataTable[[#This Row],[Order Date]])</f>
        <v>2026</v>
      </c>
      <c r="D2491" s="4" t="str">
        <f>"Q"&amp;ROUNDUP(MONTH(SalesDataTable[[#This Row],[Order Date]])/3,0)</f>
        <v>Q4</v>
      </c>
      <c r="E2491" s="4">
        <f>MONTH(SalesDataTable[[#This Row],[Order Date]])</f>
        <v>11</v>
      </c>
      <c r="F2491" s="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4">
        <f>YEAR(SalesDataTable[[#This Row],[Order Date]])</f>
        <v>2026</v>
      </c>
      <c r="D2492" s="4" t="str">
        <f>"Q"&amp;ROUNDUP(MONTH(SalesDataTable[[#This Row],[Order Date]])/3,0)</f>
        <v>Q4</v>
      </c>
      <c r="E2492" s="4">
        <f>MONTH(SalesDataTable[[#This Row],[Order Date]])</f>
        <v>11</v>
      </c>
      <c r="F2492" s="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4">
        <f>YEAR(SalesDataTable[[#This Row],[Order Date]])</f>
        <v>2026</v>
      </c>
      <c r="D2493" s="4" t="str">
        <f>"Q"&amp;ROUNDUP(MONTH(SalesDataTable[[#This Row],[Order Date]])/3,0)</f>
        <v>Q4</v>
      </c>
      <c r="E2493" s="4">
        <f>MONTH(SalesDataTable[[#This Row],[Order Date]])</f>
        <v>11</v>
      </c>
      <c r="F2493" s="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4">
        <f>YEAR(SalesDataTable[[#This Row],[Order Date]])</f>
        <v>2026</v>
      </c>
      <c r="D2494" s="4" t="str">
        <f>"Q"&amp;ROUNDUP(MONTH(SalesDataTable[[#This Row],[Order Date]])/3,0)</f>
        <v>Q4</v>
      </c>
      <c r="E2494" s="4">
        <f>MONTH(SalesDataTable[[#This Row],[Order Date]])</f>
        <v>11</v>
      </c>
      <c r="F2494" s="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4">
        <f>YEAR(SalesDataTable[[#This Row],[Order Date]])</f>
        <v>2026</v>
      </c>
      <c r="D2495" s="4" t="str">
        <f>"Q"&amp;ROUNDUP(MONTH(SalesDataTable[[#This Row],[Order Date]])/3,0)</f>
        <v>Q4</v>
      </c>
      <c r="E2495" s="4">
        <f>MONTH(SalesDataTable[[#This Row],[Order Date]])</f>
        <v>11</v>
      </c>
      <c r="F2495" s="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4">
        <f>YEAR(SalesDataTable[[#This Row],[Order Date]])</f>
        <v>2026</v>
      </c>
      <c r="D2496" s="4" t="str">
        <f>"Q"&amp;ROUNDUP(MONTH(SalesDataTable[[#This Row],[Order Date]])/3,0)</f>
        <v>Q4</v>
      </c>
      <c r="E2496" s="4">
        <f>MONTH(SalesDataTable[[#This Row],[Order Date]])</f>
        <v>11</v>
      </c>
      <c r="F2496" s="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4">
        <f>YEAR(SalesDataTable[[#This Row],[Order Date]])</f>
        <v>2026</v>
      </c>
      <c r="D2497" s="4" t="str">
        <f>"Q"&amp;ROUNDUP(MONTH(SalesDataTable[[#This Row],[Order Date]])/3,0)</f>
        <v>Q4</v>
      </c>
      <c r="E2497" s="4">
        <f>MONTH(SalesDataTable[[#This Row],[Order Date]])</f>
        <v>11</v>
      </c>
      <c r="F2497" s="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4">
        <f>YEAR(SalesDataTable[[#This Row],[Order Date]])</f>
        <v>2026</v>
      </c>
      <c r="D2498" s="4" t="str">
        <f>"Q"&amp;ROUNDUP(MONTH(SalesDataTable[[#This Row],[Order Date]])/3,0)</f>
        <v>Q4</v>
      </c>
      <c r="E2498" s="4">
        <f>MONTH(SalesDataTable[[#This Row],[Order Date]])</f>
        <v>11</v>
      </c>
      <c r="F2498" s="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4">
        <f>YEAR(SalesDataTable[[#This Row],[Order Date]])</f>
        <v>2026</v>
      </c>
      <c r="D2499" s="4" t="str">
        <f>"Q"&amp;ROUNDUP(MONTH(SalesDataTable[[#This Row],[Order Date]])/3,0)</f>
        <v>Q4</v>
      </c>
      <c r="E2499" s="4">
        <f>MONTH(SalesDataTable[[#This Row],[Order Date]])</f>
        <v>12</v>
      </c>
      <c r="F2499" s="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4">
        <f>YEAR(SalesDataTable[[#This Row],[Order Date]])</f>
        <v>2026</v>
      </c>
      <c r="D2500" s="4" t="str">
        <f>"Q"&amp;ROUNDUP(MONTH(SalesDataTable[[#This Row],[Order Date]])/3,0)</f>
        <v>Q4</v>
      </c>
      <c r="E2500" s="4">
        <f>MONTH(SalesDataTable[[#This Row],[Order Date]])</f>
        <v>12</v>
      </c>
      <c r="F2500" s="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4">
        <f>YEAR(SalesDataTable[[#This Row],[Order Date]])</f>
        <v>2026</v>
      </c>
      <c r="D2501" s="4" t="str">
        <f>"Q"&amp;ROUNDUP(MONTH(SalesDataTable[[#This Row],[Order Date]])/3,0)</f>
        <v>Q4</v>
      </c>
      <c r="E2501" s="4">
        <f>MONTH(SalesDataTable[[#This Row],[Order Date]])</f>
        <v>12</v>
      </c>
      <c r="F2501" s="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4">
        <f>YEAR(SalesDataTable[[#This Row],[Order Date]])</f>
        <v>2026</v>
      </c>
      <c r="D2502" s="4" t="str">
        <f>"Q"&amp;ROUNDUP(MONTH(SalesDataTable[[#This Row],[Order Date]])/3,0)</f>
        <v>Q4</v>
      </c>
      <c r="E2502" s="4">
        <f>MONTH(SalesDataTable[[#This Row],[Order Date]])</f>
        <v>12</v>
      </c>
      <c r="F2502" s="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4">
        <f>YEAR(SalesDataTable[[#This Row],[Order Date]])</f>
        <v>2026</v>
      </c>
      <c r="D2503" s="4" t="str">
        <f>"Q"&amp;ROUNDUP(MONTH(SalesDataTable[[#This Row],[Order Date]])/3,0)</f>
        <v>Q4</v>
      </c>
      <c r="E2503" s="4">
        <f>MONTH(SalesDataTable[[#This Row],[Order Date]])</f>
        <v>12</v>
      </c>
      <c r="F2503" s="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4">
        <f>YEAR(SalesDataTable[[#This Row],[Order Date]])</f>
        <v>2026</v>
      </c>
      <c r="D2504" s="4" t="str">
        <f>"Q"&amp;ROUNDUP(MONTH(SalesDataTable[[#This Row],[Order Date]])/3,0)</f>
        <v>Q4</v>
      </c>
      <c r="E2504" s="4">
        <f>MONTH(SalesDataTable[[#This Row],[Order Date]])</f>
        <v>12</v>
      </c>
      <c r="F2504" s="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4">
        <f>YEAR(SalesDataTable[[#This Row],[Order Date]])</f>
        <v>2026</v>
      </c>
      <c r="D2505" s="4" t="str">
        <f>"Q"&amp;ROUNDUP(MONTH(SalesDataTable[[#This Row],[Order Date]])/3,0)</f>
        <v>Q4</v>
      </c>
      <c r="E2505" s="4">
        <f>MONTH(SalesDataTable[[#This Row],[Order Date]])</f>
        <v>12</v>
      </c>
      <c r="F2505" s="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4">
        <f>YEAR(SalesDataTable[[#This Row],[Order Date]])</f>
        <v>2026</v>
      </c>
      <c r="D2506" s="4" t="str">
        <f>"Q"&amp;ROUNDUP(MONTH(SalesDataTable[[#This Row],[Order Date]])/3,0)</f>
        <v>Q4</v>
      </c>
      <c r="E2506" s="4">
        <f>MONTH(SalesDataTable[[#This Row],[Order Date]])</f>
        <v>12</v>
      </c>
      <c r="F2506" s="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4">
        <f>YEAR(SalesDataTable[[#This Row],[Order Date]])</f>
        <v>2026</v>
      </c>
      <c r="D2507" s="4" t="str">
        <f>"Q"&amp;ROUNDUP(MONTH(SalesDataTable[[#This Row],[Order Date]])/3,0)</f>
        <v>Q4</v>
      </c>
      <c r="E2507" s="4">
        <f>MONTH(SalesDataTable[[#This Row],[Order Date]])</f>
        <v>12</v>
      </c>
      <c r="F2507" s="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4">
        <f>YEAR(SalesDataTable[[#This Row],[Order Date]])</f>
        <v>2026</v>
      </c>
      <c r="D2508" s="4" t="str">
        <f>"Q"&amp;ROUNDUP(MONTH(SalesDataTable[[#This Row],[Order Date]])/3,0)</f>
        <v>Q4</v>
      </c>
      <c r="E2508" s="4">
        <f>MONTH(SalesDataTable[[#This Row],[Order Date]])</f>
        <v>12</v>
      </c>
      <c r="F2508" s="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4">
        <f>YEAR(SalesDataTable[[#This Row],[Order Date]])</f>
        <v>2026</v>
      </c>
      <c r="D2509" s="4" t="str">
        <f>"Q"&amp;ROUNDUP(MONTH(SalesDataTable[[#This Row],[Order Date]])/3,0)</f>
        <v>Q4</v>
      </c>
      <c r="E2509" s="4">
        <f>MONTH(SalesDataTable[[#This Row],[Order Date]])</f>
        <v>12</v>
      </c>
      <c r="F2509" s="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4">
        <f>YEAR(SalesDataTable[[#This Row],[Order Date]])</f>
        <v>2026</v>
      </c>
      <c r="D2510" s="4" t="str">
        <f>"Q"&amp;ROUNDUP(MONTH(SalesDataTable[[#This Row],[Order Date]])/3,0)</f>
        <v>Q4</v>
      </c>
      <c r="E2510" s="4">
        <f>MONTH(SalesDataTable[[#This Row],[Order Date]])</f>
        <v>12</v>
      </c>
      <c r="F2510" s="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4">
        <f>YEAR(SalesDataTable[[#This Row],[Order Date]])</f>
        <v>2026</v>
      </c>
      <c r="D2511" s="4" t="str">
        <f>"Q"&amp;ROUNDUP(MONTH(SalesDataTable[[#This Row],[Order Date]])/3,0)</f>
        <v>Q4</v>
      </c>
      <c r="E2511" s="4">
        <f>MONTH(SalesDataTable[[#This Row],[Order Date]])</f>
        <v>12</v>
      </c>
      <c r="F2511" s="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4">
        <f>YEAR(SalesDataTable[[#This Row],[Order Date]])</f>
        <v>2026</v>
      </c>
      <c r="D2512" s="4" t="str">
        <f>"Q"&amp;ROUNDUP(MONTH(SalesDataTable[[#This Row],[Order Date]])/3,0)</f>
        <v>Q4</v>
      </c>
      <c r="E2512" s="4">
        <f>MONTH(SalesDataTable[[#This Row],[Order Date]])</f>
        <v>12</v>
      </c>
      <c r="F2512" s="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4">
        <f>YEAR(SalesDataTable[[#This Row],[Order Date]])</f>
        <v>2026</v>
      </c>
      <c r="D2513" s="4" t="str">
        <f>"Q"&amp;ROUNDUP(MONTH(SalesDataTable[[#This Row],[Order Date]])/3,0)</f>
        <v>Q4</v>
      </c>
      <c r="E2513" s="4">
        <f>MONTH(SalesDataTable[[#This Row],[Order Date]])</f>
        <v>12</v>
      </c>
      <c r="F2513" s="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4">
        <f>YEAR(SalesDataTable[[#This Row],[Order Date]])</f>
        <v>2026</v>
      </c>
      <c r="D2514" s="4" t="str">
        <f>"Q"&amp;ROUNDUP(MONTH(SalesDataTable[[#This Row],[Order Date]])/3,0)</f>
        <v>Q4</v>
      </c>
      <c r="E2514" s="4">
        <f>MONTH(SalesDataTable[[#This Row],[Order Date]])</f>
        <v>12</v>
      </c>
      <c r="F2514" s="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4">
        <f>YEAR(SalesDataTable[[#This Row],[Order Date]])</f>
        <v>2026</v>
      </c>
      <c r="D2515" s="4" t="str">
        <f>"Q"&amp;ROUNDUP(MONTH(SalesDataTable[[#This Row],[Order Date]])/3,0)</f>
        <v>Q4</v>
      </c>
      <c r="E2515" s="4">
        <f>MONTH(SalesDataTable[[#This Row],[Order Date]])</f>
        <v>12</v>
      </c>
      <c r="F2515" s="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4">
        <f>YEAR(SalesDataTable[[#This Row],[Order Date]])</f>
        <v>2026</v>
      </c>
      <c r="D2516" s="4" t="str">
        <f>"Q"&amp;ROUNDUP(MONTH(SalesDataTable[[#This Row],[Order Date]])/3,0)</f>
        <v>Q4</v>
      </c>
      <c r="E2516" s="4">
        <f>MONTH(SalesDataTable[[#This Row],[Order Date]])</f>
        <v>12</v>
      </c>
      <c r="F2516" s="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4">
        <f>YEAR(SalesDataTable[[#This Row],[Order Date]])</f>
        <v>2026</v>
      </c>
      <c r="D2517" s="4" t="str">
        <f>"Q"&amp;ROUNDUP(MONTH(SalesDataTable[[#This Row],[Order Date]])/3,0)</f>
        <v>Q4</v>
      </c>
      <c r="E2517" s="4">
        <f>MONTH(SalesDataTable[[#This Row],[Order Date]])</f>
        <v>12</v>
      </c>
      <c r="F2517" s="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4">
        <f>YEAR(SalesDataTable[[#This Row],[Order Date]])</f>
        <v>2026</v>
      </c>
      <c r="D2518" s="4" t="str">
        <f>"Q"&amp;ROUNDUP(MONTH(SalesDataTable[[#This Row],[Order Date]])/3,0)</f>
        <v>Q4</v>
      </c>
      <c r="E2518" s="4">
        <f>MONTH(SalesDataTable[[#This Row],[Order Date]])</f>
        <v>12</v>
      </c>
      <c r="F2518" s="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4">
        <f>YEAR(SalesDataTable[[#This Row],[Order Date]])</f>
        <v>2026</v>
      </c>
      <c r="D2519" s="4" t="str">
        <f>"Q"&amp;ROUNDUP(MONTH(SalesDataTable[[#This Row],[Order Date]])/3,0)</f>
        <v>Q4</v>
      </c>
      <c r="E2519" s="4">
        <f>MONTH(SalesDataTable[[#This Row],[Order Date]])</f>
        <v>12</v>
      </c>
      <c r="F2519" s="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4">
        <f>YEAR(SalesDataTable[[#This Row],[Order Date]])</f>
        <v>2026</v>
      </c>
      <c r="D2520" s="4" t="str">
        <f>"Q"&amp;ROUNDUP(MONTH(SalesDataTable[[#This Row],[Order Date]])/3,0)</f>
        <v>Q4</v>
      </c>
      <c r="E2520" s="4">
        <f>MONTH(SalesDataTable[[#This Row],[Order Date]])</f>
        <v>12</v>
      </c>
      <c r="F2520" s="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4">
        <f>YEAR(SalesDataTable[[#This Row],[Order Date]])</f>
        <v>2026</v>
      </c>
      <c r="D2521" s="4" t="str">
        <f>"Q"&amp;ROUNDUP(MONTH(SalesDataTable[[#This Row],[Order Date]])/3,0)</f>
        <v>Q4</v>
      </c>
      <c r="E2521" s="4">
        <f>MONTH(SalesDataTable[[#This Row],[Order Date]])</f>
        <v>12</v>
      </c>
      <c r="F2521" s="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4">
        <f>YEAR(SalesDataTable[[#This Row],[Order Date]])</f>
        <v>2026</v>
      </c>
      <c r="D2522" s="4" t="str">
        <f>"Q"&amp;ROUNDUP(MONTH(SalesDataTable[[#This Row],[Order Date]])/3,0)</f>
        <v>Q4</v>
      </c>
      <c r="E2522" s="4">
        <f>MONTH(SalesDataTable[[#This Row],[Order Date]])</f>
        <v>12</v>
      </c>
      <c r="F2522" s="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4">
        <f>YEAR(SalesDataTable[[#This Row],[Order Date]])</f>
        <v>2026</v>
      </c>
      <c r="D2523" s="4" t="str">
        <f>"Q"&amp;ROUNDUP(MONTH(SalesDataTable[[#This Row],[Order Date]])/3,0)</f>
        <v>Q4</v>
      </c>
      <c r="E2523" s="4">
        <f>MONTH(SalesDataTable[[#This Row],[Order Date]])</f>
        <v>12</v>
      </c>
      <c r="F2523" s="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4">
        <f>YEAR(SalesDataTable[[#This Row],[Order Date]])</f>
        <v>2026</v>
      </c>
      <c r="D2524" s="4" t="str">
        <f>"Q"&amp;ROUNDUP(MONTH(SalesDataTable[[#This Row],[Order Date]])/3,0)</f>
        <v>Q4</v>
      </c>
      <c r="E2524" s="4">
        <f>MONTH(SalesDataTable[[#This Row],[Order Date]])</f>
        <v>12</v>
      </c>
      <c r="F2524" s="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4">
        <f>YEAR(SalesDataTable[[#This Row],[Order Date]])</f>
        <v>2026</v>
      </c>
      <c r="D2525" s="4" t="str">
        <f>"Q"&amp;ROUNDUP(MONTH(SalesDataTable[[#This Row],[Order Date]])/3,0)</f>
        <v>Q4</v>
      </c>
      <c r="E2525" s="4">
        <f>MONTH(SalesDataTable[[#This Row],[Order Date]])</f>
        <v>12</v>
      </c>
      <c r="F2525" s="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4">
        <f>YEAR(SalesDataTable[[#This Row],[Order Date]])</f>
        <v>2026</v>
      </c>
      <c r="D2526" s="4" t="str">
        <f>"Q"&amp;ROUNDUP(MONTH(SalesDataTable[[#This Row],[Order Date]])/3,0)</f>
        <v>Q4</v>
      </c>
      <c r="E2526" s="4">
        <f>MONTH(SalesDataTable[[#This Row],[Order Date]])</f>
        <v>12</v>
      </c>
      <c r="F2526" s="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4">
        <f>YEAR(SalesDataTable[[#This Row],[Order Date]])</f>
        <v>2026</v>
      </c>
      <c r="D2527" s="4" t="str">
        <f>"Q"&amp;ROUNDUP(MONTH(SalesDataTable[[#This Row],[Order Date]])/3,0)</f>
        <v>Q4</v>
      </c>
      <c r="E2527" s="4">
        <f>MONTH(SalesDataTable[[#This Row],[Order Date]])</f>
        <v>12</v>
      </c>
      <c r="F2527" s="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4">
        <f>YEAR(SalesDataTable[[#This Row],[Order Date]])</f>
        <v>2026</v>
      </c>
      <c r="D2528" s="4" t="str">
        <f>"Q"&amp;ROUNDUP(MONTH(SalesDataTable[[#This Row],[Order Date]])/3,0)</f>
        <v>Q4</v>
      </c>
      <c r="E2528" s="4">
        <f>MONTH(SalesDataTable[[#This Row],[Order Date]])</f>
        <v>12</v>
      </c>
      <c r="F2528" s="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4">
        <f>YEAR(SalesDataTable[[#This Row],[Order Date]])</f>
        <v>2026</v>
      </c>
      <c r="D2529" s="4" t="str">
        <f>"Q"&amp;ROUNDUP(MONTH(SalesDataTable[[#This Row],[Order Date]])/3,0)</f>
        <v>Q4</v>
      </c>
      <c r="E2529" s="4">
        <f>MONTH(SalesDataTable[[#This Row],[Order Date]])</f>
        <v>12</v>
      </c>
      <c r="F2529" s="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4">
        <f>YEAR(SalesDataTable[[#This Row],[Order Date]])</f>
        <v>2026</v>
      </c>
      <c r="D2530" s="4" t="str">
        <f>"Q"&amp;ROUNDUP(MONTH(SalesDataTable[[#This Row],[Order Date]])/3,0)</f>
        <v>Q4</v>
      </c>
      <c r="E2530" s="4">
        <f>MONTH(SalesDataTable[[#This Row],[Order Date]])</f>
        <v>12</v>
      </c>
      <c r="F2530" s="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4">
        <f>YEAR(SalesDataTable[[#This Row],[Order Date]])</f>
        <v>2026</v>
      </c>
      <c r="D2531" s="4" t="str">
        <f>"Q"&amp;ROUNDUP(MONTH(SalesDataTable[[#This Row],[Order Date]])/3,0)</f>
        <v>Q4</v>
      </c>
      <c r="E2531" s="4">
        <f>MONTH(SalesDataTable[[#This Row],[Order Date]])</f>
        <v>12</v>
      </c>
      <c r="F2531" s="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4">
        <f>YEAR(SalesDataTable[[#This Row],[Order Date]])</f>
        <v>2026</v>
      </c>
      <c r="D2532" s="4" t="str">
        <f>"Q"&amp;ROUNDUP(MONTH(SalesDataTable[[#This Row],[Order Date]])/3,0)</f>
        <v>Q4</v>
      </c>
      <c r="E2532" s="4">
        <f>MONTH(SalesDataTable[[#This Row],[Order Date]])</f>
        <v>12</v>
      </c>
      <c r="F2532" s="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4">
        <f>YEAR(SalesDataTable[[#This Row],[Order Date]])</f>
        <v>2026</v>
      </c>
      <c r="D2533" s="4" t="str">
        <f>"Q"&amp;ROUNDUP(MONTH(SalesDataTable[[#This Row],[Order Date]])/3,0)</f>
        <v>Q4</v>
      </c>
      <c r="E2533" s="4">
        <f>MONTH(SalesDataTable[[#This Row],[Order Date]])</f>
        <v>12</v>
      </c>
      <c r="F2533" s="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4">
        <f>YEAR(SalesDataTable[[#This Row],[Order Date]])</f>
        <v>2026</v>
      </c>
      <c r="D2534" s="4" t="str">
        <f>"Q"&amp;ROUNDUP(MONTH(SalesDataTable[[#This Row],[Order Date]])/3,0)</f>
        <v>Q4</v>
      </c>
      <c r="E2534" s="4">
        <f>MONTH(SalesDataTable[[#This Row],[Order Date]])</f>
        <v>12</v>
      </c>
      <c r="F2534" s="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4">
        <f>YEAR(SalesDataTable[[#This Row],[Order Date]])</f>
        <v>2026</v>
      </c>
      <c r="D2535" s="4" t="str">
        <f>"Q"&amp;ROUNDUP(MONTH(SalesDataTable[[#This Row],[Order Date]])/3,0)</f>
        <v>Q4</v>
      </c>
      <c r="E2535" s="4">
        <f>MONTH(SalesDataTable[[#This Row],[Order Date]])</f>
        <v>12</v>
      </c>
      <c r="F2535" s="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4">
        <f>YEAR(SalesDataTable[[#This Row],[Order Date]])</f>
        <v>2026</v>
      </c>
      <c r="D2536" s="4" t="str">
        <f>"Q"&amp;ROUNDUP(MONTH(SalesDataTable[[#This Row],[Order Date]])/3,0)</f>
        <v>Q4</v>
      </c>
      <c r="E2536" s="4">
        <f>MONTH(SalesDataTable[[#This Row],[Order Date]])</f>
        <v>12</v>
      </c>
      <c r="F2536" s="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4">
        <f>YEAR(SalesDataTable[[#This Row],[Order Date]])</f>
        <v>2026</v>
      </c>
      <c r="D2537" s="4" t="str">
        <f>"Q"&amp;ROUNDUP(MONTH(SalesDataTable[[#This Row],[Order Date]])/3,0)</f>
        <v>Q4</v>
      </c>
      <c r="E2537" s="4">
        <f>MONTH(SalesDataTable[[#This Row],[Order Date]])</f>
        <v>12</v>
      </c>
      <c r="F2537" s="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4">
        <f>YEAR(SalesDataTable[[#This Row],[Order Date]])</f>
        <v>2026</v>
      </c>
      <c r="D2538" s="4" t="str">
        <f>"Q"&amp;ROUNDUP(MONTH(SalesDataTable[[#This Row],[Order Date]])/3,0)</f>
        <v>Q4</v>
      </c>
      <c r="E2538" s="4">
        <f>MONTH(SalesDataTable[[#This Row],[Order Date]])</f>
        <v>12</v>
      </c>
      <c r="F2538" s="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4">
        <f>YEAR(SalesDataTable[[#This Row],[Order Date]])</f>
        <v>2026</v>
      </c>
      <c r="D2539" s="4" t="str">
        <f>"Q"&amp;ROUNDUP(MONTH(SalesDataTable[[#This Row],[Order Date]])/3,0)</f>
        <v>Q4</v>
      </c>
      <c r="E2539" s="4">
        <f>MONTH(SalesDataTable[[#This Row],[Order Date]])</f>
        <v>12</v>
      </c>
      <c r="F2539" s="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4">
        <f>YEAR(SalesDataTable[[#This Row],[Order Date]])</f>
        <v>2026</v>
      </c>
      <c r="D2540" s="4" t="str">
        <f>"Q"&amp;ROUNDUP(MONTH(SalesDataTable[[#This Row],[Order Date]])/3,0)</f>
        <v>Q4</v>
      </c>
      <c r="E2540" s="4">
        <f>MONTH(SalesDataTable[[#This Row],[Order Date]])</f>
        <v>12</v>
      </c>
      <c r="F2540" s="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4">
        <f>YEAR(SalesDataTable[[#This Row],[Order Date]])</f>
        <v>2026</v>
      </c>
      <c r="D2541" s="4" t="str">
        <f>"Q"&amp;ROUNDUP(MONTH(SalesDataTable[[#This Row],[Order Date]])/3,0)</f>
        <v>Q4</v>
      </c>
      <c r="E2541" s="4">
        <f>MONTH(SalesDataTable[[#This Row],[Order Date]])</f>
        <v>12</v>
      </c>
      <c r="F2541" s="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4">
        <f>YEAR(SalesDataTable[[#This Row],[Order Date]])</f>
        <v>2026</v>
      </c>
      <c r="D2542" s="4" t="str">
        <f>"Q"&amp;ROUNDUP(MONTH(SalesDataTable[[#This Row],[Order Date]])/3,0)</f>
        <v>Q4</v>
      </c>
      <c r="E2542" s="4">
        <f>MONTH(SalesDataTable[[#This Row],[Order Date]])</f>
        <v>12</v>
      </c>
      <c r="F2542" s="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4">
        <f>YEAR(SalesDataTable[[#This Row],[Order Date]])</f>
        <v>2026</v>
      </c>
      <c r="D2543" s="4" t="str">
        <f>"Q"&amp;ROUNDUP(MONTH(SalesDataTable[[#This Row],[Order Date]])/3,0)</f>
        <v>Q4</v>
      </c>
      <c r="E2543" s="4">
        <f>MONTH(SalesDataTable[[#This Row],[Order Date]])</f>
        <v>12</v>
      </c>
      <c r="F2543" s="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4">
        <f>YEAR(SalesDataTable[[#This Row],[Order Date]])</f>
        <v>2026</v>
      </c>
      <c r="D2544" s="4" t="str">
        <f>"Q"&amp;ROUNDUP(MONTH(SalesDataTable[[#This Row],[Order Date]])/3,0)</f>
        <v>Q4</v>
      </c>
      <c r="E2544" s="4">
        <f>MONTH(SalesDataTable[[#This Row],[Order Date]])</f>
        <v>12</v>
      </c>
      <c r="F2544" s="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4">
        <f>YEAR(SalesDataTable[[#This Row],[Order Date]])</f>
        <v>2026</v>
      </c>
      <c r="D2545" s="4" t="str">
        <f>"Q"&amp;ROUNDUP(MONTH(SalesDataTable[[#This Row],[Order Date]])/3,0)</f>
        <v>Q4</v>
      </c>
      <c r="E2545" s="4">
        <f>MONTH(SalesDataTable[[#This Row],[Order Date]])</f>
        <v>12</v>
      </c>
      <c r="F2545" s="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4">
        <f>YEAR(SalesDataTable[[#This Row],[Order Date]])</f>
        <v>2026</v>
      </c>
      <c r="D2546" s="4" t="str">
        <f>"Q"&amp;ROUNDUP(MONTH(SalesDataTable[[#This Row],[Order Date]])/3,0)</f>
        <v>Q4</v>
      </c>
      <c r="E2546" s="4">
        <f>MONTH(SalesDataTable[[#This Row],[Order Date]])</f>
        <v>12</v>
      </c>
      <c r="F2546" s="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4">
        <f>YEAR(SalesDataTable[[#This Row],[Order Date]])</f>
        <v>2026</v>
      </c>
      <c r="D2547" s="4" t="str">
        <f>"Q"&amp;ROUNDUP(MONTH(SalesDataTable[[#This Row],[Order Date]])/3,0)</f>
        <v>Q4</v>
      </c>
      <c r="E2547" s="4">
        <f>MONTH(SalesDataTable[[#This Row],[Order Date]])</f>
        <v>12</v>
      </c>
      <c r="F2547" s="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4">
        <f>YEAR(SalesDataTable[[#This Row],[Order Date]])</f>
        <v>2026</v>
      </c>
      <c r="D2548" s="4" t="str">
        <f>"Q"&amp;ROUNDUP(MONTH(SalesDataTable[[#This Row],[Order Date]])/3,0)</f>
        <v>Q4</v>
      </c>
      <c r="E2548" s="4">
        <f>MONTH(SalesDataTable[[#This Row],[Order Date]])</f>
        <v>12</v>
      </c>
      <c r="F2548" s="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4">
        <f>YEAR(SalesDataTable[[#This Row],[Order Date]])</f>
        <v>2026</v>
      </c>
      <c r="D2549" s="4" t="str">
        <f>"Q"&amp;ROUNDUP(MONTH(SalesDataTable[[#This Row],[Order Date]])/3,0)</f>
        <v>Q4</v>
      </c>
      <c r="E2549" s="4">
        <f>MONTH(SalesDataTable[[#This Row],[Order Date]])</f>
        <v>12</v>
      </c>
      <c r="F2549" s="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4">
        <f>YEAR(SalesDataTable[[#This Row],[Order Date]])</f>
        <v>2026</v>
      </c>
      <c r="D2550" s="4" t="str">
        <f>"Q"&amp;ROUNDUP(MONTH(SalesDataTable[[#This Row],[Order Date]])/3,0)</f>
        <v>Q4</v>
      </c>
      <c r="E2550" s="4">
        <f>MONTH(SalesDataTable[[#This Row],[Order Date]])</f>
        <v>12</v>
      </c>
      <c r="F2550" s="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4">
        <f>YEAR(SalesDataTable[[#This Row],[Order Date]])</f>
        <v>2026</v>
      </c>
      <c r="D2551" s="4" t="str">
        <f>"Q"&amp;ROUNDUP(MONTH(SalesDataTable[[#This Row],[Order Date]])/3,0)</f>
        <v>Q4</v>
      </c>
      <c r="E2551" s="4">
        <f>MONTH(SalesDataTable[[#This Row],[Order Date]])</f>
        <v>12</v>
      </c>
      <c r="F2551" s="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4">
        <f>YEAR(SalesDataTable[[#This Row],[Order Date]])</f>
        <v>2026</v>
      </c>
      <c r="D2552" s="4" t="str">
        <f>"Q"&amp;ROUNDUP(MONTH(SalesDataTable[[#This Row],[Order Date]])/3,0)</f>
        <v>Q4</v>
      </c>
      <c r="E2552" s="4">
        <f>MONTH(SalesDataTable[[#This Row],[Order Date]])</f>
        <v>12</v>
      </c>
      <c r="F2552" s="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4">
        <f>YEAR(SalesDataTable[[#This Row],[Order Date]])</f>
        <v>2026</v>
      </c>
      <c r="D2553" s="4" t="str">
        <f>"Q"&amp;ROUNDUP(MONTH(SalesDataTable[[#This Row],[Order Date]])/3,0)</f>
        <v>Q4</v>
      </c>
      <c r="E2553" s="4">
        <f>MONTH(SalesDataTable[[#This Row],[Order Date]])</f>
        <v>12</v>
      </c>
      <c r="F2553" s="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4">
        <f>YEAR(SalesDataTable[[#This Row],[Order Date]])</f>
        <v>2026</v>
      </c>
      <c r="D2554" s="4" t="str">
        <f>"Q"&amp;ROUNDUP(MONTH(SalesDataTable[[#This Row],[Order Date]])/3,0)</f>
        <v>Q4</v>
      </c>
      <c r="E2554" s="4">
        <f>MONTH(SalesDataTable[[#This Row],[Order Date]])</f>
        <v>12</v>
      </c>
      <c r="F2554" s="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4">
        <f>YEAR(SalesDataTable[[#This Row],[Order Date]])</f>
        <v>2026</v>
      </c>
      <c r="D2555" s="4" t="str">
        <f>"Q"&amp;ROUNDUP(MONTH(SalesDataTable[[#This Row],[Order Date]])/3,0)</f>
        <v>Q4</v>
      </c>
      <c r="E2555" s="4">
        <f>MONTH(SalesDataTable[[#This Row],[Order Date]])</f>
        <v>12</v>
      </c>
      <c r="F2555" s="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4">
        <f>YEAR(SalesDataTable[[#This Row],[Order Date]])</f>
        <v>2026</v>
      </c>
      <c r="D2556" s="4" t="str">
        <f>"Q"&amp;ROUNDUP(MONTH(SalesDataTable[[#This Row],[Order Date]])/3,0)</f>
        <v>Q4</v>
      </c>
      <c r="E2556" s="4">
        <f>MONTH(SalesDataTable[[#This Row],[Order Date]])</f>
        <v>12</v>
      </c>
      <c r="F2556" s="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4">
        <f>YEAR(SalesDataTable[[#This Row],[Order Date]])</f>
        <v>2026</v>
      </c>
      <c r="D2557" s="4" t="str">
        <f>"Q"&amp;ROUNDUP(MONTH(SalesDataTable[[#This Row],[Order Date]])/3,0)</f>
        <v>Q4</v>
      </c>
      <c r="E2557" s="4">
        <f>MONTH(SalesDataTable[[#This Row],[Order Date]])</f>
        <v>12</v>
      </c>
      <c r="F2557" s="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4">
        <f>YEAR(SalesDataTable[[#This Row],[Order Date]])</f>
        <v>2026</v>
      </c>
      <c r="D2558" s="4" t="str">
        <f>"Q"&amp;ROUNDUP(MONTH(SalesDataTable[[#This Row],[Order Date]])/3,0)</f>
        <v>Q4</v>
      </c>
      <c r="E2558" s="4">
        <f>MONTH(SalesDataTable[[#This Row],[Order Date]])</f>
        <v>12</v>
      </c>
      <c r="F2558" s="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4">
        <f>YEAR(SalesDataTable[[#This Row],[Order Date]])</f>
        <v>2026</v>
      </c>
      <c r="D2559" s="4" t="str">
        <f>"Q"&amp;ROUNDUP(MONTH(SalesDataTable[[#This Row],[Order Date]])/3,0)</f>
        <v>Q4</v>
      </c>
      <c r="E2559" s="4">
        <f>MONTH(SalesDataTable[[#This Row],[Order Date]])</f>
        <v>12</v>
      </c>
      <c r="F2559" s="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4">
        <f>YEAR(SalesDataTable[[#This Row],[Order Date]])</f>
        <v>2026</v>
      </c>
      <c r="D2560" s="4" t="str">
        <f>"Q"&amp;ROUNDUP(MONTH(SalesDataTable[[#This Row],[Order Date]])/3,0)</f>
        <v>Q4</v>
      </c>
      <c r="E2560" s="4">
        <f>MONTH(SalesDataTable[[#This Row],[Order Date]])</f>
        <v>12</v>
      </c>
      <c r="F2560" s="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4">
        <f>YEAR(SalesDataTable[[#This Row],[Order Date]])</f>
        <v>2026</v>
      </c>
      <c r="D2561" s="4" t="str">
        <f>"Q"&amp;ROUNDUP(MONTH(SalesDataTable[[#This Row],[Order Date]])/3,0)</f>
        <v>Q4</v>
      </c>
      <c r="E2561" s="4">
        <f>MONTH(SalesDataTable[[#This Row],[Order Date]])</f>
        <v>12</v>
      </c>
      <c r="F2561" s="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4">
        <f>YEAR(SalesDataTable[[#This Row],[Order Date]])</f>
        <v>2026</v>
      </c>
      <c r="D2562" s="4" t="str">
        <f>"Q"&amp;ROUNDUP(MONTH(SalesDataTable[[#This Row],[Order Date]])/3,0)</f>
        <v>Q4</v>
      </c>
      <c r="E2562" s="4">
        <f>MONTH(SalesDataTable[[#This Row],[Order Date]])</f>
        <v>12</v>
      </c>
      <c r="F2562" s="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4">
        <f>YEAR(SalesDataTable[[#This Row],[Order Date]])</f>
        <v>2026</v>
      </c>
      <c r="D2563" s="4" t="str">
        <f>"Q"&amp;ROUNDUP(MONTH(SalesDataTable[[#This Row],[Order Date]])/3,0)</f>
        <v>Q4</v>
      </c>
      <c r="E2563" s="4">
        <f>MONTH(SalesDataTable[[#This Row],[Order Date]])</f>
        <v>12</v>
      </c>
      <c r="F2563" s="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4">
        <f>YEAR(SalesDataTable[[#This Row],[Order Date]])</f>
        <v>2026</v>
      </c>
      <c r="D2564" s="4" t="str">
        <f>"Q"&amp;ROUNDUP(MONTH(SalesDataTable[[#This Row],[Order Date]])/3,0)</f>
        <v>Q4</v>
      </c>
      <c r="E2564" s="4">
        <f>MONTH(SalesDataTable[[#This Row],[Order Date]])</f>
        <v>12</v>
      </c>
      <c r="F2564" s="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4">
        <f>YEAR(SalesDataTable[[#This Row],[Order Date]])</f>
        <v>2026</v>
      </c>
      <c r="D2565" s="4" t="str">
        <f>"Q"&amp;ROUNDUP(MONTH(SalesDataTable[[#This Row],[Order Date]])/3,0)</f>
        <v>Q4</v>
      </c>
      <c r="E2565" s="4">
        <f>MONTH(SalesDataTable[[#This Row],[Order Date]])</f>
        <v>12</v>
      </c>
      <c r="F2565" s="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4">
        <f>YEAR(SalesDataTable[[#This Row],[Order Date]])</f>
        <v>2026</v>
      </c>
      <c r="D2566" s="4" t="str">
        <f>"Q"&amp;ROUNDUP(MONTH(SalesDataTable[[#This Row],[Order Date]])/3,0)</f>
        <v>Q4</v>
      </c>
      <c r="E2566" s="4">
        <f>MONTH(SalesDataTable[[#This Row],[Order Date]])</f>
        <v>12</v>
      </c>
      <c r="F2566" s="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4">
        <f>YEAR(SalesDataTable[[#This Row],[Order Date]])</f>
        <v>2026</v>
      </c>
      <c r="D2567" s="4" t="str">
        <f>"Q"&amp;ROUNDUP(MONTH(SalesDataTable[[#This Row],[Order Date]])/3,0)</f>
        <v>Q4</v>
      </c>
      <c r="E2567" s="4">
        <f>MONTH(SalesDataTable[[#This Row],[Order Date]])</f>
        <v>12</v>
      </c>
      <c r="F2567" s="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4">
        <f>YEAR(SalesDataTable[[#This Row],[Order Date]])</f>
        <v>2026</v>
      </c>
      <c r="D2568" s="4" t="str">
        <f>"Q"&amp;ROUNDUP(MONTH(SalesDataTable[[#This Row],[Order Date]])/3,0)</f>
        <v>Q4</v>
      </c>
      <c r="E2568" s="4">
        <f>MONTH(SalesDataTable[[#This Row],[Order Date]])</f>
        <v>12</v>
      </c>
      <c r="F2568" s="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4">
        <f>YEAR(SalesDataTable[[#This Row],[Order Date]])</f>
        <v>2026</v>
      </c>
      <c r="D2569" s="4" t="str">
        <f>"Q"&amp;ROUNDUP(MONTH(SalesDataTable[[#This Row],[Order Date]])/3,0)</f>
        <v>Q4</v>
      </c>
      <c r="E2569" s="4">
        <f>MONTH(SalesDataTable[[#This Row],[Order Date]])</f>
        <v>12</v>
      </c>
      <c r="F2569" s="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4">
        <f>YEAR(SalesDataTable[[#This Row],[Order Date]])</f>
        <v>2026</v>
      </c>
      <c r="D2570" s="4" t="str">
        <f>"Q"&amp;ROUNDUP(MONTH(SalesDataTable[[#This Row],[Order Date]])/3,0)</f>
        <v>Q4</v>
      </c>
      <c r="E2570" s="4">
        <f>MONTH(SalesDataTable[[#This Row],[Order Date]])</f>
        <v>12</v>
      </c>
      <c r="F2570" s="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4">
        <f>YEAR(SalesDataTable[[#This Row],[Order Date]])</f>
        <v>2026</v>
      </c>
      <c r="D2571" s="4" t="str">
        <f>"Q"&amp;ROUNDUP(MONTH(SalesDataTable[[#This Row],[Order Date]])/3,0)</f>
        <v>Q4</v>
      </c>
      <c r="E2571" s="4">
        <f>MONTH(SalesDataTable[[#This Row],[Order Date]])</f>
        <v>12</v>
      </c>
      <c r="F2571" s="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4">
        <f>YEAR(SalesDataTable[[#This Row],[Order Date]])</f>
        <v>2026</v>
      </c>
      <c r="D2572" s="4" t="str">
        <f>"Q"&amp;ROUNDUP(MONTH(SalesDataTable[[#This Row],[Order Date]])/3,0)</f>
        <v>Q4</v>
      </c>
      <c r="E2572" s="4">
        <f>MONTH(SalesDataTable[[#This Row],[Order Date]])</f>
        <v>12</v>
      </c>
      <c r="F2572" s="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4">
        <f>YEAR(SalesDataTable[[#This Row],[Order Date]])</f>
        <v>2026</v>
      </c>
      <c r="D2573" s="4" t="str">
        <f>"Q"&amp;ROUNDUP(MONTH(SalesDataTable[[#This Row],[Order Date]])/3,0)</f>
        <v>Q4</v>
      </c>
      <c r="E2573" s="4">
        <f>MONTH(SalesDataTable[[#This Row],[Order Date]])</f>
        <v>12</v>
      </c>
      <c r="F2573" s="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4">
        <f>YEAR(SalesDataTable[[#This Row],[Order Date]])</f>
        <v>2026</v>
      </c>
      <c r="D2574" s="4" t="str">
        <f>"Q"&amp;ROUNDUP(MONTH(SalesDataTable[[#This Row],[Order Date]])/3,0)</f>
        <v>Q4</v>
      </c>
      <c r="E2574" s="4">
        <f>MONTH(SalesDataTable[[#This Row],[Order Date]])</f>
        <v>12</v>
      </c>
      <c r="F2574" s="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4">
        <f>YEAR(SalesDataTable[[#This Row],[Order Date]])</f>
        <v>2026</v>
      </c>
      <c r="D2575" s="4" t="str">
        <f>"Q"&amp;ROUNDUP(MONTH(SalesDataTable[[#This Row],[Order Date]])/3,0)</f>
        <v>Q4</v>
      </c>
      <c r="E2575" s="4">
        <f>MONTH(SalesDataTable[[#This Row],[Order Date]])</f>
        <v>12</v>
      </c>
      <c r="F2575" s="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4">
        <f>YEAR(SalesDataTable[[#This Row],[Order Date]])</f>
        <v>2026</v>
      </c>
      <c r="D2576" s="4" t="str">
        <f>"Q"&amp;ROUNDUP(MONTH(SalesDataTable[[#This Row],[Order Date]])/3,0)</f>
        <v>Q4</v>
      </c>
      <c r="E2576" s="4">
        <f>MONTH(SalesDataTable[[#This Row],[Order Date]])</f>
        <v>12</v>
      </c>
      <c r="F2576" s="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4">
        <f>YEAR(SalesDataTable[[#This Row],[Order Date]])</f>
        <v>2026</v>
      </c>
      <c r="D2577" s="4" t="str">
        <f>"Q"&amp;ROUNDUP(MONTH(SalesDataTable[[#This Row],[Order Date]])/3,0)</f>
        <v>Q4</v>
      </c>
      <c r="E2577" s="4">
        <f>MONTH(SalesDataTable[[#This Row],[Order Date]])</f>
        <v>12</v>
      </c>
      <c r="F2577" s="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4">
        <f>YEAR(SalesDataTable[[#This Row],[Order Date]])</f>
        <v>2026</v>
      </c>
      <c r="D2578" s="4" t="str">
        <f>"Q"&amp;ROUNDUP(MONTH(SalesDataTable[[#This Row],[Order Date]])/3,0)</f>
        <v>Q4</v>
      </c>
      <c r="E2578" s="4">
        <f>MONTH(SalesDataTable[[#This Row],[Order Date]])</f>
        <v>12</v>
      </c>
      <c r="F2578" s="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4">
        <f>YEAR(SalesDataTable[[#This Row],[Order Date]])</f>
        <v>2026</v>
      </c>
      <c r="D2579" s="4" t="str">
        <f>"Q"&amp;ROUNDUP(MONTH(SalesDataTable[[#This Row],[Order Date]])/3,0)</f>
        <v>Q4</v>
      </c>
      <c r="E2579" s="4">
        <f>MONTH(SalesDataTable[[#This Row],[Order Date]])</f>
        <v>12</v>
      </c>
      <c r="F2579" s="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4">
        <f>YEAR(SalesDataTable[[#This Row],[Order Date]])</f>
        <v>2026</v>
      </c>
      <c r="D2580" s="4" t="str">
        <f>"Q"&amp;ROUNDUP(MONTH(SalesDataTable[[#This Row],[Order Date]])/3,0)</f>
        <v>Q4</v>
      </c>
      <c r="E2580" s="4">
        <f>MONTH(SalesDataTable[[#This Row],[Order Date]])</f>
        <v>12</v>
      </c>
      <c r="F2580" s="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4">
        <f>YEAR(SalesDataTable[[#This Row],[Order Date]])</f>
        <v>2026</v>
      </c>
      <c r="D2581" s="4" t="str">
        <f>"Q"&amp;ROUNDUP(MONTH(SalesDataTable[[#This Row],[Order Date]])/3,0)</f>
        <v>Q4</v>
      </c>
      <c r="E2581" s="4">
        <f>MONTH(SalesDataTable[[#This Row],[Order Date]])</f>
        <v>12</v>
      </c>
      <c r="F2581" s="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4">
        <f>YEAR(SalesDataTable[[#This Row],[Order Date]])</f>
        <v>2026</v>
      </c>
      <c r="D2582" s="4" t="str">
        <f>"Q"&amp;ROUNDUP(MONTH(SalesDataTable[[#This Row],[Order Date]])/3,0)</f>
        <v>Q4</v>
      </c>
      <c r="E2582" s="4">
        <f>MONTH(SalesDataTable[[#This Row],[Order Date]])</f>
        <v>12</v>
      </c>
      <c r="F2582" s="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4">
        <f>YEAR(SalesDataTable[[#This Row],[Order Date]])</f>
        <v>2026</v>
      </c>
      <c r="D2583" s="4" t="str">
        <f>"Q"&amp;ROUNDUP(MONTH(SalesDataTable[[#This Row],[Order Date]])/3,0)</f>
        <v>Q4</v>
      </c>
      <c r="E2583" s="4">
        <f>MONTH(SalesDataTable[[#This Row],[Order Date]])</f>
        <v>12</v>
      </c>
      <c r="F2583" s="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4">
        <f>YEAR(SalesDataTable[[#This Row],[Order Date]])</f>
        <v>2026</v>
      </c>
      <c r="D2584" s="4" t="str">
        <f>"Q"&amp;ROUNDUP(MONTH(SalesDataTable[[#This Row],[Order Date]])/3,0)</f>
        <v>Q4</v>
      </c>
      <c r="E2584" s="4">
        <f>MONTH(SalesDataTable[[#This Row],[Order Date]])</f>
        <v>12</v>
      </c>
      <c r="F2584" s="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4">
        <f>YEAR(SalesDataTable[[#This Row],[Order Date]])</f>
        <v>2026</v>
      </c>
      <c r="D2585" s="4" t="str">
        <f>"Q"&amp;ROUNDUP(MONTH(SalesDataTable[[#This Row],[Order Date]])/3,0)</f>
        <v>Q4</v>
      </c>
      <c r="E2585" s="4">
        <f>MONTH(SalesDataTable[[#This Row],[Order Date]])</f>
        <v>12</v>
      </c>
      <c r="F2585" s="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4">
        <f>YEAR(SalesDataTable[[#This Row],[Order Date]])</f>
        <v>2026</v>
      </c>
      <c r="D2586" s="4" t="str">
        <f>"Q"&amp;ROUNDUP(MONTH(SalesDataTable[[#This Row],[Order Date]])/3,0)</f>
        <v>Q4</v>
      </c>
      <c r="E2586" s="4">
        <f>MONTH(SalesDataTable[[#This Row],[Order Date]])</f>
        <v>12</v>
      </c>
      <c r="F2586" s="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4">
        <f>YEAR(SalesDataTable[[#This Row],[Order Date]])</f>
        <v>2026</v>
      </c>
      <c r="D2587" s="4" t="str">
        <f>"Q"&amp;ROUNDUP(MONTH(SalesDataTable[[#This Row],[Order Date]])/3,0)</f>
        <v>Q4</v>
      </c>
      <c r="E2587" s="4">
        <f>MONTH(SalesDataTable[[#This Row],[Order Date]])</f>
        <v>12</v>
      </c>
      <c r="F2587" s="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4">
        <f>YEAR(SalesDataTable[[#This Row],[Order Date]])</f>
        <v>2026</v>
      </c>
      <c r="D2588" s="4" t="str">
        <f>"Q"&amp;ROUNDUP(MONTH(SalesDataTable[[#This Row],[Order Date]])/3,0)</f>
        <v>Q4</v>
      </c>
      <c r="E2588" s="4">
        <f>MONTH(SalesDataTable[[#This Row],[Order Date]])</f>
        <v>12</v>
      </c>
      <c r="F2588" s="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4">
        <f>YEAR(SalesDataTable[[#This Row],[Order Date]])</f>
        <v>2026</v>
      </c>
      <c r="D2589" s="4" t="str">
        <f>"Q"&amp;ROUNDUP(MONTH(SalesDataTable[[#This Row],[Order Date]])/3,0)</f>
        <v>Q4</v>
      </c>
      <c r="E2589" s="4">
        <f>MONTH(SalesDataTable[[#This Row],[Order Date]])</f>
        <v>12</v>
      </c>
      <c r="F2589" s="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4">
        <f>YEAR(SalesDataTable[[#This Row],[Order Date]])</f>
        <v>2026</v>
      </c>
      <c r="D2590" s="4" t="str">
        <f>"Q"&amp;ROUNDUP(MONTH(SalesDataTable[[#This Row],[Order Date]])/3,0)</f>
        <v>Q4</v>
      </c>
      <c r="E2590" s="4">
        <f>MONTH(SalesDataTable[[#This Row],[Order Date]])</f>
        <v>12</v>
      </c>
      <c r="F2590" s="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4">
        <f>YEAR(SalesDataTable[[#This Row],[Order Date]])</f>
        <v>2026</v>
      </c>
      <c r="D2591" s="4" t="str">
        <f>"Q"&amp;ROUNDUP(MONTH(SalesDataTable[[#This Row],[Order Date]])/3,0)</f>
        <v>Q4</v>
      </c>
      <c r="E2591" s="4">
        <f>MONTH(SalesDataTable[[#This Row],[Order Date]])</f>
        <v>12</v>
      </c>
      <c r="F2591" s="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4">
        <f>YEAR(SalesDataTable[[#This Row],[Order Date]])</f>
        <v>2026</v>
      </c>
      <c r="D2592" s="4" t="str">
        <f>"Q"&amp;ROUNDUP(MONTH(SalesDataTable[[#This Row],[Order Date]])/3,0)</f>
        <v>Q4</v>
      </c>
      <c r="E2592" s="4">
        <f>MONTH(SalesDataTable[[#This Row],[Order Date]])</f>
        <v>12</v>
      </c>
      <c r="F2592" s="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4">
        <f>YEAR(SalesDataTable[[#This Row],[Order Date]])</f>
        <v>2026</v>
      </c>
      <c r="D2593" s="4" t="str">
        <f>"Q"&amp;ROUNDUP(MONTH(SalesDataTable[[#This Row],[Order Date]])/3,0)</f>
        <v>Q4</v>
      </c>
      <c r="E2593" s="4">
        <f>MONTH(SalesDataTable[[#This Row],[Order Date]])</f>
        <v>12</v>
      </c>
      <c r="F2593" s="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4">
        <f>YEAR(SalesDataTable[[#This Row],[Order Date]])</f>
        <v>2026</v>
      </c>
      <c r="D2594" s="4" t="str">
        <f>"Q"&amp;ROUNDUP(MONTH(SalesDataTable[[#This Row],[Order Date]])/3,0)</f>
        <v>Q4</v>
      </c>
      <c r="E2594" s="4">
        <f>MONTH(SalesDataTable[[#This Row],[Order Date]])</f>
        <v>12</v>
      </c>
      <c r="F2594" s="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4">
        <f>YEAR(SalesDataTable[[#This Row],[Order Date]])</f>
        <v>2026</v>
      </c>
      <c r="D2595" s="4" t="str">
        <f>"Q"&amp;ROUNDUP(MONTH(SalesDataTable[[#This Row],[Order Date]])/3,0)</f>
        <v>Q4</v>
      </c>
      <c r="E2595" s="4">
        <f>MONTH(SalesDataTable[[#This Row],[Order Date]])</f>
        <v>12</v>
      </c>
      <c r="F2595" s="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4">
        <f>YEAR(SalesDataTable[[#This Row],[Order Date]])</f>
        <v>2026</v>
      </c>
      <c r="D2596" s="4" t="str">
        <f>"Q"&amp;ROUNDUP(MONTH(SalesDataTable[[#This Row],[Order Date]])/3,0)</f>
        <v>Q4</v>
      </c>
      <c r="E2596" s="4">
        <f>MONTH(SalesDataTable[[#This Row],[Order Date]])</f>
        <v>12</v>
      </c>
      <c r="F2596" s="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4">
        <f>YEAR(SalesDataTable[[#This Row],[Order Date]])</f>
        <v>2026</v>
      </c>
      <c r="D2597" s="4" t="str">
        <f>"Q"&amp;ROUNDUP(MONTH(SalesDataTable[[#This Row],[Order Date]])/3,0)</f>
        <v>Q4</v>
      </c>
      <c r="E2597" s="4">
        <f>MONTH(SalesDataTable[[#This Row],[Order Date]])</f>
        <v>12</v>
      </c>
      <c r="F2597" s="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4">
        <f>YEAR(SalesDataTable[[#This Row],[Order Date]])</f>
        <v>2026</v>
      </c>
      <c r="D2598" s="4" t="str">
        <f>"Q"&amp;ROUNDUP(MONTH(SalesDataTable[[#This Row],[Order Date]])/3,0)</f>
        <v>Q4</v>
      </c>
      <c r="E2598" s="4">
        <f>MONTH(SalesDataTable[[#This Row],[Order Date]])</f>
        <v>12</v>
      </c>
      <c r="F2598" s="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4">
        <f>YEAR(SalesDataTable[[#This Row],[Order Date]])</f>
        <v>2026</v>
      </c>
      <c r="D2599" s="4" t="str">
        <f>"Q"&amp;ROUNDUP(MONTH(SalesDataTable[[#This Row],[Order Date]])/3,0)</f>
        <v>Q4</v>
      </c>
      <c r="E2599" s="4">
        <f>MONTH(SalesDataTable[[#This Row],[Order Date]])</f>
        <v>12</v>
      </c>
      <c r="F2599" s="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4">
        <f>YEAR(SalesDataTable[[#This Row],[Order Date]])</f>
        <v>2026</v>
      </c>
      <c r="D2600" s="4" t="str">
        <f>"Q"&amp;ROUNDUP(MONTH(SalesDataTable[[#This Row],[Order Date]])/3,0)</f>
        <v>Q4</v>
      </c>
      <c r="E2600" s="4">
        <f>MONTH(SalesDataTable[[#This Row],[Order Date]])</f>
        <v>12</v>
      </c>
      <c r="F2600" s="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4">
        <f>YEAR(SalesDataTable[[#This Row],[Order Date]])</f>
        <v>2026</v>
      </c>
      <c r="D2601" s="4" t="str">
        <f>"Q"&amp;ROUNDUP(MONTH(SalesDataTable[[#This Row],[Order Date]])/3,0)</f>
        <v>Q4</v>
      </c>
      <c r="E2601" s="4">
        <f>MONTH(SalesDataTable[[#This Row],[Order Date]])</f>
        <v>12</v>
      </c>
      <c r="F2601" s="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4">
        <f>YEAR(SalesDataTable[[#This Row],[Order Date]])</f>
        <v>2026</v>
      </c>
      <c r="D2602" s="4" t="str">
        <f>"Q"&amp;ROUNDUP(MONTH(SalesDataTable[[#This Row],[Order Date]])/3,0)</f>
        <v>Q4</v>
      </c>
      <c r="E2602" s="4">
        <f>MONTH(SalesDataTable[[#This Row],[Order Date]])</f>
        <v>12</v>
      </c>
      <c r="F2602" s="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4">
        <f>YEAR(SalesDataTable[[#This Row],[Order Date]])</f>
        <v>2026</v>
      </c>
      <c r="D2603" s="4" t="str">
        <f>"Q"&amp;ROUNDUP(MONTH(SalesDataTable[[#This Row],[Order Date]])/3,0)</f>
        <v>Q4</v>
      </c>
      <c r="E2603" s="4">
        <f>MONTH(SalesDataTable[[#This Row],[Order Date]])</f>
        <v>12</v>
      </c>
      <c r="F2603" s="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4">
        <f>YEAR(SalesDataTable[[#This Row],[Order Date]])</f>
        <v>2026</v>
      </c>
      <c r="D2604" s="4" t="str">
        <f>"Q"&amp;ROUNDUP(MONTH(SalesDataTable[[#This Row],[Order Date]])/3,0)</f>
        <v>Q4</v>
      </c>
      <c r="E2604" s="4">
        <f>MONTH(SalesDataTable[[#This Row],[Order Date]])</f>
        <v>12</v>
      </c>
      <c r="F2604" s="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4">
        <f>YEAR(SalesDataTable[[#This Row],[Order Date]])</f>
        <v>2026</v>
      </c>
      <c r="D2605" s="4" t="str">
        <f>"Q"&amp;ROUNDUP(MONTH(SalesDataTable[[#This Row],[Order Date]])/3,0)</f>
        <v>Q4</v>
      </c>
      <c r="E2605" s="4">
        <f>MONTH(SalesDataTable[[#This Row],[Order Date]])</f>
        <v>12</v>
      </c>
      <c r="F2605" s="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4">
        <f>YEAR(SalesDataTable[[#This Row],[Order Date]])</f>
        <v>2026</v>
      </c>
      <c r="D2606" s="4" t="str">
        <f>"Q"&amp;ROUNDUP(MONTH(SalesDataTable[[#This Row],[Order Date]])/3,0)</f>
        <v>Q4</v>
      </c>
      <c r="E2606" s="4">
        <f>MONTH(SalesDataTable[[#This Row],[Order Date]])</f>
        <v>12</v>
      </c>
      <c r="F2606" s="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4">
        <f>YEAR(SalesDataTable[[#This Row],[Order Date]])</f>
        <v>2026</v>
      </c>
      <c r="D2607" s="4" t="str">
        <f>"Q"&amp;ROUNDUP(MONTH(SalesDataTable[[#This Row],[Order Date]])/3,0)</f>
        <v>Q4</v>
      </c>
      <c r="E2607" s="4">
        <f>MONTH(SalesDataTable[[#This Row],[Order Date]])</f>
        <v>12</v>
      </c>
      <c r="F2607" s="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4">
        <f>YEAR(SalesDataTable[[#This Row],[Order Date]])</f>
        <v>2026</v>
      </c>
      <c r="D2608" s="4" t="str">
        <f>"Q"&amp;ROUNDUP(MONTH(SalesDataTable[[#This Row],[Order Date]])/3,0)</f>
        <v>Q4</v>
      </c>
      <c r="E2608" s="4">
        <f>MONTH(SalesDataTable[[#This Row],[Order Date]])</f>
        <v>12</v>
      </c>
      <c r="F2608" s="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4">
        <f>YEAR(SalesDataTable[[#This Row],[Order Date]])</f>
        <v>2026</v>
      </c>
      <c r="D2609" s="4" t="str">
        <f>"Q"&amp;ROUNDUP(MONTH(SalesDataTable[[#This Row],[Order Date]])/3,0)</f>
        <v>Q4</v>
      </c>
      <c r="E2609" s="4">
        <f>MONTH(SalesDataTable[[#This Row],[Order Date]])</f>
        <v>12</v>
      </c>
      <c r="F2609" s="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4">
        <f>YEAR(SalesDataTable[[#This Row],[Order Date]])</f>
        <v>2026</v>
      </c>
      <c r="D2610" s="4" t="str">
        <f>"Q"&amp;ROUNDUP(MONTH(SalesDataTable[[#This Row],[Order Date]])/3,0)</f>
        <v>Q4</v>
      </c>
      <c r="E2610" s="4">
        <f>MONTH(SalesDataTable[[#This Row],[Order Date]])</f>
        <v>12</v>
      </c>
      <c r="F2610" s="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4">
        <f>YEAR(SalesDataTable[[#This Row],[Order Date]])</f>
        <v>2026</v>
      </c>
      <c r="D2611" s="4" t="str">
        <f>"Q"&amp;ROUNDUP(MONTH(SalesDataTable[[#This Row],[Order Date]])/3,0)</f>
        <v>Q4</v>
      </c>
      <c r="E2611" s="4">
        <f>MONTH(SalesDataTable[[#This Row],[Order Date]])</f>
        <v>12</v>
      </c>
      <c r="F2611" s="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4">
        <f>YEAR(SalesDataTable[[#This Row],[Order Date]])</f>
        <v>2026</v>
      </c>
      <c r="D2612" s="4" t="str">
        <f>"Q"&amp;ROUNDUP(MONTH(SalesDataTable[[#This Row],[Order Date]])/3,0)</f>
        <v>Q4</v>
      </c>
      <c r="E2612" s="4">
        <f>MONTH(SalesDataTable[[#This Row],[Order Date]])</f>
        <v>12</v>
      </c>
      <c r="F2612" s="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4">
        <f>YEAR(SalesDataTable[[#This Row],[Order Date]])</f>
        <v>2026</v>
      </c>
      <c r="D2613" s="4" t="str">
        <f>"Q"&amp;ROUNDUP(MONTH(SalesDataTable[[#This Row],[Order Date]])/3,0)</f>
        <v>Q4</v>
      </c>
      <c r="E2613" s="4">
        <f>MONTH(SalesDataTable[[#This Row],[Order Date]])</f>
        <v>12</v>
      </c>
      <c r="F2613" s="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4">
        <f>YEAR(SalesDataTable[[#This Row],[Order Date]])</f>
        <v>2026</v>
      </c>
      <c r="D2614" s="4" t="str">
        <f>"Q"&amp;ROUNDUP(MONTH(SalesDataTable[[#This Row],[Order Date]])/3,0)</f>
        <v>Q4</v>
      </c>
      <c r="E2614" s="4">
        <f>MONTH(SalesDataTable[[#This Row],[Order Date]])</f>
        <v>12</v>
      </c>
      <c r="F2614" s="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4">
        <f>YEAR(SalesDataTable[[#This Row],[Order Date]])</f>
        <v>2026</v>
      </c>
      <c r="D2615" s="4" t="str">
        <f>"Q"&amp;ROUNDUP(MONTH(SalesDataTable[[#This Row],[Order Date]])/3,0)</f>
        <v>Q4</v>
      </c>
      <c r="E2615" s="4">
        <f>MONTH(SalesDataTable[[#This Row],[Order Date]])</f>
        <v>12</v>
      </c>
      <c r="F2615" s="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4">
        <f>YEAR(SalesDataTable[[#This Row],[Order Date]])</f>
        <v>2026</v>
      </c>
      <c r="D2616" s="4" t="str">
        <f>"Q"&amp;ROUNDUP(MONTH(SalesDataTable[[#This Row],[Order Date]])/3,0)</f>
        <v>Q4</v>
      </c>
      <c r="E2616" s="4">
        <f>MONTH(SalesDataTable[[#This Row],[Order Date]])</f>
        <v>12</v>
      </c>
      <c r="F2616" s="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4">
        <f>YEAR(SalesDataTable[[#This Row],[Order Date]])</f>
        <v>2026</v>
      </c>
      <c r="D2617" s="4" t="str">
        <f>"Q"&amp;ROUNDUP(MONTH(SalesDataTable[[#This Row],[Order Date]])/3,0)</f>
        <v>Q4</v>
      </c>
      <c r="E2617" s="4">
        <f>MONTH(SalesDataTable[[#This Row],[Order Date]])</f>
        <v>12</v>
      </c>
      <c r="F2617" s="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4">
        <f>YEAR(SalesDataTable[[#This Row],[Order Date]])</f>
        <v>2026</v>
      </c>
      <c r="D2618" s="4" t="str">
        <f>"Q"&amp;ROUNDUP(MONTH(SalesDataTable[[#This Row],[Order Date]])/3,0)</f>
        <v>Q4</v>
      </c>
      <c r="E2618" s="4">
        <f>MONTH(SalesDataTable[[#This Row],[Order Date]])</f>
        <v>12</v>
      </c>
      <c r="F2618" s="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4">
        <f>YEAR(SalesDataTable[[#This Row],[Order Date]])</f>
        <v>2026</v>
      </c>
      <c r="D2619" s="4" t="str">
        <f>"Q"&amp;ROUNDUP(MONTH(SalesDataTable[[#This Row],[Order Date]])/3,0)</f>
        <v>Q4</v>
      </c>
      <c r="E2619" s="4">
        <f>MONTH(SalesDataTable[[#This Row],[Order Date]])</f>
        <v>12</v>
      </c>
      <c r="F2619" s="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4">
        <f>YEAR(SalesDataTable[[#This Row],[Order Date]])</f>
        <v>2026</v>
      </c>
      <c r="D2620" s="4" t="str">
        <f>"Q"&amp;ROUNDUP(MONTH(SalesDataTable[[#This Row],[Order Date]])/3,0)</f>
        <v>Q4</v>
      </c>
      <c r="E2620" s="4">
        <f>MONTH(SalesDataTable[[#This Row],[Order Date]])</f>
        <v>12</v>
      </c>
      <c r="F2620" s="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4">
        <f>YEAR(SalesDataTable[[#This Row],[Order Date]])</f>
        <v>2026</v>
      </c>
      <c r="D2621" s="4" t="str">
        <f>"Q"&amp;ROUNDUP(MONTH(SalesDataTable[[#This Row],[Order Date]])/3,0)</f>
        <v>Q4</v>
      </c>
      <c r="E2621" s="4">
        <f>MONTH(SalesDataTable[[#This Row],[Order Date]])</f>
        <v>12</v>
      </c>
      <c r="F2621" s="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4">
        <f>YEAR(SalesDataTable[[#This Row],[Order Date]])</f>
        <v>2026</v>
      </c>
      <c r="D2622" s="4" t="str">
        <f>"Q"&amp;ROUNDUP(MONTH(SalesDataTable[[#This Row],[Order Date]])/3,0)</f>
        <v>Q4</v>
      </c>
      <c r="E2622" s="4">
        <f>MONTH(SalesDataTable[[#This Row],[Order Date]])</f>
        <v>12</v>
      </c>
      <c r="F2622" s="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4">
        <f>YEAR(SalesDataTable[[#This Row],[Order Date]])</f>
        <v>2026</v>
      </c>
      <c r="D2623" s="4" t="str">
        <f>"Q"&amp;ROUNDUP(MONTH(SalesDataTable[[#This Row],[Order Date]])/3,0)</f>
        <v>Q4</v>
      </c>
      <c r="E2623" s="4">
        <f>MONTH(SalesDataTable[[#This Row],[Order Date]])</f>
        <v>12</v>
      </c>
      <c r="F2623" s="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4">
        <f>YEAR(SalesDataTable[[#This Row],[Order Date]])</f>
        <v>2026</v>
      </c>
      <c r="D2624" s="4" t="str">
        <f>"Q"&amp;ROUNDUP(MONTH(SalesDataTable[[#This Row],[Order Date]])/3,0)</f>
        <v>Q4</v>
      </c>
      <c r="E2624" s="4">
        <f>MONTH(SalesDataTable[[#This Row],[Order Date]])</f>
        <v>12</v>
      </c>
      <c r="F2624" s="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4">
        <f>YEAR(SalesDataTable[[#This Row],[Order Date]])</f>
        <v>2026</v>
      </c>
      <c r="D2625" s="4" t="str">
        <f>"Q"&amp;ROUNDUP(MONTH(SalesDataTable[[#This Row],[Order Date]])/3,0)</f>
        <v>Q4</v>
      </c>
      <c r="E2625" s="4">
        <f>MONTH(SalesDataTable[[#This Row],[Order Date]])</f>
        <v>12</v>
      </c>
      <c r="F2625" s="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4">
        <f>YEAR(SalesDataTable[[#This Row],[Order Date]])</f>
        <v>2026</v>
      </c>
      <c r="D2626" s="4" t="str">
        <f>"Q"&amp;ROUNDUP(MONTH(SalesDataTable[[#This Row],[Order Date]])/3,0)</f>
        <v>Q4</v>
      </c>
      <c r="E2626" s="4">
        <f>MONTH(SalesDataTable[[#This Row],[Order Date]])</f>
        <v>12</v>
      </c>
      <c r="F2626" s="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4">
        <f>YEAR(SalesDataTable[[#This Row],[Order Date]])</f>
        <v>2026</v>
      </c>
      <c r="D2627" s="4" t="str">
        <f>"Q"&amp;ROUNDUP(MONTH(SalesDataTable[[#This Row],[Order Date]])/3,0)</f>
        <v>Q4</v>
      </c>
      <c r="E2627" s="4">
        <f>MONTH(SalesDataTable[[#This Row],[Order Date]])</f>
        <v>12</v>
      </c>
      <c r="F2627" s="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4">
        <f>YEAR(SalesDataTable[[#This Row],[Order Date]])</f>
        <v>2026</v>
      </c>
      <c r="D2628" s="4" t="str">
        <f>"Q"&amp;ROUNDUP(MONTH(SalesDataTable[[#This Row],[Order Date]])/3,0)</f>
        <v>Q4</v>
      </c>
      <c r="E2628" s="4">
        <f>MONTH(SalesDataTable[[#This Row],[Order Date]])</f>
        <v>12</v>
      </c>
      <c r="F2628" s="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4">
        <f>YEAR(SalesDataTable[[#This Row],[Order Date]])</f>
        <v>2026</v>
      </c>
      <c r="D2629" s="4" t="str">
        <f>"Q"&amp;ROUNDUP(MONTH(SalesDataTable[[#This Row],[Order Date]])/3,0)</f>
        <v>Q4</v>
      </c>
      <c r="E2629" s="4">
        <f>MONTH(SalesDataTable[[#This Row],[Order Date]])</f>
        <v>12</v>
      </c>
      <c r="F2629" s="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4">
        <f>YEAR(SalesDataTable[[#This Row],[Order Date]])</f>
        <v>2026</v>
      </c>
      <c r="D2630" s="4" t="str">
        <f>"Q"&amp;ROUNDUP(MONTH(SalesDataTable[[#This Row],[Order Date]])/3,0)</f>
        <v>Q4</v>
      </c>
      <c r="E2630" s="4">
        <f>MONTH(SalesDataTable[[#This Row],[Order Date]])</f>
        <v>12</v>
      </c>
      <c r="F2630" s="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4">
        <f>YEAR(SalesDataTable[[#This Row],[Order Date]])</f>
        <v>2026</v>
      </c>
      <c r="D2631" s="4" t="str">
        <f>"Q"&amp;ROUNDUP(MONTH(SalesDataTable[[#This Row],[Order Date]])/3,0)</f>
        <v>Q4</v>
      </c>
      <c r="E2631" s="4">
        <f>MONTH(SalesDataTable[[#This Row],[Order Date]])</f>
        <v>12</v>
      </c>
      <c r="F2631" s="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4">
        <f>YEAR(SalesDataTable[[#This Row],[Order Date]])</f>
        <v>2026</v>
      </c>
      <c r="D2632" s="4" t="str">
        <f>"Q"&amp;ROUNDUP(MONTH(SalesDataTable[[#This Row],[Order Date]])/3,0)</f>
        <v>Q4</v>
      </c>
      <c r="E2632" s="4">
        <f>MONTH(SalesDataTable[[#This Row],[Order Date]])</f>
        <v>12</v>
      </c>
      <c r="F2632" s="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4">
        <f>YEAR(SalesDataTable[[#This Row],[Order Date]])</f>
        <v>2026</v>
      </c>
      <c r="D2633" s="4" t="str">
        <f>"Q"&amp;ROUNDUP(MONTH(SalesDataTable[[#This Row],[Order Date]])/3,0)</f>
        <v>Q4</v>
      </c>
      <c r="E2633" s="4">
        <f>MONTH(SalesDataTable[[#This Row],[Order Date]])</f>
        <v>12</v>
      </c>
      <c r="F2633" s="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4">
        <f>YEAR(SalesDataTable[[#This Row],[Order Date]])</f>
        <v>2026</v>
      </c>
      <c r="D2634" s="4" t="str">
        <f>"Q"&amp;ROUNDUP(MONTH(SalesDataTable[[#This Row],[Order Date]])/3,0)</f>
        <v>Q4</v>
      </c>
      <c r="E2634" s="4">
        <f>MONTH(SalesDataTable[[#This Row],[Order Date]])</f>
        <v>12</v>
      </c>
      <c r="F2634" s="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4">
        <f>YEAR(SalesDataTable[[#This Row],[Order Date]])</f>
        <v>2026</v>
      </c>
      <c r="D2635" s="4" t="str">
        <f>"Q"&amp;ROUNDUP(MONTH(SalesDataTable[[#This Row],[Order Date]])/3,0)</f>
        <v>Q4</v>
      </c>
      <c r="E2635" s="4">
        <f>MONTH(SalesDataTable[[#This Row],[Order Date]])</f>
        <v>12</v>
      </c>
      <c r="F2635" s="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4">
        <f>YEAR(SalesDataTable[[#This Row],[Order Date]])</f>
        <v>2026</v>
      </c>
      <c r="D2636" s="4" t="str">
        <f>"Q"&amp;ROUNDUP(MONTH(SalesDataTable[[#This Row],[Order Date]])/3,0)</f>
        <v>Q4</v>
      </c>
      <c r="E2636" s="4">
        <f>MONTH(SalesDataTable[[#This Row],[Order Date]])</f>
        <v>12</v>
      </c>
      <c r="F2636" s="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4">
        <f>YEAR(SalesDataTable[[#This Row],[Order Date]])</f>
        <v>2026</v>
      </c>
      <c r="D2637" s="4" t="str">
        <f>"Q"&amp;ROUNDUP(MONTH(SalesDataTable[[#This Row],[Order Date]])/3,0)</f>
        <v>Q4</v>
      </c>
      <c r="E2637" s="4">
        <f>MONTH(SalesDataTable[[#This Row],[Order Date]])</f>
        <v>12</v>
      </c>
      <c r="F2637" s="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4">
        <f>YEAR(SalesDataTable[[#This Row],[Order Date]])</f>
        <v>2026</v>
      </c>
      <c r="D2638" s="4" t="str">
        <f>"Q"&amp;ROUNDUP(MONTH(SalesDataTable[[#This Row],[Order Date]])/3,0)</f>
        <v>Q4</v>
      </c>
      <c r="E2638" s="4">
        <f>MONTH(SalesDataTable[[#This Row],[Order Date]])</f>
        <v>12</v>
      </c>
      <c r="F2638" s="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4">
        <f>YEAR(SalesDataTable[[#This Row],[Order Date]])</f>
        <v>2026</v>
      </c>
      <c r="D2639" s="4" t="str">
        <f>"Q"&amp;ROUNDUP(MONTH(SalesDataTable[[#This Row],[Order Date]])/3,0)</f>
        <v>Q4</v>
      </c>
      <c r="E2639" s="4">
        <f>MONTH(SalesDataTable[[#This Row],[Order Date]])</f>
        <v>12</v>
      </c>
      <c r="F2639" s="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4">
        <f>YEAR(SalesDataTable[[#This Row],[Order Date]])</f>
        <v>2026</v>
      </c>
      <c r="D2640" s="4" t="str">
        <f>"Q"&amp;ROUNDUP(MONTH(SalesDataTable[[#This Row],[Order Date]])/3,0)</f>
        <v>Q4</v>
      </c>
      <c r="E2640" s="4">
        <f>MONTH(SalesDataTable[[#This Row],[Order Date]])</f>
        <v>12</v>
      </c>
      <c r="F2640" s="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4">
        <f>YEAR(SalesDataTable[[#This Row],[Order Date]])</f>
        <v>2026</v>
      </c>
      <c r="D2641" s="4" t="str">
        <f>"Q"&amp;ROUNDUP(MONTH(SalesDataTable[[#This Row],[Order Date]])/3,0)</f>
        <v>Q4</v>
      </c>
      <c r="E2641" s="4">
        <f>MONTH(SalesDataTable[[#This Row],[Order Date]])</f>
        <v>12</v>
      </c>
      <c r="F2641" s="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4">
        <f>YEAR(SalesDataTable[[#This Row],[Order Date]])</f>
        <v>2026</v>
      </c>
      <c r="D2642" s="4" t="str">
        <f>"Q"&amp;ROUNDUP(MONTH(SalesDataTable[[#This Row],[Order Date]])/3,0)</f>
        <v>Q4</v>
      </c>
      <c r="E2642" s="4">
        <f>MONTH(SalesDataTable[[#This Row],[Order Date]])</f>
        <v>12</v>
      </c>
      <c r="F2642" s="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4">
        <f>YEAR(SalesDataTable[[#This Row],[Order Date]])</f>
        <v>2026</v>
      </c>
      <c r="D2643" s="4" t="str">
        <f>"Q"&amp;ROUNDUP(MONTH(SalesDataTable[[#This Row],[Order Date]])/3,0)</f>
        <v>Q4</v>
      </c>
      <c r="E2643" s="4">
        <f>MONTH(SalesDataTable[[#This Row],[Order Date]])</f>
        <v>12</v>
      </c>
      <c r="F2643" s="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4">
        <f>YEAR(SalesDataTable[[#This Row],[Order Date]])</f>
        <v>2026</v>
      </c>
      <c r="D2644" s="4" t="str">
        <f>"Q"&amp;ROUNDUP(MONTH(SalesDataTable[[#This Row],[Order Date]])/3,0)</f>
        <v>Q4</v>
      </c>
      <c r="E2644" s="4">
        <f>MONTH(SalesDataTable[[#This Row],[Order Date]])</f>
        <v>12</v>
      </c>
      <c r="F2644" s="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4">
        <f>YEAR(SalesDataTable[[#This Row],[Order Date]])</f>
        <v>2026</v>
      </c>
      <c r="D2645" s="4" t="str">
        <f>"Q"&amp;ROUNDUP(MONTH(SalesDataTable[[#This Row],[Order Date]])/3,0)</f>
        <v>Q4</v>
      </c>
      <c r="E2645" s="4">
        <f>MONTH(SalesDataTable[[#This Row],[Order Date]])</f>
        <v>12</v>
      </c>
      <c r="F2645" s="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4">
        <f>YEAR(SalesDataTable[[#This Row],[Order Date]])</f>
        <v>2026</v>
      </c>
      <c r="D2646" s="4" t="str">
        <f>"Q"&amp;ROUNDUP(MONTH(SalesDataTable[[#This Row],[Order Date]])/3,0)</f>
        <v>Q4</v>
      </c>
      <c r="E2646" s="4">
        <f>MONTH(SalesDataTable[[#This Row],[Order Date]])</f>
        <v>12</v>
      </c>
      <c r="F2646" s="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4">
        <f>YEAR(SalesDataTable[[#This Row],[Order Date]])</f>
        <v>2026</v>
      </c>
      <c r="D2647" s="4" t="str">
        <f>"Q"&amp;ROUNDUP(MONTH(SalesDataTable[[#This Row],[Order Date]])/3,0)</f>
        <v>Q4</v>
      </c>
      <c r="E2647" s="4">
        <f>MONTH(SalesDataTable[[#This Row],[Order Date]])</f>
        <v>12</v>
      </c>
      <c r="F2647" s="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4">
        <f>YEAR(SalesDataTable[[#This Row],[Order Date]])</f>
        <v>2026</v>
      </c>
      <c r="D2648" s="4" t="str">
        <f>"Q"&amp;ROUNDUP(MONTH(SalesDataTable[[#This Row],[Order Date]])/3,0)</f>
        <v>Q4</v>
      </c>
      <c r="E2648" s="4">
        <f>MONTH(SalesDataTable[[#This Row],[Order Date]])</f>
        <v>12</v>
      </c>
      <c r="F2648" s="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4">
        <f>YEAR(SalesDataTable[[#This Row],[Order Date]])</f>
        <v>2026</v>
      </c>
      <c r="D2649" s="4" t="str">
        <f>"Q"&amp;ROUNDUP(MONTH(SalesDataTable[[#This Row],[Order Date]])/3,0)</f>
        <v>Q4</v>
      </c>
      <c r="E2649" s="4">
        <f>MONTH(SalesDataTable[[#This Row],[Order Date]])</f>
        <v>12</v>
      </c>
      <c r="F2649" s="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4">
        <f>YEAR(SalesDataTable[[#This Row],[Order Date]])</f>
        <v>2026</v>
      </c>
      <c r="D2650" s="4" t="str">
        <f>"Q"&amp;ROUNDUP(MONTH(SalesDataTable[[#This Row],[Order Date]])/3,0)</f>
        <v>Q4</v>
      </c>
      <c r="E2650" s="4">
        <f>MONTH(SalesDataTable[[#This Row],[Order Date]])</f>
        <v>12</v>
      </c>
      <c r="F2650" s="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4">
        <f>YEAR(SalesDataTable[[#This Row],[Order Date]])</f>
        <v>2026</v>
      </c>
      <c r="D2651" s="4" t="str">
        <f>"Q"&amp;ROUNDUP(MONTH(SalesDataTable[[#This Row],[Order Date]])/3,0)</f>
        <v>Q4</v>
      </c>
      <c r="E2651" s="4">
        <f>MONTH(SalesDataTable[[#This Row],[Order Date]])</f>
        <v>12</v>
      </c>
      <c r="F2651" s="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4">
        <f>YEAR(SalesDataTable[[#This Row],[Order Date]])</f>
        <v>2026</v>
      </c>
      <c r="D2652" s="4" t="str">
        <f>"Q"&amp;ROUNDUP(MONTH(SalesDataTable[[#This Row],[Order Date]])/3,0)</f>
        <v>Q4</v>
      </c>
      <c r="E2652" s="4">
        <f>MONTH(SalesDataTable[[#This Row],[Order Date]])</f>
        <v>12</v>
      </c>
      <c r="F2652" s="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4">
        <f>YEAR(SalesDataTable[[#This Row],[Order Date]])</f>
        <v>2026</v>
      </c>
      <c r="D2653" s="4" t="str">
        <f>"Q"&amp;ROUNDUP(MONTH(SalesDataTable[[#This Row],[Order Date]])/3,0)</f>
        <v>Q4</v>
      </c>
      <c r="E2653" s="4">
        <f>MONTH(SalesDataTable[[#This Row],[Order Date]])</f>
        <v>12</v>
      </c>
      <c r="F2653" s="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4">
        <f>YEAR(SalesDataTable[[#This Row],[Order Date]])</f>
        <v>2026</v>
      </c>
      <c r="D2654" s="4" t="str">
        <f>"Q"&amp;ROUNDUP(MONTH(SalesDataTable[[#This Row],[Order Date]])/3,0)</f>
        <v>Q4</v>
      </c>
      <c r="E2654" s="4">
        <f>MONTH(SalesDataTable[[#This Row],[Order Date]])</f>
        <v>12</v>
      </c>
      <c r="F2654" s="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4">
        <f>YEAR(SalesDataTable[[#This Row],[Order Date]])</f>
        <v>2026</v>
      </c>
      <c r="D2655" s="4" t="str">
        <f>"Q"&amp;ROUNDUP(MONTH(SalesDataTable[[#This Row],[Order Date]])/3,0)</f>
        <v>Q4</v>
      </c>
      <c r="E2655" s="4">
        <f>MONTH(SalesDataTable[[#This Row],[Order Date]])</f>
        <v>12</v>
      </c>
      <c r="F2655" s="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4">
        <f>YEAR(SalesDataTable[[#This Row],[Order Date]])</f>
        <v>2026</v>
      </c>
      <c r="D2656" s="4" t="str">
        <f>"Q"&amp;ROUNDUP(MONTH(SalesDataTable[[#This Row],[Order Date]])/3,0)</f>
        <v>Q4</v>
      </c>
      <c r="E2656" s="4">
        <f>MONTH(SalesDataTable[[#This Row],[Order Date]])</f>
        <v>12</v>
      </c>
      <c r="F2656" s="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4">
        <f>YEAR(SalesDataTable[[#This Row],[Order Date]])</f>
        <v>2026</v>
      </c>
      <c r="D2657" s="4" t="str">
        <f>"Q"&amp;ROUNDUP(MONTH(SalesDataTable[[#This Row],[Order Date]])/3,0)</f>
        <v>Q4</v>
      </c>
      <c r="E2657" s="4">
        <f>MONTH(SalesDataTable[[#This Row],[Order Date]])</f>
        <v>12</v>
      </c>
      <c r="F2657" s="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4">
        <f>YEAR(SalesDataTable[[#This Row],[Order Date]])</f>
        <v>2026</v>
      </c>
      <c r="D2658" s="4" t="str">
        <f>"Q"&amp;ROUNDUP(MONTH(SalesDataTable[[#This Row],[Order Date]])/3,0)</f>
        <v>Q4</v>
      </c>
      <c r="E2658" s="4">
        <f>MONTH(SalesDataTable[[#This Row],[Order Date]])</f>
        <v>12</v>
      </c>
      <c r="F2658" s="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4">
        <f>YEAR(SalesDataTable[[#This Row],[Order Date]])</f>
        <v>2026</v>
      </c>
      <c r="D2659" s="4" t="str">
        <f>"Q"&amp;ROUNDUP(MONTH(SalesDataTable[[#This Row],[Order Date]])/3,0)</f>
        <v>Q4</v>
      </c>
      <c r="E2659" s="4">
        <f>MONTH(SalesDataTable[[#This Row],[Order Date]])</f>
        <v>12</v>
      </c>
      <c r="F2659" s="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4">
        <f>YEAR(SalesDataTable[[#This Row],[Order Date]])</f>
        <v>2026</v>
      </c>
      <c r="D2660" s="4" t="str">
        <f>"Q"&amp;ROUNDUP(MONTH(SalesDataTable[[#This Row],[Order Date]])/3,0)</f>
        <v>Q4</v>
      </c>
      <c r="E2660" s="4">
        <f>MONTH(SalesDataTable[[#This Row],[Order Date]])</f>
        <v>12</v>
      </c>
      <c r="F2660" s="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4">
        <f>YEAR(SalesDataTable[[#This Row],[Order Date]])</f>
        <v>2026</v>
      </c>
      <c r="D2661" s="4" t="str">
        <f>"Q"&amp;ROUNDUP(MONTH(SalesDataTable[[#This Row],[Order Date]])/3,0)</f>
        <v>Q4</v>
      </c>
      <c r="E2661" s="4">
        <f>MONTH(SalesDataTable[[#This Row],[Order Date]])</f>
        <v>12</v>
      </c>
      <c r="F2661" s="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4">
        <f>YEAR(SalesDataTable[[#This Row],[Order Date]])</f>
        <v>2026</v>
      </c>
      <c r="D2662" s="4" t="str">
        <f>"Q"&amp;ROUNDUP(MONTH(SalesDataTable[[#This Row],[Order Date]])/3,0)</f>
        <v>Q4</v>
      </c>
      <c r="E2662" s="4">
        <f>MONTH(SalesDataTable[[#This Row],[Order Date]])</f>
        <v>12</v>
      </c>
      <c r="F2662" s="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4">
        <f>YEAR(SalesDataTable[[#This Row],[Order Date]])</f>
        <v>2026</v>
      </c>
      <c r="D2663" s="4" t="str">
        <f>"Q"&amp;ROUNDUP(MONTH(SalesDataTable[[#This Row],[Order Date]])/3,0)</f>
        <v>Q4</v>
      </c>
      <c r="E2663" s="4">
        <f>MONTH(SalesDataTable[[#This Row],[Order Date]])</f>
        <v>12</v>
      </c>
      <c r="F2663" s="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4">
        <f>YEAR(SalesDataTable[[#This Row],[Order Date]])</f>
        <v>2026</v>
      </c>
      <c r="D2664" s="4" t="str">
        <f>"Q"&amp;ROUNDUP(MONTH(SalesDataTable[[#This Row],[Order Date]])/3,0)</f>
        <v>Q4</v>
      </c>
      <c r="E2664" s="4">
        <f>MONTH(SalesDataTable[[#This Row],[Order Date]])</f>
        <v>12</v>
      </c>
      <c r="F2664" s="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4">
        <f>YEAR(SalesDataTable[[#This Row],[Order Date]])</f>
        <v>2026</v>
      </c>
      <c r="D2665" s="4" t="str">
        <f>"Q"&amp;ROUNDUP(MONTH(SalesDataTable[[#This Row],[Order Date]])/3,0)</f>
        <v>Q4</v>
      </c>
      <c r="E2665" s="4">
        <f>MONTH(SalesDataTable[[#This Row],[Order Date]])</f>
        <v>12</v>
      </c>
      <c r="F2665" s="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4">
        <f>YEAR(SalesDataTable[[#This Row],[Order Date]])</f>
        <v>2026</v>
      </c>
      <c r="D2666" s="4" t="str">
        <f>"Q"&amp;ROUNDUP(MONTH(SalesDataTable[[#This Row],[Order Date]])/3,0)</f>
        <v>Q4</v>
      </c>
      <c r="E2666" s="4">
        <f>MONTH(SalesDataTable[[#This Row],[Order Date]])</f>
        <v>12</v>
      </c>
      <c r="F2666" s="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4">
        <f>YEAR(SalesDataTable[[#This Row],[Order Date]])</f>
        <v>2026</v>
      </c>
      <c r="D2667" s="4" t="str">
        <f>"Q"&amp;ROUNDUP(MONTH(SalesDataTable[[#This Row],[Order Date]])/3,0)</f>
        <v>Q4</v>
      </c>
      <c r="E2667" s="4">
        <f>MONTH(SalesDataTable[[#This Row],[Order Date]])</f>
        <v>12</v>
      </c>
      <c r="F2667" s="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4">
        <f>YEAR(SalesDataTable[[#This Row],[Order Date]])</f>
        <v>2026</v>
      </c>
      <c r="D2668" s="4" t="str">
        <f>"Q"&amp;ROUNDUP(MONTH(SalesDataTable[[#This Row],[Order Date]])/3,0)</f>
        <v>Q4</v>
      </c>
      <c r="E2668" s="4">
        <f>MONTH(SalesDataTable[[#This Row],[Order Date]])</f>
        <v>12</v>
      </c>
      <c r="F2668" s="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4">
        <f>YEAR(SalesDataTable[[#This Row],[Order Date]])</f>
        <v>2026</v>
      </c>
      <c r="D2669" s="4" t="str">
        <f>"Q"&amp;ROUNDUP(MONTH(SalesDataTable[[#This Row],[Order Date]])/3,0)</f>
        <v>Q4</v>
      </c>
      <c r="E2669" s="4">
        <f>MONTH(SalesDataTable[[#This Row],[Order Date]])</f>
        <v>12</v>
      </c>
      <c r="F2669" s="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4">
        <f>YEAR(SalesDataTable[[#This Row],[Order Date]])</f>
        <v>2026</v>
      </c>
      <c r="D2670" s="4" t="str">
        <f>"Q"&amp;ROUNDUP(MONTH(SalesDataTable[[#This Row],[Order Date]])/3,0)</f>
        <v>Q4</v>
      </c>
      <c r="E2670" s="4">
        <f>MONTH(SalesDataTable[[#This Row],[Order Date]])</f>
        <v>12</v>
      </c>
      <c r="F2670" s="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4">
        <f>YEAR(SalesDataTable[[#This Row],[Order Date]])</f>
        <v>2026</v>
      </c>
      <c r="D2671" s="4" t="str">
        <f>"Q"&amp;ROUNDUP(MONTH(SalesDataTable[[#This Row],[Order Date]])/3,0)</f>
        <v>Q4</v>
      </c>
      <c r="E2671" s="4">
        <f>MONTH(SalesDataTable[[#This Row],[Order Date]])</f>
        <v>12</v>
      </c>
      <c r="F2671" s="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4">
        <f>YEAR(SalesDataTable[[#This Row],[Order Date]])</f>
        <v>2026</v>
      </c>
      <c r="D2672" s="4" t="str">
        <f>"Q"&amp;ROUNDUP(MONTH(SalesDataTable[[#This Row],[Order Date]])/3,0)</f>
        <v>Q4</v>
      </c>
      <c r="E2672" s="4">
        <f>MONTH(SalesDataTable[[#This Row],[Order Date]])</f>
        <v>12</v>
      </c>
      <c r="F2672" s="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4">
        <f>YEAR(SalesDataTable[[#This Row],[Order Date]])</f>
        <v>2026</v>
      </c>
      <c r="D2673" s="4" t="str">
        <f>"Q"&amp;ROUNDUP(MONTH(SalesDataTable[[#This Row],[Order Date]])/3,0)</f>
        <v>Q4</v>
      </c>
      <c r="E2673" s="4">
        <f>MONTH(SalesDataTable[[#This Row],[Order Date]])</f>
        <v>12</v>
      </c>
      <c r="F2673" s="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4">
        <f>YEAR(SalesDataTable[[#This Row],[Order Date]])</f>
        <v>2026</v>
      </c>
      <c r="D2674" s="4" t="str">
        <f>"Q"&amp;ROUNDUP(MONTH(SalesDataTable[[#This Row],[Order Date]])/3,0)</f>
        <v>Q4</v>
      </c>
      <c r="E2674" s="4">
        <f>MONTH(SalesDataTable[[#This Row],[Order Date]])</f>
        <v>12</v>
      </c>
      <c r="F2674" s="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4">
        <f>YEAR(SalesDataTable[[#This Row],[Order Date]])</f>
        <v>2026</v>
      </c>
      <c r="D2675" s="4" t="str">
        <f>"Q"&amp;ROUNDUP(MONTH(SalesDataTable[[#This Row],[Order Date]])/3,0)</f>
        <v>Q4</v>
      </c>
      <c r="E2675" s="4">
        <f>MONTH(SalesDataTable[[#This Row],[Order Date]])</f>
        <v>12</v>
      </c>
      <c r="F2675" s="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4">
        <f>YEAR(SalesDataTable[[#This Row],[Order Date]])</f>
        <v>2026</v>
      </c>
      <c r="D2676" s="4" t="str">
        <f>"Q"&amp;ROUNDUP(MONTH(SalesDataTable[[#This Row],[Order Date]])/3,0)</f>
        <v>Q4</v>
      </c>
      <c r="E2676" s="4">
        <f>MONTH(SalesDataTable[[#This Row],[Order Date]])</f>
        <v>12</v>
      </c>
      <c r="F2676" s="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4">
        <f>YEAR(SalesDataTable[[#This Row],[Order Date]])</f>
        <v>2026</v>
      </c>
      <c r="D2677" s="4" t="str">
        <f>"Q"&amp;ROUNDUP(MONTH(SalesDataTable[[#This Row],[Order Date]])/3,0)</f>
        <v>Q4</v>
      </c>
      <c r="E2677" s="4">
        <f>MONTH(SalesDataTable[[#This Row],[Order Date]])</f>
        <v>12</v>
      </c>
      <c r="F2677" s="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4">
        <f>YEAR(SalesDataTable[[#This Row],[Order Date]])</f>
        <v>2026</v>
      </c>
      <c r="D2678" s="4" t="str">
        <f>"Q"&amp;ROUNDUP(MONTH(SalesDataTable[[#This Row],[Order Date]])/3,0)</f>
        <v>Q4</v>
      </c>
      <c r="E2678" s="4">
        <f>MONTH(SalesDataTable[[#This Row],[Order Date]])</f>
        <v>12</v>
      </c>
      <c r="F2678" s="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4">
        <f>YEAR(SalesDataTable[[#This Row],[Order Date]])</f>
        <v>2026</v>
      </c>
      <c r="D2679" s="4" t="str">
        <f>"Q"&amp;ROUNDUP(MONTH(SalesDataTable[[#This Row],[Order Date]])/3,0)</f>
        <v>Q4</v>
      </c>
      <c r="E2679" s="4">
        <f>MONTH(SalesDataTable[[#This Row],[Order Date]])</f>
        <v>12</v>
      </c>
      <c r="F2679" s="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4">
        <f>YEAR(SalesDataTable[[#This Row],[Order Date]])</f>
        <v>2026</v>
      </c>
      <c r="D2680" s="4" t="str">
        <f>"Q"&amp;ROUNDUP(MONTH(SalesDataTable[[#This Row],[Order Date]])/3,0)</f>
        <v>Q4</v>
      </c>
      <c r="E2680" s="4">
        <f>MONTH(SalesDataTable[[#This Row],[Order Date]])</f>
        <v>12</v>
      </c>
      <c r="F2680" s="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4">
        <f>YEAR(SalesDataTable[[#This Row],[Order Date]])</f>
        <v>2026</v>
      </c>
      <c r="D2681" s="4" t="str">
        <f>"Q"&amp;ROUNDUP(MONTH(SalesDataTable[[#This Row],[Order Date]])/3,0)</f>
        <v>Q4</v>
      </c>
      <c r="E2681" s="4">
        <f>MONTH(SalesDataTable[[#This Row],[Order Date]])</f>
        <v>12</v>
      </c>
      <c r="F2681" s="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4">
        <f>YEAR(SalesDataTable[[#This Row],[Order Date]])</f>
        <v>2026</v>
      </c>
      <c r="D2682" s="4" t="str">
        <f>"Q"&amp;ROUNDUP(MONTH(SalesDataTable[[#This Row],[Order Date]])/3,0)</f>
        <v>Q4</v>
      </c>
      <c r="E2682" s="4">
        <f>MONTH(SalesDataTable[[#This Row],[Order Date]])</f>
        <v>12</v>
      </c>
      <c r="F2682" s="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4">
        <f>YEAR(SalesDataTable[[#This Row],[Order Date]])</f>
        <v>2026</v>
      </c>
      <c r="D2683" s="4" t="str">
        <f>"Q"&amp;ROUNDUP(MONTH(SalesDataTable[[#This Row],[Order Date]])/3,0)</f>
        <v>Q4</v>
      </c>
      <c r="E2683" s="4">
        <f>MONTH(SalesDataTable[[#This Row],[Order Date]])</f>
        <v>12</v>
      </c>
      <c r="F2683" s="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4">
        <f>YEAR(SalesDataTable[[#This Row],[Order Date]])</f>
        <v>2026</v>
      </c>
      <c r="D2684" s="4" t="str">
        <f>"Q"&amp;ROUNDUP(MONTH(SalesDataTable[[#This Row],[Order Date]])/3,0)</f>
        <v>Q4</v>
      </c>
      <c r="E2684" s="4">
        <f>MONTH(SalesDataTable[[#This Row],[Order Date]])</f>
        <v>12</v>
      </c>
      <c r="F2684" s="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4">
        <f>YEAR(SalesDataTable[[#This Row],[Order Date]])</f>
        <v>2026</v>
      </c>
      <c r="D2685" s="4" t="str">
        <f>"Q"&amp;ROUNDUP(MONTH(SalesDataTable[[#This Row],[Order Date]])/3,0)</f>
        <v>Q4</v>
      </c>
      <c r="E2685" s="4">
        <f>MONTH(SalesDataTable[[#This Row],[Order Date]])</f>
        <v>12</v>
      </c>
      <c r="F2685" s="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4">
        <f>YEAR(SalesDataTable[[#This Row],[Order Date]])</f>
        <v>2026</v>
      </c>
      <c r="D2686" s="4" t="str">
        <f>"Q"&amp;ROUNDUP(MONTH(SalesDataTable[[#This Row],[Order Date]])/3,0)</f>
        <v>Q4</v>
      </c>
      <c r="E2686" s="4">
        <f>MONTH(SalesDataTable[[#This Row],[Order Date]])</f>
        <v>12</v>
      </c>
      <c r="F2686" s="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4">
        <f>YEAR(SalesDataTable[[#This Row],[Order Date]])</f>
        <v>2026</v>
      </c>
      <c r="D2687" s="4" t="str">
        <f>"Q"&amp;ROUNDUP(MONTH(SalesDataTable[[#This Row],[Order Date]])/3,0)</f>
        <v>Q4</v>
      </c>
      <c r="E2687" s="4">
        <f>MONTH(SalesDataTable[[#This Row],[Order Date]])</f>
        <v>12</v>
      </c>
      <c r="F2687" s="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4">
        <f>YEAR(SalesDataTable[[#This Row],[Order Date]])</f>
        <v>2026</v>
      </c>
      <c r="D2688" s="4" t="str">
        <f>"Q"&amp;ROUNDUP(MONTH(SalesDataTable[[#This Row],[Order Date]])/3,0)</f>
        <v>Q4</v>
      </c>
      <c r="E2688" s="4">
        <f>MONTH(SalesDataTable[[#This Row],[Order Date]])</f>
        <v>12</v>
      </c>
      <c r="F2688" s="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4">
        <f>YEAR(SalesDataTable[[#This Row],[Order Date]])</f>
        <v>2026</v>
      </c>
      <c r="D2689" s="4" t="str">
        <f>"Q"&amp;ROUNDUP(MONTH(SalesDataTable[[#This Row],[Order Date]])/3,0)</f>
        <v>Q4</v>
      </c>
      <c r="E2689" s="4">
        <f>MONTH(SalesDataTable[[#This Row],[Order Date]])</f>
        <v>12</v>
      </c>
      <c r="F2689" s="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4">
        <f>YEAR(SalesDataTable[[#This Row],[Order Date]])</f>
        <v>2026</v>
      </c>
      <c r="D2690" s="4" t="str">
        <f>"Q"&amp;ROUNDUP(MONTH(SalesDataTable[[#This Row],[Order Date]])/3,0)</f>
        <v>Q4</v>
      </c>
      <c r="E2690" s="4">
        <f>MONTH(SalesDataTable[[#This Row],[Order Date]])</f>
        <v>12</v>
      </c>
      <c r="F2690" s="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4">
        <f>YEAR(SalesDataTable[[#This Row],[Order Date]])</f>
        <v>2026</v>
      </c>
      <c r="D2691" s="4" t="str">
        <f>"Q"&amp;ROUNDUP(MONTH(SalesDataTable[[#This Row],[Order Date]])/3,0)</f>
        <v>Q4</v>
      </c>
      <c r="E2691" s="4">
        <f>MONTH(SalesDataTable[[#This Row],[Order Date]])</f>
        <v>12</v>
      </c>
      <c r="F2691" s="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4">
        <f>YEAR(SalesDataTable[[#This Row],[Order Date]])</f>
        <v>2026</v>
      </c>
      <c r="D2692" s="4" t="str">
        <f>"Q"&amp;ROUNDUP(MONTH(SalesDataTable[[#This Row],[Order Date]])/3,0)</f>
        <v>Q4</v>
      </c>
      <c r="E2692" s="4">
        <f>MONTH(SalesDataTable[[#This Row],[Order Date]])</f>
        <v>12</v>
      </c>
      <c r="F2692" s="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4">
        <f>YEAR(SalesDataTable[[#This Row],[Order Date]])</f>
        <v>2026</v>
      </c>
      <c r="D2693" s="4" t="str">
        <f>"Q"&amp;ROUNDUP(MONTH(SalesDataTable[[#This Row],[Order Date]])/3,0)</f>
        <v>Q4</v>
      </c>
      <c r="E2693" s="4">
        <f>MONTH(SalesDataTable[[#This Row],[Order Date]])</f>
        <v>12</v>
      </c>
      <c r="F2693" s="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4">
        <f>YEAR(SalesDataTable[[#This Row],[Order Date]])</f>
        <v>2026</v>
      </c>
      <c r="D2694" s="4" t="str">
        <f>"Q"&amp;ROUNDUP(MONTH(SalesDataTable[[#This Row],[Order Date]])/3,0)</f>
        <v>Q4</v>
      </c>
      <c r="E2694" s="4">
        <f>MONTH(SalesDataTable[[#This Row],[Order Date]])</f>
        <v>12</v>
      </c>
      <c r="F2694" s="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4">
        <f>YEAR(SalesDataTable[[#This Row],[Order Date]])</f>
        <v>2026</v>
      </c>
      <c r="D2695" s="4" t="str">
        <f>"Q"&amp;ROUNDUP(MONTH(SalesDataTable[[#This Row],[Order Date]])/3,0)</f>
        <v>Q4</v>
      </c>
      <c r="E2695" s="4">
        <f>MONTH(SalesDataTable[[#This Row],[Order Date]])</f>
        <v>12</v>
      </c>
      <c r="F2695" s="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4">
        <f>YEAR(SalesDataTable[[#This Row],[Order Date]])</f>
        <v>2026</v>
      </c>
      <c r="D2696" s="4" t="str">
        <f>"Q"&amp;ROUNDUP(MONTH(SalesDataTable[[#This Row],[Order Date]])/3,0)</f>
        <v>Q4</v>
      </c>
      <c r="E2696" s="4">
        <f>MONTH(SalesDataTable[[#This Row],[Order Date]])</f>
        <v>12</v>
      </c>
      <c r="F2696" s="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4">
        <f>YEAR(SalesDataTable[[#This Row],[Order Date]])</f>
        <v>2026</v>
      </c>
      <c r="D2697" s="4" t="str">
        <f>"Q"&amp;ROUNDUP(MONTH(SalesDataTable[[#This Row],[Order Date]])/3,0)</f>
        <v>Q4</v>
      </c>
      <c r="E2697" s="4">
        <f>MONTH(SalesDataTable[[#This Row],[Order Date]])</f>
        <v>12</v>
      </c>
      <c r="F2697" s="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4">
        <f>YEAR(SalesDataTable[[#This Row],[Order Date]])</f>
        <v>2026</v>
      </c>
      <c r="D2698" s="4" t="str">
        <f>"Q"&amp;ROUNDUP(MONTH(SalesDataTable[[#This Row],[Order Date]])/3,0)</f>
        <v>Q4</v>
      </c>
      <c r="E2698" s="4">
        <f>MONTH(SalesDataTable[[#This Row],[Order Date]])</f>
        <v>12</v>
      </c>
      <c r="F2698" s="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4">
        <f>YEAR(SalesDataTable[[#This Row],[Order Date]])</f>
        <v>2026</v>
      </c>
      <c r="D2699" s="4" t="str">
        <f>"Q"&amp;ROUNDUP(MONTH(SalesDataTable[[#This Row],[Order Date]])/3,0)</f>
        <v>Q4</v>
      </c>
      <c r="E2699" s="4">
        <f>MONTH(SalesDataTable[[#This Row],[Order Date]])</f>
        <v>12</v>
      </c>
      <c r="F2699" s="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4">
        <f>YEAR(SalesDataTable[[#This Row],[Order Date]])</f>
        <v>2026</v>
      </c>
      <c r="D2700" s="4" t="str">
        <f>"Q"&amp;ROUNDUP(MONTH(SalesDataTable[[#This Row],[Order Date]])/3,0)</f>
        <v>Q4</v>
      </c>
      <c r="E2700" s="4">
        <f>MONTH(SalesDataTable[[#This Row],[Order Date]])</f>
        <v>12</v>
      </c>
      <c r="F2700" s="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4">
        <f>YEAR(SalesDataTable[[#This Row],[Order Date]])</f>
        <v>2026</v>
      </c>
      <c r="D2701" s="4" t="str">
        <f>"Q"&amp;ROUNDUP(MONTH(SalesDataTable[[#This Row],[Order Date]])/3,0)</f>
        <v>Q4</v>
      </c>
      <c r="E2701" s="4">
        <f>MONTH(SalesDataTable[[#This Row],[Order Date]])</f>
        <v>12</v>
      </c>
      <c r="F2701" s="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4">
        <f>YEAR(SalesDataTable[[#This Row],[Order Date]])</f>
        <v>2026</v>
      </c>
      <c r="D2702" s="4" t="str">
        <f>"Q"&amp;ROUNDUP(MONTH(SalesDataTable[[#This Row],[Order Date]])/3,0)</f>
        <v>Q4</v>
      </c>
      <c r="E2702" s="4">
        <f>MONTH(SalesDataTable[[#This Row],[Order Date]])</f>
        <v>12</v>
      </c>
      <c r="F2702" s="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4">
        <f>YEAR(SalesDataTable[[#This Row],[Order Date]])</f>
        <v>2026</v>
      </c>
      <c r="D2703" s="4" t="str">
        <f>"Q"&amp;ROUNDUP(MONTH(SalesDataTable[[#This Row],[Order Date]])/3,0)</f>
        <v>Q4</v>
      </c>
      <c r="E2703" s="4">
        <f>MONTH(SalesDataTable[[#This Row],[Order Date]])</f>
        <v>12</v>
      </c>
      <c r="F2703" s="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4">
        <f>YEAR(SalesDataTable[[#This Row],[Order Date]])</f>
        <v>2026</v>
      </c>
      <c r="D2704" s="4" t="str">
        <f>"Q"&amp;ROUNDUP(MONTH(SalesDataTable[[#This Row],[Order Date]])/3,0)</f>
        <v>Q4</v>
      </c>
      <c r="E2704" s="4">
        <f>MONTH(SalesDataTable[[#This Row],[Order Date]])</f>
        <v>12</v>
      </c>
      <c r="F2704" s="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4">
        <f>YEAR(SalesDataTable[[#This Row],[Order Date]])</f>
        <v>2026</v>
      </c>
      <c r="D2705" s="4" t="str">
        <f>"Q"&amp;ROUNDUP(MONTH(SalesDataTable[[#This Row],[Order Date]])/3,0)</f>
        <v>Q4</v>
      </c>
      <c r="E2705" s="4">
        <f>MONTH(SalesDataTable[[#This Row],[Order Date]])</f>
        <v>12</v>
      </c>
      <c r="F2705" s="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4">
        <f>YEAR(SalesDataTable[[#This Row],[Order Date]])</f>
        <v>2026</v>
      </c>
      <c r="D2706" s="4" t="str">
        <f>"Q"&amp;ROUNDUP(MONTH(SalesDataTable[[#This Row],[Order Date]])/3,0)</f>
        <v>Q4</v>
      </c>
      <c r="E2706" s="4">
        <f>MONTH(SalesDataTable[[#This Row],[Order Date]])</f>
        <v>12</v>
      </c>
      <c r="F2706" s="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4">
        <f>YEAR(SalesDataTable[[#This Row],[Order Date]])</f>
        <v>2026</v>
      </c>
      <c r="D2707" s="4" t="str">
        <f>"Q"&amp;ROUNDUP(MONTH(SalesDataTable[[#This Row],[Order Date]])/3,0)</f>
        <v>Q4</v>
      </c>
      <c r="E2707" s="4">
        <f>MONTH(SalesDataTable[[#This Row],[Order Date]])</f>
        <v>12</v>
      </c>
      <c r="F2707" s="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4">
        <f>YEAR(SalesDataTable[[#This Row],[Order Date]])</f>
        <v>2026</v>
      </c>
      <c r="D2708" s="4" t="str">
        <f>"Q"&amp;ROUNDUP(MONTH(SalesDataTable[[#This Row],[Order Date]])/3,0)</f>
        <v>Q4</v>
      </c>
      <c r="E2708" s="4">
        <f>MONTH(SalesDataTable[[#This Row],[Order Date]])</f>
        <v>12</v>
      </c>
      <c r="F2708" s="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Detail2</vt:lpstr>
      <vt:lpstr>Detail3</vt:lpstr>
      <vt:lpstr>Detail4</vt: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Shubham Kr. Gaud</cp:lastModifiedBy>
  <dcterms:created xsi:type="dcterms:W3CDTF">2026-09-07T01:30:55Z</dcterms:created>
  <dcterms:modified xsi:type="dcterms:W3CDTF">2026-10-22T07:34:41Z</dcterms:modified>
</cp:coreProperties>
</file>