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F70E843B-981D-47DC-8776-24DB2432ED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  <c r="J6" i="2"/>
  <c r="L6" i="2" s="1"/>
  <c r="J5" i="2"/>
  <c r="L5" i="2" s="1"/>
  <c r="J4" i="2"/>
  <c r="L4" i="2" s="1"/>
  <c r="J3" i="2"/>
  <c r="L3" i="2" s="1"/>
  <c r="J2" i="2"/>
  <c r="L2" i="2" s="1"/>
  <c r="K2" i="1"/>
  <c r="M2" i="1" s="1"/>
  <c r="K6" i="1"/>
  <c r="M6" i="1" s="1"/>
  <c r="K7" i="1"/>
  <c r="M7" i="1" s="1"/>
  <c r="Q7" i="1"/>
  <c r="R7" i="1" s="1"/>
  <c r="K8" i="1"/>
  <c r="M8" i="1" s="1"/>
  <c r="Q8" i="1"/>
  <c r="R8" i="1" s="1"/>
  <c r="K9" i="1"/>
  <c r="M9" i="1"/>
  <c r="Q9" i="1"/>
  <c r="K10" i="1"/>
  <c r="M10" i="1" s="1"/>
  <c r="K11" i="1"/>
  <c r="M11" i="1" s="1"/>
  <c r="Q11" i="1"/>
  <c r="R11" i="1" s="1"/>
  <c r="K12" i="1"/>
  <c r="M12" i="1" s="1"/>
  <c r="Q12" i="1"/>
  <c r="R12" i="1" s="1"/>
  <c r="R9" i="1"/>
  <c r="K3" i="1"/>
  <c r="M3" i="1" s="1"/>
  <c r="K4" i="1"/>
  <c r="M4" i="1" s="1"/>
  <c r="K5" i="1"/>
  <c r="M5" i="1" s="1"/>
  <c r="Q10" i="1" l="1"/>
  <c r="R10" i="1" s="1"/>
  <c r="Q6" i="1"/>
  <c r="R6" i="1" s="1"/>
  <c r="Q2" i="1"/>
  <c r="R2" i="1" s="1"/>
  <c r="Q4" i="1"/>
  <c r="R4" i="1" s="1"/>
  <c r="Q5" i="1"/>
  <c r="R5" i="1" s="1"/>
  <c r="Q3" i="1"/>
  <c r="R3" i="1" s="1"/>
</calcChain>
</file>

<file path=xl/sharedStrings.xml><?xml version="1.0" encoding="utf-8"?>
<sst xmlns="http://schemas.openxmlformats.org/spreadsheetml/2006/main" count="131" uniqueCount="73">
  <si>
    <t>GENERAL</t>
  </si>
  <si>
    <t>OBC</t>
  </si>
  <si>
    <t>MCA</t>
  </si>
  <si>
    <t>ST</t>
  </si>
  <si>
    <t>BCA</t>
  </si>
  <si>
    <t>Test 8</t>
  </si>
  <si>
    <t>Test 7</t>
  </si>
  <si>
    <t>Test 6</t>
  </si>
  <si>
    <t>Test 5</t>
  </si>
  <si>
    <t xml:space="preserve">Test 4 </t>
  </si>
  <si>
    <t xml:space="preserve">Test 3 </t>
  </si>
  <si>
    <t>Test 2</t>
  </si>
  <si>
    <t>Test 1</t>
  </si>
  <si>
    <t>Student Name</t>
  </si>
  <si>
    <t>S . No</t>
  </si>
  <si>
    <t>SHUDHANSHU PANDEY</t>
  </si>
  <si>
    <t>PRINCE KUMAR</t>
  </si>
  <si>
    <t xml:space="preserve"> KUNDAN KUMAR</t>
  </si>
  <si>
    <t>KARAN MANJHI</t>
  </si>
  <si>
    <t>DEEPAK KUMAR</t>
  </si>
  <si>
    <t>ADITYA KUMAR</t>
  </si>
  <si>
    <t>VINAYAK YADAV</t>
  </si>
  <si>
    <t>ALOK KUMAR</t>
  </si>
  <si>
    <t>NAVEEN</t>
  </si>
  <si>
    <t>SATAYANSH RAJPUT</t>
  </si>
  <si>
    <t>OM ANAND</t>
  </si>
  <si>
    <t>PERCENTAGE</t>
  </si>
  <si>
    <t>&gt;700</t>
  </si>
  <si>
    <t>&gt;600</t>
  </si>
  <si>
    <t>&gt;500</t>
  </si>
  <si>
    <t>BRANCH</t>
  </si>
  <si>
    <t>FULL FEES</t>
  </si>
  <si>
    <t>SCHOLARSHIP</t>
  </si>
  <si>
    <t>PAYABLE FEES</t>
  </si>
  <si>
    <t>CATEGORY</t>
  </si>
  <si>
    <t>B.TECH</t>
  </si>
  <si>
    <t>BBA</t>
  </si>
  <si>
    <t>MBA</t>
  </si>
  <si>
    <t>MARKS OBTAINED</t>
  </si>
  <si>
    <t>TOTAL MARKS</t>
  </si>
  <si>
    <t>COURSE</t>
  </si>
  <si>
    <t>MARKS</t>
  </si>
  <si>
    <t>FATHER'S NAME</t>
  </si>
  <si>
    <t>STUDENT NAME</t>
  </si>
  <si>
    <t>LAXMI NARAYAN PANDEY</t>
  </si>
  <si>
    <t>RAMESH KUMAR</t>
  </si>
  <si>
    <t>ADIDTYA KUMAR</t>
  </si>
  <si>
    <t>RAM KUMAR</t>
  </si>
  <si>
    <t>KARAN KUMAR</t>
  </si>
  <si>
    <t>SANJAY KUMAR</t>
  </si>
  <si>
    <t>HARSH SINGH</t>
  </si>
  <si>
    <t>JAY SINGH</t>
  </si>
  <si>
    <t>RAMESH GUPTA</t>
  </si>
  <si>
    <t>SURESH GUPTA</t>
  </si>
  <si>
    <t>MANOJ DUBEY</t>
  </si>
  <si>
    <t>RAVI NANDAN DUBEY</t>
  </si>
  <si>
    <t>BHAGWAT DUBEY</t>
  </si>
  <si>
    <t>VIJAY SHANKAR DUBEY</t>
  </si>
  <si>
    <t>PRATHAM PANDEY</t>
  </si>
  <si>
    <t>SANTOSH PANDEY</t>
  </si>
  <si>
    <t>RAJAN DUBEY</t>
  </si>
  <si>
    <t>PRABHA SHANKAR DUBEY</t>
  </si>
  <si>
    <t>M.TECH</t>
  </si>
  <si>
    <t>B.COM</t>
  </si>
  <si>
    <t>B.A</t>
  </si>
  <si>
    <t>B.PHARMA</t>
  </si>
  <si>
    <t>MBBS</t>
  </si>
  <si>
    <t>PASS</t>
  </si>
  <si>
    <t>FAIL</t>
  </si>
  <si>
    <t>GRADE</t>
  </si>
  <si>
    <t>0-59</t>
  </si>
  <si>
    <t xml:space="preserve"> </t>
  </si>
  <si>
    <t>60-90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</si>
</sst>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1" fillId="2" borderId="2" xfId="1" applyFont="1" applyBorder="1"/>
    <xf numFmtId="0" fontId="1" fillId="2" borderId="0" xfId="1" applyFont="1" applyBorder="1"/>
    <xf numFmtId="0" fontId="1" fillId="2" borderId="1" xfId="1" applyFont="1" applyBorder="1"/>
    <xf numFmtId="0" fontId="1" fillId="4" borderId="1" xfId="3" applyBorder="1"/>
    <xf numFmtId="0" fontId="1" fillId="4" borderId="3" xfId="3" applyBorder="1"/>
    <xf numFmtId="0" fontId="1" fillId="0" borderId="0" xfId="0" applyFont="1"/>
    <xf numFmtId="0" fontId="1" fillId="3" borderId="1" xfId="2" applyBorder="1"/>
    <xf numFmtId="9" fontId="1" fillId="0" borderId="0" xfId="0" applyNumberFormat="1" applyFont="1"/>
    <xf numFmtId="0" fontId="1" fillId="4" borderId="1" xfId="3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6" borderId="0" xfId="0" applyFont="1" applyFill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8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0" borderId="1" xfId="0" applyFill="1" applyBorder="1"/>
  </cellXfs>
  <cellStyles count="4">
    <cellStyle name="20% - Accent1" xfId="2" builtinId="30"/>
    <cellStyle name="40% - Accent1" xfId="3" builtinId="31"/>
    <cellStyle name="Accent1" xfId="1" builtinId="29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D24" sqref="D24"/>
    </sheetView>
  </sheetViews>
  <sheetFormatPr defaultRowHeight="14.4" x14ac:dyDescent="0.3"/>
  <cols>
    <col min="1" max="1" width="8.88671875" style="6"/>
    <col min="2" max="2" width="31.6640625" style="6" customWidth="1"/>
    <col min="3" max="10" width="8.88671875" style="6"/>
    <col min="11" max="11" width="15.88671875" style="6" customWidth="1"/>
    <col min="12" max="12" width="13.44140625" style="6" customWidth="1"/>
    <col min="13" max="13" width="11.88671875" style="6" bestFit="1" customWidth="1"/>
    <col min="14" max="14" width="8.88671875" style="6"/>
    <col min="15" max="15" width="9.77734375" style="6" customWidth="1"/>
    <col min="16" max="16" width="9.21875" style="6" bestFit="1" customWidth="1"/>
    <col min="17" max="17" width="12.33203125" style="6" bestFit="1" customWidth="1"/>
    <col min="18" max="18" width="12.44140625" style="6" bestFit="1" customWidth="1"/>
    <col min="19" max="19" width="8.88671875" style="6"/>
  </cols>
  <sheetData>
    <row r="1" spans="1:19" x14ac:dyDescent="0.3">
      <c r="A1" s="1" t="s">
        <v>14</v>
      </c>
      <c r="B1" s="1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38</v>
      </c>
      <c r="L1" s="1" t="s">
        <v>39</v>
      </c>
      <c r="M1" s="1" t="s">
        <v>26</v>
      </c>
      <c r="N1" s="1" t="s">
        <v>30</v>
      </c>
      <c r="O1" s="2" t="s">
        <v>34</v>
      </c>
      <c r="P1" s="2" t="s">
        <v>31</v>
      </c>
      <c r="Q1" s="2" t="s">
        <v>32</v>
      </c>
      <c r="R1" s="3" t="s">
        <v>33</v>
      </c>
      <c r="S1" s="2"/>
    </row>
    <row r="2" spans="1:19" x14ac:dyDescent="0.3">
      <c r="A2" s="4">
        <v>1</v>
      </c>
      <c r="B2" s="9" t="s">
        <v>15</v>
      </c>
      <c r="C2" s="4">
        <v>78</v>
      </c>
      <c r="D2" s="4">
        <v>90</v>
      </c>
      <c r="E2" s="4">
        <v>80</v>
      </c>
      <c r="F2" s="4">
        <v>85</v>
      </c>
      <c r="G2" s="4">
        <v>88</v>
      </c>
      <c r="H2" s="4">
        <v>76</v>
      </c>
      <c r="I2" s="4">
        <v>87</v>
      </c>
      <c r="J2" s="4">
        <v>90</v>
      </c>
      <c r="K2" s="4">
        <f>SUM(C2:J2)</f>
        <v>674</v>
      </c>
      <c r="L2" s="4">
        <v>800</v>
      </c>
      <c r="M2" s="4">
        <f>(K2/800)*100</f>
        <v>84.25</v>
      </c>
      <c r="N2" s="4" t="s">
        <v>4</v>
      </c>
      <c r="O2" s="4" t="s">
        <v>0</v>
      </c>
      <c r="P2" s="4">
        <v>55000</v>
      </c>
      <c r="Q2" s="5">
        <f>IF(K2&gt;L19=700,P2*50%,IF(K2&gt;=600,P2*40%,IF(K2&gt;=500,P2*30%,0)))</f>
        <v>22000</v>
      </c>
      <c r="R2" s="4">
        <f>P2-Q2</f>
        <v>33000</v>
      </c>
    </row>
    <row r="3" spans="1:19" x14ac:dyDescent="0.3">
      <c r="A3" s="7">
        <v>2</v>
      </c>
      <c r="B3" s="10" t="s">
        <v>16</v>
      </c>
      <c r="C3" s="7">
        <v>66</v>
      </c>
      <c r="D3" s="7">
        <v>75</v>
      </c>
      <c r="E3" s="7">
        <v>65</v>
      </c>
      <c r="F3" s="7">
        <v>72</v>
      </c>
      <c r="G3" s="7">
        <v>78</v>
      </c>
      <c r="H3" s="7">
        <v>68</v>
      </c>
      <c r="I3" s="7">
        <v>70</v>
      </c>
      <c r="J3" s="7">
        <v>75</v>
      </c>
      <c r="K3" s="4">
        <f t="shared" ref="K3:K12" si="0">SUM(C3:J3)</f>
        <v>569</v>
      </c>
      <c r="L3" s="4">
        <v>800</v>
      </c>
      <c r="M3" s="4">
        <f t="shared" ref="M3:M12" si="1">(K3/800)*100</f>
        <v>71.125</v>
      </c>
      <c r="N3" s="7" t="s">
        <v>4</v>
      </c>
      <c r="O3" s="7" t="s">
        <v>0</v>
      </c>
      <c r="P3" s="7">
        <v>55000</v>
      </c>
      <c r="Q3" s="5">
        <f t="shared" ref="Q3:Q11" si="2">IF(K3&gt;L20=700,P3*50%,IF(K3&gt;=600,P3*40%,IF(K3&gt;=500,P3*30%)))</f>
        <v>16500</v>
      </c>
      <c r="R3" s="4">
        <f t="shared" ref="R3:R12" si="3">P3-Q3</f>
        <v>38500</v>
      </c>
    </row>
    <row r="4" spans="1:19" x14ac:dyDescent="0.3">
      <c r="A4" s="4">
        <v>3</v>
      </c>
      <c r="B4" s="9" t="s">
        <v>17</v>
      </c>
      <c r="C4" s="4">
        <v>89</v>
      </c>
      <c r="D4" s="4">
        <v>88</v>
      </c>
      <c r="E4" s="4">
        <v>95</v>
      </c>
      <c r="F4" s="4">
        <v>90</v>
      </c>
      <c r="G4" s="4">
        <v>87</v>
      </c>
      <c r="H4" s="4">
        <v>93</v>
      </c>
      <c r="I4" s="4">
        <v>88</v>
      </c>
      <c r="J4" s="4">
        <v>92</v>
      </c>
      <c r="K4" s="4">
        <f t="shared" si="0"/>
        <v>722</v>
      </c>
      <c r="L4" s="4">
        <v>800</v>
      </c>
      <c r="M4" s="4">
        <f t="shared" si="1"/>
        <v>90.25</v>
      </c>
      <c r="N4" s="4" t="s">
        <v>35</v>
      </c>
      <c r="O4" s="4" t="s">
        <v>1</v>
      </c>
      <c r="P4" s="4">
        <v>75000</v>
      </c>
      <c r="Q4" s="5">
        <f t="shared" si="2"/>
        <v>30000</v>
      </c>
      <c r="R4" s="4">
        <f t="shared" si="3"/>
        <v>45000</v>
      </c>
    </row>
    <row r="5" spans="1:19" x14ac:dyDescent="0.3">
      <c r="A5" s="7">
        <v>4</v>
      </c>
      <c r="B5" s="10" t="s">
        <v>18</v>
      </c>
      <c r="C5" s="7">
        <v>89</v>
      </c>
      <c r="D5" s="7">
        <v>82</v>
      </c>
      <c r="E5" s="7">
        <v>85</v>
      </c>
      <c r="F5" s="7">
        <v>88</v>
      </c>
      <c r="G5" s="7">
        <v>80</v>
      </c>
      <c r="H5" s="7">
        <v>85</v>
      </c>
      <c r="I5" s="7">
        <v>83</v>
      </c>
      <c r="J5" s="7">
        <v>86</v>
      </c>
      <c r="K5" s="4">
        <f t="shared" si="0"/>
        <v>678</v>
      </c>
      <c r="L5" s="4">
        <v>800</v>
      </c>
      <c r="M5" s="4">
        <f t="shared" si="1"/>
        <v>84.75</v>
      </c>
      <c r="N5" s="7" t="s">
        <v>36</v>
      </c>
      <c r="O5" s="7" t="s">
        <v>3</v>
      </c>
      <c r="P5" s="7">
        <v>65000</v>
      </c>
      <c r="Q5" s="5">
        <f t="shared" si="2"/>
        <v>26000</v>
      </c>
      <c r="R5" s="4">
        <f t="shared" si="3"/>
        <v>39000</v>
      </c>
    </row>
    <row r="6" spans="1:19" x14ac:dyDescent="0.3">
      <c r="A6" s="4">
        <v>5</v>
      </c>
      <c r="B6" s="9" t="s">
        <v>19</v>
      </c>
      <c r="C6" s="4">
        <v>75</v>
      </c>
      <c r="D6" s="4">
        <v>78</v>
      </c>
      <c r="E6" s="4">
        <v>80</v>
      </c>
      <c r="F6" s="4">
        <v>82</v>
      </c>
      <c r="G6" s="4">
        <v>76</v>
      </c>
      <c r="H6" s="4">
        <v>78</v>
      </c>
      <c r="I6" s="4">
        <v>80</v>
      </c>
      <c r="J6" s="4">
        <v>82</v>
      </c>
      <c r="K6" s="4">
        <f t="shared" si="0"/>
        <v>631</v>
      </c>
      <c r="L6" s="4">
        <v>800</v>
      </c>
      <c r="M6" s="4">
        <f t="shared" si="1"/>
        <v>78.875</v>
      </c>
      <c r="N6" s="4" t="s">
        <v>35</v>
      </c>
      <c r="O6" s="4" t="s">
        <v>0</v>
      </c>
      <c r="P6" s="4">
        <v>75000</v>
      </c>
      <c r="Q6" s="5">
        <f t="shared" si="2"/>
        <v>30000</v>
      </c>
      <c r="R6" s="4">
        <f t="shared" si="3"/>
        <v>45000</v>
      </c>
    </row>
    <row r="7" spans="1:19" x14ac:dyDescent="0.3">
      <c r="A7" s="7">
        <v>6</v>
      </c>
      <c r="B7" s="10" t="s">
        <v>20</v>
      </c>
      <c r="C7" s="7">
        <v>85</v>
      </c>
      <c r="D7" s="7">
        <v>86</v>
      </c>
      <c r="E7" s="7">
        <v>88</v>
      </c>
      <c r="F7" s="7">
        <v>90</v>
      </c>
      <c r="G7" s="7">
        <v>85</v>
      </c>
      <c r="H7" s="7">
        <v>88</v>
      </c>
      <c r="I7" s="7">
        <v>86</v>
      </c>
      <c r="J7" s="7">
        <v>89</v>
      </c>
      <c r="K7" s="4">
        <f t="shared" si="0"/>
        <v>697</v>
      </c>
      <c r="L7" s="4">
        <v>800</v>
      </c>
      <c r="M7" s="4">
        <f t="shared" si="1"/>
        <v>87.125</v>
      </c>
      <c r="N7" s="7" t="s">
        <v>4</v>
      </c>
      <c r="O7" s="7" t="s">
        <v>1</v>
      </c>
      <c r="P7" s="7">
        <v>55000</v>
      </c>
      <c r="Q7" s="5">
        <f t="shared" si="2"/>
        <v>22000</v>
      </c>
      <c r="R7" s="4">
        <f t="shared" si="3"/>
        <v>33000</v>
      </c>
    </row>
    <row r="8" spans="1:19" x14ac:dyDescent="0.3">
      <c r="A8" s="4">
        <v>7</v>
      </c>
      <c r="B8" s="9" t="s">
        <v>21</v>
      </c>
      <c r="C8" s="4">
        <v>87</v>
      </c>
      <c r="D8" s="4">
        <v>92</v>
      </c>
      <c r="E8" s="4">
        <v>95</v>
      </c>
      <c r="F8" s="4">
        <v>92</v>
      </c>
      <c r="G8" s="4">
        <v>90</v>
      </c>
      <c r="H8" s="4">
        <v>94</v>
      </c>
      <c r="I8" s="4">
        <v>92</v>
      </c>
      <c r="J8" s="4">
        <v>95</v>
      </c>
      <c r="K8" s="4">
        <f t="shared" si="0"/>
        <v>737</v>
      </c>
      <c r="L8" s="4">
        <v>800</v>
      </c>
      <c r="M8" s="4">
        <f t="shared" si="1"/>
        <v>92.125</v>
      </c>
      <c r="N8" s="4" t="s">
        <v>35</v>
      </c>
      <c r="O8" s="4" t="s">
        <v>1</v>
      </c>
      <c r="P8" s="4">
        <v>75000</v>
      </c>
      <c r="Q8" s="5">
        <f t="shared" si="2"/>
        <v>30000</v>
      </c>
      <c r="R8" s="4">
        <f t="shared" si="3"/>
        <v>45000</v>
      </c>
    </row>
    <row r="9" spans="1:19" x14ac:dyDescent="0.3">
      <c r="A9" s="7">
        <v>8</v>
      </c>
      <c r="B9" s="10" t="s">
        <v>22</v>
      </c>
      <c r="C9" s="7">
        <v>85</v>
      </c>
      <c r="D9" s="7">
        <v>80</v>
      </c>
      <c r="E9" s="7">
        <v>82</v>
      </c>
      <c r="F9" s="7">
        <v>85</v>
      </c>
      <c r="G9" s="7">
        <v>78</v>
      </c>
      <c r="H9" s="7">
        <v>80</v>
      </c>
      <c r="I9" s="7">
        <v>82</v>
      </c>
      <c r="J9" s="7">
        <v>85</v>
      </c>
      <c r="K9" s="4">
        <f t="shared" si="0"/>
        <v>657</v>
      </c>
      <c r="L9" s="4">
        <v>800</v>
      </c>
      <c r="M9" s="4">
        <f t="shared" si="1"/>
        <v>82.125</v>
      </c>
      <c r="N9" s="7" t="s">
        <v>36</v>
      </c>
      <c r="O9" s="7" t="s">
        <v>0</v>
      </c>
      <c r="P9" s="7">
        <v>65000</v>
      </c>
      <c r="Q9" s="5">
        <f t="shared" si="2"/>
        <v>26000</v>
      </c>
      <c r="R9" s="4">
        <f t="shared" si="3"/>
        <v>39000</v>
      </c>
    </row>
    <row r="10" spans="1:19" x14ac:dyDescent="0.3">
      <c r="A10" s="4">
        <v>9</v>
      </c>
      <c r="B10" s="9" t="s">
        <v>23</v>
      </c>
      <c r="C10" s="4">
        <v>85</v>
      </c>
      <c r="D10" s="4">
        <v>88</v>
      </c>
      <c r="E10" s="4">
        <v>90</v>
      </c>
      <c r="F10" s="4">
        <v>92</v>
      </c>
      <c r="G10" s="4">
        <v>85</v>
      </c>
      <c r="H10" s="4">
        <v>88</v>
      </c>
      <c r="I10" s="4">
        <v>90</v>
      </c>
      <c r="J10" s="4">
        <v>92</v>
      </c>
      <c r="K10" s="4">
        <f t="shared" si="0"/>
        <v>710</v>
      </c>
      <c r="L10" s="4">
        <v>800</v>
      </c>
      <c r="M10" s="4">
        <f t="shared" si="1"/>
        <v>88.75</v>
      </c>
      <c r="N10" s="4" t="s">
        <v>37</v>
      </c>
      <c r="O10" s="4" t="s">
        <v>0</v>
      </c>
      <c r="P10" s="4">
        <v>95000</v>
      </c>
      <c r="Q10" s="5">
        <f t="shared" si="2"/>
        <v>38000</v>
      </c>
      <c r="R10" s="4">
        <f t="shared" si="3"/>
        <v>57000</v>
      </c>
    </row>
    <row r="11" spans="1:19" x14ac:dyDescent="0.3">
      <c r="A11" s="7">
        <v>10</v>
      </c>
      <c r="B11" s="10" t="s">
        <v>24</v>
      </c>
      <c r="C11" s="7">
        <v>92</v>
      </c>
      <c r="D11" s="7">
        <v>95</v>
      </c>
      <c r="E11" s="7">
        <v>98</v>
      </c>
      <c r="F11" s="7">
        <v>92</v>
      </c>
      <c r="G11" s="7">
        <v>92</v>
      </c>
      <c r="H11" s="7">
        <v>95</v>
      </c>
      <c r="I11" s="7">
        <v>98</v>
      </c>
      <c r="J11" s="7">
        <v>92</v>
      </c>
      <c r="K11" s="4">
        <f t="shared" si="0"/>
        <v>754</v>
      </c>
      <c r="L11" s="4">
        <v>800</v>
      </c>
      <c r="M11" s="4">
        <f t="shared" si="1"/>
        <v>94.25</v>
      </c>
      <c r="N11" s="7" t="s">
        <v>2</v>
      </c>
      <c r="O11" s="7" t="s">
        <v>0</v>
      </c>
      <c r="P11" s="7">
        <v>85000</v>
      </c>
      <c r="Q11" s="5">
        <f t="shared" si="2"/>
        <v>34000</v>
      </c>
      <c r="R11" s="4">
        <f t="shared" si="3"/>
        <v>51000</v>
      </c>
    </row>
    <row r="12" spans="1:19" x14ac:dyDescent="0.3">
      <c r="A12" s="4">
        <v>11</v>
      </c>
      <c r="B12" s="9" t="s">
        <v>25</v>
      </c>
      <c r="C12" s="4">
        <v>55</v>
      </c>
      <c r="D12" s="4">
        <v>10</v>
      </c>
      <c r="E12" s="4">
        <v>8</v>
      </c>
      <c r="F12" s="4">
        <v>16</v>
      </c>
      <c r="G12" s="4">
        <v>17</v>
      </c>
      <c r="H12" s="4">
        <v>25</v>
      </c>
      <c r="I12" s="4">
        <v>10</v>
      </c>
      <c r="J12" s="4">
        <v>18</v>
      </c>
      <c r="K12" s="4">
        <f t="shared" si="0"/>
        <v>159</v>
      </c>
      <c r="L12" s="4">
        <v>800</v>
      </c>
      <c r="M12" s="4">
        <f t="shared" si="1"/>
        <v>19.875</v>
      </c>
      <c r="N12" s="4" t="s">
        <v>35</v>
      </c>
      <c r="O12" s="4" t="s">
        <v>1</v>
      </c>
      <c r="P12" s="4">
        <v>75000</v>
      </c>
      <c r="Q12" s="5" t="b">
        <f>IF(K12&gt;L29=700,P12*50%,IF(K12&gt;=600,P12*40%,IF(K12&gt;=500,P12*30%)))</f>
        <v>0</v>
      </c>
      <c r="R12" s="4">
        <f t="shared" si="3"/>
        <v>75000</v>
      </c>
    </row>
    <row r="16" spans="1:19" x14ac:dyDescent="0.3">
      <c r="S16"/>
    </row>
    <row r="17" spans="10:12" x14ac:dyDescent="0.3">
      <c r="J17" s="12" t="s">
        <v>32</v>
      </c>
      <c r="K17" s="12"/>
    </row>
    <row r="18" spans="10:12" x14ac:dyDescent="0.3">
      <c r="K18" s="8"/>
    </row>
    <row r="19" spans="10:12" x14ac:dyDescent="0.3">
      <c r="J19" s="6" t="s">
        <v>27</v>
      </c>
      <c r="K19" s="8">
        <v>0.5</v>
      </c>
      <c r="L19" s="8"/>
    </row>
    <row r="20" spans="10:12" x14ac:dyDescent="0.3">
      <c r="J20" s="6" t="s">
        <v>28</v>
      </c>
      <c r="K20" s="8">
        <v>0.4</v>
      </c>
      <c r="L20" s="8"/>
    </row>
    <row r="21" spans="10:12" x14ac:dyDescent="0.3">
      <c r="J21" s="6" t="s">
        <v>29</v>
      </c>
      <c r="K21" s="8">
        <v>0.3</v>
      </c>
      <c r="L21" s="8"/>
    </row>
  </sheetData>
  <dataValidations count="3">
    <dataValidation type="list" allowBlank="1" showInputMessage="1" showErrorMessage="1" sqref="O2:O12" xr:uid="{00000000-0002-0000-0000-000000000000}">
      <formula1>"GENERAL,OBC,SE,ST"</formula1>
    </dataValidation>
    <dataValidation type="list" allowBlank="1" showInputMessage="1" showErrorMessage="1" sqref="N2:N12" xr:uid="{C6FEEEC3-7411-48A7-865D-97BEDE39540C}">
      <formula1>"B.TECH,BCA,BBA,MBA,MCA"</formula1>
    </dataValidation>
    <dataValidation type="list" allowBlank="1" showInputMessage="1" showErrorMessage="1" sqref="P2:P12" xr:uid="{474B8D7B-EA95-448A-8699-99FEB6D07BD1}">
      <formula1>"55000,65000,75000,85000,95000"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04C4-D6EE-4D53-A161-AD662B02FA23}">
  <dimension ref="A1:Q21"/>
  <sheetViews>
    <sheetView workbookViewId="0">
      <selection activeCell="O12" sqref="O12"/>
    </sheetView>
  </sheetViews>
  <sheetFormatPr defaultRowHeight="14.4" x14ac:dyDescent="0.3"/>
  <cols>
    <col min="1" max="1" width="29" customWidth="1"/>
    <col min="10" max="10" width="17.21875" customWidth="1"/>
    <col min="11" max="11" width="13.109375" customWidth="1"/>
    <col min="12" max="12" width="16.44140625" customWidth="1"/>
    <col min="13" max="13" width="10.109375" customWidth="1"/>
    <col min="14" max="14" width="10.88671875" customWidth="1"/>
    <col min="16" max="16" width="11.77734375" customWidth="1"/>
    <col min="17" max="17" width="13" customWidth="1"/>
  </cols>
  <sheetData>
    <row r="1" spans="1:17" x14ac:dyDescent="0.3">
      <c r="A1" s="1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38</v>
      </c>
      <c r="K1" s="1" t="s">
        <v>39</v>
      </c>
      <c r="L1" s="1" t="s">
        <v>26</v>
      </c>
    </row>
    <row r="2" spans="1:17" x14ac:dyDescent="0.3">
      <c r="A2" s="9" t="s">
        <v>15</v>
      </c>
      <c r="B2" s="4">
        <v>78</v>
      </c>
      <c r="C2" s="4">
        <v>90</v>
      </c>
      <c r="D2" s="4">
        <v>80</v>
      </c>
      <c r="E2" s="4">
        <v>85</v>
      </c>
      <c r="F2" s="4">
        <v>88</v>
      </c>
      <c r="G2" s="4">
        <v>76</v>
      </c>
      <c r="H2" s="4">
        <v>87</v>
      </c>
      <c r="I2" s="4">
        <v>90</v>
      </c>
      <c r="J2" s="4">
        <f>SUM(B2:I2)</f>
        <v>674</v>
      </c>
      <c r="K2" s="4">
        <v>800</v>
      </c>
      <c r="L2" s="4">
        <f>(J2/800)*100</f>
        <v>84.25</v>
      </c>
    </row>
    <row r="3" spans="1:17" x14ac:dyDescent="0.3">
      <c r="A3" s="10" t="s">
        <v>16</v>
      </c>
      <c r="B3" s="7">
        <v>66</v>
      </c>
      <c r="C3" s="7">
        <v>75</v>
      </c>
      <c r="D3" s="7">
        <v>65</v>
      </c>
      <c r="E3" s="7">
        <v>72</v>
      </c>
      <c r="F3" s="7">
        <v>78</v>
      </c>
      <c r="G3" s="7">
        <v>68</v>
      </c>
      <c r="H3" s="7">
        <v>70</v>
      </c>
      <c r="I3" s="7">
        <v>75</v>
      </c>
      <c r="J3" s="4">
        <f t="shared" ref="J3:J12" si="0">SUM(B3:I3)</f>
        <v>569</v>
      </c>
      <c r="K3" s="4">
        <v>800</v>
      </c>
      <c r="L3" s="4">
        <f t="shared" ref="L3:L12" si="1">(J3/800)*100</f>
        <v>71.125</v>
      </c>
    </row>
    <row r="4" spans="1:17" x14ac:dyDescent="0.3">
      <c r="A4" s="9" t="s">
        <v>17</v>
      </c>
      <c r="B4" s="4">
        <v>89</v>
      </c>
      <c r="C4" s="4">
        <v>88</v>
      </c>
      <c r="D4" s="4">
        <v>95</v>
      </c>
      <c r="E4" s="4">
        <v>90</v>
      </c>
      <c r="F4" s="4">
        <v>87</v>
      </c>
      <c r="G4" s="4">
        <v>93</v>
      </c>
      <c r="H4" s="4">
        <v>88</v>
      </c>
      <c r="I4" s="4">
        <v>92</v>
      </c>
      <c r="J4" s="4">
        <f t="shared" si="0"/>
        <v>722</v>
      </c>
      <c r="K4" s="4">
        <v>800</v>
      </c>
      <c r="L4" s="4">
        <f t="shared" si="1"/>
        <v>90.25</v>
      </c>
    </row>
    <row r="5" spans="1:17" x14ac:dyDescent="0.3">
      <c r="A5" s="10" t="s">
        <v>18</v>
      </c>
      <c r="B5" s="7">
        <v>89</v>
      </c>
      <c r="C5" s="7">
        <v>82</v>
      </c>
      <c r="D5" s="7">
        <v>85</v>
      </c>
      <c r="E5" s="7">
        <v>88</v>
      </c>
      <c r="F5" s="7">
        <v>80</v>
      </c>
      <c r="G5" s="7">
        <v>85</v>
      </c>
      <c r="H5" s="7">
        <v>83</v>
      </c>
      <c r="I5" s="7">
        <v>86</v>
      </c>
      <c r="J5" s="4">
        <f t="shared" si="0"/>
        <v>678</v>
      </c>
      <c r="K5" s="4">
        <v>800</v>
      </c>
      <c r="L5" s="4">
        <f t="shared" si="1"/>
        <v>84.75</v>
      </c>
    </row>
    <row r="6" spans="1:17" x14ac:dyDescent="0.3">
      <c r="A6" s="9" t="s">
        <v>19</v>
      </c>
      <c r="B6" s="4">
        <v>75</v>
      </c>
      <c r="C6" s="4">
        <v>78</v>
      </c>
      <c r="D6" s="4">
        <v>80</v>
      </c>
      <c r="E6" s="4">
        <v>82</v>
      </c>
      <c r="F6" s="4">
        <v>76</v>
      </c>
      <c r="G6" s="4">
        <v>78</v>
      </c>
      <c r="H6" s="4">
        <v>80</v>
      </c>
      <c r="I6" s="4">
        <v>82</v>
      </c>
      <c r="J6" s="4">
        <f t="shared" si="0"/>
        <v>631</v>
      </c>
      <c r="K6" s="4">
        <v>800</v>
      </c>
      <c r="L6" s="4">
        <f t="shared" si="1"/>
        <v>78.875</v>
      </c>
    </row>
    <row r="7" spans="1:17" x14ac:dyDescent="0.3">
      <c r="A7" s="10" t="s">
        <v>20</v>
      </c>
      <c r="B7" s="7">
        <v>85</v>
      </c>
      <c r="C7" s="7">
        <v>86</v>
      </c>
      <c r="D7" s="7">
        <v>88</v>
      </c>
      <c r="E7" s="7">
        <v>90</v>
      </c>
      <c r="F7" s="7">
        <v>85</v>
      </c>
      <c r="G7" s="7">
        <v>88</v>
      </c>
      <c r="H7" s="7">
        <v>86</v>
      </c>
      <c r="I7" s="7">
        <v>89</v>
      </c>
      <c r="J7" s="4">
        <f t="shared" si="0"/>
        <v>697</v>
      </c>
      <c r="K7" s="4">
        <v>800</v>
      </c>
      <c r="L7" s="4">
        <f t="shared" si="1"/>
        <v>87.125</v>
      </c>
    </row>
    <row r="8" spans="1:17" x14ac:dyDescent="0.3">
      <c r="A8" s="9" t="s">
        <v>21</v>
      </c>
      <c r="B8" s="4">
        <v>87</v>
      </c>
      <c r="C8" s="4">
        <v>92</v>
      </c>
      <c r="D8" s="4">
        <v>95</v>
      </c>
      <c r="E8" s="4">
        <v>92</v>
      </c>
      <c r="F8" s="4">
        <v>90</v>
      </c>
      <c r="G8" s="4">
        <v>94</v>
      </c>
      <c r="H8" s="4">
        <v>92</v>
      </c>
      <c r="I8" s="4">
        <v>95</v>
      </c>
      <c r="J8" s="4">
        <f t="shared" si="0"/>
        <v>737</v>
      </c>
      <c r="K8" s="4">
        <v>800</v>
      </c>
      <c r="L8" s="4">
        <f t="shared" si="1"/>
        <v>92.125</v>
      </c>
    </row>
    <row r="9" spans="1:17" x14ac:dyDescent="0.3">
      <c r="A9" s="10" t="s">
        <v>22</v>
      </c>
      <c r="B9" s="7">
        <v>85</v>
      </c>
      <c r="C9" s="7">
        <v>80</v>
      </c>
      <c r="D9" s="7">
        <v>82</v>
      </c>
      <c r="E9" s="7">
        <v>85</v>
      </c>
      <c r="F9" s="7">
        <v>78</v>
      </c>
      <c r="G9" s="7">
        <v>80</v>
      </c>
      <c r="H9" s="7">
        <v>82</v>
      </c>
      <c r="I9" s="7">
        <v>85</v>
      </c>
      <c r="J9" s="4">
        <f t="shared" si="0"/>
        <v>657</v>
      </c>
      <c r="K9" s="4">
        <v>800</v>
      </c>
      <c r="L9" s="4">
        <f t="shared" si="1"/>
        <v>82.125</v>
      </c>
    </row>
    <row r="10" spans="1:17" x14ac:dyDescent="0.3">
      <c r="A10" s="9" t="s">
        <v>23</v>
      </c>
      <c r="B10" s="4">
        <v>85</v>
      </c>
      <c r="C10" s="4">
        <v>88</v>
      </c>
      <c r="D10" s="4">
        <v>90</v>
      </c>
      <c r="E10" s="4">
        <v>92</v>
      </c>
      <c r="F10" s="4">
        <v>85</v>
      </c>
      <c r="G10" s="4">
        <v>88</v>
      </c>
      <c r="H10" s="4">
        <v>90</v>
      </c>
      <c r="I10" s="4">
        <v>92</v>
      </c>
      <c r="J10" s="4">
        <f t="shared" si="0"/>
        <v>710</v>
      </c>
      <c r="K10" s="4">
        <v>800</v>
      </c>
      <c r="L10" s="4">
        <f t="shared" si="1"/>
        <v>88.75</v>
      </c>
    </row>
    <row r="11" spans="1:17" x14ac:dyDescent="0.3">
      <c r="A11" s="10" t="s">
        <v>24</v>
      </c>
      <c r="B11" s="7">
        <v>92</v>
      </c>
      <c r="C11" s="7">
        <v>95</v>
      </c>
      <c r="D11" s="7">
        <v>98</v>
      </c>
      <c r="E11" s="7">
        <v>92</v>
      </c>
      <c r="F11" s="7">
        <v>92</v>
      </c>
      <c r="G11" s="7">
        <v>95</v>
      </c>
      <c r="H11" s="7">
        <v>98</v>
      </c>
      <c r="I11" s="7">
        <v>92</v>
      </c>
      <c r="J11" s="4">
        <f t="shared" si="0"/>
        <v>754</v>
      </c>
      <c r="K11" s="4">
        <v>800</v>
      </c>
      <c r="L11" s="4">
        <f t="shared" si="1"/>
        <v>94.25</v>
      </c>
    </row>
    <row r="12" spans="1:17" x14ac:dyDescent="0.3">
      <c r="A12" s="9" t="s">
        <v>25</v>
      </c>
      <c r="B12" s="4">
        <v>55</v>
      </c>
      <c r="C12" s="4">
        <v>10</v>
      </c>
      <c r="D12" s="4">
        <v>8</v>
      </c>
      <c r="E12" s="4">
        <v>16</v>
      </c>
      <c r="F12" s="4">
        <v>17</v>
      </c>
      <c r="G12" s="4">
        <v>25</v>
      </c>
      <c r="H12" s="4">
        <v>10</v>
      </c>
      <c r="I12" s="4">
        <v>18</v>
      </c>
      <c r="J12" s="4">
        <f t="shared" si="0"/>
        <v>159</v>
      </c>
      <c r="K12" s="4">
        <v>800</v>
      </c>
      <c r="L12" s="4">
        <f t="shared" si="1"/>
        <v>19.875</v>
      </c>
    </row>
    <row r="13" spans="1:17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8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8"/>
      <c r="J21" s="6"/>
      <c r="K21" s="6"/>
      <c r="L21" s="6"/>
      <c r="M21" s="6"/>
      <c r="N21" s="6"/>
      <c r="O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19D7-FEEC-4228-8074-026A60A77274}">
  <dimension ref="A1:J20"/>
  <sheetViews>
    <sheetView workbookViewId="0">
      <selection activeCell="F10" sqref="F10"/>
    </sheetView>
  </sheetViews>
  <sheetFormatPr defaultRowHeight="14.4" x14ac:dyDescent="0.3"/>
  <cols>
    <col min="1" max="1" width="20.88671875" customWidth="1"/>
    <col min="2" max="2" width="22.6640625" customWidth="1"/>
    <col min="3" max="3" width="10.44140625" customWidth="1"/>
    <col min="4" max="4" width="13.88671875" customWidth="1"/>
    <col min="5" max="5" width="15.88671875" customWidth="1"/>
    <col min="9" max="9" width="12.88671875" customWidth="1"/>
  </cols>
  <sheetData>
    <row r="1" spans="1:6" x14ac:dyDescent="0.3">
      <c r="A1" s="13" t="s">
        <v>43</v>
      </c>
      <c r="B1" s="13" t="s">
        <v>42</v>
      </c>
      <c r="C1" s="13" t="s">
        <v>40</v>
      </c>
      <c r="D1" s="13" t="s">
        <v>39</v>
      </c>
      <c r="E1" s="13" t="s">
        <v>26</v>
      </c>
      <c r="F1" s="19" t="s">
        <v>69</v>
      </c>
    </row>
    <row r="2" spans="1:6" x14ac:dyDescent="0.3">
      <c r="A2" s="13" t="s">
        <v>15</v>
      </c>
      <c r="B2" s="13" t="s">
        <v>44</v>
      </c>
      <c r="C2" s="13" t="s">
        <v>4</v>
      </c>
      <c r="D2" s="13">
        <v>488</v>
      </c>
      <c r="E2" s="14">
        <f>(D2/500)*100</f>
        <v>97.6</v>
      </c>
      <c r="F2" s="19" t="s">
        <v>67</v>
      </c>
    </row>
    <row r="3" spans="1:6" x14ac:dyDescent="0.3">
      <c r="A3" s="13" t="s">
        <v>16</v>
      </c>
      <c r="B3" s="13" t="s">
        <v>45</v>
      </c>
      <c r="C3" s="13" t="s">
        <v>36</v>
      </c>
      <c r="D3" s="13">
        <v>355</v>
      </c>
      <c r="E3" s="14">
        <f t="shared" ref="E3:E11" si="0">(D3/500)*100</f>
        <v>71</v>
      </c>
      <c r="F3" s="19" t="s">
        <v>67</v>
      </c>
    </row>
    <row r="4" spans="1:6" x14ac:dyDescent="0.3">
      <c r="A4" s="13" t="s">
        <v>46</v>
      </c>
      <c r="B4" s="13" t="s">
        <v>47</v>
      </c>
      <c r="C4" s="13" t="s">
        <v>35</v>
      </c>
      <c r="D4" s="13">
        <v>255</v>
      </c>
      <c r="E4" s="14">
        <f t="shared" si="0"/>
        <v>51</v>
      </c>
      <c r="F4" s="19" t="s">
        <v>68</v>
      </c>
    </row>
    <row r="5" spans="1:6" x14ac:dyDescent="0.3">
      <c r="A5" s="13" t="s">
        <v>48</v>
      </c>
      <c r="B5" s="13" t="s">
        <v>49</v>
      </c>
      <c r="C5" s="13" t="s">
        <v>37</v>
      </c>
      <c r="D5" s="13">
        <v>245</v>
      </c>
      <c r="E5" s="14">
        <f t="shared" si="0"/>
        <v>49</v>
      </c>
      <c r="F5" s="19" t="s">
        <v>68</v>
      </c>
    </row>
    <row r="6" spans="1:6" x14ac:dyDescent="0.3">
      <c r="A6" s="13" t="s">
        <v>50</v>
      </c>
      <c r="B6" s="13" t="s">
        <v>51</v>
      </c>
      <c r="C6" s="13" t="s">
        <v>2</v>
      </c>
      <c r="D6" s="13">
        <v>150</v>
      </c>
      <c r="E6" s="14">
        <f t="shared" si="0"/>
        <v>30</v>
      </c>
      <c r="F6" s="19" t="s">
        <v>68</v>
      </c>
    </row>
    <row r="7" spans="1:6" x14ac:dyDescent="0.3">
      <c r="A7" s="13" t="s">
        <v>52</v>
      </c>
      <c r="B7" s="13" t="s">
        <v>53</v>
      </c>
      <c r="C7" s="13" t="s">
        <v>62</v>
      </c>
      <c r="D7" s="13">
        <v>389</v>
      </c>
      <c r="E7" s="14">
        <f t="shared" si="0"/>
        <v>77.8</v>
      </c>
      <c r="F7" s="19" t="s">
        <v>67</v>
      </c>
    </row>
    <row r="8" spans="1:6" x14ac:dyDescent="0.3">
      <c r="A8" s="13" t="s">
        <v>54</v>
      </c>
      <c r="B8" s="13" t="s">
        <v>55</v>
      </c>
      <c r="C8" s="13" t="s">
        <v>63</v>
      </c>
      <c r="D8" s="13">
        <v>450</v>
      </c>
      <c r="E8" s="14">
        <f t="shared" si="0"/>
        <v>90</v>
      </c>
      <c r="F8" s="19" t="s">
        <v>67</v>
      </c>
    </row>
    <row r="9" spans="1:6" x14ac:dyDescent="0.3">
      <c r="A9" s="13" t="s">
        <v>56</v>
      </c>
      <c r="B9" s="13" t="s">
        <v>57</v>
      </c>
      <c r="C9" s="13" t="s">
        <v>64</v>
      </c>
      <c r="D9" s="13">
        <v>159</v>
      </c>
      <c r="E9" s="14">
        <f t="shared" si="0"/>
        <v>31.8</v>
      </c>
      <c r="F9" s="19" t="s">
        <v>68</v>
      </c>
    </row>
    <row r="10" spans="1:6" x14ac:dyDescent="0.3">
      <c r="A10" s="13" t="s">
        <v>58</v>
      </c>
      <c r="B10" s="13" t="s">
        <v>59</v>
      </c>
      <c r="C10" s="13" t="s">
        <v>65</v>
      </c>
      <c r="D10" s="13">
        <v>358</v>
      </c>
      <c r="E10" s="14">
        <f t="shared" si="0"/>
        <v>71.599999999999994</v>
      </c>
      <c r="F10" s="19" t="s">
        <v>67</v>
      </c>
    </row>
    <row r="11" spans="1:6" x14ac:dyDescent="0.3">
      <c r="A11" s="13" t="s">
        <v>60</v>
      </c>
      <c r="B11" s="13" t="s">
        <v>61</v>
      </c>
      <c r="C11" s="13" t="s">
        <v>66</v>
      </c>
      <c r="D11" s="13">
        <v>258</v>
      </c>
      <c r="E11" s="14">
        <f t="shared" si="0"/>
        <v>51.6</v>
      </c>
      <c r="F11" s="19" t="s">
        <v>68</v>
      </c>
    </row>
    <row r="17" spans="9:10" x14ac:dyDescent="0.3">
      <c r="I17" t="s">
        <v>71</v>
      </c>
    </row>
    <row r="18" spans="9:10" x14ac:dyDescent="0.3">
      <c r="I18" s="15" t="s">
        <v>41</v>
      </c>
      <c r="J18" s="18" t="s">
        <v>69</v>
      </c>
    </row>
    <row r="19" spans="9:10" x14ac:dyDescent="0.3">
      <c r="I19" s="13" t="s">
        <v>70</v>
      </c>
      <c r="J19" s="16" t="s">
        <v>68</v>
      </c>
    </row>
    <row r="20" spans="9:10" x14ac:dyDescent="0.3">
      <c r="I20" s="13" t="s">
        <v>72</v>
      </c>
      <c r="J20" s="17" t="s">
        <v>67</v>
      </c>
    </row>
  </sheetData>
  <conditionalFormatting sqref="E2:E11">
    <cfRule type="containsText" dxfId="4" priority="3" operator="containsText" text="FAIL">
      <formula>NOT(ISERROR(SEARCH("FAIL",E2)))</formula>
    </cfRule>
  </conditionalFormatting>
  <conditionalFormatting sqref="F2:F11">
    <cfRule type="containsText" dxfId="0" priority="2" operator="containsText" text="FAIL">
      <formula>NOT(ISERROR(SEARCH("FAIL",F2)))</formula>
    </cfRule>
    <cfRule type="containsText" dxfId="1" priority="1" operator="containsText" text="PASS">
      <formula>NOT(ISERROR(SEARCH("PASS",F2)))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singh</dc:creator>
  <cp:lastModifiedBy>kundan kumar</cp:lastModifiedBy>
  <dcterms:created xsi:type="dcterms:W3CDTF">2024-03-06T10:04:50Z</dcterms:created>
  <dcterms:modified xsi:type="dcterms:W3CDTF">2024-03-06T18:01:45Z</dcterms:modified>
</cp:coreProperties>
</file>