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huhanliu/Downloads/individual project/PlaqueMS_data/PlaqueMS_data/"/>
    </mc:Choice>
  </mc:AlternateContent>
  <xr:revisionPtr revIDLastSave="0" documentId="13_ncr:1_{EFA012D3-E060-0E4E-B7B2-6924B5404249}" xr6:coauthVersionLast="47" xr6:coauthVersionMax="47" xr10:uidLastSave="{00000000-0000-0000-0000-000000000000}"/>
  <bookViews>
    <workbookView xWindow="0" yWindow="500" windowWidth="30920" windowHeight="16880" xr2:uid="{00000000-000D-0000-FFFF-FFFF00000000}"/>
  </bookViews>
  <sheets>
    <sheet name="clinical" sheetId="6" r:id="rId1"/>
    <sheet name="index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122" i="6" l="1"/>
  <c r="BM122" i="6" s="1"/>
  <c r="BD122" i="6"/>
  <c r="BL121" i="6"/>
  <c r="BM121" i="6" s="1"/>
  <c r="BD121" i="6"/>
  <c r="BL120" i="6"/>
  <c r="BM120" i="6" s="1"/>
  <c r="BO120" i="6" s="1"/>
  <c r="BD120" i="6"/>
  <c r="BL119" i="6"/>
  <c r="BM119" i="6" s="1"/>
  <c r="BD119" i="6"/>
  <c r="BL118" i="6"/>
  <c r="BM118" i="6" s="1"/>
  <c r="BD118" i="6"/>
  <c r="BL117" i="6"/>
  <c r="BM117" i="6" s="1"/>
  <c r="BD117" i="6"/>
  <c r="BL116" i="6"/>
  <c r="BM116" i="6" s="1"/>
  <c r="BO116" i="6" s="1"/>
  <c r="BD116" i="6"/>
  <c r="BL115" i="6"/>
  <c r="BM115" i="6" s="1"/>
  <c r="BN115" i="6" s="1"/>
  <c r="BD115" i="6"/>
  <c r="BL114" i="6"/>
  <c r="BM114" i="6" s="1"/>
  <c r="BD114" i="6"/>
  <c r="BL113" i="6"/>
  <c r="BM113" i="6" s="1"/>
  <c r="BD113" i="6"/>
  <c r="BL112" i="6"/>
  <c r="BM112" i="6" s="1"/>
  <c r="BO112" i="6" s="1"/>
  <c r="BD112" i="6"/>
  <c r="BL111" i="6"/>
  <c r="BM111" i="6" s="1"/>
  <c r="BD111" i="6"/>
  <c r="BL110" i="6"/>
  <c r="BM110" i="6" s="1"/>
  <c r="BD110" i="6"/>
  <c r="BL109" i="6"/>
  <c r="BM109" i="6" s="1"/>
  <c r="BD109" i="6"/>
  <c r="BL108" i="6"/>
  <c r="BM108" i="6" s="1"/>
  <c r="BO108" i="6" s="1"/>
  <c r="BD108" i="6"/>
  <c r="BL107" i="6"/>
  <c r="BM107" i="6" s="1"/>
  <c r="BD107" i="6"/>
  <c r="BL106" i="6"/>
  <c r="BM106" i="6" s="1"/>
  <c r="BD106" i="6"/>
  <c r="BL105" i="6"/>
  <c r="BM105" i="6" s="1"/>
  <c r="BD105" i="6"/>
  <c r="BL104" i="6"/>
  <c r="BM104" i="6" s="1"/>
  <c r="BO104" i="6" s="1"/>
  <c r="BD104" i="6"/>
  <c r="BL103" i="6"/>
  <c r="BM103" i="6" s="1"/>
  <c r="BD103" i="6"/>
  <c r="BL102" i="6"/>
  <c r="BM102" i="6" s="1"/>
  <c r="BD102" i="6"/>
  <c r="BL101" i="6"/>
  <c r="BM101" i="6" s="1"/>
  <c r="BD101" i="6"/>
  <c r="BL100" i="6"/>
  <c r="BM100" i="6" s="1"/>
  <c r="BO100" i="6" s="1"/>
  <c r="BD100" i="6"/>
  <c r="BL99" i="6"/>
  <c r="BM99" i="6" s="1"/>
  <c r="BN99" i="6" s="1"/>
  <c r="BD99" i="6"/>
  <c r="BL98" i="6"/>
  <c r="BM98" i="6" s="1"/>
  <c r="BD98" i="6"/>
  <c r="BL97" i="6"/>
  <c r="BM97" i="6" s="1"/>
  <c r="BD97" i="6"/>
  <c r="BL96" i="6"/>
  <c r="BM96" i="6" s="1"/>
  <c r="BO96" i="6" s="1"/>
  <c r="BD96" i="6"/>
  <c r="BL95" i="6"/>
  <c r="BM95" i="6" s="1"/>
  <c r="BD95" i="6"/>
  <c r="BL94" i="6"/>
  <c r="BM94" i="6" s="1"/>
  <c r="BD94" i="6"/>
  <c r="BL93" i="6"/>
  <c r="BM93" i="6" s="1"/>
  <c r="BD93" i="6"/>
  <c r="BL92" i="6"/>
  <c r="BM92" i="6" s="1"/>
  <c r="BO92" i="6" s="1"/>
  <c r="BD92" i="6"/>
  <c r="BL91" i="6"/>
  <c r="BM91" i="6" s="1"/>
  <c r="BD91" i="6"/>
  <c r="BL90" i="6"/>
  <c r="BM90" i="6" s="1"/>
  <c r="BD90" i="6"/>
  <c r="BL89" i="6"/>
  <c r="BM89" i="6" s="1"/>
  <c r="BD89" i="6"/>
  <c r="BL88" i="6"/>
  <c r="BM88" i="6" s="1"/>
  <c r="BO88" i="6" s="1"/>
  <c r="BD88" i="6"/>
  <c r="BL87" i="6"/>
  <c r="BM87" i="6" s="1"/>
  <c r="BD87" i="6"/>
  <c r="BL86" i="6"/>
  <c r="BM86" i="6" s="1"/>
  <c r="BD86" i="6"/>
  <c r="BL85" i="6"/>
  <c r="BM85" i="6" s="1"/>
  <c r="BD85" i="6"/>
  <c r="BL84" i="6"/>
  <c r="BM84" i="6" s="1"/>
  <c r="BO84" i="6" s="1"/>
  <c r="BD84" i="6"/>
  <c r="BL83" i="6"/>
  <c r="BM83" i="6" s="1"/>
  <c r="BN83" i="6" s="1"/>
  <c r="BD83" i="6"/>
  <c r="BL82" i="6"/>
  <c r="BM82" i="6" s="1"/>
  <c r="BD82" i="6"/>
  <c r="BL81" i="6"/>
  <c r="BM81" i="6" s="1"/>
  <c r="BD81" i="6"/>
  <c r="BL80" i="6"/>
  <c r="BM80" i="6" s="1"/>
  <c r="BO80" i="6" s="1"/>
  <c r="BD80" i="6"/>
  <c r="BL79" i="6"/>
  <c r="BM79" i="6" s="1"/>
  <c r="BD79" i="6"/>
  <c r="BL78" i="6"/>
  <c r="BM78" i="6" s="1"/>
  <c r="BD78" i="6"/>
  <c r="BL77" i="6"/>
  <c r="BM77" i="6" s="1"/>
  <c r="BD77" i="6"/>
  <c r="BL76" i="6"/>
  <c r="BM76" i="6" s="1"/>
  <c r="BO76" i="6" s="1"/>
  <c r="BD76" i="6"/>
  <c r="BL75" i="6"/>
  <c r="BM75" i="6" s="1"/>
  <c r="BD75" i="6"/>
  <c r="BL74" i="6"/>
  <c r="BM74" i="6" s="1"/>
  <c r="BD74" i="6"/>
  <c r="BL73" i="6"/>
  <c r="BM73" i="6" s="1"/>
  <c r="BD73" i="6"/>
  <c r="BL72" i="6"/>
  <c r="BM72" i="6" s="1"/>
  <c r="BO72" i="6" s="1"/>
  <c r="BD72" i="6"/>
  <c r="BL71" i="6"/>
  <c r="BM71" i="6" s="1"/>
  <c r="BD71" i="6"/>
  <c r="BL70" i="6"/>
  <c r="BM70" i="6" s="1"/>
  <c r="BD70" i="6"/>
  <c r="BL69" i="6"/>
  <c r="BM69" i="6" s="1"/>
  <c r="BD69" i="6"/>
  <c r="BL68" i="6"/>
  <c r="BM68" i="6" s="1"/>
  <c r="BO68" i="6" s="1"/>
  <c r="BD68" i="6"/>
  <c r="BL67" i="6"/>
  <c r="BM67" i="6" s="1"/>
  <c r="BN67" i="6" s="1"/>
  <c r="BD67" i="6"/>
  <c r="BL66" i="6"/>
  <c r="BM66" i="6" s="1"/>
  <c r="BD66" i="6"/>
  <c r="BL65" i="6"/>
  <c r="BM65" i="6" s="1"/>
  <c r="BD65" i="6"/>
  <c r="BL64" i="6"/>
  <c r="BM64" i="6" s="1"/>
  <c r="BO64" i="6" s="1"/>
  <c r="BD64" i="6"/>
  <c r="BL63" i="6"/>
  <c r="BM63" i="6" s="1"/>
  <c r="BD63" i="6"/>
  <c r="BL62" i="6"/>
  <c r="BM62" i="6" s="1"/>
  <c r="BD62" i="6"/>
  <c r="BL61" i="6"/>
  <c r="BM61" i="6" s="1"/>
  <c r="BD61" i="6"/>
  <c r="BL60" i="6"/>
  <c r="BM60" i="6" s="1"/>
  <c r="BO60" i="6" s="1"/>
  <c r="BD60" i="6"/>
  <c r="BL59" i="6"/>
  <c r="BM59" i="6" s="1"/>
  <c r="BD59" i="6"/>
  <c r="BL58" i="6"/>
  <c r="BM58" i="6" s="1"/>
  <c r="BD58" i="6"/>
  <c r="BL57" i="6"/>
  <c r="BM57" i="6" s="1"/>
  <c r="BD57" i="6"/>
  <c r="BL56" i="6"/>
  <c r="BM56" i="6" s="1"/>
  <c r="BO56" i="6" s="1"/>
  <c r="BD56" i="6"/>
  <c r="BL55" i="6"/>
  <c r="BM55" i="6" s="1"/>
  <c r="BN55" i="6" s="1"/>
  <c r="BD55" i="6"/>
  <c r="BL54" i="6"/>
  <c r="BM54" i="6" s="1"/>
  <c r="BD54" i="6"/>
  <c r="BL53" i="6"/>
  <c r="BM53" i="6" s="1"/>
  <c r="BD53" i="6"/>
  <c r="BL52" i="6"/>
  <c r="BM52" i="6" s="1"/>
  <c r="BO52" i="6" s="1"/>
  <c r="BD52" i="6"/>
  <c r="BL51" i="6"/>
  <c r="BM51" i="6" s="1"/>
  <c r="BN51" i="6" s="1"/>
  <c r="BD51" i="6"/>
  <c r="BL50" i="6"/>
  <c r="BM50" i="6" s="1"/>
  <c r="BD50" i="6"/>
  <c r="BL49" i="6"/>
  <c r="BM49" i="6" s="1"/>
  <c r="BD49" i="6"/>
  <c r="BL48" i="6"/>
  <c r="BM48" i="6" s="1"/>
  <c r="BO48" i="6" s="1"/>
  <c r="BD48" i="6"/>
  <c r="BL47" i="6"/>
  <c r="BM47" i="6" s="1"/>
  <c r="BD47" i="6"/>
  <c r="BL46" i="6"/>
  <c r="BM46" i="6" s="1"/>
  <c r="BD46" i="6"/>
  <c r="BL45" i="6"/>
  <c r="BM45" i="6" s="1"/>
  <c r="BD45" i="6"/>
  <c r="BL44" i="6"/>
  <c r="BM44" i="6" s="1"/>
  <c r="BO44" i="6" s="1"/>
  <c r="BD44" i="6"/>
  <c r="BL43" i="6"/>
  <c r="BM43" i="6" s="1"/>
  <c r="BD43" i="6"/>
  <c r="BL42" i="6"/>
  <c r="BM42" i="6" s="1"/>
  <c r="BD42" i="6"/>
  <c r="BL41" i="6"/>
  <c r="BM41" i="6" s="1"/>
  <c r="BD41" i="6"/>
  <c r="BL40" i="6"/>
  <c r="BM40" i="6" s="1"/>
  <c r="BO40" i="6" s="1"/>
  <c r="BD40" i="6"/>
  <c r="BL39" i="6"/>
  <c r="BM39" i="6" s="1"/>
  <c r="BD39" i="6"/>
  <c r="BL38" i="6"/>
  <c r="BM38" i="6" s="1"/>
  <c r="BD38" i="6"/>
  <c r="BL37" i="6"/>
  <c r="BM37" i="6" s="1"/>
  <c r="BD37" i="6"/>
  <c r="BL36" i="6"/>
  <c r="BM36" i="6" s="1"/>
  <c r="BO36" i="6" s="1"/>
  <c r="BD36" i="6"/>
  <c r="BL35" i="6"/>
  <c r="BM35" i="6" s="1"/>
  <c r="BN35" i="6" s="1"/>
  <c r="BD35" i="6"/>
  <c r="BL34" i="6"/>
  <c r="BM34" i="6" s="1"/>
  <c r="BD34" i="6"/>
  <c r="BL33" i="6"/>
  <c r="BM33" i="6" s="1"/>
  <c r="BD33" i="6"/>
  <c r="BL32" i="6"/>
  <c r="BM32" i="6" s="1"/>
  <c r="BO32" i="6" s="1"/>
  <c r="BD32" i="6"/>
  <c r="BL31" i="6"/>
  <c r="BM31" i="6" s="1"/>
  <c r="BD31" i="6"/>
  <c r="BL30" i="6"/>
  <c r="BM30" i="6" s="1"/>
  <c r="BD30" i="6"/>
  <c r="BL29" i="6"/>
  <c r="BM29" i="6" s="1"/>
  <c r="BD29" i="6"/>
  <c r="BL28" i="6"/>
  <c r="BM28" i="6" s="1"/>
  <c r="BO28" i="6" s="1"/>
  <c r="BD28" i="6"/>
  <c r="BL27" i="6"/>
  <c r="BM27" i="6" s="1"/>
  <c r="BD27" i="6"/>
  <c r="BL26" i="6"/>
  <c r="BM26" i="6" s="1"/>
  <c r="BO26" i="6" s="1"/>
  <c r="BD26" i="6"/>
  <c r="BL25" i="6"/>
  <c r="BM25" i="6" s="1"/>
  <c r="BN25" i="6" s="1"/>
  <c r="BD25" i="6"/>
  <c r="BL24" i="6"/>
  <c r="BM24" i="6" s="1"/>
  <c r="BO24" i="6" s="1"/>
  <c r="BD24" i="6"/>
  <c r="BL23" i="6"/>
  <c r="BM23" i="6" s="1"/>
  <c r="BN23" i="6" s="1"/>
  <c r="BD23" i="6"/>
  <c r="BL22" i="6"/>
  <c r="BM22" i="6" s="1"/>
  <c r="BO22" i="6" s="1"/>
  <c r="BD22" i="6"/>
  <c r="BL21" i="6"/>
  <c r="BM21" i="6" s="1"/>
  <c r="BN21" i="6" s="1"/>
  <c r="BD21" i="6"/>
  <c r="BL20" i="6"/>
  <c r="BM20" i="6" s="1"/>
  <c r="BO20" i="6" s="1"/>
  <c r="BD20" i="6"/>
  <c r="BL19" i="6"/>
  <c r="BM19" i="6" s="1"/>
  <c r="BN19" i="6" s="1"/>
  <c r="BD19" i="6"/>
  <c r="BL18" i="6"/>
  <c r="BM18" i="6" s="1"/>
  <c r="BO18" i="6" s="1"/>
  <c r="BD18" i="6"/>
  <c r="BL17" i="6"/>
  <c r="BM17" i="6" s="1"/>
  <c r="BD17" i="6"/>
  <c r="BL16" i="6"/>
  <c r="BM16" i="6" s="1"/>
  <c r="BO16" i="6" s="1"/>
  <c r="BD16" i="6"/>
  <c r="BL15" i="6"/>
  <c r="BM15" i="6" s="1"/>
  <c r="BN15" i="6" s="1"/>
  <c r="BD15" i="6"/>
  <c r="BL14" i="6"/>
  <c r="BM14" i="6" s="1"/>
  <c r="BO14" i="6" s="1"/>
  <c r="BD14" i="6"/>
  <c r="BL13" i="6"/>
  <c r="BM13" i="6" s="1"/>
  <c r="BN13" i="6" s="1"/>
  <c r="BD13" i="6"/>
  <c r="BL12" i="6"/>
  <c r="BM12" i="6" s="1"/>
  <c r="BO12" i="6" s="1"/>
  <c r="BD12" i="6"/>
  <c r="BL11" i="6"/>
  <c r="BM11" i="6" s="1"/>
  <c r="BN11" i="6" s="1"/>
  <c r="BD11" i="6"/>
  <c r="BL10" i="6"/>
  <c r="BM10" i="6" s="1"/>
  <c r="BO10" i="6" s="1"/>
  <c r="BD10" i="6"/>
  <c r="BL9" i="6"/>
  <c r="BM9" i="6" s="1"/>
  <c r="BD9" i="6"/>
  <c r="BL8" i="6"/>
  <c r="BM8" i="6" s="1"/>
  <c r="BD8" i="6"/>
  <c r="BL7" i="6"/>
  <c r="BM7" i="6" s="1"/>
  <c r="BN7" i="6" s="1"/>
  <c r="BD7" i="6"/>
  <c r="BL6" i="6"/>
  <c r="BM6" i="6" s="1"/>
  <c r="BD6" i="6"/>
  <c r="BL5" i="6"/>
  <c r="BM5" i="6" s="1"/>
  <c r="BD5" i="6"/>
  <c r="BL4" i="6"/>
  <c r="BM4" i="6" s="1"/>
  <c r="BD4" i="6"/>
  <c r="BL3" i="6"/>
  <c r="BM3" i="6" s="1"/>
  <c r="BN3" i="6" s="1"/>
  <c r="BD3" i="6"/>
  <c r="BN39" i="6" l="1"/>
  <c r="BO39" i="6"/>
  <c r="BN26" i="6"/>
  <c r="BN16" i="6"/>
  <c r="BO19" i="6"/>
  <c r="BN24" i="6"/>
  <c r="BO25" i="6"/>
  <c r="BO55" i="6"/>
  <c r="BN43" i="6"/>
  <c r="BO43" i="6"/>
  <c r="BN79" i="6"/>
  <c r="BO79" i="6"/>
  <c r="BN111" i="6"/>
  <c r="BO111" i="6"/>
  <c r="BN6" i="6"/>
  <c r="BO6" i="6"/>
  <c r="BN47" i="6"/>
  <c r="BO47" i="6"/>
  <c r="BN59" i="6"/>
  <c r="BO59" i="6"/>
  <c r="BN87" i="6"/>
  <c r="BO87" i="6"/>
  <c r="BN91" i="6"/>
  <c r="BO91" i="6"/>
  <c r="BN119" i="6"/>
  <c r="BO119" i="6"/>
  <c r="BN27" i="6"/>
  <c r="BO27" i="6"/>
  <c r="BN63" i="6"/>
  <c r="BO63" i="6"/>
  <c r="BN95" i="6"/>
  <c r="BO95" i="6"/>
  <c r="BN17" i="6"/>
  <c r="BO17" i="6"/>
  <c r="BN31" i="6"/>
  <c r="BO31" i="6"/>
  <c r="BN71" i="6"/>
  <c r="BO71" i="6"/>
  <c r="BN75" i="6"/>
  <c r="BO75" i="6"/>
  <c r="BN103" i="6"/>
  <c r="BO103" i="6"/>
  <c r="BN107" i="6"/>
  <c r="BO107" i="6"/>
  <c r="BO35" i="6"/>
  <c r="BO51" i="6"/>
  <c r="BO67" i="6"/>
  <c r="BO83" i="6"/>
  <c r="BO99" i="6"/>
  <c r="BO115" i="6"/>
  <c r="BN10" i="6"/>
  <c r="BO11" i="6"/>
  <c r="BN18" i="6"/>
  <c r="BN5" i="6"/>
  <c r="BO5" i="6"/>
  <c r="BN9" i="6"/>
  <c r="BO9" i="6"/>
  <c r="BO4" i="6"/>
  <c r="BN4" i="6"/>
  <c r="BO8" i="6"/>
  <c r="BN8" i="6"/>
  <c r="BN14" i="6"/>
  <c r="BN22" i="6"/>
  <c r="BO45" i="6"/>
  <c r="BN45" i="6"/>
  <c r="BO49" i="6"/>
  <c r="BN49" i="6"/>
  <c r="BO57" i="6"/>
  <c r="BN57" i="6"/>
  <c r="BO61" i="6"/>
  <c r="BN61" i="6"/>
  <c r="BO69" i="6"/>
  <c r="BN69" i="6"/>
  <c r="BO81" i="6"/>
  <c r="BN81" i="6"/>
  <c r="BO85" i="6"/>
  <c r="BN85" i="6"/>
  <c r="BO89" i="6"/>
  <c r="BN89" i="6"/>
  <c r="BO121" i="6"/>
  <c r="BN121" i="6"/>
  <c r="BO3" i="6"/>
  <c r="BO7" i="6"/>
  <c r="BN12" i="6"/>
  <c r="BO13" i="6"/>
  <c r="BN20" i="6"/>
  <c r="BO21" i="6"/>
  <c r="BN28" i="6"/>
  <c r="BN32" i="6"/>
  <c r="BN36" i="6"/>
  <c r="BN40" i="6"/>
  <c r="BN44" i="6"/>
  <c r="BN48" i="6"/>
  <c r="BN52" i="6"/>
  <c r="BN56" i="6"/>
  <c r="BN60" i="6"/>
  <c r="BN64" i="6"/>
  <c r="BN68" i="6"/>
  <c r="BN72" i="6"/>
  <c r="BN76" i="6"/>
  <c r="BN80" i="6"/>
  <c r="BN84" i="6"/>
  <c r="BN88" i="6"/>
  <c r="BN92" i="6"/>
  <c r="BN96" i="6"/>
  <c r="BN100" i="6"/>
  <c r="BN104" i="6"/>
  <c r="BN108" i="6"/>
  <c r="BN112" i="6"/>
  <c r="BN116" i="6"/>
  <c r="BN120" i="6"/>
  <c r="BO15" i="6"/>
  <c r="BO23" i="6"/>
  <c r="BO29" i="6"/>
  <c r="BN29" i="6"/>
  <c r="BO33" i="6"/>
  <c r="BN33" i="6"/>
  <c r="BO37" i="6"/>
  <c r="BN37" i="6"/>
  <c r="BO41" i="6"/>
  <c r="BN41" i="6"/>
  <c r="BO53" i="6"/>
  <c r="BN53" i="6"/>
  <c r="BO65" i="6"/>
  <c r="BN65" i="6"/>
  <c r="BO73" i="6"/>
  <c r="BN73" i="6"/>
  <c r="BO77" i="6"/>
  <c r="BN77" i="6"/>
  <c r="BO93" i="6"/>
  <c r="BN93" i="6"/>
  <c r="BO97" i="6"/>
  <c r="BN97" i="6"/>
  <c r="BO101" i="6"/>
  <c r="BN101" i="6"/>
  <c r="BO105" i="6"/>
  <c r="BN105" i="6"/>
  <c r="BO109" i="6"/>
  <c r="BN109" i="6"/>
  <c r="BO113" i="6"/>
  <c r="BN113" i="6"/>
  <c r="BO117" i="6"/>
  <c r="BN117" i="6"/>
  <c r="BO30" i="6"/>
  <c r="BN30" i="6"/>
  <c r="BO34" i="6"/>
  <c r="BN34" i="6"/>
  <c r="BO38" i="6"/>
  <c r="BN38" i="6"/>
  <c r="BO42" i="6"/>
  <c r="BN42" i="6"/>
  <c r="BO46" i="6"/>
  <c r="BN46" i="6"/>
  <c r="BO50" i="6"/>
  <c r="BN50" i="6"/>
  <c r="BO54" i="6"/>
  <c r="BN54" i="6"/>
  <c r="BO58" i="6"/>
  <c r="BN58" i="6"/>
  <c r="BO62" i="6"/>
  <c r="BN62" i="6"/>
  <c r="BO66" i="6"/>
  <c r="BN66" i="6"/>
  <c r="BO70" i="6"/>
  <c r="BN70" i="6"/>
  <c r="BO74" i="6"/>
  <c r="BN74" i="6"/>
  <c r="BO78" i="6"/>
  <c r="BN78" i="6"/>
  <c r="BO82" i="6"/>
  <c r="BN82" i="6"/>
  <c r="BO86" i="6"/>
  <c r="BN86" i="6"/>
  <c r="BO90" i="6"/>
  <c r="BN90" i="6"/>
  <c r="BO94" i="6"/>
  <c r="BN94" i="6"/>
  <c r="BO98" i="6"/>
  <c r="BN98" i="6"/>
  <c r="BO102" i="6"/>
  <c r="BN102" i="6"/>
  <c r="BO106" i="6"/>
  <c r="BN106" i="6"/>
  <c r="BO110" i="6"/>
  <c r="BN110" i="6"/>
  <c r="BO114" i="6"/>
  <c r="BN114" i="6"/>
  <c r="BO118" i="6"/>
  <c r="BN118" i="6"/>
  <c r="BO122" i="6"/>
  <c r="BN122" i="6"/>
</calcChain>
</file>

<file path=xl/sharedStrings.xml><?xml version="1.0" encoding="utf-8"?>
<sst xmlns="http://schemas.openxmlformats.org/spreadsheetml/2006/main" count="553" uniqueCount="247">
  <si>
    <t>N120</t>
  </si>
  <si>
    <t>N123</t>
  </si>
  <si>
    <t>N130</t>
  </si>
  <si>
    <t>N131</t>
  </si>
  <si>
    <t>N137</t>
  </si>
  <si>
    <t>N140</t>
  </si>
  <si>
    <t>N141</t>
  </si>
  <si>
    <t>N142</t>
  </si>
  <si>
    <t>N144</t>
  </si>
  <si>
    <t>N145</t>
  </si>
  <si>
    <t>N146</t>
  </si>
  <si>
    <t>N148</t>
  </si>
  <si>
    <t>N149</t>
  </si>
  <si>
    <t>N150</t>
  </si>
  <si>
    <t>N151</t>
  </si>
  <si>
    <t>N152</t>
  </si>
  <si>
    <t>N153</t>
  </si>
  <si>
    <t>N153A</t>
  </si>
  <si>
    <t>N154</t>
  </si>
  <si>
    <t>N155</t>
  </si>
  <si>
    <t>N156</t>
  </si>
  <si>
    <t>N157</t>
  </si>
  <si>
    <t>N158</t>
  </si>
  <si>
    <t>N160</t>
  </si>
  <si>
    <t>N161</t>
  </si>
  <si>
    <t>N162</t>
  </si>
  <si>
    <t>N163</t>
  </si>
  <si>
    <t>N164</t>
  </si>
  <si>
    <t>N165</t>
  </si>
  <si>
    <t>N166</t>
  </si>
  <si>
    <t>N169</t>
  </si>
  <si>
    <t>N170</t>
  </si>
  <si>
    <t>N171</t>
  </si>
  <si>
    <t>N172</t>
  </si>
  <si>
    <t>N173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</si>
  <si>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</si>
  <si>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</si>
  <si>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</si>
  <si>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</si>
  <si>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</si>
  <si>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</si>
  <si>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</si>
  <si>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</si>
  <si>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</si>
  <si>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N185</t>
  </si>
  <si>
    <t>N186</t>
  </si>
  <si>
    <t>N187</t>
  </si>
  <si>
    <t>N188</t>
  </si>
  <si>
    <t>N189</t>
  </si>
  <si>
    <t>N190</t>
  </si>
  <si>
    <t>N192</t>
  </si>
  <si>
    <t>N193</t>
  </si>
  <si>
    <t>N195</t>
  </si>
  <si>
    <t>N197</t>
  </si>
  <si>
    <t>N198</t>
  </si>
  <si>
    <t>N199</t>
  </si>
  <si>
    <t>N200</t>
  </si>
  <si>
    <t>N201</t>
  </si>
  <si>
    <t>N202</t>
  </si>
  <si>
    <t>N203</t>
  </si>
  <si>
    <t>N204</t>
  </si>
  <si>
    <t>N205</t>
  </si>
  <si>
    <t>N208</t>
  </si>
  <si>
    <t>N209</t>
  </si>
  <si>
    <t>N210</t>
  </si>
  <si>
    <t>N212</t>
  </si>
  <si>
    <t>N214</t>
  </si>
  <si>
    <t>N215</t>
  </si>
  <si>
    <t>N216</t>
  </si>
  <si>
    <t>N217</t>
  </si>
  <si>
    <t>N219</t>
  </si>
  <si>
    <t>N220</t>
  </si>
  <si>
    <t>N221</t>
  </si>
  <si>
    <t>N222</t>
  </si>
  <si>
    <t>N223</t>
  </si>
  <si>
    <t>N224</t>
  </si>
  <si>
    <t>N226</t>
  </si>
  <si>
    <t>N228</t>
  </si>
  <si>
    <t>N229</t>
  </si>
  <si>
    <t>N230</t>
  </si>
  <si>
    <t>N232</t>
  </si>
  <si>
    <t>N233</t>
  </si>
  <si>
    <t>N234</t>
  </si>
  <si>
    <t>N235</t>
  </si>
  <si>
    <t>N237</t>
  </si>
  <si>
    <t>N238</t>
  </si>
  <si>
    <t>N239</t>
  </si>
  <si>
    <t>N240</t>
  </si>
  <si>
    <t>N242</t>
  </si>
  <si>
    <t>N243</t>
  </si>
  <si>
    <t>N244</t>
  </si>
  <si>
    <t>N245</t>
  </si>
  <si>
    <t>N246</t>
  </si>
  <si>
    <t>N248</t>
  </si>
  <si>
    <t>N250</t>
  </si>
  <si>
    <t>N251</t>
  </si>
  <si>
    <t>N252</t>
  </si>
  <si>
    <t>N254</t>
  </si>
  <si>
    <t>N255</t>
  </si>
  <si>
    <t>N256</t>
  </si>
  <si>
    <t>Sympt</t>
  </si>
  <si>
    <t>Age</t>
  </si>
  <si>
    <t>Sex</t>
  </si>
  <si>
    <t>TIA</t>
  </si>
  <si>
    <t>Stroke</t>
  </si>
  <si>
    <t>Stenosis_G</t>
  </si>
  <si>
    <t>Stenosis_H</t>
  </si>
  <si>
    <t>V</t>
  </si>
  <si>
    <t>VII</t>
  </si>
  <si>
    <t>VI</t>
  </si>
  <si>
    <t>VIII</t>
  </si>
  <si>
    <t>Stenosis_C</t>
  </si>
  <si>
    <t>AMI</t>
  </si>
  <si>
    <t>ProbeID</t>
  </si>
  <si>
    <t>PAD</t>
  </si>
  <si>
    <t>HTN</t>
  </si>
  <si>
    <t>CAD</t>
  </si>
  <si>
    <t>HLP</t>
  </si>
  <si>
    <t>DM</t>
  </si>
  <si>
    <t>COPD</t>
  </si>
  <si>
    <t>ADIP</t>
  </si>
  <si>
    <t>Antiplatelet</t>
  </si>
  <si>
    <t>ACE</t>
  </si>
  <si>
    <t>ARB</t>
  </si>
  <si>
    <t>BBLOCK</t>
  </si>
  <si>
    <t>STATIN</t>
  </si>
  <si>
    <t>SMOKE</t>
  </si>
  <si>
    <t>N257</t>
  </si>
  <si>
    <t>Days Sympt</t>
  </si>
  <si>
    <t>Stroke_H</t>
  </si>
  <si>
    <t>SMOKE_P</t>
  </si>
  <si>
    <t>BMI</t>
  </si>
  <si>
    <t>Clop</t>
  </si>
  <si>
    <t>Cancer</t>
  </si>
  <si>
    <t>Infection_A</t>
  </si>
  <si>
    <t>Infection_C</t>
  </si>
  <si>
    <t>LDL</t>
  </si>
  <si>
    <t>HDL</t>
  </si>
  <si>
    <t>CHOL</t>
  </si>
  <si>
    <t>TRIG</t>
  </si>
  <si>
    <t>hsCRP</t>
  </si>
  <si>
    <t>PACK_Y</t>
  </si>
  <si>
    <t>ASA</t>
  </si>
  <si>
    <t>Pras</t>
  </si>
  <si>
    <t>Tica</t>
  </si>
  <si>
    <t>Stenosis_GG</t>
  </si>
  <si>
    <t>N124</t>
  </si>
  <si>
    <t>DIUR</t>
  </si>
  <si>
    <t>N126</t>
  </si>
  <si>
    <t>N138</t>
  </si>
  <si>
    <t>N211</t>
  </si>
  <si>
    <t>N218</t>
  </si>
  <si>
    <t>N247</t>
  </si>
  <si>
    <t>N258</t>
  </si>
  <si>
    <t>N259</t>
  </si>
  <si>
    <t>N260</t>
  </si>
  <si>
    <t>N261</t>
  </si>
  <si>
    <t>N262</t>
  </si>
  <si>
    <t>N263</t>
  </si>
  <si>
    <t>N264</t>
  </si>
  <si>
    <t>N265</t>
  </si>
  <si>
    <t>N266</t>
  </si>
  <si>
    <t>N267</t>
  </si>
  <si>
    <t>N268</t>
  </si>
  <si>
    <t>N269</t>
  </si>
  <si>
    <t>N270</t>
  </si>
  <si>
    <t>Auto-immune</t>
  </si>
  <si>
    <t>Calcified by description</t>
  </si>
  <si>
    <t>RR_diastolic</t>
  </si>
  <si>
    <t>RR_systolic</t>
  </si>
  <si>
    <t>Marcoumar</t>
  </si>
  <si>
    <t>DOAC</t>
  </si>
  <si>
    <t>usCRP</t>
  </si>
  <si>
    <t>echogenic</t>
  </si>
  <si>
    <t>echoluscent</t>
  </si>
  <si>
    <t>mixed</t>
  </si>
  <si>
    <t>prim. Endpoint</t>
  </si>
  <si>
    <t>cardiovasc mortality</t>
  </si>
  <si>
    <t>Date OP</t>
  </si>
  <si>
    <t>Cens Date</t>
  </si>
  <si>
    <t>FU time</t>
  </si>
  <si>
    <t>Dead</t>
  </si>
  <si>
    <t>Date</t>
  </si>
  <si>
    <t>TIA/STROKE</t>
  </si>
  <si>
    <t>Restenose</t>
  </si>
  <si>
    <t>Revision</t>
  </si>
  <si>
    <t>Days</t>
  </si>
  <si>
    <t>Months</t>
  </si>
  <si>
    <t>Time</t>
  </si>
  <si>
    <t>Survival</t>
  </si>
  <si>
    <t>MCI</t>
  </si>
  <si>
    <t>CAD progression</t>
  </si>
  <si>
    <t>PAD progression</t>
  </si>
  <si>
    <t>Dekomp</t>
  </si>
  <si>
    <t>Hospital</t>
  </si>
  <si>
    <t>For calculation of endpoints.</t>
  </si>
  <si>
    <t>Ultrasound</t>
  </si>
  <si>
    <t>Age in years at the time of surgery</t>
  </si>
  <si>
    <t>0=male; 1=female</t>
  </si>
  <si>
    <t xml:space="preserve"> 0=asymptomatic;  1=symptomatic</t>
  </si>
  <si>
    <t>Time (in days) since the symptom onset until the surgery</t>
  </si>
  <si>
    <t>0=no; 1=yes</t>
  </si>
  <si>
    <t>Transient ischemic attack</t>
  </si>
  <si>
    <t>History of stroke</t>
  </si>
  <si>
    <t>in %</t>
  </si>
  <si>
    <t>grade of stenosis</t>
  </si>
  <si>
    <t>0&lt;90%; 1&gt;=90%</t>
  </si>
  <si>
    <t>IV- Atheroma with confluent lipid core</t>
  </si>
  <si>
    <t>Histology of stenosis according to modified AHA classification</t>
  </si>
  <si>
    <t>V- Fibroatheroma</t>
  </si>
  <si>
    <t>VI- complex plaque with possible surface defect, haemorrhage or thrombus</t>
  </si>
  <si>
    <t>VII- calcified plaque</t>
  </si>
  <si>
    <t>VIII-Fibrotic plaque fibrotic plaque without lipid core</t>
  </si>
  <si>
    <r>
      <t xml:space="preserve">contralateral stenosis of </t>
    </r>
    <r>
      <rPr>
        <sz val="11"/>
        <color theme="1"/>
        <rFont val="Calibri"/>
        <family val="2"/>
      </rPr>
      <t>≥</t>
    </r>
    <r>
      <rPr>
        <sz val="11"/>
        <color theme="1"/>
        <rFont val="宋体"/>
        <family val="2"/>
        <scheme val="minor"/>
      </rPr>
      <t>60%</t>
    </r>
  </si>
  <si>
    <t>acut myocardial infarction</t>
  </si>
  <si>
    <t>coronary artery disease</t>
  </si>
  <si>
    <t>peripheral artery disease</t>
  </si>
  <si>
    <t>Hypertension</t>
  </si>
  <si>
    <t>Hyperlipidemia</t>
  </si>
  <si>
    <t>Diabetes mellitus type 2</t>
  </si>
  <si>
    <t>Adipositas (BMI&gt;30)</t>
  </si>
  <si>
    <t>Body-mass index</t>
  </si>
  <si>
    <t>Smoking active</t>
  </si>
  <si>
    <t>Past smoker</t>
  </si>
  <si>
    <t>Pack-years</t>
  </si>
  <si>
    <t>Chronic obstructive pulmonary disease</t>
  </si>
  <si>
    <t>Auto_immune</t>
  </si>
  <si>
    <t>Auto-immune disease</t>
  </si>
  <si>
    <t>Acute infection</t>
  </si>
  <si>
    <t>Chronic infection</t>
  </si>
  <si>
    <t>Antiplatelet medication</t>
  </si>
  <si>
    <t>Aspirin</t>
  </si>
  <si>
    <t>Clopidogrel</t>
  </si>
  <si>
    <t>Ticagrelor</t>
  </si>
  <si>
    <t>Prasugrel</t>
  </si>
  <si>
    <t>Angiotensin-converting enzyme inhibitors</t>
  </si>
  <si>
    <t>Angiotensin-receptor blocking therapy</t>
  </si>
  <si>
    <t>Beta blocker</t>
  </si>
  <si>
    <t>Diuretica</t>
  </si>
  <si>
    <t>Statins</t>
  </si>
  <si>
    <t>RR</t>
  </si>
  <si>
    <t>Blood pressure before surgery</t>
  </si>
  <si>
    <t>Low-density lipoprotein</t>
  </si>
  <si>
    <t>High-density lipoprotein</t>
  </si>
  <si>
    <t>Total cholesterol</t>
  </si>
  <si>
    <t>Triglyceride</t>
  </si>
  <si>
    <t>High-sensitivity C-reactive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</si>
</sst>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宋体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  <font>
      <sz val="11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18"/>
      <color theme="3"/>
      <name val="宋体"/>
      <family val="2"/>
      <scheme val="major"/>
    </font>
    <font>
      <sz val="11"/>
      <color rgb="FF9C6500"/>
      <name val="宋体"/>
      <family val="2"/>
      <scheme val="minor"/>
    </font>
    <font>
      <sz val="12"/>
      <color theme="1"/>
      <name val="宋体"/>
      <family val="2"/>
      <scheme val="minor"/>
    </font>
    <font>
      <sz val="11"/>
      <color rgb="FF000000"/>
      <name val="Calibri"/>
      <family val="2"/>
    </font>
    <font>
      <sz val="11"/>
      <color indexed="8"/>
      <name val="宋体"/>
      <family val="2"/>
      <scheme val="minor"/>
    </font>
    <font>
      <sz val="18"/>
      <color theme="3"/>
      <name val="宋体"/>
      <family val="2"/>
      <scheme val="major"/>
    </font>
    <font>
      <sz val="11"/>
      <color rgb="FF9C5700"/>
      <name val="宋体"/>
      <family val="2"/>
      <scheme val="minor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13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8">
    <xf numFmtId="0" fontId="0" fillId="0" borderId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7" applyNumberFormat="0" applyAlignment="0" applyProtection="0"/>
    <xf numFmtId="0" fontId="14" fillId="6" borderId="8" applyNumberFormat="0" applyAlignment="0" applyProtection="0"/>
    <xf numFmtId="0" fontId="15" fillId="6" borderId="7" applyNumberFormat="0" applyAlignment="0" applyProtection="0"/>
    <xf numFmtId="0" fontId="16" fillId="0" borderId="9" applyNumberFormat="0" applyFill="0" applyAlignment="0" applyProtection="0"/>
    <xf numFmtId="0" fontId="17" fillId="7" borderId="10" applyNumberFormat="0" applyAlignment="0" applyProtection="0"/>
    <xf numFmtId="0" fontId="18" fillId="0" borderId="0" applyNumberFormat="0" applyFill="0" applyBorder="0" applyAlignment="0" applyProtection="0"/>
    <xf numFmtId="0" fontId="7" fillId="8" borderId="11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0" fontId="24" fillId="0" borderId="0"/>
    <xf numFmtId="0" fontId="25" fillId="0" borderId="0" applyNumberFormat="0" applyFont="0" applyFill="0"/>
    <xf numFmtId="0" fontId="7" fillId="0" borderId="0"/>
    <xf numFmtId="0" fontId="25" fillId="0" borderId="0" applyNumberFormat="0" applyFont="0" applyFill="0"/>
    <xf numFmtId="0" fontId="25" fillId="0" borderId="0" applyNumberFormat="0" applyFont="0" applyFill="0"/>
    <xf numFmtId="0" fontId="26" fillId="0" borderId="0"/>
    <xf numFmtId="0" fontId="25" fillId="0" borderId="0" applyNumberFormat="0" applyFont="0" applyFill="0"/>
    <xf numFmtId="0" fontId="24" fillId="0" borderId="0"/>
    <xf numFmtId="0" fontId="7" fillId="0" borderId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24" fillId="0" borderId="0"/>
  </cellStyleXfs>
  <cellXfs count="6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0" fontId="0" fillId="33" borderId="0" xfId="0" applyFill="1"/>
    <xf numFmtId="0" fontId="3" fillId="0" borderId="1" xfId="0" applyFont="1" applyBorder="1"/>
    <xf numFmtId="0" fontId="3" fillId="34" borderId="1" xfId="0" applyFont="1" applyFill="1" applyBorder="1"/>
    <xf numFmtId="0" fontId="0" fillId="35" borderId="0" xfId="0" applyFill="1"/>
    <xf numFmtId="0" fontId="6" fillId="0" borderId="0" xfId="0" applyFont="1"/>
    <xf numFmtId="0" fontId="4" fillId="0" borderId="0" xfId="0" applyFont="1"/>
    <xf numFmtId="0" fontId="0" fillId="36" borderId="0" xfId="0" applyFill="1"/>
    <xf numFmtId="0" fontId="3" fillId="36" borderId="1" xfId="0" applyFont="1" applyFill="1" applyBorder="1"/>
    <xf numFmtId="1" fontId="4" fillId="36" borderId="1" xfId="0" applyNumberFormat="1" applyFont="1" applyFill="1" applyBorder="1"/>
    <xf numFmtId="0" fontId="1" fillId="36" borderId="1" xfId="0" applyFont="1" applyFill="1" applyBorder="1"/>
    <xf numFmtId="0" fontId="2" fillId="36" borderId="1" xfId="0" applyFont="1" applyFill="1" applyBorder="1"/>
    <xf numFmtId="0" fontId="4" fillId="36" borderId="1" xfId="0" applyFont="1" applyFill="1" applyBorder="1"/>
    <xf numFmtId="0" fontId="3" fillId="34" borderId="13" xfId="0" applyFont="1" applyFill="1" applyBorder="1"/>
    <xf numFmtId="0" fontId="0" fillId="0" borderId="1" xfId="0" applyBorder="1"/>
    <xf numFmtId="0" fontId="0" fillId="0" borderId="13" xfId="0" applyBorder="1"/>
    <xf numFmtId="0" fontId="5" fillId="34" borderId="0" xfId="0" applyFont="1" applyFill="1"/>
    <xf numFmtId="0" fontId="0" fillId="0" borderId="14" xfId="0" applyBorder="1"/>
    <xf numFmtId="0" fontId="5" fillId="34" borderId="1" xfId="0" applyFont="1" applyFill="1" applyBorder="1"/>
    <xf numFmtId="0" fontId="0" fillId="0" borderId="2" xfId="0" applyBorder="1"/>
    <xf numFmtId="0" fontId="5" fillId="34" borderId="1" xfId="0" applyFont="1" applyFill="1" applyBorder="1" applyAlignment="1">
      <alignment horizontal="left" shrinkToFit="1"/>
    </xf>
    <xf numFmtId="0" fontId="5" fillId="36" borderId="1" xfId="0" applyFont="1" applyFill="1" applyBorder="1"/>
    <xf numFmtId="1" fontId="2" fillId="36" borderId="3" xfId="0" applyNumberFormat="1" applyFont="1" applyFill="1" applyBorder="1" applyAlignment="1">
      <alignment horizontal="right"/>
    </xf>
    <xf numFmtId="1" fontId="2" fillId="36" borderId="1" xfId="0" applyNumberFormat="1" applyFont="1" applyFill="1" applyBorder="1" applyAlignment="1">
      <alignment horizontal="right"/>
    </xf>
    <xf numFmtId="0" fontId="6" fillId="36" borderId="0" xfId="0" applyFont="1" applyFill="1"/>
    <xf numFmtId="1" fontId="2" fillId="36" borderId="2" xfId="0" applyNumberFormat="1" applyFont="1" applyFill="1" applyBorder="1"/>
    <xf numFmtId="0" fontId="4" fillId="36" borderId="0" xfId="0" applyFont="1" applyFill="1"/>
    <xf numFmtId="1" fontId="4" fillId="36" borderId="0" xfId="0" applyNumberFormat="1" applyFont="1" applyFill="1"/>
    <xf numFmtId="0" fontId="6" fillId="35" borderId="1" xfId="0" applyFont="1" applyFill="1" applyBorder="1"/>
    <xf numFmtId="0" fontId="5" fillId="35" borderId="1" xfId="0" applyFont="1" applyFill="1" applyBorder="1"/>
    <xf numFmtId="0" fontId="4" fillId="35" borderId="1" xfId="0" applyFont="1" applyFill="1" applyBorder="1"/>
    <xf numFmtId="2" fontId="2" fillId="35" borderId="1" xfId="0" applyNumberFormat="1" applyFont="1" applyFill="1" applyBorder="1"/>
    <xf numFmtId="0" fontId="1" fillId="35" borderId="1" xfId="0" applyFont="1" applyFill="1" applyBorder="1"/>
    <xf numFmtId="2" fontId="4" fillId="35" borderId="1" xfId="0" applyNumberFormat="1" applyFont="1" applyFill="1" applyBorder="1"/>
    <xf numFmtId="0" fontId="1" fillId="35" borderId="1" xfId="0" applyFont="1" applyFill="1" applyBorder="1" applyAlignment="1">
      <alignment horizontal="right"/>
    </xf>
    <xf numFmtId="1" fontId="1" fillId="35" borderId="1" xfId="0" applyNumberFormat="1" applyFont="1" applyFill="1" applyBorder="1" applyAlignment="1">
      <alignment horizontal="right"/>
    </xf>
    <xf numFmtId="0" fontId="3" fillId="35" borderId="1" xfId="0" applyFont="1" applyFill="1" applyBorder="1"/>
    <xf numFmtId="0" fontId="5" fillId="35" borderId="1" xfId="0" applyFont="1" applyFill="1" applyBorder="1" applyAlignment="1">
      <alignment horizontal="center" shrinkToFit="1"/>
    </xf>
    <xf numFmtId="2" fontId="1" fillId="35" borderId="1" xfId="0" applyNumberFormat="1" applyFont="1" applyFill="1" applyBorder="1"/>
    <xf numFmtId="1" fontId="2" fillId="35" borderId="1" xfId="0" applyNumberFormat="1" applyFont="1" applyFill="1" applyBorder="1" applyAlignment="1">
      <alignment horizontal="right"/>
    </xf>
    <xf numFmtId="1" fontId="2" fillId="35" borderId="3" xfId="0" applyNumberFormat="1" applyFont="1" applyFill="1" applyBorder="1" applyAlignment="1">
      <alignment horizontal="right"/>
    </xf>
    <xf numFmtId="1" fontId="2" fillId="35" borderId="1" xfId="0" applyNumberFormat="1" applyFont="1" applyFill="1" applyBorder="1" applyAlignment="1">
      <alignment horizontal="right" shrinkToFit="1"/>
    </xf>
    <xf numFmtId="2" fontId="1" fillId="35" borderId="0" xfId="0" applyNumberFormat="1" applyFont="1" applyFill="1"/>
    <xf numFmtId="0" fontId="2" fillId="35" borderId="1" xfId="0" applyFont="1" applyFill="1" applyBorder="1"/>
    <xf numFmtId="1" fontId="4" fillId="35" borderId="1" xfId="0" applyNumberFormat="1" applyFont="1" applyFill="1" applyBorder="1"/>
    <xf numFmtId="0" fontId="6" fillId="37" borderId="0" xfId="0" applyFont="1" applyFill="1"/>
    <xf numFmtId="14" fontId="1" fillId="37" borderId="2" xfId="0" applyNumberFormat="1" applyFont="1" applyFill="1" applyBorder="1"/>
    <xf numFmtId="14" fontId="1" fillId="37" borderId="0" xfId="0" applyNumberFormat="1" applyFont="1" applyFill="1"/>
    <xf numFmtId="0" fontId="4" fillId="37" borderId="0" xfId="0" applyFont="1" applyFill="1"/>
    <xf numFmtId="0" fontId="0" fillId="37" borderId="0" xfId="0" applyFill="1"/>
    <xf numFmtId="1" fontId="2" fillId="37" borderId="2" xfId="0" applyNumberFormat="1" applyFont="1" applyFill="1" applyBorder="1"/>
    <xf numFmtId="14" fontId="4" fillId="37" borderId="0" xfId="0" applyNumberFormat="1" applyFont="1" applyFill="1"/>
    <xf numFmtId="1" fontId="4" fillId="37" borderId="0" xfId="0" applyNumberFormat="1" applyFont="1" applyFill="1"/>
    <xf numFmtId="14" fontId="4" fillId="37" borderId="0" xfId="67" applyNumberFormat="1" applyFont="1" applyFill="1"/>
    <xf numFmtId="2" fontId="4" fillId="37" borderId="0" xfId="0" applyNumberFormat="1" applyFont="1" applyFill="1"/>
    <xf numFmtId="0" fontId="2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34" borderId="13" xfId="0" applyFont="1" applyFill="1" applyBorder="1" applyAlignment="1">
      <alignment horizontal="left" vertical="center"/>
    </xf>
    <xf numFmtId="0" fontId="3" fillId="34" borderId="2" xfId="0" applyFont="1" applyFill="1" applyBorder="1" applyAlignment="1">
      <alignment horizontal="left" vertical="center"/>
    </xf>
    <xf numFmtId="0" fontId="3" fillId="34" borderId="3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</cellXfs>
  <cellStyles count="68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Accent1 2" xfId="36" xr:uid="{00000000-0005-0000-0000-00000D000000}"/>
    <cellStyle name="60% - Accent1 3" xfId="61" xr:uid="{6C337478-2D6D-41CE-B099-50C03EA15A47}"/>
    <cellStyle name="60% - Accent2 2" xfId="37" xr:uid="{00000000-0005-0000-0000-00000F000000}"/>
    <cellStyle name="60% - Accent2 3" xfId="62" xr:uid="{7328E111-1128-4916-814F-4DAB755F7500}"/>
    <cellStyle name="60% - Accent3 2" xfId="38" xr:uid="{00000000-0005-0000-0000-000011000000}"/>
    <cellStyle name="60% - Accent3 3" xfId="63" xr:uid="{96EF5451-980B-4B63-85F7-7C3B96821119}"/>
    <cellStyle name="60% - Accent4 2" xfId="39" xr:uid="{00000000-0005-0000-0000-000013000000}"/>
    <cellStyle name="60% - Accent4 3" xfId="64" xr:uid="{ECA03238-8D93-43DE-9347-97DD4ABA0C11}"/>
    <cellStyle name="60% - Accent5 2" xfId="40" xr:uid="{00000000-0005-0000-0000-000015000000}"/>
    <cellStyle name="60% - Accent5 3" xfId="65" xr:uid="{26464D02-E57D-49E6-A8BB-9888FAC1EFAC}"/>
    <cellStyle name="60% - Accent6 2" xfId="41" xr:uid="{00000000-0005-0000-0000-000017000000}"/>
    <cellStyle name="60% - Accent6 3" xfId="66" xr:uid="{67CA9597-785B-4BBA-9AE6-ECB9601C530A}"/>
    <cellStyle name="60% - 着色 1" xfId="44" builtinId="32" customBuiltin="1"/>
    <cellStyle name="60% - 着色 2" xfId="45" builtinId="36" customBuiltin="1"/>
    <cellStyle name="60% - 着色 3" xfId="46" builtinId="40" customBuiltin="1"/>
    <cellStyle name="60% - 着色 4" xfId="47" builtinId="44" customBuiltin="1"/>
    <cellStyle name="60% - 着色 5" xfId="48" builtinId="48" customBuiltin="1"/>
    <cellStyle name="60% - 着色 6" xfId="49" builtinId="52" customBuiltin="1"/>
    <cellStyle name="Neutral 2" xfId="35" xr:uid="{00000000-0005-0000-0000-00002A000000}"/>
    <cellStyle name="Neutral 3" xfId="60" xr:uid="{1C48A37C-42AD-4C42-B2A8-0F565E91437F}"/>
    <cellStyle name="Normal 2" xfId="52" xr:uid="{00000000-0005-0000-0000-00002C000000}"/>
    <cellStyle name="Normal 2 2" xfId="54" xr:uid="{00000000-0005-0000-0000-00002D000000}"/>
    <cellStyle name="Normal 2 2 2" xfId="56" xr:uid="{00000000-0005-0000-0000-00002E000000}"/>
    <cellStyle name="Normal 2 3" xfId="53" xr:uid="{00000000-0005-0000-0000-00002F000000}"/>
    <cellStyle name="Normal 2 4" xfId="58" xr:uid="{00000000-0005-0000-0000-000030000000}"/>
    <cellStyle name="Normal 3" xfId="50" xr:uid="{00000000-0005-0000-0000-000031000000}"/>
    <cellStyle name="Normal 3 2" xfId="55" xr:uid="{00000000-0005-0000-0000-000032000000}"/>
    <cellStyle name="Normal 3 3" xfId="57" xr:uid="{00000000-0005-0000-0000-000033000000}"/>
    <cellStyle name="Normal 4" xfId="51" xr:uid="{00000000-0005-0000-0000-000034000000}"/>
    <cellStyle name="Standard 2" xfId="67" xr:uid="{1FE88A81-7690-4EA0-986B-66BC6A9269FF}"/>
    <cellStyle name="Title 2" xfId="34" xr:uid="{00000000-0005-0000-0000-000038000000}"/>
    <cellStyle name="Title 3" xfId="59" xr:uid="{443F75EB-2DB6-4410-B0ED-D92E18975DC4}"/>
    <cellStyle name="标题" xfId="42" builtinId="15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差" xfId="6" builtinId="27" customBuiltin="1"/>
    <cellStyle name="常规" xfId="0" builtinId="0"/>
    <cellStyle name="好" xfId="5" builtinId="26" customBuiltin="1"/>
    <cellStyle name="汇总" xfId="15" builtinId="25" customBuiltin="1"/>
    <cellStyle name="计算" xfId="9" builtinId="22" customBuiltin="1"/>
    <cellStyle name="检查单元格" xfId="11" builtinId="23" customBuiltin="1"/>
    <cellStyle name="解释性文本" xfId="14" builtinId="53" customBuiltin="1"/>
    <cellStyle name="警告文本" xfId="12" builtinId="11" customBuiltin="1"/>
    <cellStyle name="链接单元格" xfId="10" builtinId="24" customBuiltin="1"/>
    <cellStyle name="适中" xfId="43" builtinId="28" customBuiltin="1"/>
    <cellStyle name="输出" xfId="8" builtinId="21" customBuiltin="1"/>
    <cellStyle name="输入" xfId="7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" xfId="13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92EAA-C097-4986-900A-71C9E44E24DE}">
  <dimension ref="A1:KT177"/>
  <sheetViews>
    <sheetView tabSelected="1" topLeftCell="BI1" workbookViewId="0">
      <selection activeCell="O13" sqref="O13"/>
    </sheetView>
  </sheetViews>
  <sheetFormatPr baseColWidth="10" defaultColWidth="8.83203125" defaultRowHeight="14"/>
  <cols>
    <col min="2" max="4" width="9" style="10"/>
    <col min="5" max="5" width="17" style="7" customWidth="1"/>
    <col min="6" max="8" width="9" style="7"/>
    <col min="9" max="10" width="9" style="10"/>
    <col min="11" max="12" width="9" style="7"/>
    <col min="13" max="13" width="9" style="10"/>
    <col min="14" max="39" width="9" style="7"/>
    <col min="40" max="40" width="9" style="10"/>
    <col min="41" max="50" width="9" style="7"/>
    <col min="51" max="52" width="9" style="10"/>
    <col min="53" max="53" width="11.83203125" style="52" bestFit="1" customWidth="1"/>
    <col min="54" max="54" width="16.83203125" style="52" bestFit="1" customWidth="1"/>
    <col min="55" max="55" width="11.6640625" style="52" bestFit="1" customWidth="1"/>
    <col min="56" max="56" width="9.83203125" style="52" customWidth="1"/>
    <col min="57" max="57" width="6.5" style="52" bestFit="1" customWidth="1"/>
    <col min="58" max="58" width="11.6640625" style="52" bestFit="1" customWidth="1"/>
    <col min="59" max="59" width="22.5" style="52" bestFit="1" customWidth="1"/>
    <col min="60" max="60" width="14.5" style="52" bestFit="1" customWidth="1"/>
    <col min="61" max="61" width="12.1640625" style="52" bestFit="1" customWidth="1"/>
    <col min="62" max="62" width="10.33203125" style="52" bestFit="1" customWidth="1"/>
    <col min="63" max="63" width="11.6640625" style="52" bestFit="1" customWidth="1"/>
    <col min="64" max="66" width="11.6640625" customWidth="1"/>
    <col min="67" max="67" width="11.6640625" style="52" customWidth="1"/>
    <col min="68" max="68" width="5.33203125" style="52" bestFit="1" customWidth="1"/>
    <col min="69" max="70" width="19" style="52" bestFit="1" customWidth="1"/>
    <col min="71" max="71" width="9.5" style="52" bestFit="1" customWidth="1"/>
    <col min="72" max="72" width="9.83203125" style="52" bestFit="1" customWidth="1"/>
    <col min="73" max="306" width="9"/>
  </cols>
  <sheetData>
    <row r="1" spans="1:306">
      <c r="BA1" s="58" t="s">
        <v>195</v>
      </c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</row>
    <row r="2" spans="1:306" ht="16">
      <c r="A2" s="5" t="s">
        <v>113</v>
      </c>
      <c r="B2" s="11" t="s">
        <v>101</v>
      </c>
      <c r="C2" s="11" t="s">
        <v>102</v>
      </c>
      <c r="D2" s="11" t="s">
        <v>100</v>
      </c>
      <c r="E2" s="32" t="s">
        <v>128</v>
      </c>
      <c r="F2" s="39" t="s">
        <v>103</v>
      </c>
      <c r="G2" s="39" t="s">
        <v>104</v>
      </c>
      <c r="H2" s="39" t="s">
        <v>129</v>
      </c>
      <c r="I2" s="11" t="s">
        <v>167</v>
      </c>
      <c r="J2" s="11" t="s">
        <v>196</v>
      </c>
      <c r="K2" s="39" t="s">
        <v>105</v>
      </c>
      <c r="L2" s="39" t="s">
        <v>145</v>
      </c>
      <c r="M2" s="11" t="s">
        <v>106</v>
      </c>
      <c r="N2" s="39" t="s">
        <v>111</v>
      </c>
      <c r="O2" s="39" t="s">
        <v>112</v>
      </c>
      <c r="P2" s="39" t="s">
        <v>116</v>
      </c>
      <c r="Q2" s="39" t="s">
        <v>114</v>
      </c>
      <c r="R2" s="39" t="s">
        <v>115</v>
      </c>
      <c r="S2" s="39" t="s">
        <v>117</v>
      </c>
      <c r="T2" s="39" t="s">
        <v>118</v>
      </c>
      <c r="U2" s="39" t="s">
        <v>120</v>
      </c>
      <c r="V2" s="39" t="s">
        <v>131</v>
      </c>
      <c r="W2" s="32" t="s">
        <v>126</v>
      </c>
      <c r="X2" s="32" t="s">
        <v>130</v>
      </c>
      <c r="Y2" s="32" t="s">
        <v>141</v>
      </c>
      <c r="Z2" s="39" t="s">
        <v>119</v>
      </c>
      <c r="AA2" s="39" t="s">
        <v>133</v>
      </c>
      <c r="AB2" s="39" t="s">
        <v>166</v>
      </c>
      <c r="AC2" s="39" t="s">
        <v>134</v>
      </c>
      <c r="AD2" s="39" t="s">
        <v>135</v>
      </c>
      <c r="AE2" s="40" t="s">
        <v>121</v>
      </c>
      <c r="AF2" s="40" t="s">
        <v>142</v>
      </c>
      <c r="AG2" s="40" t="s">
        <v>132</v>
      </c>
      <c r="AH2" s="40" t="s">
        <v>144</v>
      </c>
      <c r="AI2" s="40" t="s">
        <v>143</v>
      </c>
      <c r="AJ2" s="32" t="s">
        <v>122</v>
      </c>
      <c r="AK2" s="32" t="s">
        <v>123</v>
      </c>
      <c r="AL2" s="32" t="s">
        <v>124</v>
      </c>
      <c r="AM2" s="32" t="s">
        <v>147</v>
      </c>
      <c r="AN2" s="24" t="s">
        <v>125</v>
      </c>
      <c r="AO2" s="31" t="s">
        <v>170</v>
      </c>
      <c r="AP2" s="31" t="s">
        <v>171</v>
      </c>
      <c r="AQ2" s="32" t="s">
        <v>169</v>
      </c>
      <c r="AR2" s="32" t="s">
        <v>168</v>
      </c>
      <c r="AS2" s="32" t="s">
        <v>138</v>
      </c>
      <c r="AT2" s="32" t="s">
        <v>136</v>
      </c>
      <c r="AU2" s="32" t="s">
        <v>137</v>
      </c>
      <c r="AV2" s="31" t="s">
        <v>139</v>
      </c>
      <c r="AW2" s="31" t="s">
        <v>140</v>
      </c>
      <c r="AX2" s="31" t="s">
        <v>172</v>
      </c>
      <c r="AY2" s="27" t="s">
        <v>176</v>
      </c>
      <c r="AZ2" s="27" t="s">
        <v>177</v>
      </c>
      <c r="BA2" s="48" t="s">
        <v>178</v>
      </c>
      <c r="BB2" s="48" t="s">
        <v>176</v>
      </c>
      <c r="BC2" s="48" t="s">
        <v>179</v>
      </c>
      <c r="BD2" s="48" t="s">
        <v>180</v>
      </c>
      <c r="BE2" s="48" t="s">
        <v>181</v>
      </c>
      <c r="BF2" s="48" t="s">
        <v>182</v>
      </c>
      <c r="BG2" s="48" t="s">
        <v>177</v>
      </c>
      <c r="BH2" s="48" t="s">
        <v>183</v>
      </c>
      <c r="BI2" s="48" t="s">
        <v>184</v>
      </c>
      <c r="BJ2" s="48" t="s">
        <v>185</v>
      </c>
      <c r="BK2" s="48" t="s">
        <v>182</v>
      </c>
      <c r="BL2" s="8" t="s">
        <v>186</v>
      </c>
      <c r="BM2" s="8" t="s">
        <v>187</v>
      </c>
      <c r="BN2" s="8" t="s">
        <v>188</v>
      </c>
      <c r="BO2" s="48" t="s">
        <v>189</v>
      </c>
      <c r="BP2" s="48" t="s">
        <v>190</v>
      </c>
      <c r="BQ2" s="48" t="s">
        <v>191</v>
      </c>
      <c r="BR2" s="48" t="s">
        <v>192</v>
      </c>
      <c r="BS2" s="48" t="s">
        <v>193</v>
      </c>
      <c r="BT2" s="48" t="s">
        <v>194</v>
      </c>
    </row>
    <row r="3" spans="1:306" s="4" customFormat="1" ht="16">
      <c r="A3" s="1" t="s">
        <v>0</v>
      </c>
      <c r="B3" s="12">
        <v>72</v>
      </c>
      <c r="C3" s="13">
        <v>0</v>
      </c>
      <c r="D3" s="13">
        <v>0</v>
      </c>
      <c r="E3" s="42">
        <v>0</v>
      </c>
      <c r="F3" s="35">
        <v>0</v>
      </c>
      <c r="G3" s="35">
        <v>0</v>
      </c>
      <c r="H3" s="35">
        <v>0</v>
      </c>
      <c r="I3" s="13">
        <v>1</v>
      </c>
      <c r="J3" s="13" t="s">
        <v>173</v>
      </c>
      <c r="K3" s="35">
        <v>90</v>
      </c>
      <c r="L3" s="35">
        <v>1</v>
      </c>
      <c r="M3" s="13" t="s">
        <v>109</v>
      </c>
      <c r="N3" s="33">
        <v>1</v>
      </c>
      <c r="O3" s="35">
        <v>1</v>
      </c>
      <c r="P3" s="35">
        <v>1</v>
      </c>
      <c r="Q3" s="33">
        <v>0</v>
      </c>
      <c r="R3" s="35">
        <v>1</v>
      </c>
      <c r="S3" s="35">
        <v>1</v>
      </c>
      <c r="T3" s="35">
        <v>1</v>
      </c>
      <c r="U3" s="35">
        <v>0</v>
      </c>
      <c r="V3" s="41">
        <v>29.561945713517868</v>
      </c>
      <c r="W3" s="42">
        <v>0</v>
      </c>
      <c r="X3" s="42">
        <v>1</v>
      </c>
      <c r="Y3" s="42">
        <v>45</v>
      </c>
      <c r="Z3" s="35">
        <v>0</v>
      </c>
      <c r="AA3" s="35">
        <v>0</v>
      </c>
      <c r="AB3" s="35">
        <v>0</v>
      </c>
      <c r="AC3" s="35">
        <v>0</v>
      </c>
      <c r="AD3" s="35">
        <v>0</v>
      </c>
      <c r="AE3" s="42">
        <v>0</v>
      </c>
      <c r="AF3" s="42">
        <v>0</v>
      </c>
      <c r="AG3" s="42">
        <v>0</v>
      </c>
      <c r="AH3" s="42">
        <v>0</v>
      </c>
      <c r="AI3" s="42">
        <v>0</v>
      </c>
      <c r="AJ3" s="42">
        <v>0</v>
      </c>
      <c r="AK3" s="42">
        <v>1</v>
      </c>
      <c r="AL3" s="43">
        <v>1</v>
      </c>
      <c r="AM3" s="43">
        <v>0</v>
      </c>
      <c r="AN3" s="25">
        <v>1</v>
      </c>
      <c r="AO3" s="33">
        <v>1</v>
      </c>
      <c r="AP3" s="33">
        <v>0</v>
      </c>
      <c r="AQ3" s="33">
        <v>160</v>
      </c>
      <c r="AR3" s="33">
        <v>70</v>
      </c>
      <c r="AS3" s="34">
        <v>123</v>
      </c>
      <c r="AT3" s="34">
        <v>67.8</v>
      </c>
      <c r="AU3" s="34">
        <v>41</v>
      </c>
      <c r="AV3" s="34">
        <v>71</v>
      </c>
      <c r="AW3" s="34">
        <v>0.26</v>
      </c>
      <c r="AX3" s="35">
        <v>0.17</v>
      </c>
      <c r="AY3" s="28">
        <v>1</v>
      </c>
      <c r="AZ3" s="29">
        <v>1</v>
      </c>
      <c r="BA3" s="49">
        <v>40892</v>
      </c>
      <c r="BB3" s="53">
        <v>1</v>
      </c>
      <c r="BC3" s="54">
        <v>42873</v>
      </c>
      <c r="BD3" s="57">
        <f t="shared" ref="BD3:BD66" si="0">(BC3-BA3)/365.25</f>
        <v>5.4236824093086931</v>
      </c>
      <c r="BE3" s="51">
        <v>1</v>
      </c>
      <c r="BF3" s="54">
        <v>42873</v>
      </c>
      <c r="BG3" s="51">
        <v>1</v>
      </c>
      <c r="BH3" s="51">
        <v>0</v>
      </c>
      <c r="BI3" s="51">
        <v>0</v>
      </c>
      <c r="BJ3" s="51">
        <v>1</v>
      </c>
      <c r="BK3" s="54">
        <v>40893</v>
      </c>
      <c r="BL3" s="9">
        <f>IF(BE3=1,BF3-BK3,60*30)</f>
        <v>1980</v>
      </c>
      <c r="BM3" s="9">
        <f>BL3/30</f>
        <v>66</v>
      </c>
      <c r="BN3" s="9">
        <f>IF(BM3&gt;60,60,BM3)</f>
        <v>60</v>
      </c>
      <c r="BO3" s="51">
        <f>IF(BM3&lt;60,1,0)</f>
        <v>0</v>
      </c>
      <c r="BP3" s="51">
        <v>0</v>
      </c>
      <c r="BQ3" s="51">
        <v>0</v>
      </c>
      <c r="BR3" s="51">
        <v>0</v>
      </c>
      <c r="BS3" s="51">
        <v>1</v>
      </c>
      <c r="BT3" s="51">
        <v>1</v>
      </c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</row>
    <row r="4" spans="1:306" s="4" customFormat="1" ht="16">
      <c r="A4" s="1" t="s">
        <v>1</v>
      </c>
      <c r="B4" s="12">
        <v>80</v>
      </c>
      <c r="C4" s="13">
        <v>0</v>
      </c>
      <c r="D4" s="13">
        <v>1</v>
      </c>
      <c r="E4" s="42">
        <v>5</v>
      </c>
      <c r="F4" s="35">
        <v>1</v>
      </c>
      <c r="G4" s="35">
        <v>0</v>
      </c>
      <c r="H4" s="35">
        <v>0</v>
      </c>
      <c r="I4" s="13">
        <v>1</v>
      </c>
      <c r="J4" s="13" t="s">
        <v>173</v>
      </c>
      <c r="K4" s="35">
        <v>90</v>
      </c>
      <c r="L4" s="35">
        <v>1</v>
      </c>
      <c r="M4" s="13" t="s">
        <v>109</v>
      </c>
      <c r="N4" s="33">
        <v>0</v>
      </c>
      <c r="O4" s="35">
        <v>1</v>
      </c>
      <c r="P4" s="35">
        <v>1</v>
      </c>
      <c r="Q4" s="33">
        <v>1</v>
      </c>
      <c r="R4" s="35">
        <v>1</v>
      </c>
      <c r="S4" s="35">
        <v>0</v>
      </c>
      <c r="T4" s="35">
        <v>1</v>
      </c>
      <c r="U4" s="35">
        <v>0</v>
      </c>
      <c r="V4" s="41">
        <v>27.681660899653973</v>
      </c>
      <c r="W4" s="42">
        <v>0</v>
      </c>
      <c r="X4" s="42">
        <v>0</v>
      </c>
      <c r="Y4" s="42">
        <v>0</v>
      </c>
      <c r="Z4" s="35">
        <v>0</v>
      </c>
      <c r="AA4" s="35">
        <v>1</v>
      </c>
      <c r="AB4" s="35">
        <v>0</v>
      </c>
      <c r="AC4" s="35">
        <v>1</v>
      </c>
      <c r="AD4" s="35">
        <v>0</v>
      </c>
      <c r="AE4" s="42">
        <v>1</v>
      </c>
      <c r="AF4" s="42">
        <v>1</v>
      </c>
      <c r="AG4" s="42">
        <v>1</v>
      </c>
      <c r="AH4" s="42">
        <v>0</v>
      </c>
      <c r="AI4" s="42">
        <v>0</v>
      </c>
      <c r="AJ4" s="42">
        <v>1</v>
      </c>
      <c r="AK4" s="42">
        <v>0</v>
      </c>
      <c r="AL4" s="42">
        <v>1</v>
      </c>
      <c r="AM4" s="42">
        <v>1</v>
      </c>
      <c r="AN4" s="26">
        <v>1</v>
      </c>
      <c r="AO4" s="33">
        <v>0</v>
      </c>
      <c r="AP4" s="33">
        <v>0</v>
      </c>
      <c r="AQ4" s="33">
        <v>158</v>
      </c>
      <c r="AR4" s="33">
        <v>86</v>
      </c>
      <c r="AS4" s="36">
        <v>118</v>
      </c>
      <c r="AT4" s="36">
        <v>53</v>
      </c>
      <c r="AU4" s="36">
        <v>39</v>
      </c>
      <c r="AV4" s="36">
        <v>123</v>
      </c>
      <c r="AW4" s="36">
        <v>7.8</v>
      </c>
      <c r="AX4" s="35">
        <v>5.94</v>
      </c>
      <c r="AY4" s="30">
        <v>1</v>
      </c>
      <c r="AZ4" s="29">
        <v>1</v>
      </c>
      <c r="BA4" s="50">
        <v>40945</v>
      </c>
      <c r="BB4" s="55">
        <v>1</v>
      </c>
      <c r="BC4" s="56">
        <v>41243</v>
      </c>
      <c r="BD4" s="57">
        <f t="shared" si="0"/>
        <v>0.81587953456536622</v>
      </c>
      <c r="BE4" s="51">
        <v>1</v>
      </c>
      <c r="BF4" s="56">
        <v>41243</v>
      </c>
      <c r="BG4" s="51">
        <v>1</v>
      </c>
      <c r="BH4" s="51">
        <v>0</v>
      </c>
      <c r="BI4" s="51">
        <v>0</v>
      </c>
      <c r="BJ4" s="51">
        <v>0</v>
      </c>
      <c r="BK4" s="54">
        <v>40997</v>
      </c>
      <c r="BL4" s="9">
        <f t="shared" ref="BL4:BL67" si="1">IF(BE4=1,BF4-BK4,60*30)</f>
        <v>246</v>
      </c>
      <c r="BM4" s="9">
        <f t="shared" ref="BM4:BM67" si="2">BL4/30</f>
        <v>8.1999999999999993</v>
      </c>
      <c r="BN4" s="9">
        <f t="shared" ref="BN4:BN67" si="3">IF(BM4&gt;60,60,BM4)</f>
        <v>8.1999999999999993</v>
      </c>
      <c r="BO4" s="51">
        <f t="shared" ref="BO4:BO67" si="4">IF(BM4&lt;60,1,0)</f>
        <v>1</v>
      </c>
      <c r="BP4" s="51">
        <v>0</v>
      </c>
      <c r="BQ4" s="51">
        <v>0</v>
      </c>
      <c r="BR4" s="51">
        <v>0</v>
      </c>
      <c r="BS4" s="51">
        <v>1</v>
      </c>
      <c r="BT4" s="51">
        <v>1</v>
      </c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</row>
    <row r="5" spans="1:306" s="4" customFormat="1" ht="16">
      <c r="A5" s="1" t="s">
        <v>146</v>
      </c>
      <c r="B5" s="12">
        <v>58</v>
      </c>
      <c r="C5" s="13">
        <v>0</v>
      </c>
      <c r="D5" s="13">
        <v>0</v>
      </c>
      <c r="E5" s="42">
        <v>0</v>
      </c>
      <c r="F5" s="35">
        <v>0</v>
      </c>
      <c r="G5" s="35">
        <v>0</v>
      </c>
      <c r="H5" s="35">
        <v>0</v>
      </c>
      <c r="I5" s="13">
        <v>1</v>
      </c>
      <c r="J5" s="13" t="s">
        <v>173</v>
      </c>
      <c r="K5" s="35">
        <v>85</v>
      </c>
      <c r="L5" s="35">
        <v>0</v>
      </c>
      <c r="M5" s="13" t="s">
        <v>109</v>
      </c>
      <c r="N5" s="33">
        <v>0</v>
      </c>
      <c r="O5" s="35">
        <v>0</v>
      </c>
      <c r="P5" s="35">
        <v>0</v>
      </c>
      <c r="Q5" s="33">
        <v>0</v>
      </c>
      <c r="R5" s="35">
        <v>1</v>
      </c>
      <c r="S5" s="35">
        <v>0</v>
      </c>
      <c r="T5" s="35">
        <v>0</v>
      </c>
      <c r="U5" s="35">
        <v>0</v>
      </c>
      <c r="V5" s="41">
        <v>27.755102040816325</v>
      </c>
      <c r="W5" s="42">
        <v>1</v>
      </c>
      <c r="X5" s="42">
        <v>0</v>
      </c>
      <c r="Y5" s="42">
        <v>25</v>
      </c>
      <c r="Z5" s="35">
        <v>0</v>
      </c>
      <c r="AA5" s="35">
        <v>1</v>
      </c>
      <c r="AB5" s="35">
        <v>0</v>
      </c>
      <c r="AC5" s="35">
        <v>0</v>
      </c>
      <c r="AD5" s="35">
        <v>0</v>
      </c>
      <c r="AE5" s="42">
        <v>1</v>
      </c>
      <c r="AF5" s="42">
        <v>1</v>
      </c>
      <c r="AG5" s="42">
        <v>0</v>
      </c>
      <c r="AH5" s="42">
        <v>0</v>
      </c>
      <c r="AI5" s="42">
        <v>0</v>
      </c>
      <c r="AJ5" s="42">
        <v>1</v>
      </c>
      <c r="AK5" s="42">
        <v>0</v>
      </c>
      <c r="AL5" s="42">
        <v>0</v>
      </c>
      <c r="AM5" s="42">
        <v>1</v>
      </c>
      <c r="AN5" s="26">
        <v>1</v>
      </c>
      <c r="AO5" s="33">
        <v>0</v>
      </c>
      <c r="AP5" s="33">
        <v>0</v>
      </c>
      <c r="AQ5" s="33">
        <v>140</v>
      </c>
      <c r="AR5" s="33">
        <v>80</v>
      </c>
      <c r="AS5" s="36">
        <v>124</v>
      </c>
      <c r="AT5" s="36">
        <v>63.4</v>
      </c>
      <c r="AU5" s="36">
        <v>43</v>
      </c>
      <c r="AV5" s="36">
        <v>88</v>
      </c>
      <c r="AW5" s="36">
        <v>0.09</v>
      </c>
      <c r="AX5" s="35">
        <v>0.91</v>
      </c>
      <c r="AY5" s="30">
        <v>0</v>
      </c>
      <c r="AZ5" s="29">
        <v>0</v>
      </c>
      <c r="BA5" s="50">
        <v>40947</v>
      </c>
      <c r="BB5" s="55">
        <v>0</v>
      </c>
      <c r="BC5" s="54">
        <v>44190</v>
      </c>
      <c r="BD5" s="57">
        <f t="shared" si="0"/>
        <v>8.8788501026694053</v>
      </c>
      <c r="BE5" s="51">
        <v>0</v>
      </c>
      <c r="BF5" s="51"/>
      <c r="BG5" s="51">
        <v>0</v>
      </c>
      <c r="BH5" s="51">
        <v>0</v>
      </c>
      <c r="BI5" s="51">
        <v>0</v>
      </c>
      <c r="BJ5" s="51">
        <v>0</v>
      </c>
      <c r="BK5" s="54">
        <v>40997</v>
      </c>
      <c r="BL5" s="9">
        <f t="shared" si="1"/>
        <v>1800</v>
      </c>
      <c r="BM5" s="9">
        <f t="shared" si="2"/>
        <v>60</v>
      </c>
      <c r="BN5" s="9">
        <f t="shared" si="3"/>
        <v>60</v>
      </c>
      <c r="BO5" s="51">
        <f t="shared" si="4"/>
        <v>0</v>
      </c>
      <c r="BP5" s="51">
        <v>0</v>
      </c>
      <c r="BQ5" s="51">
        <v>0</v>
      </c>
      <c r="BR5" s="51">
        <v>0</v>
      </c>
      <c r="BS5" s="51">
        <v>0</v>
      </c>
      <c r="BT5" s="51">
        <v>0</v>
      </c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</row>
    <row r="6" spans="1:306" s="4" customFormat="1" ht="16">
      <c r="A6" s="1" t="s">
        <v>148</v>
      </c>
      <c r="B6" s="12">
        <v>70</v>
      </c>
      <c r="C6" s="13">
        <v>0</v>
      </c>
      <c r="D6" s="13">
        <v>0</v>
      </c>
      <c r="E6" s="42">
        <v>0</v>
      </c>
      <c r="F6" s="35">
        <v>0</v>
      </c>
      <c r="G6" s="35">
        <v>0</v>
      </c>
      <c r="H6" s="35">
        <v>0</v>
      </c>
      <c r="I6" s="13">
        <v>1</v>
      </c>
      <c r="J6" s="13" t="s">
        <v>173</v>
      </c>
      <c r="K6" s="35">
        <v>90</v>
      </c>
      <c r="L6" s="35">
        <v>1</v>
      </c>
      <c r="M6" s="13" t="s">
        <v>109</v>
      </c>
      <c r="N6" s="33">
        <v>0</v>
      </c>
      <c r="O6" s="35">
        <v>0</v>
      </c>
      <c r="P6" s="35">
        <v>0</v>
      </c>
      <c r="Q6" s="33">
        <v>0</v>
      </c>
      <c r="R6" s="35">
        <v>1</v>
      </c>
      <c r="S6" s="35">
        <v>1</v>
      </c>
      <c r="T6" s="35">
        <v>0</v>
      </c>
      <c r="U6" s="35">
        <v>0</v>
      </c>
      <c r="V6" s="41">
        <v>19.817677368212443</v>
      </c>
      <c r="W6" s="42">
        <v>0</v>
      </c>
      <c r="X6" s="42">
        <v>0</v>
      </c>
      <c r="Y6" s="42">
        <v>0</v>
      </c>
      <c r="Z6" s="35">
        <v>0</v>
      </c>
      <c r="AA6" s="35">
        <v>1</v>
      </c>
      <c r="AB6" s="35">
        <v>0</v>
      </c>
      <c r="AC6" s="35">
        <v>0</v>
      </c>
      <c r="AD6" s="35">
        <v>1</v>
      </c>
      <c r="AE6" s="42">
        <v>1</v>
      </c>
      <c r="AF6" s="42">
        <v>1</v>
      </c>
      <c r="AG6" s="42">
        <v>0</v>
      </c>
      <c r="AH6" s="42">
        <v>0</v>
      </c>
      <c r="AI6" s="42">
        <v>0</v>
      </c>
      <c r="AJ6" s="42">
        <v>1</v>
      </c>
      <c r="AK6" s="42">
        <v>0</v>
      </c>
      <c r="AL6" s="42">
        <v>1</v>
      </c>
      <c r="AM6" s="42">
        <v>1</v>
      </c>
      <c r="AN6" s="26">
        <v>1</v>
      </c>
      <c r="AO6" s="33">
        <v>0</v>
      </c>
      <c r="AP6" s="33">
        <v>0</v>
      </c>
      <c r="AQ6" s="33">
        <v>146</v>
      </c>
      <c r="AR6" s="33">
        <v>77</v>
      </c>
      <c r="AS6" s="36">
        <v>132</v>
      </c>
      <c r="AT6" s="36">
        <v>75</v>
      </c>
      <c r="AU6" s="36">
        <v>36</v>
      </c>
      <c r="AV6" s="36">
        <v>105</v>
      </c>
      <c r="AW6" s="36">
        <v>1.33</v>
      </c>
      <c r="AX6" s="35">
        <v>0.91</v>
      </c>
      <c r="AY6" s="30">
        <v>1</v>
      </c>
      <c r="AZ6" s="29">
        <v>1</v>
      </c>
      <c r="BA6" s="50">
        <v>40970</v>
      </c>
      <c r="BB6" s="55">
        <v>1</v>
      </c>
      <c r="BC6" s="54">
        <v>41632</v>
      </c>
      <c r="BD6" s="57">
        <f t="shared" si="0"/>
        <v>1.8124572210814511</v>
      </c>
      <c r="BE6" s="51">
        <v>1</v>
      </c>
      <c r="BF6" s="54">
        <v>42409</v>
      </c>
      <c r="BG6" s="51">
        <v>1</v>
      </c>
      <c r="BH6" s="51">
        <v>0</v>
      </c>
      <c r="BI6" s="51">
        <v>0</v>
      </c>
      <c r="BJ6" s="51">
        <v>0</v>
      </c>
      <c r="BK6" s="54">
        <v>40997</v>
      </c>
      <c r="BL6" s="9">
        <f t="shared" si="1"/>
        <v>1412</v>
      </c>
      <c r="BM6" s="9">
        <f t="shared" si="2"/>
        <v>47.06666666666667</v>
      </c>
      <c r="BN6" s="9">
        <f t="shared" si="3"/>
        <v>47.06666666666667</v>
      </c>
      <c r="BO6" s="51">
        <f t="shared" si="4"/>
        <v>1</v>
      </c>
      <c r="BP6" s="51">
        <v>1</v>
      </c>
      <c r="BQ6" s="51">
        <v>1</v>
      </c>
      <c r="BR6" s="51">
        <v>0</v>
      </c>
      <c r="BS6" s="51">
        <v>1</v>
      </c>
      <c r="BT6" s="51">
        <v>1</v>
      </c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</row>
    <row r="7" spans="1:306" s="4" customFormat="1" ht="16">
      <c r="A7" s="1" t="s">
        <v>2</v>
      </c>
      <c r="B7" s="12">
        <v>69</v>
      </c>
      <c r="C7" s="13">
        <v>0</v>
      </c>
      <c r="D7" s="13">
        <v>0</v>
      </c>
      <c r="E7" s="42">
        <v>0</v>
      </c>
      <c r="F7" s="35">
        <v>0</v>
      </c>
      <c r="G7" s="35">
        <v>0</v>
      </c>
      <c r="H7" s="35">
        <v>0</v>
      </c>
      <c r="I7" s="13">
        <v>0</v>
      </c>
      <c r="J7" s="13" t="s">
        <v>174</v>
      </c>
      <c r="K7" s="35">
        <v>90</v>
      </c>
      <c r="L7" s="35">
        <v>1</v>
      </c>
      <c r="M7" s="13" t="s">
        <v>109</v>
      </c>
      <c r="N7" s="33">
        <v>0</v>
      </c>
      <c r="O7" s="35">
        <v>0</v>
      </c>
      <c r="P7" s="35">
        <v>0</v>
      </c>
      <c r="Q7" s="33">
        <v>1</v>
      </c>
      <c r="R7" s="35">
        <v>1</v>
      </c>
      <c r="S7" s="35">
        <v>0</v>
      </c>
      <c r="T7" s="35">
        <v>0</v>
      </c>
      <c r="U7" s="35">
        <v>0</v>
      </c>
      <c r="V7" s="41">
        <v>20.281233098972418</v>
      </c>
      <c r="W7" s="42">
        <v>1</v>
      </c>
      <c r="X7" s="42">
        <v>0</v>
      </c>
      <c r="Y7" s="42">
        <v>60</v>
      </c>
      <c r="Z7" s="35">
        <v>1</v>
      </c>
      <c r="AA7" s="35">
        <v>0</v>
      </c>
      <c r="AB7" s="35">
        <v>0</v>
      </c>
      <c r="AC7" s="35">
        <v>0</v>
      </c>
      <c r="AD7" s="35">
        <v>1</v>
      </c>
      <c r="AE7" s="42">
        <v>1</v>
      </c>
      <c r="AF7" s="42">
        <v>1</v>
      </c>
      <c r="AG7" s="42">
        <v>1</v>
      </c>
      <c r="AH7" s="42">
        <v>0</v>
      </c>
      <c r="AI7" s="42">
        <v>0</v>
      </c>
      <c r="AJ7" s="42">
        <v>1</v>
      </c>
      <c r="AK7" s="42">
        <v>0</v>
      </c>
      <c r="AL7" s="42">
        <v>1</v>
      </c>
      <c r="AM7" s="42">
        <v>1</v>
      </c>
      <c r="AN7" s="26">
        <v>0</v>
      </c>
      <c r="AO7" s="33">
        <v>0</v>
      </c>
      <c r="AP7" s="33">
        <v>0</v>
      </c>
      <c r="AQ7" s="33">
        <v>160</v>
      </c>
      <c r="AR7" s="33">
        <v>70</v>
      </c>
      <c r="AS7" s="36">
        <v>119</v>
      </c>
      <c r="AT7" s="36">
        <v>75.2</v>
      </c>
      <c r="AU7" s="36">
        <v>24</v>
      </c>
      <c r="AV7" s="36">
        <v>99</v>
      </c>
      <c r="AW7" s="36">
        <v>21.73</v>
      </c>
      <c r="AX7" s="35">
        <v>17.86</v>
      </c>
      <c r="AY7" s="30">
        <v>1</v>
      </c>
      <c r="AZ7" s="29">
        <v>1</v>
      </c>
      <c r="BA7" s="50">
        <v>40994</v>
      </c>
      <c r="BB7" s="55">
        <v>1</v>
      </c>
      <c r="BC7" s="54">
        <v>41023</v>
      </c>
      <c r="BD7" s="51">
        <f t="shared" si="0"/>
        <v>7.939767282683094E-2</v>
      </c>
      <c r="BE7" s="51">
        <v>1</v>
      </c>
      <c r="BF7" s="54">
        <v>41023</v>
      </c>
      <c r="BG7" s="51">
        <v>1</v>
      </c>
      <c r="BH7" s="51">
        <v>0</v>
      </c>
      <c r="BI7" s="51">
        <v>0</v>
      </c>
      <c r="BJ7" s="51">
        <v>1</v>
      </c>
      <c r="BK7" s="54">
        <v>40997</v>
      </c>
      <c r="BL7" s="9">
        <f t="shared" si="1"/>
        <v>26</v>
      </c>
      <c r="BM7" s="9">
        <f t="shared" si="2"/>
        <v>0.8666666666666667</v>
      </c>
      <c r="BN7" s="9">
        <f t="shared" si="3"/>
        <v>0.8666666666666667</v>
      </c>
      <c r="BO7" s="51">
        <f t="shared" si="4"/>
        <v>1</v>
      </c>
      <c r="BP7" s="51">
        <v>0</v>
      </c>
      <c r="BQ7" s="51">
        <v>0</v>
      </c>
      <c r="BR7" s="51">
        <v>1</v>
      </c>
      <c r="BS7" s="51">
        <v>0</v>
      </c>
      <c r="BT7" s="51">
        <v>0</v>
      </c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</row>
    <row r="8" spans="1:306" s="4" customFormat="1" ht="16">
      <c r="A8" s="1" t="s">
        <v>3</v>
      </c>
      <c r="B8" s="12">
        <v>51</v>
      </c>
      <c r="C8" s="13">
        <v>0</v>
      </c>
      <c r="D8" s="13">
        <v>0</v>
      </c>
      <c r="E8" s="42">
        <v>0</v>
      </c>
      <c r="F8" s="35">
        <v>0</v>
      </c>
      <c r="G8" s="35">
        <v>0</v>
      </c>
      <c r="H8" s="35">
        <v>0</v>
      </c>
      <c r="I8" s="13">
        <v>0</v>
      </c>
      <c r="J8" s="13" t="s">
        <v>174</v>
      </c>
      <c r="K8" s="35">
        <v>90</v>
      </c>
      <c r="L8" s="35">
        <v>1</v>
      </c>
      <c r="M8" s="13" t="s">
        <v>107</v>
      </c>
      <c r="N8" s="33">
        <v>0</v>
      </c>
      <c r="O8" s="35">
        <v>1</v>
      </c>
      <c r="P8" s="35">
        <v>1</v>
      </c>
      <c r="Q8" s="33">
        <v>0</v>
      </c>
      <c r="R8" s="35">
        <v>1</v>
      </c>
      <c r="S8" s="35">
        <v>0</v>
      </c>
      <c r="T8" s="35">
        <v>1</v>
      </c>
      <c r="U8" s="35">
        <v>1</v>
      </c>
      <c r="V8" s="41">
        <v>30.189590629151066</v>
      </c>
      <c r="W8" s="42">
        <v>1</v>
      </c>
      <c r="X8" s="42">
        <v>0</v>
      </c>
      <c r="Y8" s="42">
        <v>20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42">
        <v>1</v>
      </c>
      <c r="AF8" s="42">
        <v>1</v>
      </c>
      <c r="AG8" s="42">
        <v>0</v>
      </c>
      <c r="AH8" s="42">
        <v>0</v>
      </c>
      <c r="AI8" s="42">
        <v>0</v>
      </c>
      <c r="AJ8" s="42">
        <v>1</v>
      </c>
      <c r="AK8" s="42">
        <v>0</v>
      </c>
      <c r="AL8" s="42">
        <v>1</v>
      </c>
      <c r="AM8" s="42">
        <v>0</v>
      </c>
      <c r="AN8" s="26">
        <v>1</v>
      </c>
      <c r="AO8" s="33">
        <v>0</v>
      </c>
      <c r="AP8" s="33">
        <v>0</v>
      </c>
      <c r="AQ8" s="33">
        <v>131</v>
      </c>
      <c r="AR8" s="33">
        <v>75</v>
      </c>
      <c r="AS8" s="36">
        <v>182</v>
      </c>
      <c r="AT8" s="36">
        <v>72.8</v>
      </c>
      <c r="AU8" s="36">
        <v>39</v>
      </c>
      <c r="AV8" s="36">
        <v>351</v>
      </c>
      <c r="AW8" s="36">
        <v>0.23</v>
      </c>
      <c r="AX8" s="35">
        <v>0.1</v>
      </c>
      <c r="AY8" s="30">
        <v>1</v>
      </c>
      <c r="AZ8" s="29">
        <v>0</v>
      </c>
      <c r="BA8" s="50">
        <v>41016</v>
      </c>
      <c r="BB8" s="55">
        <v>1</v>
      </c>
      <c r="BC8" s="54">
        <v>41318</v>
      </c>
      <c r="BD8" s="51">
        <f t="shared" si="0"/>
        <v>0.8268309377138946</v>
      </c>
      <c r="BE8" s="51">
        <v>0</v>
      </c>
      <c r="BF8" s="51"/>
      <c r="BG8" s="51">
        <v>0</v>
      </c>
      <c r="BH8" s="51">
        <v>0</v>
      </c>
      <c r="BI8" s="51">
        <v>0</v>
      </c>
      <c r="BJ8" s="51">
        <v>0</v>
      </c>
      <c r="BK8" s="54">
        <v>40997</v>
      </c>
      <c r="BL8" s="9">
        <f t="shared" si="1"/>
        <v>1800</v>
      </c>
      <c r="BM8" s="9">
        <f t="shared" si="2"/>
        <v>60</v>
      </c>
      <c r="BN8" s="9">
        <f t="shared" si="3"/>
        <v>60</v>
      </c>
      <c r="BO8" s="51">
        <f t="shared" si="4"/>
        <v>0</v>
      </c>
      <c r="BP8" s="51">
        <v>1</v>
      </c>
      <c r="BQ8" s="51">
        <v>0</v>
      </c>
      <c r="BR8" s="51">
        <v>0</v>
      </c>
      <c r="BS8" s="51">
        <v>0</v>
      </c>
      <c r="BT8" s="51">
        <v>1</v>
      </c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</row>
    <row r="9" spans="1:306" s="4" customFormat="1" ht="16">
      <c r="A9" s="1" t="s">
        <v>4</v>
      </c>
      <c r="B9" s="12">
        <v>71</v>
      </c>
      <c r="C9" s="13">
        <v>0</v>
      </c>
      <c r="D9" s="13">
        <v>1</v>
      </c>
      <c r="E9" s="42">
        <v>4</v>
      </c>
      <c r="F9" s="35">
        <v>1</v>
      </c>
      <c r="G9" s="35">
        <v>0</v>
      </c>
      <c r="H9" s="35">
        <v>1</v>
      </c>
      <c r="I9" s="13">
        <v>0</v>
      </c>
      <c r="J9" s="13" t="s">
        <v>175</v>
      </c>
      <c r="K9" s="35">
        <v>60</v>
      </c>
      <c r="L9" s="35">
        <v>0</v>
      </c>
      <c r="M9" s="13" t="s">
        <v>109</v>
      </c>
      <c r="N9" s="33">
        <v>0</v>
      </c>
      <c r="O9" s="35">
        <v>0</v>
      </c>
      <c r="P9" s="35">
        <v>1</v>
      </c>
      <c r="Q9" s="33">
        <v>0</v>
      </c>
      <c r="R9" s="35">
        <v>1</v>
      </c>
      <c r="S9" s="35">
        <v>1</v>
      </c>
      <c r="T9" s="35">
        <v>1</v>
      </c>
      <c r="U9" s="35">
        <v>1</v>
      </c>
      <c r="V9" s="41">
        <v>31.073540713020815</v>
      </c>
      <c r="W9" s="42">
        <v>0</v>
      </c>
      <c r="X9" s="42">
        <v>0</v>
      </c>
      <c r="Y9" s="42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42">
        <v>1</v>
      </c>
      <c r="AF9" s="42">
        <v>1</v>
      </c>
      <c r="AG9" s="42">
        <v>1</v>
      </c>
      <c r="AH9" s="42">
        <v>0</v>
      </c>
      <c r="AI9" s="42">
        <v>0</v>
      </c>
      <c r="AJ9" s="42">
        <v>0</v>
      </c>
      <c r="AK9" s="42">
        <v>1</v>
      </c>
      <c r="AL9" s="42">
        <v>1</v>
      </c>
      <c r="AM9" s="42">
        <v>1</v>
      </c>
      <c r="AN9" s="26">
        <v>1</v>
      </c>
      <c r="AO9" s="33">
        <v>0</v>
      </c>
      <c r="AP9" s="33">
        <v>0</v>
      </c>
      <c r="AQ9" s="33">
        <v>150</v>
      </c>
      <c r="AR9" s="33">
        <v>80</v>
      </c>
      <c r="AS9" s="36">
        <v>154</v>
      </c>
      <c r="AT9" s="36">
        <v>88.8</v>
      </c>
      <c r="AU9" s="36">
        <v>37</v>
      </c>
      <c r="AV9" s="36">
        <v>312</v>
      </c>
      <c r="AW9" s="36">
        <v>1.56</v>
      </c>
      <c r="AX9" s="35">
        <v>0.61</v>
      </c>
      <c r="AY9" s="30">
        <v>0</v>
      </c>
      <c r="AZ9" s="29">
        <v>0</v>
      </c>
      <c r="BA9" s="50">
        <v>41045</v>
      </c>
      <c r="BB9" s="55">
        <v>0</v>
      </c>
      <c r="BC9" s="54">
        <v>42465</v>
      </c>
      <c r="BD9" s="51">
        <f t="shared" si="0"/>
        <v>3.8877481177275839</v>
      </c>
      <c r="BE9" s="51">
        <v>1</v>
      </c>
      <c r="BF9" s="54">
        <v>42465</v>
      </c>
      <c r="BG9" s="51">
        <v>0</v>
      </c>
      <c r="BH9" s="51">
        <v>0</v>
      </c>
      <c r="BI9" s="51">
        <v>0</v>
      </c>
      <c r="BJ9" s="51">
        <v>0</v>
      </c>
      <c r="BK9" s="54">
        <v>40997</v>
      </c>
      <c r="BL9" s="9">
        <f t="shared" si="1"/>
        <v>1468</v>
      </c>
      <c r="BM9" s="9">
        <f t="shared" si="2"/>
        <v>48.93333333333333</v>
      </c>
      <c r="BN9" s="9">
        <f t="shared" si="3"/>
        <v>48.93333333333333</v>
      </c>
      <c r="BO9" s="51">
        <f t="shared" si="4"/>
        <v>1</v>
      </c>
      <c r="BP9" s="51">
        <v>0</v>
      </c>
      <c r="BQ9" s="51">
        <v>0</v>
      </c>
      <c r="BR9" s="51">
        <v>0</v>
      </c>
      <c r="BS9" s="51">
        <v>0</v>
      </c>
      <c r="BT9" s="51">
        <v>1</v>
      </c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</row>
    <row r="10" spans="1:306" s="4" customFormat="1" ht="16">
      <c r="A10" s="1" t="s">
        <v>149</v>
      </c>
      <c r="B10" s="12">
        <v>78</v>
      </c>
      <c r="C10" s="13">
        <v>0</v>
      </c>
      <c r="D10" s="13">
        <v>1</v>
      </c>
      <c r="E10" s="42">
        <v>17</v>
      </c>
      <c r="F10" s="35">
        <v>0</v>
      </c>
      <c r="G10" s="35">
        <v>1</v>
      </c>
      <c r="H10" s="35">
        <v>0</v>
      </c>
      <c r="I10" s="13">
        <v>0</v>
      </c>
      <c r="J10" s="13" t="s">
        <v>174</v>
      </c>
      <c r="K10" s="35">
        <v>95</v>
      </c>
      <c r="L10" s="35">
        <v>0</v>
      </c>
      <c r="M10" s="13" t="s">
        <v>109</v>
      </c>
      <c r="N10" s="33">
        <v>1</v>
      </c>
      <c r="O10" s="35">
        <v>0</v>
      </c>
      <c r="P10" s="35">
        <v>1</v>
      </c>
      <c r="Q10" s="33">
        <v>0</v>
      </c>
      <c r="R10" s="35">
        <v>1</v>
      </c>
      <c r="S10" s="35">
        <v>1</v>
      </c>
      <c r="T10" s="35">
        <v>0</v>
      </c>
      <c r="U10" s="35">
        <v>0</v>
      </c>
      <c r="V10" s="41">
        <v>29.012345679012345</v>
      </c>
      <c r="W10" s="42">
        <v>0</v>
      </c>
      <c r="X10" s="42">
        <v>0</v>
      </c>
      <c r="Y10" s="42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42">
        <v>1</v>
      </c>
      <c r="AF10" s="42">
        <v>1</v>
      </c>
      <c r="AG10" s="42">
        <v>0</v>
      </c>
      <c r="AH10" s="42">
        <v>0</v>
      </c>
      <c r="AI10" s="42">
        <v>0</v>
      </c>
      <c r="AJ10" s="42">
        <v>1</v>
      </c>
      <c r="AK10" s="42">
        <v>0</v>
      </c>
      <c r="AL10" s="42">
        <v>1</v>
      </c>
      <c r="AM10" s="42">
        <v>1</v>
      </c>
      <c r="AN10" s="26">
        <v>1</v>
      </c>
      <c r="AO10" s="33">
        <v>0</v>
      </c>
      <c r="AP10" s="33">
        <v>0</v>
      </c>
      <c r="AQ10" s="33">
        <v>170</v>
      </c>
      <c r="AR10" s="33">
        <v>80</v>
      </c>
      <c r="AS10" s="36">
        <v>227</v>
      </c>
      <c r="AT10" s="36">
        <v>146</v>
      </c>
      <c r="AU10" s="36">
        <v>36</v>
      </c>
      <c r="AV10" s="36">
        <v>254</v>
      </c>
      <c r="AW10" s="36">
        <v>0.56000000000000005</v>
      </c>
      <c r="AX10" s="35">
        <v>6.25</v>
      </c>
      <c r="AY10" s="30">
        <v>0</v>
      </c>
      <c r="AZ10" s="29">
        <v>0</v>
      </c>
      <c r="BA10" s="50">
        <v>41075</v>
      </c>
      <c r="BB10" s="55">
        <v>0</v>
      </c>
      <c r="BC10" s="54">
        <v>44001</v>
      </c>
      <c r="BD10" s="51">
        <f t="shared" si="0"/>
        <v>8.0109514031485283</v>
      </c>
      <c r="BE10" s="51">
        <v>1</v>
      </c>
      <c r="BF10" s="54">
        <v>44001</v>
      </c>
      <c r="BG10" s="51">
        <v>0</v>
      </c>
      <c r="BH10" s="51">
        <v>0</v>
      </c>
      <c r="BI10" s="51">
        <v>0</v>
      </c>
      <c r="BJ10" s="51">
        <v>0</v>
      </c>
      <c r="BK10" s="54">
        <v>40997</v>
      </c>
      <c r="BL10" s="9">
        <f t="shared" si="1"/>
        <v>3004</v>
      </c>
      <c r="BM10" s="9">
        <f t="shared" si="2"/>
        <v>100.13333333333334</v>
      </c>
      <c r="BN10" s="9">
        <f t="shared" si="3"/>
        <v>60</v>
      </c>
      <c r="BO10" s="51">
        <f t="shared" si="4"/>
        <v>0</v>
      </c>
      <c r="BP10" s="51">
        <v>0</v>
      </c>
      <c r="BQ10" s="51">
        <v>0</v>
      </c>
      <c r="BR10" s="51">
        <v>0</v>
      </c>
      <c r="BS10" s="51">
        <v>0</v>
      </c>
      <c r="BT10" s="51">
        <v>1</v>
      </c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</row>
    <row r="11" spans="1:306" s="4" customFormat="1" ht="16">
      <c r="A11" s="1" t="s">
        <v>5</v>
      </c>
      <c r="B11" s="12">
        <v>53</v>
      </c>
      <c r="C11" s="13">
        <v>0</v>
      </c>
      <c r="D11" s="13">
        <v>0</v>
      </c>
      <c r="E11" s="42">
        <v>0</v>
      </c>
      <c r="F11" s="35">
        <v>0</v>
      </c>
      <c r="G11" s="35">
        <v>0</v>
      </c>
      <c r="H11" s="35">
        <v>0</v>
      </c>
      <c r="I11" s="13">
        <v>0</v>
      </c>
      <c r="J11" s="13" t="s">
        <v>173</v>
      </c>
      <c r="K11" s="35">
        <v>90</v>
      </c>
      <c r="L11" s="35">
        <v>1</v>
      </c>
      <c r="M11" s="13" t="s">
        <v>107</v>
      </c>
      <c r="N11" s="33">
        <v>0</v>
      </c>
      <c r="O11" s="35">
        <v>0</v>
      </c>
      <c r="P11" s="35">
        <v>0</v>
      </c>
      <c r="Q11" s="33">
        <v>0</v>
      </c>
      <c r="R11" s="35">
        <v>1</v>
      </c>
      <c r="S11" s="35">
        <v>1</v>
      </c>
      <c r="T11" s="35">
        <v>1</v>
      </c>
      <c r="U11" s="35">
        <v>1</v>
      </c>
      <c r="V11" s="41">
        <v>31.073540713020815</v>
      </c>
      <c r="W11" s="42">
        <v>1</v>
      </c>
      <c r="X11" s="42">
        <v>0</v>
      </c>
      <c r="Y11" s="42">
        <v>40</v>
      </c>
      <c r="Z11" s="35">
        <v>0</v>
      </c>
      <c r="AA11" s="35">
        <v>1</v>
      </c>
      <c r="AB11" s="35">
        <v>0</v>
      </c>
      <c r="AC11" s="35">
        <v>0</v>
      </c>
      <c r="AD11" s="35">
        <v>0</v>
      </c>
      <c r="AE11" s="42">
        <v>1</v>
      </c>
      <c r="AF11" s="42">
        <v>1</v>
      </c>
      <c r="AG11" s="42">
        <v>0</v>
      </c>
      <c r="AH11" s="42">
        <v>0</v>
      </c>
      <c r="AI11" s="42">
        <v>0</v>
      </c>
      <c r="AJ11" s="42">
        <v>1</v>
      </c>
      <c r="AK11" s="42">
        <v>0</v>
      </c>
      <c r="AL11" s="42">
        <v>1</v>
      </c>
      <c r="AM11" s="42">
        <v>0</v>
      </c>
      <c r="AN11" s="26">
        <v>1</v>
      </c>
      <c r="AO11" s="33">
        <v>0</v>
      </c>
      <c r="AP11" s="33">
        <v>0</v>
      </c>
      <c r="AQ11" s="33">
        <v>140</v>
      </c>
      <c r="AR11" s="33">
        <v>80</v>
      </c>
      <c r="AS11" s="36">
        <v>211</v>
      </c>
      <c r="AT11" s="36">
        <v>128.6</v>
      </c>
      <c r="AU11" s="36">
        <v>41</v>
      </c>
      <c r="AV11" s="36">
        <v>207</v>
      </c>
      <c r="AW11" s="36">
        <v>1.75</v>
      </c>
      <c r="AX11" s="35">
        <v>0.99</v>
      </c>
      <c r="AY11" s="30">
        <v>0</v>
      </c>
      <c r="AZ11" s="29">
        <v>0</v>
      </c>
      <c r="BA11" s="50">
        <v>41082</v>
      </c>
      <c r="BB11" s="55">
        <v>0</v>
      </c>
      <c r="BC11" s="54">
        <v>44190</v>
      </c>
      <c r="BD11" s="51">
        <f t="shared" si="0"/>
        <v>8.5092402464065717</v>
      </c>
      <c r="BE11" s="51">
        <v>0</v>
      </c>
      <c r="BF11" s="51"/>
      <c r="BG11" s="51">
        <v>0</v>
      </c>
      <c r="BH11" s="51">
        <v>0</v>
      </c>
      <c r="BI11" s="51">
        <v>0</v>
      </c>
      <c r="BJ11" s="51">
        <v>0</v>
      </c>
      <c r="BK11" s="54">
        <v>40997</v>
      </c>
      <c r="BL11" s="9">
        <f t="shared" si="1"/>
        <v>1800</v>
      </c>
      <c r="BM11" s="9">
        <f t="shared" si="2"/>
        <v>60</v>
      </c>
      <c r="BN11" s="9">
        <f t="shared" si="3"/>
        <v>60</v>
      </c>
      <c r="BO11" s="51">
        <f t="shared" si="4"/>
        <v>0</v>
      </c>
      <c r="BP11" s="51">
        <v>0</v>
      </c>
      <c r="BQ11" s="51">
        <v>0</v>
      </c>
      <c r="BR11" s="51"/>
      <c r="BS11" s="51">
        <v>0</v>
      </c>
      <c r="BT11" s="51">
        <v>1</v>
      </c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</row>
    <row r="12" spans="1:306" s="4" customFormat="1" ht="16">
      <c r="A12" s="1" t="s">
        <v>6</v>
      </c>
      <c r="B12" s="12">
        <v>58</v>
      </c>
      <c r="C12" s="13">
        <v>0</v>
      </c>
      <c r="D12" s="13">
        <v>0</v>
      </c>
      <c r="E12" s="42">
        <v>0</v>
      </c>
      <c r="F12" s="35">
        <v>0</v>
      </c>
      <c r="G12" s="35">
        <v>0</v>
      </c>
      <c r="H12" s="35">
        <v>0</v>
      </c>
      <c r="I12" s="13">
        <v>0</v>
      </c>
      <c r="J12" s="13" t="s">
        <v>174</v>
      </c>
      <c r="K12" s="35">
        <v>80</v>
      </c>
      <c r="L12" s="35">
        <v>0</v>
      </c>
      <c r="M12" s="13" t="s">
        <v>109</v>
      </c>
      <c r="N12" s="33">
        <v>1</v>
      </c>
      <c r="O12" s="35">
        <v>0</v>
      </c>
      <c r="P12" s="35">
        <v>1</v>
      </c>
      <c r="Q12" s="33">
        <v>1</v>
      </c>
      <c r="R12" s="35">
        <v>1</v>
      </c>
      <c r="S12" s="35">
        <v>1</v>
      </c>
      <c r="T12" s="35">
        <v>0</v>
      </c>
      <c r="U12" s="35">
        <v>0</v>
      </c>
      <c r="V12" s="41">
        <v>24.158817968558527</v>
      </c>
      <c r="W12" s="42">
        <v>1</v>
      </c>
      <c r="X12" s="42">
        <v>0</v>
      </c>
      <c r="Y12" s="42">
        <v>20</v>
      </c>
      <c r="Z12" s="35">
        <v>0</v>
      </c>
      <c r="AA12" s="35">
        <v>0</v>
      </c>
      <c r="AB12" s="35">
        <v>0</v>
      </c>
      <c r="AC12" s="35">
        <v>0</v>
      </c>
      <c r="AD12" s="35">
        <v>0</v>
      </c>
      <c r="AE12" s="42">
        <v>1</v>
      </c>
      <c r="AF12" s="42">
        <v>1</v>
      </c>
      <c r="AG12" s="42">
        <v>1</v>
      </c>
      <c r="AH12" s="42">
        <v>0</v>
      </c>
      <c r="AI12" s="42">
        <v>0</v>
      </c>
      <c r="AJ12" s="42">
        <v>0</v>
      </c>
      <c r="AK12" s="42">
        <v>1</v>
      </c>
      <c r="AL12" s="42">
        <v>1</v>
      </c>
      <c r="AM12" s="42">
        <v>0</v>
      </c>
      <c r="AN12" s="26">
        <v>1</v>
      </c>
      <c r="AO12" s="33">
        <v>0</v>
      </c>
      <c r="AP12" s="33">
        <v>0</v>
      </c>
      <c r="AQ12" s="33">
        <v>137</v>
      </c>
      <c r="AR12" s="33">
        <v>63</v>
      </c>
      <c r="AS12" s="36">
        <v>140</v>
      </c>
      <c r="AT12" s="36">
        <v>82</v>
      </c>
      <c r="AU12" s="36">
        <v>50</v>
      </c>
      <c r="AV12" s="36">
        <v>40</v>
      </c>
      <c r="AW12" s="36">
        <v>0.39</v>
      </c>
      <c r="AX12" s="35">
        <v>0.43</v>
      </c>
      <c r="AY12" s="30">
        <v>0</v>
      </c>
      <c r="AZ12" s="29">
        <v>0</v>
      </c>
      <c r="BA12" s="50">
        <v>41087</v>
      </c>
      <c r="BB12" s="55">
        <v>0</v>
      </c>
      <c r="BC12" s="54">
        <v>44190</v>
      </c>
      <c r="BD12" s="51">
        <f t="shared" si="0"/>
        <v>8.4955509924709105</v>
      </c>
      <c r="BE12" s="51">
        <v>0</v>
      </c>
      <c r="BF12" s="51"/>
      <c r="BG12" s="51">
        <v>0</v>
      </c>
      <c r="BH12" s="51">
        <v>0</v>
      </c>
      <c r="BI12" s="51">
        <v>0</v>
      </c>
      <c r="BJ12" s="51">
        <v>0</v>
      </c>
      <c r="BK12" s="54">
        <v>40997</v>
      </c>
      <c r="BL12" s="9">
        <f t="shared" si="1"/>
        <v>1800</v>
      </c>
      <c r="BM12" s="9">
        <f t="shared" si="2"/>
        <v>60</v>
      </c>
      <c r="BN12" s="9">
        <f t="shared" si="3"/>
        <v>60</v>
      </c>
      <c r="BO12" s="51">
        <f t="shared" si="4"/>
        <v>0</v>
      </c>
      <c r="BP12" s="51">
        <v>0</v>
      </c>
      <c r="BQ12" s="51">
        <v>0</v>
      </c>
      <c r="BR12" s="51">
        <v>0</v>
      </c>
      <c r="BS12" s="51">
        <v>0</v>
      </c>
      <c r="BT12" s="51">
        <v>0</v>
      </c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</row>
    <row r="13" spans="1:306" s="4" customFormat="1" ht="16">
      <c r="A13" s="1" t="s">
        <v>7</v>
      </c>
      <c r="B13" s="12">
        <v>58</v>
      </c>
      <c r="C13" s="13">
        <v>0</v>
      </c>
      <c r="D13" s="13">
        <v>0</v>
      </c>
      <c r="E13" s="42">
        <v>0</v>
      </c>
      <c r="F13" s="35">
        <v>0</v>
      </c>
      <c r="G13" s="35">
        <v>0</v>
      </c>
      <c r="H13" s="35">
        <v>0</v>
      </c>
      <c r="I13" s="13">
        <v>0</v>
      </c>
      <c r="J13" s="13" t="s">
        <v>174</v>
      </c>
      <c r="K13" s="35">
        <v>85</v>
      </c>
      <c r="L13" s="35">
        <v>0</v>
      </c>
      <c r="M13" s="13" t="s">
        <v>107</v>
      </c>
      <c r="N13" s="33">
        <v>1</v>
      </c>
      <c r="O13" s="35">
        <v>0</v>
      </c>
      <c r="P13" s="35">
        <v>0</v>
      </c>
      <c r="Q13" s="33">
        <v>1</v>
      </c>
      <c r="R13" s="35">
        <v>0</v>
      </c>
      <c r="S13" s="35">
        <v>1</v>
      </c>
      <c r="T13" s="35">
        <v>0</v>
      </c>
      <c r="U13" s="35">
        <v>0</v>
      </c>
      <c r="V13" s="41">
        <v>22.598140495867771</v>
      </c>
      <c r="W13" s="42">
        <v>1</v>
      </c>
      <c r="X13" s="42">
        <v>0</v>
      </c>
      <c r="Y13" s="42">
        <v>45</v>
      </c>
      <c r="Z13" s="35">
        <v>1</v>
      </c>
      <c r="AA13" s="35">
        <v>0</v>
      </c>
      <c r="AB13" s="35">
        <v>0</v>
      </c>
      <c r="AC13" s="35">
        <v>0</v>
      </c>
      <c r="AD13" s="35">
        <v>0</v>
      </c>
      <c r="AE13" s="42">
        <v>1</v>
      </c>
      <c r="AF13" s="42">
        <v>1</v>
      </c>
      <c r="AG13" s="42">
        <v>0</v>
      </c>
      <c r="AH13" s="42">
        <v>0</v>
      </c>
      <c r="AI13" s="42">
        <v>0</v>
      </c>
      <c r="AJ13" s="42">
        <v>0</v>
      </c>
      <c r="AK13" s="42">
        <v>0</v>
      </c>
      <c r="AL13" s="42">
        <v>0</v>
      </c>
      <c r="AM13" s="42">
        <v>0</v>
      </c>
      <c r="AN13" s="26">
        <v>1</v>
      </c>
      <c r="AO13" s="33">
        <v>0</v>
      </c>
      <c r="AP13" s="33">
        <v>0</v>
      </c>
      <c r="AQ13" s="33">
        <v>120</v>
      </c>
      <c r="AR13" s="33">
        <v>90</v>
      </c>
      <c r="AS13" s="36">
        <v>199</v>
      </c>
      <c r="AT13" s="36">
        <v>119.8</v>
      </c>
      <c r="AU13" s="36">
        <v>57</v>
      </c>
      <c r="AV13" s="36">
        <v>111</v>
      </c>
      <c r="AW13" s="36">
        <v>0.11</v>
      </c>
      <c r="AX13" s="35">
        <v>0.06</v>
      </c>
      <c r="AY13" s="30">
        <v>0</v>
      </c>
      <c r="AZ13" s="29">
        <v>0</v>
      </c>
      <c r="BA13" s="50">
        <v>41088</v>
      </c>
      <c r="BB13" s="55">
        <v>0</v>
      </c>
      <c r="BC13" s="54">
        <v>44190</v>
      </c>
      <c r="BD13" s="51">
        <f t="shared" si="0"/>
        <v>8.4928131416837775</v>
      </c>
      <c r="BE13" s="51">
        <v>0</v>
      </c>
      <c r="BF13" s="51"/>
      <c r="BG13" s="51">
        <v>0</v>
      </c>
      <c r="BH13" s="51">
        <v>0</v>
      </c>
      <c r="BI13" s="51">
        <v>0</v>
      </c>
      <c r="BJ13" s="51">
        <v>1</v>
      </c>
      <c r="BK13" s="54">
        <v>41092</v>
      </c>
      <c r="BL13" s="9">
        <f t="shared" si="1"/>
        <v>1800</v>
      </c>
      <c r="BM13" s="9">
        <f t="shared" si="2"/>
        <v>60</v>
      </c>
      <c r="BN13" s="9">
        <f t="shared" si="3"/>
        <v>60</v>
      </c>
      <c r="BO13" s="51">
        <f t="shared" si="4"/>
        <v>0</v>
      </c>
      <c r="BP13" s="51">
        <v>0</v>
      </c>
      <c r="BQ13" s="51">
        <v>0</v>
      </c>
      <c r="BR13" s="51">
        <v>0</v>
      </c>
      <c r="BS13" s="51">
        <v>0</v>
      </c>
      <c r="BT13" s="51">
        <v>0</v>
      </c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</row>
    <row r="14" spans="1:306" s="4" customFormat="1" ht="16">
      <c r="A14" s="1" t="s">
        <v>8</v>
      </c>
      <c r="B14" s="12">
        <v>62</v>
      </c>
      <c r="C14" s="13">
        <v>0</v>
      </c>
      <c r="D14" s="13">
        <v>1</v>
      </c>
      <c r="E14" s="42">
        <v>39</v>
      </c>
      <c r="F14" s="35">
        <v>0</v>
      </c>
      <c r="G14" s="35">
        <v>1</v>
      </c>
      <c r="H14" s="35">
        <v>0</v>
      </c>
      <c r="I14" s="13">
        <v>0</v>
      </c>
      <c r="J14" s="13" t="s">
        <v>174</v>
      </c>
      <c r="K14" s="35">
        <v>60</v>
      </c>
      <c r="L14" s="35">
        <v>0</v>
      </c>
      <c r="M14" s="13" t="s">
        <v>107</v>
      </c>
      <c r="N14" s="33">
        <v>0</v>
      </c>
      <c r="O14" s="35">
        <v>1</v>
      </c>
      <c r="P14" s="35">
        <v>1</v>
      </c>
      <c r="Q14" s="33">
        <v>0</v>
      </c>
      <c r="R14" s="35">
        <v>1</v>
      </c>
      <c r="S14" s="35">
        <v>1</v>
      </c>
      <c r="T14" s="35">
        <v>0</v>
      </c>
      <c r="U14" s="35">
        <v>0</v>
      </c>
      <c r="V14" s="41">
        <v>27.777777777777775</v>
      </c>
      <c r="W14" s="42">
        <v>0</v>
      </c>
      <c r="X14" s="42">
        <v>1</v>
      </c>
      <c r="Y14" s="42">
        <v>40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E14" s="42">
        <v>1</v>
      </c>
      <c r="AF14" s="42">
        <v>1</v>
      </c>
      <c r="AG14" s="42">
        <v>1</v>
      </c>
      <c r="AH14" s="42">
        <v>0</v>
      </c>
      <c r="AI14" s="42">
        <v>0</v>
      </c>
      <c r="AJ14" s="42">
        <v>0</v>
      </c>
      <c r="AK14" s="42">
        <v>1</v>
      </c>
      <c r="AL14" s="42">
        <v>1</v>
      </c>
      <c r="AM14" s="42">
        <v>0</v>
      </c>
      <c r="AN14" s="26">
        <v>1</v>
      </c>
      <c r="AO14" s="33">
        <v>0</v>
      </c>
      <c r="AP14" s="33">
        <v>0</v>
      </c>
      <c r="AQ14" s="33">
        <v>145</v>
      </c>
      <c r="AR14" s="33">
        <v>80</v>
      </c>
      <c r="AS14" s="36">
        <v>226</v>
      </c>
      <c r="AT14" s="36">
        <v>153.4</v>
      </c>
      <c r="AU14" s="36">
        <v>40</v>
      </c>
      <c r="AV14" s="36">
        <v>163</v>
      </c>
      <c r="AW14" s="36">
        <v>0.17</v>
      </c>
      <c r="AX14" s="35">
        <v>1.64</v>
      </c>
      <c r="AY14" s="30">
        <v>1</v>
      </c>
      <c r="AZ14" s="29">
        <v>1</v>
      </c>
      <c r="BA14" s="50">
        <v>41109</v>
      </c>
      <c r="BB14" s="55">
        <v>1</v>
      </c>
      <c r="BC14" s="54">
        <v>43769</v>
      </c>
      <c r="BD14" s="51">
        <f t="shared" si="0"/>
        <v>7.2826830937713893</v>
      </c>
      <c r="BE14" s="51">
        <v>1</v>
      </c>
      <c r="BF14" s="54">
        <v>43769</v>
      </c>
      <c r="BG14" s="51">
        <v>1</v>
      </c>
      <c r="BH14" s="51">
        <v>0</v>
      </c>
      <c r="BI14" s="51">
        <v>0</v>
      </c>
      <c r="BJ14" s="51">
        <v>0</v>
      </c>
      <c r="BK14" s="54">
        <v>40997</v>
      </c>
      <c r="BL14" s="9">
        <f t="shared" si="1"/>
        <v>2772</v>
      </c>
      <c r="BM14" s="9">
        <f t="shared" si="2"/>
        <v>92.4</v>
      </c>
      <c r="BN14" s="9">
        <f t="shared" si="3"/>
        <v>60</v>
      </c>
      <c r="BO14" s="51">
        <f t="shared" si="4"/>
        <v>0</v>
      </c>
      <c r="BP14" s="51">
        <v>0</v>
      </c>
      <c r="BQ14" s="51">
        <v>1</v>
      </c>
      <c r="BR14" s="51">
        <v>0</v>
      </c>
      <c r="BS14" s="51">
        <v>1</v>
      </c>
      <c r="BT14" s="51">
        <v>1</v>
      </c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</row>
    <row r="15" spans="1:306" s="4" customFormat="1" ht="16">
      <c r="A15" s="1" t="s">
        <v>9</v>
      </c>
      <c r="B15" s="12">
        <v>51</v>
      </c>
      <c r="C15" s="13">
        <v>0</v>
      </c>
      <c r="D15" s="13">
        <v>0</v>
      </c>
      <c r="E15" s="42">
        <v>0</v>
      </c>
      <c r="F15" s="35">
        <v>0</v>
      </c>
      <c r="G15" s="35">
        <v>0</v>
      </c>
      <c r="H15" s="35">
        <v>0</v>
      </c>
      <c r="I15" s="13">
        <v>1</v>
      </c>
      <c r="J15" s="13" t="s">
        <v>175</v>
      </c>
      <c r="K15" s="35">
        <v>95</v>
      </c>
      <c r="L15" s="35">
        <v>1</v>
      </c>
      <c r="M15" s="13" t="s">
        <v>109</v>
      </c>
      <c r="N15" s="33">
        <v>1</v>
      </c>
      <c r="O15" s="35">
        <v>1</v>
      </c>
      <c r="P15" s="35">
        <v>1</v>
      </c>
      <c r="Q15" s="33">
        <v>1</v>
      </c>
      <c r="R15" s="35">
        <v>1</v>
      </c>
      <c r="S15" s="35">
        <v>1</v>
      </c>
      <c r="T15" s="35">
        <v>1</v>
      </c>
      <c r="U15" s="35">
        <v>0</v>
      </c>
      <c r="V15" s="41">
        <v>24.221453287197228</v>
      </c>
      <c r="W15" s="42">
        <v>1</v>
      </c>
      <c r="X15" s="42">
        <v>0</v>
      </c>
      <c r="Y15" s="42">
        <v>50</v>
      </c>
      <c r="Z15" s="35">
        <v>0</v>
      </c>
      <c r="AA15" s="35">
        <v>0</v>
      </c>
      <c r="AB15" s="35">
        <v>0</v>
      </c>
      <c r="AC15" s="35">
        <v>0</v>
      </c>
      <c r="AD15" s="35">
        <v>0</v>
      </c>
      <c r="AE15" s="42">
        <v>1</v>
      </c>
      <c r="AF15" s="42">
        <v>1</v>
      </c>
      <c r="AG15" s="42">
        <v>1</v>
      </c>
      <c r="AH15" s="42">
        <v>0</v>
      </c>
      <c r="AI15" s="42">
        <v>0</v>
      </c>
      <c r="AJ15" s="42">
        <v>0</v>
      </c>
      <c r="AK15" s="42">
        <v>1</v>
      </c>
      <c r="AL15" s="42">
        <v>1</v>
      </c>
      <c r="AM15" s="42">
        <v>0</v>
      </c>
      <c r="AN15" s="26">
        <v>0</v>
      </c>
      <c r="AO15" s="33">
        <v>0</v>
      </c>
      <c r="AP15" s="33">
        <v>0</v>
      </c>
      <c r="AQ15" s="33">
        <v>130</v>
      </c>
      <c r="AR15" s="33">
        <v>90</v>
      </c>
      <c r="AS15" s="36">
        <v>360</v>
      </c>
      <c r="AT15" s="36">
        <v>222.6</v>
      </c>
      <c r="AU15" s="36">
        <v>56</v>
      </c>
      <c r="AV15" s="36">
        <v>966</v>
      </c>
      <c r="AW15" s="36">
        <v>0.17</v>
      </c>
      <c r="AX15" s="35">
        <v>0.09</v>
      </c>
      <c r="AY15" s="30">
        <v>0</v>
      </c>
      <c r="AZ15" s="29">
        <v>0</v>
      </c>
      <c r="BA15" s="50">
        <v>41114</v>
      </c>
      <c r="BB15" s="55">
        <v>0</v>
      </c>
      <c r="BC15" s="54">
        <v>44190</v>
      </c>
      <c r="BD15" s="51">
        <f t="shared" si="0"/>
        <v>8.4216290212183438</v>
      </c>
      <c r="BE15" s="51">
        <v>0</v>
      </c>
      <c r="BF15" s="51"/>
      <c r="BG15" s="51">
        <v>0</v>
      </c>
      <c r="BH15" s="51">
        <v>0</v>
      </c>
      <c r="BI15" s="51">
        <v>0</v>
      </c>
      <c r="BJ15" s="51">
        <v>0</v>
      </c>
      <c r="BK15" s="54">
        <v>40997</v>
      </c>
      <c r="BL15" s="9">
        <f t="shared" si="1"/>
        <v>1800</v>
      </c>
      <c r="BM15" s="9">
        <f t="shared" si="2"/>
        <v>60</v>
      </c>
      <c r="BN15" s="9">
        <f t="shared" si="3"/>
        <v>60</v>
      </c>
      <c r="BO15" s="51">
        <f t="shared" si="4"/>
        <v>0</v>
      </c>
      <c r="BP15" s="51">
        <v>0</v>
      </c>
      <c r="BQ15" s="51">
        <v>0</v>
      </c>
      <c r="BR15" s="51">
        <v>0</v>
      </c>
      <c r="BS15" s="51">
        <v>0</v>
      </c>
      <c r="BT15" s="51">
        <v>1</v>
      </c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</row>
    <row r="16" spans="1:306" s="4" customFormat="1" ht="16">
      <c r="A16" s="1" t="s">
        <v>10</v>
      </c>
      <c r="B16" s="12">
        <v>66</v>
      </c>
      <c r="C16" s="13">
        <v>0</v>
      </c>
      <c r="D16" s="13">
        <v>1</v>
      </c>
      <c r="E16" s="42">
        <v>9</v>
      </c>
      <c r="F16" s="35">
        <v>1</v>
      </c>
      <c r="G16" s="35">
        <v>1</v>
      </c>
      <c r="H16" s="35">
        <v>0</v>
      </c>
      <c r="I16" s="13">
        <v>1</v>
      </c>
      <c r="J16" s="13" t="s">
        <v>173</v>
      </c>
      <c r="K16" s="35">
        <v>90</v>
      </c>
      <c r="L16" s="35">
        <v>1</v>
      </c>
      <c r="M16" s="13" t="s">
        <v>107</v>
      </c>
      <c r="N16" s="33">
        <v>0</v>
      </c>
      <c r="O16" s="35">
        <v>1</v>
      </c>
      <c r="P16" s="35">
        <v>1</v>
      </c>
      <c r="Q16" s="33">
        <v>0</v>
      </c>
      <c r="R16" s="35">
        <v>1</v>
      </c>
      <c r="S16" s="35">
        <v>1</v>
      </c>
      <c r="T16" s="35">
        <v>0</v>
      </c>
      <c r="U16" s="35">
        <v>0</v>
      </c>
      <c r="V16" s="41">
        <v>24.691358024691358</v>
      </c>
      <c r="W16" s="42">
        <v>0</v>
      </c>
      <c r="X16" s="42">
        <v>1</v>
      </c>
      <c r="Y16" s="42">
        <v>60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42">
        <v>1</v>
      </c>
      <c r="AF16" s="42">
        <v>1</v>
      </c>
      <c r="AG16" s="42">
        <v>1</v>
      </c>
      <c r="AH16" s="42">
        <v>0</v>
      </c>
      <c r="AI16" s="42">
        <v>0</v>
      </c>
      <c r="AJ16" s="42">
        <v>0</v>
      </c>
      <c r="AK16" s="42">
        <v>1</v>
      </c>
      <c r="AL16" s="42">
        <v>1</v>
      </c>
      <c r="AM16" s="42">
        <v>1</v>
      </c>
      <c r="AN16" s="26">
        <v>1</v>
      </c>
      <c r="AO16" s="33">
        <v>0</v>
      </c>
      <c r="AP16" s="33">
        <v>0</v>
      </c>
      <c r="AQ16" s="33">
        <v>130</v>
      </c>
      <c r="AR16" s="33">
        <v>80</v>
      </c>
      <c r="AS16" s="34">
        <v>146</v>
      </c>
      <c r="AT16" s="34">
        <v>60.6</v>
      </c>
      <c r="AU16" s="34">
        <v>43</v>
      </c>
      <c r="AV16" s="34">
        <v>212</v>
      </c>
      <c r="AW16" s="34">
        <v>0.08</v>
      </c>
      <c r="AX16" s="35">
        <v>0.09</v>
      </c>
      <c r="AY16" s="30">
        <v>0</v>
      </c>
      <c r="AZ16" s="29">
        <v>0</v>
      </c>
      <c r="BA16" s="50">
        <v>41127</v>
      </c>
      <c r="BB16" s="55">
        <v>0</v>
      </c>
      <c r="BC16" s="54">
        <v>44190</v>
      </c>
      <c r="BD16" s="51">
        <f t="shared" si="0"/>
        <v>8.386036960985626</v>
      </c>
      <c r="BE16" s="51">
        <v>0</v>
      </c>
      <c r="BF16" s="51"/>
      <c r="BG16" s="51">
        <v>0</v>
      </c>
      <c r="BH16" s="51">
        <v>0</v>
      </c>
      <c r="BI16" s="51">
        <v>0</v>
      </c>
      <c r="BJ16" s="51">
        <v>0</v>
      </c>
      <c r="BK16" s="54">
        <v>40997</v>
      </c>
      <c r="BL16" s="9">
        <f t="shared" si="1"/>
        <v>1800</v>
      </c>
      <c r="BM16" s="9">
        <f t="shared" si="2"/>
        <v>60</v>
      </c>
      <c r="BN16" s="9">
        <f t="shared" si="3"/>
        <v>60</v>
      </c>
      <c r="BO16" s="51">
        <f t="shared" si="4"/>
        <v>0</v>
      </c>
      <c r="BP16" s="51">
        <v>0</v>
      </c>
      <c r="BQ16" s="51">
        <v>0</v>
      </c>
      <c r="BR16" s="51">
        <v>0</v>
      </c>
      <c r="BS16" s="51">
        <v>0</v>
      </c>
      <c r="BT16" s="51">
        <v>1</v>
      </c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</row>
    <row r="17" spans="1:306" s="4" customFormat="1" ht="16">
      <c r="A17" s="1" t="s">
        <v>11</v>
      </c>
      <c r="B17" s="12">
        <v>75</v>
      </c>
      <c r="C17" s="13">
        <v>0</v>
      </c>
      <c r="D17" s="13">
        <v>1</v>
      </c>
      <c r="E17" s="42">
        <v>61</v>
      </c>
      <c r="F17" s="35">
        <v>0</v>
      </c>
      <c r="G17" s="35">
        <v>1</v>
      </c>
      <c r="H17" s="35">
        <v>0</v>
      </c>
      <c r="I17" s="13">
        <v>0</v>
      </c>
      <c r="J17" s="13" t="s">
        <v>174</v>
      </c>
      <c r="K17" s="35">
        <v>90</v>
      </c>
      <c r="L17" s="35">
        <v>1</v>
      </c>
      <c r="M17" s="13" t="s">
        <v>107</v>
      </c>
      <c r="N17" s="33">
        <v>1</v>
      </c>
      <c r="O17" s="35">
        <v>1</v>
      </c>
      <c r="P17" s="35">
        <v>1</v>
      </c>
      <c r="Q17" s="33">
        <v>0</v>
      </c>
      <c r="R17" s="35">
        <v>1</v>
      </c>
      <c r="S17" s="35">
        <v>1</v>
      </c>
      <c r="T17" s="35">
        <v>0</v>
      </c>
      <c r="U17" s="35">
        <v>0</v>
      </c>
      <c r="V17" s="41">
        <v>29.757785467128024</v>
      </c>
      <c r="W17" s="42">
        <v>0</v>
      </c>
      <c r="X17" s="42">
        <v>0</v>
      </c>
      <c r="Y17" s="42">
        <v>0</v>
      </c>
      <c r="Z17" s="35">
        <v>1</v>
      </c>
      <c r="AA17" s="35">
        <v>0</v>
      </c>
      <c r="AB17" s="35">
        <v>0</v>
      </c>
      <c r="AC17" s="35">
        <v>0</v>
      </c>
      <c r="AD17" s="35">
        <v>0</v>
      </c>
      <c r="AE17" s="42">
        <v>1</v>
      </c>
      <c r="AF17" s="42">
        <v>0</v>
      </c>
      <c r="AG17" s="42">
        <v>1</v>
      </c>
      <c r="AH17" s="42">
        <v>0</v>
      </c>
      <c r="AI17" s="42">
        <v>0</v>
      </c>
      <c r="AJ17" s="42">
        <v>1</v>
      </c>
      <c r="AK17" s="42">
        <v>0</v>
      </c>
      <c r="AL17" s="42">
        <v>1</v>
      </c>
      <c r="AM17" s="42">
        <v>0</v>
      </c>
      <c r="AN17" s="26">
        <v>1</v>
      </c>
      <c r="AO17" s="33">
        <v>0</v>
      </c>
      <c r="AP17" s="33">
        <v>0</v>
      </c>
      <c r="AQ17" s="33">
        <v>170</v>
      </c>
      <c r="AR17" s="33">
        <v>80</v>
      </c>
      <c r="AS17" s="34">
        <v>149</v>
      </c>
      <c r="AT17" s="34">
        <v>90.4</v>
      </c>
      <c r="AU17" s="34">
        <v>35</v>
      </c>
      <c r="AV17" s="34">
        <v>118</v>
      </c>
      <c r="AW17" s="36">
        <v>0.24</v>
      </c>
      <c r="AX17" s="35">
        <v>0.1</v>
      </c>
      <c r="AY17" s="30">
        <v>1</v>
      </c>
      <c r="AZ17" s="29">
        <v>0</v>
      </c>
      <c r="BA17" s="50">
        <v>41134</v>
      </c>
      <c r="BB17" s="55">
        <v>1</v>
      </c>
      <c r="BC17" s="54">
        <v>42803</v>
      </c>
      <c r="BD17" s="51">
        <f t="shared" si="0"/>
        <v>4.5694729637234772</v>
      </c>
      <c r="BE17" s="51">
        <v>1</v>
      </c>
      <c r="BF17" s="54">
        <v>43421</v>
      </c>
      <c r="BG17" s="51">
        <v>0</v>
      </c>
      <c r="BH17" s="51">
        <v>1</v>
      </c>
      <c r="BI17" s="51">
        <v>0</v>
      </c>
      <c r="BJ17" s="51">
        <v>0</v>
      </c>
      <c r="BK17" s="54">
        <v>40997</v>
      </c>
      <c r="BL17" s="9">
        <f t="shared" si="1"/>
        <v>2424</v>
      </c>
      <c r="BM17" s="9">
        <f t="shared" si="2"/>
        <v>80.8</v>
      </c>
      <c r="BN17" s="9">
        <f t="shared" si="3"/>
        <v>60</v>
      </c>
      <c r="BO17" s="51">
        <f t="shared" si="4"/>
        <v>0</v>
      </c>
      <c r="BP17" s="51">
        <v>0</v>
      </c>
      <c r="BQ17" s="51">
        <v>0</v>
      </c>
      <c r="BR17" s="51">
        <v>0</v>
      </c>
      <c r="BS17" s="51">
        <v>0</v>
      </c>
      <c r="BT17" s="51">
        <v>1</v>
      </c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</row>
    <row r="18" spans="1:306" s="4" customFormat="1" ht="16">
      <c r="A18" s="1" t="s">
        <v>12</v>
      </c>
      <c r="B18" s="12">
        <v>59</v>
      </c>
      <c r="C18" s="13">
        <v>1</v>
      </c>
      <c r="D18" s="13">
        <v>0</v>
      </c>
      <c r="E18" s="42">
        <v>0</v>
      </c>
      <c r="F18" s="35">
        <v>0</v>
      </c>
      <c r="G18" s="35">
        <v>0</v>
      </c>
      <c r="H18" s="35">
        <v>0</v>
      </c>
      <c r="I18" s="13">
        <v>1</v>
      </c>
      <c r="J18" s="13" t="s">
        <v>174</v>
      </c>
      <c r="K18" s="35">
        <v>90</v>
      </c>
      <c r="L18" s="35">
        <v>1</v>
      </c>
      <c r="M18" s="13" t="s">
        <v>107</v>
      </c>
      <c r="N18" s="33">
        <v>0</v>
      </c>
      <c r="O18" s="35">
        <v>0</v>
      </c>
      <c r="P18" s="35">
        <v>0</v>
      </c>
      <c r="Q18" s="33">
        <v>0</v>
      </c>
      <c r="R18" s="35">
        <v>1</v>
      </c>
      <c r="S18" s="35">
        <v>1</v>
      </c>
      <c r="T18" s="35">
        <v>1</v>
      </c>
      <c r="U18" s="35">
        <v>1</v>
      </c>
      <c r="V18" s="41">
        <v>31.1</v>
      </c>
      <c r="W18" s="42">
        <v>0</v>
      </c>
      <c r="X18" s="42">
        <v>0</v>
      </c>
      <c r="Y18" s="42">
        <v>0</v>
      </c>
      <c r="Z18" s="35">
        <v>1</v>
      </c>
      <c r="AA18" s="35">
        <v>0</v>
      </c>
      <c r="AB18" s="35">
        <v>0</v>
      </c>
      <c r="AC18" s="35">
        <v>0</v>
      </c>
      <c r="AD18" s="35">
        <v>0</v>
      </c>
      <c r="AE18" s="42">
        <v>0</v>
      </c>
      <c r="AF18" s="42">
        <v>0</v>
      </c>
      <c r="AG18" s="42">
        <v>0</v>
      </c>
      <c r="AH18" s="42">
        <v>0</v>
      </c>
      <c r="AI18" s="42">
        <v>0</v>
      </c>
      <c r="AJ18" s="42">
        <v>0</v>
      </c>
      <c r="AK18" s="42">
        <v>1</v>
      </c>
      <c r="AL18" s="42">
        <v>1</v>
      </c>
      <c r="AM18" s="42">
        <v>0</v>
      </c>
      <c r="AN18" s="26">
        <v>1</v>
      </c>
      <c r="AO18" s="33">
        <v>0</v>
      </c>
      <c r="AP18" s="33">
        <v>0</v>
      </c>
      <c r="AQ18" s="33">
        <v>135</v>
      </c>
      <c r="AR18" s="33">
        <v>75</v>
      </c>
      <c r="AS18" s="34">
        <v>176</v>
      </c>
      <c r="AT18" s="36">
        <v>92.2</v>
      </c>
      <c r="AU18" s="36">
        <v>60</v>
      </c>
      <c r="AV18" s="34">
        <v>119</v>
      </c>
      <c r="AW18" s="34">
        <v>0.51</v>
      </c>
      <c r="AX18" s="35">
        <v>0.28000000000000003</v>
      </c>
      <c r="AY18" s="30">
        <v>0</v>
      </c>
      <c r="AZ18" s="29">
        <v>0</v>
      </c>
      <c r="BA18" s="50">
        <v>41152</v>
      </c>
      <c r="BB18" s="55">
        <v>0</v>
      </c>
      <c r="BC18" s="54">
        <v>44190</v>
      </c>
      <c r="BD18" s="51">
        <f t="shared" si="0"/>
        <v>8.3175906913073234</v>
      </c>
      <c r="BE18" s="51">
        <v>0</v>
      </c>
      <c r="BF18" s="51"/>
      <c r="BG18" s="51">
        <v>0</v>
      </c>
      <c r="BH18" s="51">
        <v>0</v>
      </c>
      <c r="BI18" s="51">
        <v>0</v>
      </c>
      <c r="BJ18" s="51">
        <v>0</v>
      </c>
      <c r="BK18" s="54">
        <v>40997</v>
      </c>
      <c r="BL18" s="9">
        <f t="shared" si="1"/>
        <v>1800</v>
      </c>
      <c r="BM18" s="9">
        <f t="shared" si="2"/>
        <v>60</v>
      </c>
      <c r="BN18" s="9">
        <f t="shared" si="3"/>
        <v>60</v>
      </c>
      <c r="BO18" s="51">
        <f t="shared" si="4"/>
        <v>0</v>
      </c>
      <c r="BP18" s="51">
        <v>0</v>
      </c>
      <c r="BQ18" s="51">
        <v>0</v>
      </c>
      <c r="BR18" s="51">
        <v>0</v>
      </c>
      <c r="BS18" s="51">
        <v>0</v>
      </c>
      <c r="BT18" s="51">
        <v>0</v>
      </c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</row>
    <row r="19" spans="1:306" s="4" customFormat="1" ht="16">
      <c r="A19" s="1" t="s">
        <v>13</v>
      </c>
      <c r="B19" s="12">
        <v>71</v>
      </c>
      <c r="C19" s="13">
        <v>1</v>
      </c>
      <c r="D19" s="13">
        <v>0</v>
      </c>
      <c r="E19" s="42">
        <v>0</v>
      </c>
      <c r="F19" s="35">
        <v>0</v>
      </c>
      <c r="G19" s="35">
        <v>0</v>
      </c>
      <c r="H19" s="35">
        <v>0</v>
      </c>
      <c r="I19" s="13">
        <v>1</v>
      </c>
      <c r="J19" s="13" t="s">
        <v>173</v>
      </c>
      <c r="K19" s="35">
        <v>90</v>
      </c>
      <c r="L19" s="35">
        <v>1</v>
      </c>
      <c r="M19" s="13" t="s">
        <v>107</v>
      </c>
      <c r="N19" s="33">
        <v>0</v>
      </c>
      <c r="O19" s="35">
        <v>0</v>
      </c>
      <c r="P19" s="35">
        <v>0</v>
      </c>
      <c r="Q19" s="33">
        <v>1</v>
      </c>
      <c r="R19" s="35">
        <v>1</v>
      </c>
      <c r="S19" s="35">
        <v>1</v>
      </c>
      <c r="T19" s="35">
        <v>1</v>
      </c>
      <c r="U19" s="35">
        <v>1</v>
      </c>
      <c r="V19" s="41">
        <v>30.461118308182492</v>
      </c>
      <c r="W19" s="42">
        <v>0</v>
      </c>
      <c r="X19" s="42">
        <v>1</v>
      </c>
      <c r="Y19" s="42">
        <v>20</v>
      </c>
      <c r="Z19" s="35">
        <v>0</v>
      </c>
      <c r="AA19" s="35">
        <v>1</v>
      </c>
      <c r="AB19" s="35">
        <v>0</v>
      </c>
      <c r="AC19" s="35">
        <v>0</v>
      </c>
      <c r="AD19" s="35">
        <v>0</v>
      </c>
      <c r="AE19" s="42">
        <v>1</v>
      </c>
      <c r="AF19" s="42">
        <v>0</v>
      </c>
      <c r="AG19" s="42">
        <v>1</v>
      </c>
      <c r="AH19" s="42">
        <v>0</v>
      </c>
      <c r="AI19" s="42">
        <v>0</v>
      </c>
      <c r="AJ19" s="42">
        <v>0</v>
      </c>
      <c r="AK19" s="42">
        <v>1</v>
      </c>
      <c r="AL19" s="42">
        <v>1</v>
      </c>
      <c r="AM19" s="42">
        <v>1</v>
      </c>
      <c r="AN19" s="26">
        <v>1</v>
      </c>
      <c r="AO19" s="33">
        <v>0</v>
      </c>
      <c r="AP19" s="33">
        <v>0</v>
      </c>
      <c r="AQ19" s="33">
        <v>146</v>
      </c>
      <c r="AR19" s="33">
        <v>53</v>
      </c>
      <c r="AS19" s="36">
        <v>215</v>
      </c>
      <c r="AT19" s="36">
        <v>104.4</v>
      </c>
      <c r="AU19" s="36">
        <v>46</v>
      </c>
      <c r="AV19" s="36">
        <v>323</v>
      </c>
      <c r="AW19" s="36">
        <v>0.32</v>
      </c>
      <c r="AX19" s="35">
        <v>0.23</v>
      </c>
      <c r="AY19" s="30">
        <v>1</v>
      </c>
      <c r="AZ19" s="29">
        <v>0</v>
      </c>
      <c r="BA19" s="50">
        <v>41159</v>
      </c>
      <c r="BB19" s="55">
        <v>1</v>
      </c>
      <c r="BC19" s="54">
        <v>42709</v>
      </c>
      <c r="BD19" s="51">
        <f t="shared" si="0"/>
        <v>4.2436687200547567</v>
      </c>
      <c r="BE19" s="51">
        <v>0</v>
      </c>
      <c r="BF19" s="51"/>
      <c r="BG19" s="51">
        <v>0</v>
      </c>
      <c r="BH19" s="51">
        <v>0</v>
      </c>
      <c r="BI19" s="51">
        <v>0</v>
      </c>
      <c r="BJ19" s="51">
        <v>0</v>
      </c>
      <c r="BK19" s="54">
        <v>40997</v>
      </c>
      <c r="BL19" s="9">
        <f t="shared" si="1"/>
        <v>1800</v>
      </c>
      <c r="BM19" s="9">
        <f t="shared" si="2"/>
        <v>60</v>
      </c>
      <c r="BN19" s="9">
        <f t="shared" si="3"/>
        <v>60</v>
      </c>
      <c r="BO19" s="51">
        <f t="shared" si="4"/>
        <v>0</v>
      </c>
      <c r="BP19" s="51">
        <v>0</v>
      </c>
      <c r="BQ19" s="51">
        <v>0</v>
      </c>
      <c r="BR19" s="51">
        <v>1</v>
      </c>
      <c r="BS19" s="51">
        <v>0</v>
      </c>
      <c r="BT19" s="51">
        <v>1</v>
      </c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</row>
    <row r="20" spans="1:306" s="4" customFormat="1" ht="16">
      <c r="A20" s="1" t="s">
        <v>14</v>
      </c>
      <c r="B20" s="12">
        <v>54</v>
      </c>
      <c r="C20" s="13">
        <v>0</v>
      </c>
      <c r="D20" s="13">
        <v>1</v>
      </c>
      <c r="E20" s="42">
        <v>5</v>
      </c>
      <c r="F20" s="35">
        <v>1</v>
      </c>
      <c r="G20" s="35">
        <v>1</v>
      </c>
      <c r="H20" s="35">
        <v>1</v>
      </c>
      <c r="I20" s="13">
        <v>1</v>
      </c>
      <c r="J20" s="13" t="s">
        <v>174</v>
      </c>
      <c r="K20" s="35">
        <v>90</v>
      </c>
      <c r="L20" s="35">
        <v>1</v>
      </c>
      <c r="M20" s="13" t="s">
        <v>109</v>
      </c>
      <c r="N20" s="33">
        <v>1</v>
      </c>
      <c r="O20" s="35">
        <v>1</v>
      </c>
      <c r="P20" s="35">
        <v>1</v>
      </c>
      <c r="Q20" s="33">
        <v>1</v>
      </c>
      <c r="R20" s="35">
        <v>1</v>
      </c>
      <c r="S20" s="35">
        <v>1</v>
      </c>
      <c r="T20" s="35">
        <v>1</v>
      </c>
      <c r="U20" s="35">
        <v>0</v>
      </c>
      <c r="V20" s="41">
        <v>27.777777777777775</v>
      </c>
      <c r="W20" s="42">
        <v>1</v>
      </c>
      <c r="X20" s="42">
        <v>0</v>
      </c>
      <c r="Y20" s="42">
        <v>25</v>
      </c>
      <c r="Z20" s="35">
        <v>1</v>
      </c>
      <c r="AA20" s="35">
        <v>0</v>
      </c>
      <c r="AB20" s="35">
        <v>0</v>
      </c>
      <c r="AC20" s="35">
        <v>0</v>
      </c>
      <c r="AD20" s="35">
        <v>0</v>
      </c>
      <c r="AE20" s="42">
        <v>1</v>
      </c>
      <c r="AF20" s="42">
        <v>1</v>
      </c>
      <c r="AG20" s="42">
        <v>1</v>
      </c>
      <c r="AH20" s="42">
        <v>0</v>
      </c>
      <c r="AI20" s="42">
        <v>0</v>
      </c>
      <c r="AJ20" s="42">
        <v>1</v>
      </c>
      <c r="AK20" s="42">
        <v>0</v>
      </c>
      <c r="AL20" s="42">
        <v>1</v>
      </c>
      <c r="AM20" s="42">
        <v>1</v>
      </c>
      <c r="AN20" s="26">
        <v>1</v>
      </c>
      <c r="AO20" s="33">
        <v>0</v>
      </c>
      <c r="AP20" s="33">
        <v>0</v>
      </c>
      <c r="AQ20" s="33">
        <v>140</v>
      </c>
      <c r="AR20" s="33">
        <v>80</v>
      </c>
      <c r="AS20" s="36">
        <v>193</v>
      </c>
      <c r="AT20" s="36">
        <v>108</v>
      </c>
      <c r="AU20" s="36">
        <v>26</v>
      </c>
      <c r="AV20" s="36">
        <v>294</v>
      </c>
      <c r="AW20" s="36">
        <v>0.27</v>
      </c>
      <c r="AX20" s="35">
        <v>0.11</v>
      </c>
      <c r="AY20" s="30">
        <v>1</v>
      </c>
      <c r="AZ20" s="29">
        <v>0</v>
      </c>
      <c r="BA20" s="50">
        <v>41162</v>
      </c>
      <c r="BB20" s="55">
        <v>1</v>
      </c>
      <c r="BC20" s="54">
        <v>43150</v>
      </c>
      <c r="BD20" s="51">
        <f t="shared" si="0"/>
        <v>5.4428473648186175</v>
      </c>
      <c r="BE20" s="51">
        <v>0</v>
      </c>
      <c r="BF20" s="51"/>
      <c r="BG20" s="51">
        <v>0</v>
      </c>
      <c r="BH20" s="51">
        <v>1</v>
      </c>
      <c r="BI20" s="51">
        <v>0</v>
      </c>
      <c r="BJ20" s="51">
        <v>0</v>
      </c>
      <c r="BK20" s="54">
        <v>40997</v>
      </c>
      <c r="BL20" s="9">
        <f t="shared" si="1"/>
        <v>1800</v>
      </c>
      <c r="BM20" s="9">
        <f t="shared" si="2"/>
        <v>60</v>
      </c>
      <c r="BN20" s="9">
        <f t="shared" si="3"/>
        <v>60</v>
      </c>
      <c r="BO20" s="51">
        <f t="shared" si="4"/>
        <v>0</v>
      </c>
      <c r="BP20" s="51">
        <v>0</v>
      </c>
      <c r="BQ20" s="51">
        <v>0</v>
      </c>
      <c r="BR20" s="51">
        <v>0</v>
      </c>
      <c r="BS20" s="51">
        <v>1</v>
      </c>
      <c r="BT20" s="51">
        <v>1</v>
      </c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</row>
    <row r="21" spans="1:306" s="4" customFormat="1" ht="16">
      <c r="A21" s="1" t="s">
        <v>15</v>
      </c>
      <c r="B21" s="12">
        <v>51</v>
      </c>
      <c r="C21" s="13">
        <v>0</v>
      </c>
      <c r="D21" s="13">
        <v>0</v>
      </c>
      <c r="E21" s="42">
        <v>0</v>
      </c>
      <c r="F21" s="35">
        <v>0</v>
      </c>
      <c r="G21" s="35">
        <v>0</v>
      </c>
      <c r="H21" s="35">
        <v>0</v>
      </c>
      <c r="I21" s="13">
        <v>0</v>
      </c>
      <c r="J21" s="13" t="s">
        <v>174</v>
      </c>
      <c r="K21" s="35">
        <v>90</v>
      </c>
      <c r="L21" s="35">
        <v>1</v>
      </c>
      <c r="M21" s="13" t="s">
        <v>109</v>
      </c>
      <c r="N21" s="33">
        <v>0</v>
      </c>
      <c r="O21" s="35">
        <v>1</v>
      </c>
      <c r="P21" s="35">
        <v>1</v>
      </c>
      <c r="Q21" s="33">
        <v>1</v>
      </c>
      <c r="R21" s="35">
        <v>1</v>
      </c>
      <c r="S21" s="35">
        <v>1</v>
      </c>
      <c r="T21" s="35">
        <v>1</v>
      </c>
      <c r="U21" s="35">
        <v>0</v>
      </c>
      <c r="V21" s="41">
        <v>24.221453287197228</v>
      </c>
      <c r="W21" s="42">
        <v>1</v>
      </c>
      <c r="X21" s="42">
        <v>0</v>
      </c>
      <c r="Y21" s="42">
        <v>50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42">
        <v>1</v>
      </c>
      <c r="AF21" s="42">
        <v>1</v>
      </c>
      <c r="AG21" s="42">
        <v>1</v>
      </c>
      <c r="AH21" s="42">
        <v>0</v>
      </c>
      <c r="AI21" s="42">
        <v>0</v>
      </c>
      <c r="AJ21" s="42">
        <v>0</v>
      </c>
      <c r="AK21" s="42">
        <v>1</v>
      </c>
      <c r="AL21" s="42">
        <v>1</v>
      </c>
      <c r="AM21" s="42">
        <v>0</v>
      </c>
      <c r="AN21" s="26">
        <v>0</v>
      </c>
      <c r="AO21" s="33">
        <v>0</v>
      </c>
      <c r="AP21" s="33">
        <v>0</v>
      </c>
      <c r="AQ21" s="33">
        <v>186</v>
      </c>
      <c r="AR21" s="33">
        <v>100</v>
      </c>
      <c r="AS21" s="36">
        <v>372</v>
      </c>
      <c r="AT21" s="36">
        <v>226</v>
      </c>
      <c r="AU21" s="36">
        <v>56</v>
      </c>
      <c r="AV21" s="36">
        <v>841</v>
      </c>
      <c r="AW21" s="36">
        <v>0.27</v>
      </c>
      <c r="AX21" s="35">
        <v>0.13</v>
      </c>
      <c r="AY21" s="30">
        <v>0</v>
      </c>
      <c r="AZ21" s="29">
        <v>0</v>
      </c>
      <c r="BA21" s="50">
        <v>41166</v>
      </c>
      <c r="BB21" s="55">
        <v>0</v>
      </c>
      <c r="BC21" s="54">
        <v>44190</v>
      </c>
      <c r="BD21" s="51">
        <f t="shared" si="0"/>
        <v>8.2792607802874745</v>
      </c>
      <c r="BE21" s="51">
        <v>0</v>
      </c>
      <c r="BF21" s="51"/>
      <c r="BG21" s="51">
        <v>0</v>
      </c>
      <c r="BH21" s="51">
        <v>0</v>
      </c>
      <c r="BI21" s="51">
        <v>0</v>
      </c>
      <c r="BJ21" s="51">
        <v>0</v>
      </c>
      <c r="BK21" s="54">
        <v>40997</v>
      </c>
      <c r="BL21" s="9">
        <f t="shared" si="1"/>
        <v>1800</v>
      </c>
      <c r="BM21" s="9">
        <f t="shared" si="2"/>
        <v>60</v>
      </c>
      <c r="BN21" s="9">
        <f t="shared" si="3"/>
        <v>60</v>
      </c>
      <c r="BO21" s="51">
        <f t="shared" si="4"/>
        <v>0</v>
      </c>
      <c r="BP21" s="51">
        <v>0</v>
      </c>
      <c r="BQ21" s="51">
        <v>0</v>
      </c>
      <c r="BR21" s="51">
        <v>0</v>
      </c>
      <c r="BS21" s="51">
        <v>0</v>
      </c>
      <c r="BT21" s="51">
        <v>0</v>
      </c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</row>
    <row r="22" spans="1:306" s="4" customFormat="1" ht="16">
      <c r="A22" s="1" t="s">
        <v>16</v>
      </c>
      <c r="B22" s="12">
        <v>67</v>
      </c>
      <c r="C22" s="13">
        <v>0</v>
      </c>
      <c r="D22" s="13">
        <v>1</v>
      </c>
      <c r="E22" s="42">
        <v>2</v>
      </c>
      <c r="F22" s="35">
        <v>1</v>
      </c>
      <c r="G22" s="35">
        <v>0</v>
      </c>
      <c r="H22" s="35">
        <v>0</v>
      </c>
      <c r="I22" s="13">
        <v>1</v>
      </c>
      <c r="J22" s="13" t="s">
        <v>173</v>
      </c>
      <c r="K22" s="35">
        <v>85</v>
      </c>
      <c r="L22" s="35">
        <v>0</v>
      </c>
      <c r="M22" s="13" t="s">
        <v>110</v>
      </c>
      <c r="N22" s="33">
        <v>0</v>
      </c>
      <c r="O22" s="35">
        <v>0</v>
      </c>
      <c r="P22" s="35">
        <v>0</v>
      </c>
      <c r="Q22" s="33">
        <v>0</v>
      </c>
      <c r="R22" s="35">
        <v>0</v>
      </c>
      <c r="S22" s="35">
        <v>1</v>
      </c>
      <c r="T22" s="35">
        <v>1</v>
      </c>
      <c r="U22" s="35">
        <v>0</v>
      </c>
      <c r="V22" s="41">
        <v>27.681660899653981</v>
      </c>
      <c r="W22" s="42">
        <v>1</v>
      </c>
      <c r="X22" s="42">
        <v>0</v>
      </c>
      <c r="Y22" s="42">
        <v>40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42">
        <v>0</v>
      </c>
      <c r="AF22" s="42">
        <v>0</v>
      </c>
      <c r="AG22" s="42">
        <v>0</v>
      </c>
      <c r="AH22" s="42">
        <v>0</v>
      </c>
      <c r="AI22" s="42">
        <v>0</v>
      </c>
      <c r="AJ22" s="42">
        <v>0</v>
      </c>
      <c r="AK22" s="42">
        <v>0</v>
      </c>
      <c r="AL22" s="42">
        <v>1</v>
      </c>
      <c r="AM22" s="42">
        <v>0</v>
      </c>
      <c r="AN22" s="26">
        <v>1</v>
      </c>
      <c r="AO22" s="33">
        <v>0</v>
      </c>
      <c r="AP22" s="33">
        <v>0</v>
      </c>
      <c r="AQ22" s="33">
        <v>146</v>
      </c>
      <c r="AR22" s="33">
        <v>90</v>
      </c>
      <c r="AS22" s="36">
        <v>209</v>
      </c>
      <c r="AT22" s="36">
        <v>117.8</v>
      </c>
      <c r="AU22" s="36">
        <v>52</v>
      </c>
      <c r="AV22" s="36">
        <v>196</v>
      </c>
      <c r="AW22" s="36">
        <v>0.14000000000000001</v>
      </c>
      <c r="AX22" s="35">
        <v>0.03</v>
      </c>
      <c r="AY22" s="30">
        <v>0</v>
      </c>
      <c r="AZ22" s="29">
        <v>0</v>
      </c>
      <c r="BA22" s="50">
        <v>41166</v>
      </c>
      <c r="BB22" s="55">
        <v>0</v>
      </c>
      <c r="BC22" s="54">
        <v>44190</v>
      </c>
      <c r="BD22" s="51">
        <f t="shared" si="0"/>
        <v>8.2792607802874745</v>
      </c>
      <c r="BE22" s="51">
        <v>0</v>
      </c>
      <c r="BF22" s="51"/>
      <c r="BG22" s="51">
        <v>0</v>
      </c>
      <c r="BH22" s="51">
        <v>0</v>
      </c>
      <c r="BI22" s="51">
        <v>0</v>
      </c>
      <c r="BJ22" s="51">
        <v>0</v>
      </c>
      <c r="BK22" s="54">
        <v>40997</v>
      </c>
      <c r="BL22" s="9">
        <f t="shared" si="1"/>
        <v>1800</v>
      </c>
      <c r="BM22" s="9">
        <f t="shared" si="2"/>
        <v>60</v>
      </c>
      <c r="BN22" s="9">
        <f t="shared" si="3"/>
        <v>60</v>
      </c>
      <c r="BO22" s="51">
        <f t="shared" si="4"/>
        <v>0</v>
      </c>
      <c r="BP22" s="51">
        <v>0</v>
      </c>
      <c r="BQ22" s="51">
        <v>0</v>
      </c>
      <c r="BR22" s="51">
        <v>0</v>
      </c>
      <c r="BS22" s="51">
        <v>0</v>
      </c>
      <c r="BT22" s="51">
        <v>0</v>
      </c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</row>
    <row r="23" spans="1:306" s="4" customFormat="1" ht="16">
      <c r="A23" s="1" t="s">
        <v>17</v>
      </c>
      <c r="B23" s="12">
        <v>71</v>
      </c>
      <c r="C23" s="13">
        <v>1</v>
      </c>
      <c r="D23" s="13">
        <v>0</v>
      </c>
      <c r="E23" s="42">
        <v>0</v>
      </c>
      <c r="F23" s="35">
        <v>0</v>
      </c>
      <c r="G23" s="35">
        <v>0</v>
      </c>
      <c r="H23" s="35">
        <v>0</v>
      </c>
      <c r="I23" s="13">
        <v>0</v>
      </c>
      <c r="J23" s="13" t="s">
        <v>174</v>
      </c>
      <c r="K23" s="35">
        <v>90</v>
      </c>
      <c r="L23" s="35">
        <v>1</v>
      </c>
      <c r="M23" s="13" t="s">
        <v>110</v>
      </c>
      <c r="N23" s="33">
        <v>0</v>
      </c>
      <c r="O23" s="35">
        <v>0</v>
      </c>
      <c r="P23" s="35">
        <v>0</v>
      </c>
      <c r="Q23" s="33">
        <v>0</v>
      </c>
      <c r="R23" s="35">
        <v>0</v>
      </c>
      <c r="S23" s="35">
        <v>0</v>
      </c>
      <c r="T23" s="35">
        <v>0</v>
      </c>
      <c r="U23" s="35">
        <v>0</v>
      </c>
      <c r="V23" s="41">
        <v>23.875114784205696</v>
      </c>
      <c r="W23" s="42">
        <v>1</v>
      </c>
      <c r="X23" s="42">
        <v>0</v>
      </c>
      <c r="Y23" s="42">
        <v>80</v>
      </c>
      <c r="Z23" s="35">
        <v>1</v>
      </c>
      <c r="AA23" s="35">
        <v>0</v>
      </c>
      <c r="AB23" s="35">
        <v>1</v>
      </c>
      <c r="AC23" s="35">
        <v>0</v>
      </c>
      <c r="AD23" s="35">
        <v>0</v>
      </c>
      <c r="AE23" s="42">
        <v>1</v>
      </c>
      <c r="AF23" s="42">
        <v>1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26">
        <v>0</v>
      </c>
      <c r="AO23" s="33">
        <v>0</v>
      </c>
      <c r="AP23" s="33">
        <v>0</v>
      </c>
      <c r="AQ23" s="33">
        <v>140</v>
      </c>
      <c r="AR23" s="33">
        <v>60</v>
      </c>
      <c r="AS23" s="36">
        <v>173</v>
      </c>
      <c r="AT23" s="36">
        <v>82.6</v>
      </c>
      <c r="AU23" s="36">
        <v>69</v>
      </c>
      <c r="AV23" s="36">
        <v>107</v>
      </c>
      <c r="AW23" s="36">
        <v>0.28000000000000003</v>
      </c>
      <c r="AX23" s="35">
        <v>0.17</v>
      </c>
      <c r="AY23" s="30">
        <v>0</v>
      </c>
      <c r="AZ23" s="29">
        <v>0</v>
      </c>
      <c r="BA23" s="50">
        <v>41169</v>
      </c>
      <c r="BB23" s="55">
        <v>0</v>
      </c>
      <c r="BC23" s="54">
        <v>44190</v>
      </c>
      <c r="BD23" s="51">
        <f t="shared" si="0"/>
        <v>8.2710472279260774</v>
      </c>
      <c r="BE23" s="51">
        <v>0</v>
      </c>
      <c r="BF23" s="51"/>
      <c r="BG23" s="51">
        <v>0</v>
      </c>
      <c r="BH23" s="51">
        <v>0</v>
      </c>
      <c r="BI23" s="51">
        <v>0</v>
      </c>
      <c r="BJ23" s="51">
        <v>0</v>
      </c>
      <c r="BK23" s="54">
        <v>40997</v>
      </c>
      <c r="BL23" s="9">
        <f t="shared" si="1"/>
        <v>1800</v>
      </c>
      <c r="BM23" s="9">
        <f t="shared" si="2"/>
        <v>60</v>
      </c>
      <c r="BN23" s="9">
        <f t="shared" si="3"/>
        <v>60</v>
      </c>
      <c r="BO23" s="51">
        <f t="shared" si="4"/>
        <v>0</v>
      </c>
      <c r="BP23" s="51">
        <v>0</v>
      </c>
      <c r="BQ23" s="51">
        <v>0</v>
      </c>
      <c r="BR23" s="51">
        <v>0</v>
      </c>
      <c r="BS23" s="51">
        <v>0</v>
      </c>
      <c r="BT23" s="51">
        <v>1</v>
      </c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</row>
    <row r="24" spans="1:306" s="4" customFormat="1" ht="16">
      <c r="A24" s="1" t="s">
        <v>18</v>
      </c>
      <c r="B24" s="12">
        <v>66</v>
      </c>
      <c r="C24" s="13">
        <v>0</v>
      </c>
      <c r="D24" s="13">
        <v>0</v>
      </c>
      <c r="E24" s="42">
        <v>0</v>
      </c>
      <c r="F24" s="35">
        <v>0</v>
      </c>
      <c r="G24" s="35">
        <v>0</v>
      </c>
      <c r="H24" s="35">
        <v>1</v>
      </c>
      <c r="I24" s="13">
        <v>1</v>
      </c>
      <c r="J24" s="13" t="s">
        <v>175</v>
      </c>
      <c r="K24" s="35">
        <v>90</v>
      </c>
      <c r="L24" s="35">
        <v>1</v>
      </c>
      <c r="M24" s="13" t="s">
        <v>109</v>
      </c>
      <c r="N24" s="33">
        <v>0</v>
      </c>
      <c r="O24" s="35">
        <v>1</v>
      </c>
      <c r="P24" s="35">
        <v>1</v>
      </c>
      <c r="Q24" s="33">
        <v>0</v>
      </c>
      <c r="R24" s="35">
        <v>1</v>
      </c>
      <c r="S24" s="35">
        <v>1</v>
      </c>
      <c r="T24" s="35">
        <v>0</v>
      </c>
      <c r="U24" s="35">
        <v>0</v>
      </c>
      <c r="V24" s="41">
        <v>24.691358024691358</v>
      </c>
      <c r="W24" s="42">
        <v>0</v>
      </c>
      <c r="X24" s="42">
        <v>1</v>
      </c>
      <c r="Y24" s="42">
        <v>60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42">
        <v>1</v>
      </c>
      <c r="AF24" s="42">
        <v>1</v>
      </c>
      <c r="AG24" s="42">
        <v>1</v>
      </c>
      <c r="AH24" s="42">
        <v>0</v>
      </c>
      <c r="AI24" s="42">
        <v>0</v>
      </c>
      <c r="AJ24" s="42">
        <v>0</v>
      </c>
      <c r="AK24" s="42">
        <v>1</v>
      </c>
      <c r="AL24" s="42">
        <v>1</v>
      </c>
      <c r="AM24" s="42">
        <v>1</v>
      </c>
      <c r="AN24" s="26">
        <v>1</v>
      </c>
      <c r="AO24" s="33">
        <v>0</v>
      </c>
      <c r="AP24" s="33">
        <v>0</v>
      </c>
      <c r="AQ24" s="33">
        <v>140</v>
      </c>
      <c r="AR24" s="33">
        <v>80</v>
      </c>
      <c r="AS24" s="36">
        <v>163</v>
      </c>
      <c r="AT24" s="36">
        <v>65</v>
      </c>
      <c r="AU24" s="36">
        <v>50</v>
      </c>
      <c r="AV24" s="36">
        <v>240</v>
      </c>
      <c r="AW24" s="36">
        <v>0.13</v>
      </c>
      <c r="AX24" s="35">
        <v>0.2</v>
      </c>
      <c r="AY24" s="30">
        <v>0</v>
      </c>
      <c r="AZ24" s="29">
        <v>0</v>
      </c>
      <c r="BA24" s="50">
        <v>41172</v>
      </c>
      <c r="BB24" s="55">
        <v>0</v>
      </c>
      <c r="BC24" s="54">
        <v>44190</v>
      </c>
      <c r="BD24" s="51">
        <f t="shared" si="0"/>
        <v>8.2628336755646821</v>
      </c>
      <c r="BE24" s="51">
        <v>0</v>
      </c>
      <c r="BF24" s="51"/>
      <c r="BG24" s="51">
        <v>0</v>
      </c>
      <c r="BH24" s="51">
        <v>0</v>
      </c>
      <c r="BI24" s="51">
        <v>0</v>
      </c>
      <c r="BJ24" s="51">
        <v>0</v>
      </c>
      <c r="BK24" s="54">
        <v>40997</v>
      </c>
      <c r="BL24" s="9">
        <f t="shared" si="1"/>
        <v>1800</v>
      </c>
      <c r="BM24" s="9">
        <f t="shared" si="2"/>
        <v>60</v>
      </c>
      <c r="BN24" s="9">
        <f t="shared" si="3"/>
        <v>60</v>
      </c>
      <c r="BO24" s="51">
        <f t="shared" si="4"/>
        <v>0</v>
      </c>
      <c r="BP24" s="51">
        <v>0</v>
      </c>
      <c r="BQ24" s="51">
        <v>0</v>
      </c>
      <c r="BR24" s="51">
        <v>0</v>
      </c>
      <c r="BS24" s="51">
        <v>0</v>
      </c>
      <c r="BT24" s="51">
        <v>1</v>
      </c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</row>
    <row r="25" spans="1:306" s="4" customFormat="1" ht="16">
      <c r="A25" s="1" t="s">
        <v>19</v>
      </c>
      <c r="B25" s="12">
        <v>70</v>
      </c>
      <c r="C25" s="13">
        <v>0</v>
      </c>
      <c r="D25" s="13">
        <v>0</v>
      </c>
      <c r="E25" s="42">
        <v>0</v>
      </c>
      <c r="F25" s="35">
        <v>0</v>
      </c>
      <c r="G25" s="35">
        <v>0</v>
      </c>
      <c r="H25" s="35">
        <v>1</v>
      </c>
      <c r="I25" s="13">
        <v>0</v>
      </c>
      <c r="J25" s="13" t="s">
        <v>174</v>
      </c>
      <c r="K25" s="35">
        <v>90</v>
      </c>
      <c r="L25" s="35">
        <v>1</v>
      </c>
      <c r="M25" s="13" t="s">
        <v>109</v>
      </c>
      <c r="N25" s="33">
        <v>0</v>
      </c>
      <c r="O25" s="35">
        <v>0</v>
      </c>
      <c r="P25" s="35">
        <v>0</v>
      </c>
      <c r="Q25" s="33">
        <v>1</v>
      </c>
      <c r="R25" s="35">
        <v>1</v>
      </c>
      <c r="S25" s="35">
        <v>1</v>
      </c>
      <c r="T25" s="35">
        <v>1</v>
      </c>
      <c r="U25" s="35">
        <v>0</v>
      </c>
      <c r="V25" s="41">
        <v>23.671253629592222</v>
      </c>
      <c r="W25" s="42">
        <v>1</v>
      </c>
      <c r="X25" s="42">
        <v>0</v>
      </c>
      <c r="Y25" s="42">
        <v>20</v>
      </c>
      <c r="Z25" s="35">
        <v>0</v>
      </c>
      <c r="AA25" s="35">
        <v>1</v>
      </c>
      <c r="AB25" s="35">
        <v>0</v>
      </c>
      <c r="AC25" s="35">
        <v>0</v>
      </c>
      <c r="AD25" s="35">
        <v>0</v>
      </c>
      <c r="AE25" s="42">
        <v>1</v>
      </c>
      <c r="AF25" s="42">
        <v>0</v>
      </c>
      <c r="AG25" s="42">
        <v>1</v>
      </c>
      <c r="AH25" s="42">
        <v>0</v>
      </c>
      <c r="AI25" s="42">
        <v>0</v>
      </c>
      <c r="AJ25" s="42">
        <v>0</v>
      </c>
      <c r="AK25" s="42">
        <v>0</v>
      </c>
      <c r="AL25" s="42">
        <v>1</v>
      </c>
      <c r="AM25" s="42">
        <v>0</v>
      </c>
      <c r="AN25" s="26">
        <v>1</v>
      </c>
      <c r="AO25" s="33">
        <v>1</v>
      </c>
      <c r="AP25" s="33">
        <v>0</v>
      </c>
      <c r="AQ25" s="33">
        <v>150</v>
      </c>
      <c r="AR25" s="33">
        <v>90</v>
      </c>
      <c r="AS25" s="36">
        <v>80</v>
      </c>
      <c r="AT25" s="36">
        <v>26.8</v>
      </c>
      <c r="AU25" s="36">
        <v>13</v>
      </c>
      <c r="AV25" s="36">
        <v>201</v>
      </c>
      <c r="AW25" s="36">
        <v>0.11</v>
      </c>
      <c r="AX25" s="35">
        <v>0.24</v>
      </c>
      <c r="AY25" s="30">
        <v>0</v>
      </c>
      <c r="AZ25" s="29">
        <v>0</v>
      </c>
      <c r="BA25" s="50">
        <v>41177</v>
      </c>
      <c r="BB25" s="55">
        <v>0</v>
      </c>
      <c r="BC25" s="54">
        <v>42181</v>
      </c>
      <c r="BD25" s="51">
        <f t="shared" si="0"/>
        <v>2.7488021902806299</v>
      </c>
      <c r="BE25" s="51">
        <v>1</v>
      </c>
      <c r="BF25" s="54">
        <v>42181</v>
      </c>
      <c r="BG25" s="51">
        <v>0</v>
      </c>
      <c r="BH25" s="51">
        <v>0</v>
      </c>
      <c r="BI25" s="51">
        <v>0</v>
      </c>
      <c r="BJ25" s="51">
        <v>0</v>
      </c>
      <c r="BK25" s="54">
        <v>40997</v>
      </c>
      <c r="BL25" s="9">
        <f t="shared" si="1"/>
        <v>1184</v>
      </c>
      <c r="BM25" s="9">
        <f t="shared" si="2"/>
        <v>39.466666666666669</v>
      </c>
      <c r="BN25" s="9">
        <f t="shared" si="3"/>
        <v>39.466666666666669</v>
      </c>
      <c r="BO25" s="51">
        <f t="shared" si="4"/>
        <v>1</v>
      </c>
      <c r="BP25" s="51">
        <v>0</v>
      </c>
      <c r="BQ25" s="51">
        <v>0</v>
      </c>
      <c r="BR25" s="51">
        <v>0</v>
      </c>
      <c r="BS25" s="51">
        <v>0</v>
      </c>
      <c r="BT25" s="51">
        <v>1</v>
      </c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</row>
    <row r="26" spans="1:306" s="4" customFormat="1" ht="16">
      <c r="A26" s="1" t="s">
        <v>20</v>
      </c>
      <c r="B26" s="12">
        <v>74</v>
      </c>
      <c r="C26" s="13">
        <v>0</v>
      </c>
      <c r="D26" s="13">
        <v>1</v>
      </c>
      <c r="E26" s="42">
        <v>69</v>
      </c>
      <c r="F26" s="35">
        <v>0</v>
      </c>
      <c r="G26" s="35">
        <v>1</v>
      </c>
      <c r="H26" s="35">
        <v>1</v>
      </c>
      <c r="I26" s="13">
        <v>1</v>
      </c>
      <c r="J26" s="13" t="s">
        <v>175</v>
      </c>
      <c r="K26" s="35">
        <v>90</v>
      </c>
      <c r="L26" s="35">
        <v>1</v>
      </c>
      <c r="M26" s="13" t="s">
        <v>107</v>
      </c>
      <c r="N26" s="33">
        <v>1</v>
      </c>
      <c r="O26" s="35">
        <v>0</v>
      </c>
      <c r="P26" s="35">
        <v>0</v>
      </c>
      <c r="Q26" s="33">
        <v>1</v>
      </c>
      <c r="R26" s="35">
        <v>1</v>
      </c>
      <c r="S26" s="35">
        <v>0</v>
      </c>
      <c r="T26" s="35">
        <v>0</v>
      </c>
      <c r="U26" s="35">
        <v>0</v>
      </c>
      <c r="V26" s="41">
        <v>28.86</v>
      </c>
      <c r="W26" s="42">
        <v>0</v>
      </c>
      <c r="X26" s="42">
        <v>0</v>
      </c>
      <c r="Y26" s="42">
        <v>0</v>
      </c>
      <c r="Z26" s="35">
        <v>0</v>
      </c>
      <c r="AA26" s="35">
        <v>1</v>
      </c>
      <c r="AB26" s="35">
        <v>0</v>
      </c>
      <c r="AC26" s="35">
        <v>0</v>
      </c>
      <c r="AD26" s="35">
        <v>0</v>
      </c>
      <c r="AE26" s="42">
        <v>1</v>
      </c>
      <c r="AF26" s="42">
        <v>1</v>
      </c>
      <c r="AG26" s="42">
        <v>1</v>
      </c>
      <c r="AH26" s="42">
        <v>0</v>
      </c>
      <c r="AI26" s="42">
        <v>0</v>
      </c>
      <c r="AJ26" s="42">
        <v>0</v>
      </c>
      <c r="AK26" s="42">
        <v>0</v>
      </c>
      <c r="AL26" s="42">
        <v>1</v>
      </c>
      <c r="AM26" s="42">
        <v>0</v>
      </c>
      <c r="AN26" s="26">
        <v>1</v>
      </c>
      <c r="AO26" s="33">
        <v>0</v>
      </c>
      <c r="AP26" s="33">
        <v>0</v>
      </c>
      <c r="AQ26" s="33">
        <v>131</v>
      </c>
      <c r="AR26" s="33">
        <v>82</v>
      </c>
      <c r="AS26" s="36">
        <v>234</v>
      </c>
      <c r="AT26" s="36">
        <v>147</v>
      </c>
      <c r="AU26" s="36">
        <v>51</v>
      </c>
      <c r="AV26" s="36">
        <v>180</v>
      </c>
      <c r="AW26" s="36">
        <v>0.17</v>
      </c>
      <c r="AX26" s="35">
        <v>0.08</v>
      </c>
      <c r="AY26" s="30">
        <v>0</v>
      </c>
      <c r="AZ26" s="29">
        <v>0</v>
      </c>
      <c r="BA26" s="50">
        <v>41179</v>
      </c>
      <c r="BB26" s="55">
        <v>0</v>
      </c>
      <c r="BC26" s="54">
        <v>44190</v>
      </c>
      <c r="BD26" s="51">
        <f t="shared" si="0"/>
        <v>8.2436687200547567</v>
      </c>
      <c r="BE26" s="51">
        <v>0</v>
      </c>
      <c r="BF26" s="51"/>
      <c r="BG26" s="51">
        <v>0</v>
      </c>
      <c r="BH26" s="51">
        <v>0</v>
      </c>
      <c r="BI26" s="51">
        <v>0</v>
      </c>
      <c r="BJ26" s="51">
        <v>0</v>
      </c>
      <c r="BK26" s="54">
        <v>40997</v>
      </c>
      <c r="BL26" s="9">
        <f t="shared" si="1"/>
        <v>1800</v>
      </c>
      <c r="BM26" s="9">
        <f t="shared" si="2"/>
        <v>60</v>
      </c>
      <c r="BN26" s="9">
        <f t="shared" si="3"/>
        <v>60</v>
      </c>
      <c r="BO26" s="51">
        <f t="shared" si="4"/>
        <v>0</v>
      </c>
      <c r="BP26" s="51">
        <v>0</v>
      </c>
      <c r="BQ26" s="51">
        <v>0</v>
      </c>
      <c r="BR26" s="51">
        <v>0</v>
      </c>
      <c r="BS26" s="51">
        <v>0</v>
      </c>
      <c r="BT26" s="51">
        <v>0</v>
      </c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</row>
    <row r="27" spans="1:306" s="4" customFormat="1" ht="16">
      <c r="A27" s="1" t="s">
        <v>21</v>
      </c>
      <c r="B27" s="12">
        <v>62</v>
      </c>
      <c r="C27" s="13">
        <v>1</v>
      </c>
      <c r="D27" s="13">
        <v>0</v>
      </c>
      <c r="E27" s="42">
        <v>0</v>
      </c>
      <c r="F27" s="35">
        <v>0</v>
      </c>
      <c r="G27" s="35">
        <v>0</v>
      </c>
      <c r="H27" s="35">
        <v>0</v>
      </c>
      <c r="I27" s="13">
        <v>1</v>
      </c>
      <c r="J27" s="13" t="s">
        <v>175</v>
      </c>
      <c r="K27" s="35">
        <v>90</v>
      </c>
      <c r="L27" s="35">
        <v>1</v>
      </c>
      <c r="M27" s="13" t="s">
        <v>107</v>
      </c>
      <c r="N27" s="33">
        <v>0</v>
      </c>
      <c r="O27" s="35">
        <v>0</v>
      </c>
      <c r="P27" s="35">
        <v>0</v>
      </c>
      <c r="Q27" s="33">
        <v>0</v>
      </c>
      <c r="R27" s="35">
        <v>1</v>
      </c>
      <c r="S27" s="35">
        <v>1</v>
      </c>
      <c r="T27" s="35">
        <v>0</v>
      </c>
      <c r="U27" s="35">
        <v>0</v>
      </c>
      <c r="V27" s="41">
        <v>27.681660899653973</v>
      </c>
      <c r="W27" s="42">
        <v>0</v>
      </c>
      <c r="X27" s="42">
        <v>0</v>
      </c>
      <c r="Y27" s="42">
        <v>0</v>
      </c>
      <c r="Z27" s="35">
        <v>0</v>
      </c>
      <c r="AA27" s="35">
        <v>1</v>
      </c>
      <c r="AB27" s="35">
        <v>0</v>
      </c>
      <c r="AC27" s="35">
        <v>0</v>
      </c>
      <c r="AD27" s="35">
        <v>0</v>
      </c>
      <c r="AE27" s="42">
        <v>0</v>
      </c>
      <c r="AF27" s="42">
        <v>0</v>
      </c>
      <c r="AG27" s="42">
        <v>0</v>
      </c>
      <c r="AH27" s="42">
        <v>0</v>
      </c>
      <c r="AI27" s="42">
        <v>0</v>
      </c>
      <c r="AJ27" s="42">
        <v>1</v>
      </c>
      <c r="AK27" s="42">
        <v>0</v>
      </c>
      <c r="AL27" s="42">
        <v>1</v>
      </c>
      <c r="AM27" s="42">
        <v>1</v>
      </c>
      <c r="AN27" s="26">
        <v>1</v>
      </c>
      <c r="AO27" s="33">
        <v>0</v>
      </c>
      <c r="AP27" s="33">
        <v>0</v>
      </c>
      <c r="AQ27" s="33">
        <v>169</v>
      </c>
      <c r="AR27" s="33">
        <v>93</v>
      </c>
      <c r="AS27" s="36">
        <v>205</v>
      </c>
      <c r="AT27" s="36">
        <v>129.4</v>
      </c>
      <c r="AU27" s="36">
        <v>55</v>
      </c>
      <c r="AV27" s="36">
        <v>103</v>
      </c>
      <c r="AW27" s="36">
        <v>1.92</v>
      </c>
      <c r="AX27" s="35">
        <v>1.05</v>
      </c>
      <c r="AY27" s="30">
        <v>0</v>
      </c>
      <c r="AZ27" s="29">
        <v>0</v>
      </c>
      <c r="BA27" s="50">
        <v>41184</v>
      </c>
      <c r="BB27" s="55">
        <v>0</v>
      </c>
      <c r="BC27" s="54">
        <v>44190</v>
      </c>
      <c r="BD27" s="51">
        <f t="shared" si="0"/>
        <v>8.2299794661190973</v>
      </c>
      <c r="BE27" s="51">
        <v>0</v>
      </c>
      <c r="BF27" s="51"/>
      <c r="BG27" s="51">
        <v>0</v>
      </c>
      <c r="BH27" s="51">
        <v>0</v>
      </c>
      <c r="BI27" s="51">
        <v>0</v>
      </c>
      <c r="BJ27" s="51">
        <v>0</v>
      </c>
      <c r="BK27" s="54">
        <v>40997</v>
      </c>
      <c r="BL27" s="9">
        <f t="shared" si="1"/>
        <v>1800</v>
      </c>
      <c r="BM27" s="9">
        <f t="shared" si="2"/>
        <v>60</v>
      </c>
      <c r="BN27" s="9">
        <f t="shared" si="3"/>
        <v>60</v>
      </c>
      <c r="BO27" s="51">
        <f t="shared" si="4"/>
        <v>0</v>
      </c>
      <c r="BP27" s="51">
        <v>0</v>
      </c>
      <c r="BQ27" s="51">
        <v>0</v>
      </c>
      <c r="BR27" s="51">
        <v>0</v>
      </c>
      <c r="BS27" s="51">
        <v>0</v>
      </c>
      <c r="BT27" s="51">
        <v>0</v>
      </c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</row>
    <row r="28" spans="1:306" s="4" customFormat="1" ht="16">
      <c r="A28" s="1" t="s">
        <v>22</v>
      </c>
      <c r="B28" s="12">
        <v>69</v>
      </c>
      <c r="C28" s="13">
        <v>0</v>
      </c>
      <c r="D28" s="13">
        <v>1</v>
      </c>
      <c r="E28" s="42">
        <v>40</v>
      </c>
      <c r="F28" s="35">
        <v>0</v>
      </c>
      <c r="G28" s="35">
        <v>1</v>
      </c>
      <c r="H28" s="35">
        <v>0</v>
      </c>
      <c r="I28" s="13">
        <v>0</v>
      </c>
      <c r="J28" s="13" t="s">
        <v>174</v>
      </c>
      <c r="K28" s="35">
        <v>99</v>
      </c>
      <c r="L28" s="35">
        <v>1</v>
      </c>
      <c r="M28" s="13" t="s">
        <v>109</v>
      </c>
      <c r="N28" s="33">
        <v>1</v>
      </c>
      <c r="O28" s="35">
        <v>0</v>
      </c>
      <c r="P28" s="35">
        <v>0</v>
      </c>
      <c r="Q28" s="33">
        <v>0</v>
      </c>
      <c r="R28" s="35">
        <v>0</v>
      </c>
      <c r="S28" s="35">
        <v>1</v>
      </c>
      <c r="T28" s="35">
        <v>0</v>
      </c>
      <c r="U28" s="35">
        <v>0</v>
      </c>
      <c r="V28" s="41">
        <v>23.661438615467823</v>
      </c>
      <c r="W28" s="42">
        <v>1</v>
      </c>
      <c r="X28" s="42">
        <v>0</v>
      </c>
      <c r="Y28" s="42">
        <v>15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42">
        <v>0</v>
      </c>
      <c r="AF28" s="42">
        <v>0</v>
      </c>
      <c r="AG28" s="42">
        <v>0</v>
      </c>
      <c r="AH28" s="42">
        <v>0</v>
      </c>
      <c r="AI28" s="42">
        <v>0</v>
      </c>
      <c r="AJ28" s="42">
        <v>0</v>
      </c>
      <c r="AK28" s="42">
        <v>0</v>
      </c>
      <c r="AL28" s="42">
        <v>0</v>
      </c>
      <c r="AM28" s="42">
        <v>0</v>
      </c>
      <c r="AN28" s="26">
        <v>1</v>
      </c>
      <c r="AO28" s="33">
        <v>0</v>
      </c>
      <c r="AP28" s="33">
        <v>0</v>
      </c>
      <c r="AQ28" s="33">
        <v>157</v>
      </c>
      <c r="AR28" s="33">
        <v>73</v>
      </c>
      <c r="AS28" s="36">
        <v>165</v>
      </c>
      <c r="AT28" s="36">
        <v>91.8</v>
      </c>
      <c r="AU28" s="36">
        <v>48</v>
      </c>
      <c r="AV28" s="36">
        <v>126</v>
      </c>
      <c r="AW28" s="36">
        <v>1.78</v>
      </c>
      <c r="AX28" s="35">
        <v>0.68</v>
      </c>
      <c r="AY28" s="30">
        <v>0</v>
      </c>
      <c r="AZ28" s="29">
        <v>0</v>
      </c>
      <c r="BA28" s="50">
        <v>41180</v>
      </c>
      <c r="BB28" s="55">
        <v>0</v>
      </c>
      <c r="BC28" s="54">
        <v>44190</v>
      </c>
      <c r="BD28" s="51">
        <f t="shared" si="0"/>
        <v>8.2409308692676255</v>
      </c>
      <c r="BE28" s="51">
        <v>0</v>
      </c>
      <c r="BF28" s="51"/>
      <c r="BG28" s="51">
        <v>0</v>
      </c>
      <c r="BH28" s="51">
        <v>0</v>
      </c>
      <c r="BI28" s="51">
        <v>0</v>
      </c>
      <c r="BJ28" s="51">
        <v>0</v>
      </c>
      <c r="BK28" s="54">
        <v>40997</v>
      </c>
      <c r="BL28" s="9">
        <f t="shared" si="1"/>
        <v>1800</v>
      </c>
      <c r="BM28" s="9">
        <f t="shared" si="2"/>
        <v>60</v>
      </c>
      <c r="BN28" s="9">
        <f t="shared" si="3"/>
        <v>60</v>
      </c>
      <c r="BO28" s="51">
        <f t="shared" si="4"/>
        <v>0</v>
      </c>
      <c r="BP28" s="51">
        <v>0</v>
      </c>
      <c r="BQ28" s="51">
        <v>0</v>
      </c>
      <c r="BR28" s="51">
        <v>0</v>
      </c>
      <c r="BS28" s="51">
        <v>0</v>
      </c>
      <c r="BT28" s="51">
        <v>0</v>
      </c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</row>
    <row r="29" spans="1:306" s="4" customFormat="1" ht="16">
      <c r="A29" s="1" t="s">
        <v>23</v>
      </c>
      <c r="B29" s="12">
        <v>83</v>
      </c>
      <c r="C29" s="13">
        <v>1</v>
      </c>
      <c r="D29" s="13">
        <v>0</v>
      </c>
      <c r="E29" s="42">
        <v>0</v>
      </c>
      <c r="F29" s="35">
        <v>0</v>
      </c>
      <c r="G29" s="35">
        <v>0</v>
      </c>
      <c r="H29" s="35">
        <v>1</v>
      </c>
      <c r="I29" s="13">
        <v>1</v>
      </c>
      <c r="J29" s="13" t="s">
        <v>173</v>
      </c>
      <c r="K29" s="35">
        <v>95</v>
      </c>
      <c r="L29" s="35">
        <v>1</v>
      </c>
      <c r="M29" s="13" t="s">
        <v>110</v>
      </c>
      <c r="N29" s="33">
        <v>0</v>
      </c>
      <c r="O29" s="35">
        <v>0</v>
      </c>
      <c r="P29" s="35">
        <v>0</v>
      </c>
      <c r="Q29" s="33">
        <v>0</v>
      </c>
      <c r="R29" s="35">
        <v>1</v>
      </c>
      <c r="S29" s="35">
        <v>1</v>
      </c>
      <c r="T29" s="35">
        <v>0</v>
      </c>
      <c r="U29" s="35">
        <v>1</v>
      </c>
      <c r="V29" s="41">
        <v>30.443839128344813</v>
      </c>
      <c r="W29" s="42">
        <v>0</v>
      </c>
      <c r="X29" s="42">
        <v>0</v>
      </c>
      <c r="Y29" s="42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42">
        <v>0</v>
      </c>
      <c r="AF29" s="42">
        <v>0</v>
      </c>
      <c r="AG29" s="42">
        <v>0</v>
      </c>
      <c r="AH29" s="42">
        <v>0</v>
      </c>
      <c r="AI29" s="42">
        <v>0</v>
      </c>
      <c r="AJ29" s="42">
        <v>1</v>
      </c>
      <c r="AK29" s="42">
        <v>0</v>
      </c>
      <c r="AL29" s="42">
        <v>0</v>
      </c>
      <c r="AM29" s="42">
        <v>0</v>
      </c>
      <c r="AN29" s="26">
        <v>1</v>
      </c>
      <c r="AO29" s="33">
        <v>0</v>
      </c>
      <c r="AP29" s="33">
        <v>0</v>
      </c>
      <c r="AQ29" s="33">
        <v>130</v>
      </c>
      <c r="AR29" s="33">
        <v>70</v>
      </c>
      <c r="AS29" s="34">
        <v>143</v>
      </c>
      <c r="AT29" s="34">
        <v>78.8</v>
      </c>
      <c r="AU29" s="34">
        <v>36</v>
      </c>
      <c r="AV29" s="34">
        <v>141</v>
      </c>
      <c r="AW29" s="34">
        <v>1.24</v>
      </c>
      <c r="AX29" s="35">
        <v>0.67</v>
      </c>
      <c r="AY29" s="30">
        <v>0</v>
      </c>
      <c r="AZ29" s="29">
        <v>0</v>
      </c>
      <c r="BA29" s="50">
        <v>41207</v>
      </c>
      <c r="BB29" s="55">
        <v>0</v>
      </c>
      <c r="BC29" s="54">
        <v>44190</v>
      </c>
      <c r="BD29" s="51">
        <f t="shared" si="0"/>
        <v>8.1670088980150588</v>
      </c>
      <c r="BE29" s="51">
        <v>0</v>
      </c>
      <c r="BF29" s="51"/>
      <c r="BG29" s="51">
        <v>0</v>
      </c>
      <c r="BH29" s="51">
        <v>0</v>
      </c>
      <c r="BI29" s="51">
        <v>0</v>
      </c>
      <c r="BJ29" s="51">
        <v>0</v>
      </c>
      <c r="BK29" s="54">
        <v>40997</v>
      </c>
      <c r="BL29" s="9">
        <f t="shared" si="1"/>
        <v>1800</v>
      </c>
      <c r="BM29" s="9">
        <f t="shared" si="2"/>
        <v>60</v>
      </c>
      <c r="BN29" s="9">
        <f t="shared" si="3"/>
        <v>60</v>
      </c>
      <c r="BO29" s="51">
        <f t="shared" si="4"/>
        <v>0</v>
      </c>
      <c r="BP29" s="51">
        <v>0</v>
      </c>
      <c r="BQ29" s="51">
        <v>0</v>
      </c>
      <c r="BR29" s="51">
        <v>0</v>
      </c>
      <c r="BS29" s="51">
        <v>0</v>
      </c>
      <c r="BT29" s="51">
        <v>0</v>
      </c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</row>
    <row r="30" spans="1:306" s="4" customFormat="1" ht="16">
      <c r="A30" s="1" t="s">
        <v>24</v>
      </c>
      <c r="B30" s="12">
        <v>64</v>
      </c>
      <c r="C30" s="13">
        <v>0</v>
      </c>
      <c r="D30" s="13">
        <v>1</v>
      </c>
      <c r="E30" s="42">
        <v>15</v>
      </c>
      <c r="F30" s="35">
        <v>1</v>
      </c>
      <c r="G30" s="35">
        <v>0</v>
      </c>
      <c r="H30" s="35">
        <v>0</v>
      </c>
      <c r="I30" s="13">
        <v>0</v>
      </c>
      <c r="J30" s="13" t="s">
        <v>173</v>
      </c>
      <c r="K30" s="35">
        <v>80</v>
      </c>
      <c r="L30" s="35">
        <v>0</v>
      </c>
      <c r="M30" s="13" t="s">
        <v>110</v>
      </c>
      <c r="N30" s="33">
        <v>0</v>
      </c>
      <c r="O30" s="35">
        <v>0</v>
      </c>
      <c r="P30" s="35">
        <v>1</v>
      </c>
      <c r="Q30" s="33">
        <v>0</v>
      </c>
      <c r="R30" s="35">
        <v>1</v>
      </c>
      <c r="S30" s="35">
        <v>1</v>
      </c>
      <c r="T30" s="35">
        <v>0</v>
      </c>
      <c r="U30" s="35">
        <v>0</v>
      </c>
      <c r="V30" s="41">
        <v>22.129739727837229</v>
      </c>
      <c r="W30" s="42">
        <v>0</v>
      </c>
      <c r="X30" s="42">
        <v>0</v>
      </c>
      <c r="Y30" s="42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42">
        <v>1</v>
      </c>
      <c r="AF30" s="42">
        <v>0</v>
      </c>
      <c r="AG30" s="42">
        <v>1</v>
      </c>
      <c r="AH30" s="42">
        <v>0</v>
      </c>
      <c r="AI30" s="42">
        <v>0</v>
      </c>
      <c r="AJ30" s="42">
        <v>1</v>
      </c>
      <c r="AK30" s="42">
        <v>0</v>
      </c>
      <c r="AL30" s="42">
        <v>0</v>
      </c>
      <c r="AM30" s="42">
        <v>0</v>
      </c>
      <c r="AN30" s="26">
        <v>1</v>
      </c>
      <c r="AO30" s="33">
        <v>0</v>
      </c>
      <c r="AP30" s="33">
        <v>0</v>
      </c>
      <c r="AQ30" s="33">
        <v>120</v>
      </c>
      <c r="AR30" s="33">
        <v>72</v>
      </c>
      <c r="AS30" s="36">
        <v>156</v>
      </c>
      <c r="AT30" s="36">
        <v>87</v>
      </c>
      <c r="AU30" s="36">
        <v>53</v>
      </c>
      <c r="AV30" s="36">
        <v>80</v>
      </c>
      <c r="AW30" s="36">
        <v>0.61</v>
      </c>
      <c r="AX30" s="35">
        <v>0.05</v>
      </c>
      <c r="AY30" s="30">
        <v>0</v>
      </c>
      <c r="AZ30" s="29">
        <v>0</v>
      </c>
      <c r="BA30" s="50">
        <v>41219</v>
      </c>
      <c r="BB30" s="55">
        <v>0</v>
      </c>
      <c r="BC30" s="54">
        <v>44190</v>
      </c>
      <c r="BD30" s="51">
        <f t="shared" si="0"/>
        <v>8.1341546885694722</v>
      </c>
      <c r="BE30" s="51">
        <v>0</v>
      </c>
      <c r="BF30" s="51"/>
      <c r="BG30" s="51">
        <v>0</v>
      </c>
      <c r="BH30" s="51">
        <v>0</v>
      </c>
      <c r="BI30" s="51">
        <v>0</v>
      </c>
      <c r="BJ30" s="51">
        <v>0</v>
      </c>
      <c r="BK30" s="54">
        <v>40997</v>
      </c>
      <c r="BL30" s="9">
        <f t="shared" si="1"/>
        <v>1800</v>
      </c>
      <c r="BM30" s="9">
        <f t="shared" si="2"/>
        <v>60</v>
      </c>
      <c r="BN30" s="9">
        <f t="shared" si="3"/>
        <v>60</v>
      </c>
      <c r="BO30" s="51">
        <f t="shared" si="4"/>
        <v>0</v>
      </c>
      <c r="BP30" s="51">
        <v>0</v>
      </c>
      <c r="BQ30" s="51">
        <v>0</v>
      </c>
      <c r="BR30" s="51">
        <v>0</v>
      </c>
      <c r="BS30" s="51">
        <v>0</v>
      </c>
      <c r="BT30" s="51">
        <v>1</v>
      </c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</row>
    <row r="31" spans="1:306" s="4" customFormat="1" ht="16">
      <c r="A31" s="1" t="s">
        <v>25</v>
      </c>
      <c r="B31" s="12">
        <v>61</v>
      </c>
      <c r="C31" s="13">
        <v>0</v>
      </c>
      <c r="D31" s="13">
        <v>0</v>
      </c>
      <c r="E31" s="42">
        <v>0</v>
      </c>
      <c r="F31" s="35">
        <v>0</v>
      </c>
      <c r="G31" s="35">
        <v>0</v>
      </c>
      <c r="H31" s="35">
        <v>0</v>
      </c>
      <c r="I31" s="13">
        <v>1</v>
      </c>
      <c r="J31" s="13" t="s">
        <v>175</v>
      </c>
      <c r="K31" s="35">
        <v>90</v>
      </c>
      <c r="L31" s="35">
        <v>1</v>
      </c>
      <c r="M31" s="13" t="s">
        <v>109</v>
      </c>
      <c r="N31" s="33">
        <v>0</v>
      </c>
      <c r="O31" s="35">
        <v>1</v>
      </c>
      <c r="P31" s="35">
        <v>1</v>
      </c>
      <c r="Q31" s="33">
        <v>1</v>
      </c>
      <c r="R31" s="35">
        <v>1</v>
      </c>
      <c r="S31" s="35">
        <v>1</v>
      </c>
      <c r="T31" s="35">
        <v>1</v>
      </c>
      <c r="U31" s="35">
        <v>1</v>
      </c>
      <c r="V31" s="41">
        <v>31.561671506122963</v>
      </c>
      <c r="W31" s="42">
        <v>0</v>
      </c>
      <c r="X31" s="42">
        <v>1</v>
      </c>
      <c r="Y31" s="42">
        <v>50</v>
      </c>
      <c r="Z31" s="35">
        <v>1</v>
      </c>
      <c r="AA31" s="35">
        <v>0</v>
      </c>
      <c r="AB31" s="35">
        <v>0</v>
      </c>
      <c r="AC31" s="35">
        <v>0</v>
      </c>
      <c r="AD31" s="35">
        <v>0</v>
      </c>
      <c r="AE31" s="42">
        <v>1</v>
      </c>
      <c r="AF31" s="42">
        <v>1</v>
      </c>
      <c r="AG31" s="42">
        <v>1</v>
      </c>
      <c r="AH31" s="42">
        <v>0</v>
      </c>
      <c r="AI31" s="42">
        <v>0</v>
      </c>
      <c r="AJ31" s="42">
        <v>0</v>
      </c>
      <c r="AK31" s="42">
        <v>1</v>
      </c>
      <c r="AL31" s="42">
        <v>1</v>
      </c>
      <c r="AM31" s="42">
        <v>1</v>
      </c>
      <c r="AN31" s="26">
        <v>1</v>
      </c>
      <c r="AO31" s="33">
        <v>0</v>
      </c>
      <c r="AP31" s="33">
        <v>0</v>
      </c>
      <c r="AQ31" s="33">
        <v>115</v>
      </c>
      <c r="AR31" s="33">
        <v>65</v>
      </c>
      <c r="AS31" s="34">
        <v>142</v>
      </c>
      <c r="AT31" s="34">
        <v>71.599999999999994</v>
      </c>
      <c r="AU31" s="34">
        <v>26</v>
      </c>
      <c r="AV31" s="34">
        <v>222</v>
      </c>
      <c r="AW31" s="34">
        <v>3.73</v>
      </c>
      <c r="AX31" s="35">
        <v>2.29</v>
      </c>
      <c r="AY31" s="30">
        <v>0</v>
      </c>
      <c r="AZ31" s="29">
        <v>0</v>
      </c>
      <c r="BA31" s="50">
        <v>41220</v>
      </c>
      <c r="BB31" s="55">
        <v>0</v>
      </c>
      <c r="BC31" s="54">
        <v>44190</v>
      </c>
      <c r="BD31" s="51">
        <f t="shared" si="0"/>
        <v>8.131416837782341</v>
      </c>
      <c r="BE31" s="51">
        <v>0</v>
      </c>
      <c r="BF31" s="51"/>
      <c r="BG31" s="51">
        <v>0</v>
      </c>
      <c r="BH31" s="51">
        <v>0</v>
      </c>
      <c r="BI31" s="51">
        <v>0</v>
      </c>
      <c r="BJ31" s="51">
        <v>0</v>
      </c>
      <c r="BK31" s="54">
        <v>40997</v>
      </c>
      <c r="BL31" s="9">
        <f t="shared" si="1"/>
        <v>1800</v>
      </c>
      <c r="BM31" s="9">
        <f t="shared" si="2"/>
        <v>60</v>
      </c>
      <c r="BN31" s="9">
        <f t="shared" si="3"/>
        <v>60</v>
      </c>
      <c r="BO31" s="51">
        <f t="shared" si="4"/>
        <v>0</v>
      </c>
      <c r="BP31" s="51">
        <v>0</v>
      </c>
      <c r="BQ31" s="51">
        <v>0</v>
      </c>
      <c r="BR31" s="51">
        <v>0</v>
      </c>
      <c r="BS31" s="51">
        <v>0</v>
      </c>
      <c r="BT31" s="51">
        <v>0</v>
      </c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</row>
    <row r="32" spans="1:306" s="4" customFormat="1" ht="16">
      <c r="A32" s="1" t="s">
        <v>26</v>
      </c>
      <c r="B32" s="12">
        <v>73</v>
      </c>
      <c r="C32" s="13">
        <v>1</v>
      </c>
      <c r="D32" s="13">
        <v>1</v>
      </c>
      <c r="E32" s="42">
        <v>61</v>
      </c>
      <c r="F32" s="35">
        <v>1</v>
      </c>
      <c r="G32" s="35">
        <v>0</v>
      </c>
      <c r="H32" s="35">
        <v>0</v>
      </c>
      <c r="I32" s="13">
        <v>0</v>
      </c>
      <c r="J32" s="13" t="s">
        <v>173</v>
      </c>
      <c r="K32" s="35">
        <v>95</v>
      </c>
      <c r="L32" s="35">
        <v>1</v>
      </c>
      <c r="M32" s="13" t="s">
        <v>109</v>
      </c>
      <c r="N32" s="33">
        <v>0</v>
      </c>
      <c r="O32" s="35">
        <v>1</v>
      </c>
      <c r="P32" s="35">
        <v>1</v>
      </c>
      <c r="Q32" s="33">
        <v>0</v>
      </c>
      <c r="R32" s="35">
        <v>1</v>
      </c>
      <c r="S32" s="35">
        <v>1</v>
      </c>
      <c r="T32" s="35">
        <v>0</v>
      </c>
      <c r="U32" s="35">
        <v>0</v>
      </c>
      <c r="V32" s="41">
        <v>25.351541373715524</v>
      </c>
      <c r="W32" s="42">
        <v>0</v>
      </c>
      <c r="X32" s="42">
        <v>0</v>
      </c>
      <c r="Y32" s="42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42">
        <v>1</v>
      </c>
      <c r="AF32" s="42">
        <v>1</v>
      </c>
      <c r="AG32" s="42">
        <v>0</v>
      </c>
      <c r="AH32" s="42">
        <v>0</v>
      </c>
      <c r="AI32" s="42">
        <v>0</v>
      </c>
      <c r="AJ32" s="42">
        <v>1</v>
      </c>
      <c r="AK32" s="42">
        <v>0</v>
      </c>
      <c r="AL32" s="42">
        <v>1</v>
      </c>
      <c r="AM32" s="42">
        <v>1</v>
      </c>
      <c r="AN32" s="26">
        <v>1</v>
      </c>
      <c r="AO32" s="33">
        <v>0</v>
      </c>
      <c r="AP32" s="33">
        <v>0</v>
      </c>
      <c r="AQ32" s="33">
        <v>161</v>
      </c>
      <c r="AR32" s="33">
        <v>78</v>
      </c>
      <c r="AS32" s="36">
        <v>167</v>
      </c>
      <c r="AT32" s="36">
        <v>98.2</v>
      </c>
      <c r="AU32" s="36">
        <v>38</v>
      </c>
      <c r="AV32" s="36">
        <v>154</v>
      </c>
      <c r="AW32" s="36">
        <v>0.67</v>
      </c>
      <c r="AX32" s="35">
        <v>7.0000000000000007E-2</v>
      </c>
      <c r="AY32" s="30">
        <v>0</v>
      </c>
      <c r="AZ32" s="29">
        <v>0</v>
      </c>
      <c r="BA32" s="50">
        <v>41225</v>
      </c>
      <c r="BB32" s="55">
        <v>0</v>
      </c>
      <c r="BC32" s="54">
        <v>44190</v>
      </c>
      <c r="BD32" s="51">
        <f t="shared" si="0"/>
        <v>8.1177275838466798</v>
      </c>
      <c r="BE32" s="51">
        <v>0</v>
      </c>
      <c r="BF32" s="51"/>
      <c r="BG32" s="51">
        <v>0</v>
      </c>
      <c r="BH32" s="51">
        <v>0</v>
      </c>
      <c r="BI32" s="51">
        <v>0</v>
      </c>
      <c r="BJ32" s="51">
        <v>1</v>
      </c>
      <c r="BK32" s="54">
        <v>41226</v>
      </c>
      <c r="BL32" s="9">
        <f t="shared" si="1"/>
        <v>1800</v>
      </c>
      <c r="BM32" s="9">
        <f t="shared" si="2"/>
        <v>60</v>
      </c>
      <c r="BN32" s="9">
        <f t="shared" si="3"/>
        <v>60</v>
      </c>
      <c r="BO32" s="51">
        <f t="shared" si="4"/>
        <v>0</v>
      </c>
      <c r="BP32" s="51">
        <v>0</v>
      </c>
      <c r="BQ32" s="51">
        <v>0</v>
      </c>
      <c r="BR32" s="51">
        <v>0</v>
      </c>
      <c r="BS32" s="51">
        <v>0</v>
      </c>
      <c r="BT32" s="51">
        <v>0</v>
      </c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</row>
    <row r="33" spans="1:306" s="4" customFormat="1" ht="16">
      <c r="A33" s="1" t="s">
        <v>27</v>
      </c>
      <c r="B33" s="12">
        <v>71</v>
      </c>
      <c r="C33" s="13">
        <v>0</v>
      </c>
      <c r="D33" s="13">
        <v>0</v>
      </c>
      <c r="E33" s="42">
        <v>0</v>
      </c>
      <c r="F33" s="35">
        <v>0</v>
      </c>
      <c r="G33" s="35">
        <v>0</v>
      </c>
      <c r="H33" s="35">
        <v>0</v>
      </c>
      <c r="I33" s="13">
        <v>0</v>
      </c>
      <c r="J33" s="13" t="s">
        <v>173</v>
      </c>
      <c r="K33" s="35">
        <v>95</v>
      </c>
      <c r="L33" s="35">
        <v>1</v>
      </c>
      <c r="M33" s="13" t="s">
        <v>108</v>
      </c>
      <c r="N33" s="33">
        <v>1</v>
      </c>
      <c r="O33" s="35">
        <v>1</v>
      </c>
      <c r="P33" s="35">
        <v>1</v>
      </c>
      <c r="Q33" s="33">
        <v>1</v>
      </c>
      <c r="R33" s="35">
        <v>1</v>
      </c>
      <c r="S33" s="35">
        <v>1</v>
      </c>
      <c r="T33" s="35">
        <v>1</v>
      </c>
      <c r="U33" s="35">
        <v>0</v>
      </c>
      <c r="V33" s="41">
        <v>26.122448979591837</v>
      </c>
      <c r="W33" s="42">
        <v>0</v>
      </c>
      <c r="X33" s="42">
        <v>1</v>
      </c>
      <c r="Y33" s="42">
        <v>60</v>
      </c>
      <c r="Z33" s="35">
        <v>1</v>
      </c>
      <c r="AA33" s="35">
        <v>0</v>
      </c>
      <c r="AB33" s="35">
        <v>0</v>
      </c>
      <c r="AC33" s="35">
        <v>0</v>
      </c>
      <c r="AD33" s="35">
        <v>0</v>
      </c>
      <c r="AE33" s="42">
        <v>1</v>
      </c>
      <c r="AF33" s="42">
        <v>1</v>
      </c>
      <c r="AG33" s="42">
        <v>0</v>
      </c>
      <c r="AH33" s="42">
        <v>0</v>
      </c>
      <c r="AI33" s="42">
        <v>0</v>
      </c>
      <c r="AJ33" s="42">
        <v>0</v>
      </c>
      <c r="AK33" s="42">
        <v>1</v>
      </c>
      <c r="AL33" s="42">
        <v>1</v>
      </c>
      <c r="AM33" s="42">
        <v>0</v>
      </c>
      <c r="AN33" s="26">
        <v>1</v>
      </c>
      <c r="AO33" s="33">
        <v>0</v>
      </c>
      <c r="AP33" s="33">
        <v>0</v>
      </c>
      <c r="AQ33" s="33">
        <v>160</v>
      </c>
      <c r="AR33" s="33">
        <v>70</v>
      </c>
      <c r="AS33" s="36">
        <v>167</v>
      </c>
      <c r="AT33" s="36">
        <v>100.6</v>
      </c>
      <c r="AU33" s="36">
        <v>53</v>
      </c>
      <c r="AV33" s="36">
        <v>67</v>
      </c>
      <c r="AW33" s="36">
        <v>0.57000000000000006</v>
      </c>
      <c r="AX33" s="35">
        <v>0.21</v>
      </c>
      <c r="AY33" s="30">
        <v>1</v>
      </c>
      <c r="AZ33" s="29">
        <v>0</v>
      </c>
      <c r="BA33" s="50">
        <v>41225</v>
      </c>
      <c r="BB33" s="55">
        <v>1</v>
      </c>
      <c r="BC33" s="54">
        <v>42461</v>
      </c>
      <c r="BD33" s="51">
        <f t="shared" si="0"/>
        <v>3.3839835728952772</v>
      </c>
      <c r="BE33" s="51">
        <v>0</v>
      </c>
      <c r="BF33" s="51"/>
      <c r="BG33" s="51">
        <v>0</v>
      </c>
      <c r="BH33" s="51">
        <v>0</v>
      </c>
      <c r="BI33" s="51">
        <v>0</v>
      </c>
      <c r="BJ33" s="51">
        <v>0</v>
      </c>
      <c r="BK33" s="54">
        <v>40997</v>
      </c>
      <c r="BL33" s="9">
        <f t="shared" si="1"/>
        <v>1800</v>
      </c>
      <c r="BM33" s="9">
        <f t="shared" si="2"/>
        <v>60</v>
      </c>
      <c r="BN33" s="9">
        <f t="shared" si="3"/>
        <v>60</v>
      </c>
      <c r="BO33" s="51">
        <f t="shared" si="4"/>
        <v>0</v>
      </c>
      <c r="BP33" s="51">
        <v>1</v>
      </c>
      <c r="BQ33" s="51">
        <v>1</v>
      </c>
      <c r="BR33" s="51">
        <v>1</v>
      </c>
      <c r="BS33" s="51">
        <v>0</v>
      </c>
      <c r="BT33" s="51">
        <v>1</v>
      </c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</row>
    <row r="34" spans="1:306" s="4" customFormat="1" ht="16">
      <c r="A34" s="1" t="s">
        <v>28</v>
      </c>
      <c r="B34" s="12">
        <v>74</v>
      </c>
      <c r="C34" s="13">
        <v>0</v>
      </c>
      <c r="D34" s="13">
        <v>0</v>
      </c>
      <c r="E34" s="42">
        <v>0</v>
      </c>
      <c r="F34" s="35">
        <v>0</v>
      </c>
      <c r="G34" s="35">
        <v>0</v>
      </c>
      <c r="H34" s="35">
        <v>0</v>
      </c>
      <c r="I34" s="13">
        <v>0</v>
      </c>
      <c r="J34" s="13" t="s">
        <v>173</v>
      </c>
      <c r="K34" s="35">
        <v>90</v>
      </c>
      <c r="L34" s="35">
        <v>1</v>
      </c>
      <c r="M34" s="13" t="s">
        <v>109</v>
      </c>
      <c r="N34" s="33">
        <v>0</v>
      </c>
      <c r="O34" s="35">
        <v>0</v>
      </c>
      <c r="P34" s="35">
        <v>0</v>
      </c>
      <c r="Q34" s="33">
        <v>0</v>
      </c>
      <c r="R34" s="35">
        <v>1</v>
      </c>
      <c r="S34" s="35">
        <v>0</v>
      </c>
      <c r="T34" s="35">
        <v>0</v>
      </c>
      <c r="U34" s="35">
        <v>1</v>
      </c>
      <c r="V34" s="41">
        <v>30.110278896458279</v>
      </c>
      <c r="W34" s="42">
        <v>0</v>
      </c>
      <c r="X34" s="42">
        <v>1</v>
      </c>
      <c r="Y34" s="42">
        <v>25</v>
      </c>
      <c r="Z34" s="35">
        <v>1</v>
      </c>
      <c r="AA34" s="35">
        <v>0</v>
      </c>
      <c r="AB34" s="35">
        <v>0</v>
      </c>
      <c r="AC34" s="35">
        <v>0</v>
      </c>
      <c r="AD34" s="35">
        <v>0</v>
      </c>
      <c r="AE34" s="42">
        <v>0</v>
      </c>
      <c r="AF34" s="42">
        <v>0</v>
      </c>
      <c r="AG34" s="42">
        <v>0</v>
      </c>
      <c r="AH34" s="42">
        <v>0</v>
      </c>
      <c r="AI34" s="42">
        <v>0</v>
      </c>
      <c r="AJ34" s="42">
        <v>1</v>
      </c>
      <c r="AK34" s="42">
        <v>0</v>
      </c>
      <c r="AL34" s="42">
        <v>1</v>
      </c>
      <c r="AM34" s="42">
        <v>1</v>
      </c>
      <c r="AN34" s="26">
        <v>0</v>
      </c>
      <c r="AO34" s="33">
        <v>0</v>
      </c>
      <c r="AP34" s="33">
        <v>0</v>
      </c>
      <c r="AQ34" s="33">
        <v>134</v>
      </c>
      <c r="AR34" s="33">
        <v>74</v>
      </c>
      <c r="AS34" s="36">
        <v>129</v>
      </c>
      <c r="AT34" s="36">
        <v>75.2</v>
      </c>
      <c r="AU34" s="36">
        <v>38</v>
      </c>
      <c r="AV34" s="36">
        <v>79</v>
      </c>
      <c r="AW34" s="36">
        <v>0.08</v>
      </c>
      <c r="AX34" s="35">
        <v>7.0000000000000007E-2</v>
      </c>
      <c r="AY34" s="30">
        <v>0</v>
      </c>
      <c r="AZ34" s="29">
        <v>0</v>
      </c>
      <c r="BA34" s="50">
        <v>41235</v>
      </c>
      <c r="BB34" s="55">
        <v>0</v>
      </c>
      <c r="BC34" s="54">
        <v>44190</v>
      </c>
      <c r="BD34" s="51">
        <f t="shared" si="0"/>
        <v>8.0903490759753591</v>
      </c>
      <c r="BE34" s="51">
        <v>0</v>
      </c>
      <c r="BF34" s="51"/>
      <c r="BG34" s="51">
        <v>0</v>
      </c>
      <c r="BH34" s="51">
        <v>0</v>
      </c>
      <c r="BI34" s="51">
        <v>0</v>
      </c>
      <c r="BJ34" s="51">
        <v>0</v>
      </c>
      <c r="BK34" s="54">
        <v>40997</v>
      </c>
      <c r="BL34" s="9">
        <f t="shared" si="1"/>
        <v>1800</v>
      </c>
      <c r="BM34" s="9">
        <f t="shared" si="2"/>
        <v>60</v>
      </c>
      <c r="BN34" s="9">
        <f t="shared" si="3"/>
        <v>60</v>
      </c>
      <c r="BO34" s="51">
        <f t="shared" si="4"/>
        <v>0</v>
      </c>
      <c r="BP34" s="51">
        <v>0</v>
      </c>
      <c r="BQ34" s="51">
        <v>0</v>
      </c>
      <c r="BR34" s="51">
        <v>0</v>
      </c>
      <c r="BS34" s="51">
        <v>0</v>
      </c>
      <c r="BT34" s="51">
        <v>1</v>
      </c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</row>
    <row r="35" spans="1:306" s="4" customFormat="1" ht="16">
      <c r="A35" s="1" t="s">
        <v>29</v>
      </c>
      <c r="B35" s="12">
        <v>79</v>
      </c>
      <c r="C35" s="13">
        <v>1</v>
      </c>
      <c r="D35" s="13">
        <v>0</v>
      </c>
      <c r="E35" s="42">
        <v>0</v>
      </c>
      <c r="F35" s="35">
        <v>0</v>
      </c>
      <c r="G35" s="35">
        <v>0</v>
      </c>
      <c r="H35" s="35">
        <v>0</v>
      </c>
      <c r="I35" s="13">
        <v>1</v>
      </c>
      <c r="J35" s="13" t="s">
        <v>173</v>
      </c>
      <c r="K35" s="35">
        <v>95</v>
      </c>
      <c r="L35" s="35">
        <v>1</v>
      </c>
      <c r="M35" s="13" t="s">
        <v>109</v>
      </c>
      <c r="N35" s="33">
        <v>0</v>
      </c>
      <c r="O35" s="35">
        <v>1</v>
      </c>
      <c r="P35" s="35">
        <v>1</v>
      </c>
      <c r="Q35" s="33">
        <v>0</v>
      </c>
      <c r="R35" s="35">
        <v>1</v>
      </c>
      <c r="S35" s="35">
        <v>1</v>
      </c>
      <c r="T35" s="35">
        <v>1</v>
      </c>
      <c r="U35" s="35">
        <v>0</v>
      </c>
      <c r="V35" s="41">
        <v>22.321428571428569</v>
      </c>
      <c r="W35" s="42">
        <v>0</v>
      </c>
      <c r="X35" s="42">
        <v>0</v>
      </c>
      <c r="Y35" s="42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42">
        <v>1</v>
      </c>
      <c r="AF35" s="42">
        <v>1</v>
      </c>
      <c r="AG35" s="42">
        <v>0</v>
      </c>
      <c r="AH35" s="42">
        <v>0</v>
      </c>
      <c r="AI35" s="42">
        <v>0</v>
      </c>
      <c r="AJ35" s="42">
        <v>0</v>
      </c>
      <c r="AK35" s="42">
        <v>0</v>
      </c>
      <c r="AL35" s="42">
        <v>1</v>
      </c>
      <c r="AM35" s="42">
        <v>0</v>
      </c>
      <c r="AN35" s="26">
        <v>1</v>
      </c>
      <c r="AO35" s="33">
        <v>0</v>
      </c>
      <c r="AP35" s="33">
        <v>0</v>
      </c>
      <c r="AQ35" s="33">
        <v>168</v>
      </c>
      <c r="AR35" s="33">
        <v>82</v>
      </c>
      <c r="AS35" s="36">
        <v>151</v>
      </c>
      <c r="AT35" s="36">
        <v>62.2</v>
      </c>
      <c r="AU35" s="36">
        <v>55</v>
      </c>
      <c r="AV35" s="36">
        <v>169</v>
      </c>
      <c r="AW35" s="36">
        <v>0.14000000000000001</v>
      </c>
      <c r="AX35" s="35">
        <v>0.04</v>
      </c>
      <c r="AY35" s="30">
        <v>1</v>
      </c>
      <c r="AZ35" s="29">
        <v>1</v>
      </c>
      <c r="BA35" s="50">
        <v>41239</v>
      </c>
      <c r="BB35" s="55">
        <v>1</v>
      </c>
      <c r="BC35" s="54">
        <v>41935</v>
      </c>
      <c r="BD35" s="51">
        <f t="shared" si="0"/>
        <v>1.9055441478439425</v>
      </c>
      <c r="BE35" s="51">
        <v>1</v>
      </c>
      <c r="BF35" s="54">
        <v>41935</v>
      </c>
      <c r="BG35" s="51">
        <v>1</v>
      </c>
      <c r="BH35" s="51">
        <v>0</v>
      </c>
      <c r="BI35" s="51">
        <v>0</v>
      </c>
      <c r="BJ35" s="51">
        <v>0</v>
      </c>
      <c r="BK35" s="54">
        <v>40997</v>
      </c>
      <c r="BL35" s="9">
        <f t="shared" si="1"/>
        <v>938</v>
      </c>
      <c r="BM35" s="9">
        <f t="shared" si="2"/>
        <v>31.266666666666666</v>
      </c>
      <c r="BN35" s="9">
        <f t="shared" si="3"/>
        <v>31.266666666666666</v>
      </c>
      <c r="BO35" s="51">
        <f t="shared" si="4"/>
        <v>1</v>
      </c>
      <c r="BP35" s="51">
        <v>1</v>
      </c>
      <c r="BQ35" s="51">
        <v>0</v>
      </c>
      <c r="BR35" s="51">
        <v>0</v>
      </c>
      <c r="BS35" s="51">
        <v>1</v>
      </c>
      <c r="BT35" s="51">
        <v>1</v>
      </c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</row>
    <row r="36" spans="1:306" s="4" customFormat="1" ht="16">
      <c r="A36" s="1" t="s">
        <v>30</v>
      </c>
      <c r="B36" s="12">
        <v>72</v>
      </c>
      <c r="C36" s="13">
        <v>0</v>
      </c>
      <c r="D36" s="13">
        <v>0</v>
      </c>
      <c r="E36" s="42">
        <v>0</v>
      </c>
      <c r="F36" s="35">
        <v>0</v>
      </c>
      <c r="G36" s="35">
        <v>0</v>
      </c>
      <c r="H36" s="35">
        <v>0</v>
      </c>
      <c r="I36" s="13">
        <v>1</v>
      </c>
      <c r="J36" s="13" t="s">
        <v>174</v>
      </c>
      <c r="K36" s="35">
        <v>90</v>
      </c>
      <c r="L36" s="35">
        <v>1</v>
      </c>
      <c r="M36" s="13" t="s">
        <v>108</v>
      </c>
      <c r="N36" s="33">
        <v>0</v>
      </c>
      <c r="O36" s="35">
        <v>0</v>
      </c>
      <c r="P36" s="35">
        <v>1</v>
      </c>
      <c r="Q36" s="33">
        <v>0</v>
      </c>
      <c r="R36" s="35">
        <v>1</v>
      </c>
      <c r="S36" s="35">
        <v>0</v>
      </c>
      <c r="T36" s="35">
        <v>0</v>
      </c>
      <c r="U36" s="35">
        <v>0</v>
      </c>
      <c r="V36" s="41">
        <v>29.065743944636672</v>
      </c>
      <c r="W36" s="42">
        <v>0</v>
      </c>
      <c r="X36" s="42">
        <v>1</v>
      </c>
      <c r="Y36" s="42">
        <v>40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42">
        <v>1</v>
      </c>
      <c r="AF36" s="42">
        <v>1</v>
      </c>
      <c r="AG36" s="42">
        <v>1</v>
      </c>
      <c r="AH36" s="42">
        <v>0</v>
      </c>
      <c r="AI36" s="42">
        <v>0</v>
      </c>
      <c r="AJ36" s="42">
        <v>1</v>
      </c>
      <c r="AK36" s="42">
        <v>0</v>
      </c>
      <c r="AL36" s="42">
        <v>0</v>
      </c>
      <c r="AM36" s="42">
        <v>0</v>
      </c>
      <c r="AN36" s="26">
        <v>1</v>
      </c>
      <c r="AO36" s="33">
        <v>0</v>
      </c>
      <c r="AP36" s="33">
        <v>0</v>
      </c>
      <c r="AQ36" s="33">
        <v>154</v>
      </c>
      <c r="AR36" s="33">
        <v>89</v>
      </c>
      <c r="AS36" s="36">
        <v>206</v>
      </c>
      <c r="AT36" s="36">
        <v>108.8</v>
      </c>
      <c r="AU36" s="36">
        <v>54</v>
      </c>
      <c r="AV36" s="36">
        <v>216</v>
      </c>
      <c r="AW36" s="36">
        <v>0.11</v>
      </c>
      <c r="AX36" s="35">
        <v>0.91</v>
      </c>
      <c r="AY36" s="30">
        <v>0</v>
      </c>
      <c r="AZ36" s="29">
        <v>0</v>
      </c>
      <c r="BA36" s="50">
        <v>41254</v>
      </c>
      <c r="BB36" s="55">
        <v>0</v>
      </c>
      <c r="BC36" s="54">
        <v>44190</v>
      </c>
      <c r="BD36" s="51">
        <f t="shared" si="0"/>
        <v>8.038329911019849</v>
      </c>
      <c r="BE36" s="51">
        <v>0</v>
      </c>
      <c r="BF36" s="51"/>
      <c r="BG36" s="51">
        <v>0</v>
      </c>
      <c r="BH36" s="51">
        <v>0</v>
      </c>
      <c r="BI36" s="51">
        <v>0</v>
      </c>
      <c r="BJ36" s="51">
        <v>0</v>
      </c>
      <c r="BK36" s="54">
        <v>40997</v>
      </c>
      <c r="BL36" s="9">
        <f t="shared" si="1"/>
        <v>1800</v>
      </c>
      <c r="BM36" s="9">
        <f t="shared" si="2"/>
        <v>60</v>
      </c>
      <c r="BN36" s="9">
        <f t="shared" si="3"/>
        <v>60</v>
      </c>
      <c r="BO36" s="51">
        <f t="shared" si="4"/>
        <v>0</v>
      </c>
      <c r="BP36" s="51">
        <v>0</v>
      </c>
      <c r="BQ36" s="51">
        <v>0</v>
      </c>
      <c r="BR36" s="51">
        <v>0</v>
      </c>
      <c r="BS36" s="51">
        <v>0</v>
      </c>
      <c r="BT36" s="51">
        <v>0</v>
      </c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</row>
    <row r="37" spans="1:306" s="4" customFormat="1" ht="16">
      <c r="A37" s="1" t="s">
        <v>31</v>
      </c>
      <c r="B37" s="12">
        <v>71</v>
      </c>
      <c r="C37" s="13">
        <v>0</v>
      </c>
      <c r="D37" s="13">
        <v>1</v>
      </c>
      <c r="E37" s="42">
        <v>6</v>
      </c>
      <c r="F37" s="35">
        <v>0</v>
      </c>
      <c r="G37" s="35">
        <v>1</v>
      </c>
      <c r="H37" s="35">
        <v>1</v>
      </c>
      <c r="I37" s="13">
        <v>0</v>
      </c>
      <c r="J37" s="13" t="s">
        <v>175</v>
      </c>
      <c r="K37" s="35">
        <v>55</v>
      </c>
      <c r="L37" s="35">
        <v>0</v>
      </c>
      <c r="M37" s="13" t="s">
        <v>109</v>
      </c>
      <c r="N37" s="33">
        <v>1</v>
      </c>
      <c r="O37" s="35">
        <v>0</v>
      </c>
      <c r="P37" s="35">
        <v>0</v>
      </c>
      <c r="Q37" s="33">
        <v>0</v>
      </c>
      <c r="R37" s="35">
        <v>1</v>
      </c>
      <c r="S37" s="35">
        <v>1</v>
      </c>
      <c r="T37" s="35">
        <v>0</v>
      </c>
      <c r="U37" s="35">
        <v>0</v>
      </c>
      <c r="V37" s="41">
        <v>22.981901752370007</v>
      </c>
      <c r="W37" s="42">
        <v>1</v>
      </c>
      <c r="X37" s="42">
        <v>0</v>
      </c>
      <c r="Y37" s="42">
        <v>60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42">
        <v>1</v>
      </c>
      <c r="AF37" s="42">
        <v>0</v>
      </c>
      <c r="AG37" s="42">
        <v>1</v>
      </c>
      <c r="AH37" s="42">
        <v>0</v>
      </c>
      <c r="AI37" s="42">
        <v>0</v>
      </c>
      <c r="AJ37" s="42">
        <v>0</v>
      </c>
      <c r="AK37" s="42">
        <v>0</v>
      </c>
      <c r="AL37" s="42">
        <v>0</v>
      </c>
      <c r="AM37" s="42">
        <v>0</v>
      </c>
      <c r="AN37" s="26">
        <v>1</v>
      </c>
      <c r="AO37" s="33">
        <v>0</v>
      </c>
      <c r="AP37" s="33">
        <v>0</v>
      </c>
      <c r="AQ37" s="33">
        <v>190</v>
      </c>
      <c r="AR37" s="33">
        <v>90</v>
      </c>
      <c r="AS37" s="36">
        <v>204</v>
      </c>
      <c r="AT37" s="36">
        <v>114</v>
      </c>
      <c r="AU37" s="36">
        <v>35</v>
      </c>
      <c r="AV37" s="36">
        <v>275</v>
      </c>
      <c r="AW37" s="36">
        <v>1.51</v>
      </c>
      <c r="AX37" s="35">
        <v>2.4500000000000002</v>
      </c>
      <c r="AY37" s="30">
        <v>1</v>
      </c>
      <c r="AZ37" s="29">
        <v>0</v>
      </c>
      <c r="BA37" s="50">
        <v>41263</v>
      </c>
      <c r="BB37" s="55">
        <v>1</v>
      </c>
      <c r="BC37" s="54">
        <v>41410</v>
      </c>
      <c r="BD37" s="51">
        <f t="shared" si="0"/>
        <v>0.40246406570841892</v>
      </c>
      <c r="BE37" s="51">
        <v>0</v>
      </c>
      <c r="BF37" s="51"/>
      <c r="BG37" s="51">
        <v>0</v>
      </c>
      <c r="BH37" s="51">
        <v>0</v>
      </c>
      <c r="BI37" s="51">
        <v>0</v>
      </c>
      <c r="BJ37" s="51">
        <v>0</v>
      </c>
      <c r="BK37" s="54">
        <v>40997</v>
      </c>
      <c r="BL37" s="9">
        <f t="shared" si="1"/>
        <v>1800</v>
      </c>
      <c r="BM37" s="9">
        <f t="shared" si="2"/>
        <v>60</v>
      </c>
      <c r="BN37" s="9">
        <f t="shared" si="3"/>
        <v>60</v>
      </c>
      <c r="BO37" s="51">
        <f t="shared" si="4"/>
        <v>0</v>
      </c>
      <c r="BP37" s="51">
        <v>0</v>
      </c>
      <c r="BQ37" s="51">
        <v>0</v>
      </c>
      <c r="BR37" s="51">
        <v>1</v>
      </c>
      <c r="BS37" s="51">
        <v>0</v>
      </c>
      <c r="BT37" s="51">
        <v>1</v>
      </c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</row>
    <row r="38" spans="1:306" s="4" customFormat="1" ht="16">
      <c r="A38" s="1" t="s">
        <v>32</v>
      </c>
      <c r="B38" s="12">
        <v>72</v>
      </c>
      <c r="C38" s="13">
        <v>0</v>
      </c>
      <c r="D38" s="13">
        <v>1</v>
      </c>
      <c r="E38" s="42">
        <v>31</v>
      </c>
      <c r="F38" s="35">
        <v>0</v>
      </c>
      <c r="G38" s="35">
        <v>1</v>
      </c>
      <c r="H38" s="35">
        <v>1</v>
      </c>
      <c r="I38" s="13">
        <v>1</v>
      </c>
      <c r="J38" s="13" t="s">
        <v>173</v>
      </c>
      <c r="K38" s="35">
        <v>60</v>
      </c>
      <c r="L38" s="35">
        <v>0</v>
      </c>
      <c r="M38" s="13" t="s">
        <v>109</v>
      </c>
      <c r="N38" s="33">
        <v>0</v>
      </c>
      <c r="O38" s="35">
        <v>0</v>
      </c>
      <c r="P38" s="35">
        <v>0</v>
      </c>
      <c r="Q38" s="33">
        <v>0</v>
      </c>
      <c r="R38" s="35">
        <v>1</v>
      </c>
      <c r="S38" s="35">
        <v>1</v>
      </c>
      <c r="T38" s="35">
        <v>1</v>
      </c>
      <c r="U38" s="35">
        <v>0</v>
      </c>
      <c r="V38" s="41">
        <v>27.379664683612766</v>
      </c>
      <c r="W38" s="42">
        <v>0</v>
      </c>
      <c r="X38" s="42">
        <v>1</v>
      </c>
      <c r="Y38" s="42">
        <v>80</v>
      </c>
      <c r="Z38" s="35">
        <v>1</v>
      </c>
      <c r="AA38" s="35">
        <v>0</v>
      </c>
      <c r="AB38" s="35">
        <v>0</v>
      </c>
      <c r="AC38" s="35">
        <v>0</v>
      </c>
      <c r="AD38" s="35">
        <v>0</v>
      </c>
      <c r="AE38" s="42">
        <v>0</v>
      </c>
      <c r="AF38" s="42">
        <v>0</v>
      </c>
      <c r="AG38" s="42">
        <v>0</v>
      </c>
      <c r="AH38" s="42">
        <v>0</v>
      </c>
      <c r="AI38" s="42">
        <v>0</v>
      </c>
      <c r="AJ38" s="42">
        <v>1</v>
      </c>
      <c r="AK38" s="42">
        <v>1</v>
      </c>
      <c r="AL38" s="42">
        <v>0</v>
      </c>
      <c r="AM38" s="42">
        <v>0</v>
      </c>
      <c r="AN38" s="26">
        <v>1</v>
      </c>
      <c r="AO38" s="33">
        <v>0</v>
      </c>
      <c r="AP38" s="33">
        <v>0</v>
      </c>
      <c r="AQ38" s="33">
        <v>144</v>
      </c>
      <c r="AR38" s="33">
        <v>69</v>
      </c>
      <c r="AS38" s="36">
        <v>183</v>
      </c>
      <c r="AT38" s="36">
        <v>110.4</v>
      </c>
      <c r="AU38" s="36">
        <v>44</v>
      </c>
      <c r="AV38" s="36">
        <v>215</v>
      </c>
      <c r="AW38" s="36">
        <v>0.15</v>
      </c>
      <c r="AX38" s="35">
        <v>7.0000000000000007E-2</v>
      </c>
      <c r="AY38" s="30">
        <v>1</v>
      </c>
      <c r="AZ38" s="29">
        <v>1</v>
      </c>
      <c r="BA38" s="50">
        <v>41296</v>
      </c>
      <c r="BB38" s="55">
        <v>1</v>
      </c>
      <c r="BC38" s="54">
        <v>43751</v>
      </c>
      <c r="BD38" s="51">
        <f t="shared" si="0"/>
        <v>6.7214236824093083</v>
      </c>
      <c r="BE38" s="51">
        <v>1</v>
      </c>
      <c r="BF38" s="54">
        <v>43751</v>
      </c>
      <c r="BG38" s="51">
        <v>1</v>
      </c>
      <c r="BH38" s="51">
        <v>1</v>
      </c>
      <c r="BI38" s="51">
        <v>0</v>
      </c>
      <c r="BJ38" s="51">
        <v>0</v>
      </c>
      <c r="BK38" s="54">
        <v>40997</v>
      </c>
      <c r="BL38" s="9">
        <f t="shared" si="1"/>
        <v>2754</v>
      </c>
      <c r="BM38" s="9">
        <f t="shared" si="2"/>
        <v>91.8</v>
      </c>
      <c r="BN38" s="9">
        <f t="shared" si="3"/>
        <v>60</v>
      </c>
      <c r="BO38" s="51">
        <f t="shared" si="4"/>
        <v>0</v>
      </c>
      <c r="BP38" s="51">
        <v>0</v>
      </c>
      <c r="BQ38" s="51">
        <v>0</v>
      </c>
      <c r="BR38" s="51">
        <v>0</v>
      </c>
      <c r="BS38" s="51">
        <v>0</v>
      </c>
      <c r="BT38" s="51">
        <v>1</v>
      </c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</row>
    <row r="39" spans="1:306" s="4" customFormat="1" ht="16">
      <c r="A39" s="1" t="s">
        <v>33</v>
      </c>
      <c r="B39" s="12">
        <v>75</v>
      </c>
      <c r="C39" s="13">
        <v>0</v>
      </c>
      <c r="D39" s="13">
        <v>0</v>
      </c>
      <c r="E39" s="42">
        <v>0</v>
      </c>
      <c r="F39" s="35">
        <v>0</v>
      </c>
      <c r="G39" s="35">
        <v>0</v>
      </c>
      <c r="H39" s="35">
        <v>0</v>
      </c>
      <c r="I39" s="13">
        <v>0</v>
      </c>
      <c r="J39" s="13" t="s">
        <v>174</v>
      </c>
      <c r="K39" s="35">
        <v>90</v>
      </c>
      <c r="L39" s="35">
        <v>1</v>
      </c>
      <c r="M39" s="13" t="s">
        <v>108</v>
      </c>
      <c r="N39" s="33">
        <v>0</v>
      </c>
      <c r="O39" s="35">
        <v>0</v>
      </c>
      <c r="P39" s="35">
        <v>0</v>
      </c>
      <c r="Q39" s="33">
        <v>1</v>
      </c>
      <c r="R39" s="35">
        <v>1</v>
      </c>
      <c r="S39" s="35">
        <v>1</v>
      </c>
      <c r="T39" s="35">
        <v>1</v>
      </c>
      <c r="U39" s="35">
        <v>0</v>
      </c>
      <c r="V39" s="41">
        <v>26.297577854671275</v>
      </c>
      <c r="W39" s="42">
        <v>0</v>
      </c>
      <c r="X39" s="42">
        <v>1</v>
      </c>
      <c r="Y39" s="42">
        <v>60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42">
        <v>1</v>
      </c>
      <c r="AF39" s="42">
        <v>1</v>
      </c>
      <c r="AG39" s="42">
        <v>0</v>
      </c>
      <c r="AH39" s="42">
        <v>0</v>
      </c>
      <c r="AI39" s="42">
        <v>0</v>
      </c>
      <c r="AJ39" s="42">
        <v>0</v>
      </c>
      <c r="AK39" s="42">
        <v>1</v>
      </c>
      <c r="AL39" s="42">
        <v>1</v>
      </c>
      <c r="AM39" s="42">
        <v>1</v>
      </c>
      <c r="AN39" s="26">
        <v>1</v>
      </c>
      <c r="AO39" s="33">
        <v>0</v>
      </c>
      <c r="AP39" s="33">
        <v>0</v>
      </c>
      <c r="AQ39" s="33">
        <v>190</v>
      </c>
      <c r="AR39" s="33">
        <v>94</v>
      </c>
      <c r="AS39" s="36">
        <v>135</v>
      </c>
      <c r="AT39" s="36">
        <v>69.599999999999994</v>
      </c>
      <c r="AU39" s="36">
        <v>44</v>
      </c>
      <c r="AV39" s="36">
        <v>107</v>
      </c>
      <c r="AW39" s="36">
        <v>0.5</v>
      </c>
      <c r="AX39" s="35">
        <v>1.22</v>
      </c>
      <c r="AY39" s="30">
        <v>1</v>
      </c>
      <c r="AZ39" s="29">
        <v>1</v>
      </c>
      <c r="BA39" s="50">
        <v>41311</v>
      </c>
      <c r="BB39" s="55">
        <v>1</v>
      </c>
      <c r="BC39" s="54">
        <v>41332</v>
      </c>
      <c r="BD39" s="51">
        <f t="shared" si="0"/>
        <v>5.7494866529774126E-2</v>
      </c>
      <c r="BE39" s="51">
        <v>1</v>
      </c>
      <c r="BF39" s="54">
        <v>42301</v>
      </c>
      <c r="BG39" s="51">
        <v>1</v>
      </c>
      <c r="BH39" s="51">
        <v>0</v>
      </c>
      <c r="BI39" s="51">
        <v>0</v>
      </c>
      <c r="BJ39" s="51">
        <v>0</v>
      </c>
      <c r="BK39" s="54">
        <v>40997</v>
      </c>
      <c r="BL39" s="9">
        <f t="shared" si="1"/>
        <v>1304</v>
      </c>
      <c r="BM39" s="9">
        <f t="shared" si="2"/>
        <v>43.466666666666669</v>
      </c>
      <c r="BN39" s="9">
        <f t="shared" si="3"/>
        <v>43.466666666666669</v>
      </c>
      <c r="BO39" s="51">
        <f t="shared" si="4"/>
        <v>1</v>
      </c>
      <c r="BP39" s="51">
        <v>1</v>
      </c>
      <c r="BQ39" s="51">
        <v>0</v>
      </c>
      <c r="BR39" s="51">
        <v>1</v>
      </c>
      <c r="BS39" s="51">
        <v>1</v>
      </c>
      <c r="BT39" s="51">
        <v>1</v>
      </c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</row>
    <row r="40" spans="1:306" s="4" customFormat="1" ht="16">
      <c r="A40" s="1" t="s">
        <v>34</v>
      </c>
      <c r="B40" s="12">
        <v>77</v>
      </c>
      <c r="C40" s="13">
        <v>0</v>
      </c>
      <c r="D40" s="13">
        <v>1</v>
      </c>
      <c r="E40" s="42">
        <v>5</v>
      </c>
      <c r="F40" s="35">
        <v>0</v>
      </c>
      <c r="G40" s="35">
        <v>1</v>
      </c>
      <c r="H40" s="35">
        <v>0</v>
      </c>
      <c r="I40" s="13">
        <v>1</v>
      </c>
      <c r="J40" s="13" t="s">
        <v>175</v>
      </c>
      <c r="K40" s="35">
        <v>85</v>
      </c>
      <c r="L40" s="35">
        <v>0</v>
      </c>
      <c r="M40" s="13" t="s">
        <v>110</v>
      </c>
      <c r="N40" s="33">
        <v>1</v>
      </c>
      <c r="O40" s="35">
        <v>0</v>
      </c>
      <c r="P40" s="35">
        <v>0</v>
      </c>
      <c r="Q40" s="33">
        <v>0</v>
      </c>
      <c r="R40" s="35">
        <v>0</v>
      </c>
      <c r="S40" s="35">
        <v>0</v>
      </c>
      <c r="T40" s="35">
        <v>0</v>
      </c>
      <c r="U40" s="35">
        <v>0</v>
      </c>
      <c r="V40" s="41">
        <v>20.987654320987652</v>
      </c>
      <c r="W40" s="42">
        <v>0</v>
      </c>
      <c r="X40" s="42">
        <v>1</v>
      </c>
      <c r="Y40" s="42">
        <v>90</v>
      </c>
      <c r="Z40" s="35">
        <v>1</v>
      </c>
      <c r="AA40" s="35">
        <v>1</v>
      </c>
      <c r="AB40" s="35">
        <v>1</v>
      </c>
      <c r="AC40" s="35">
        <v>0</v>
      </c>
      <c r="AD40" s="35">
        <v>0</v>
      </c>
      <c r="AE40" s="42">
        <v>1</v>
      </c>
      <c r="AF40" s="42">
        <v>1</v>
      </c>
      <c r="AG40" s="42">
        <v>0</v>
      </c>
      <c r="AH40" s="42">
        <v>0</v>
      </c>
      <c r="AI40" s="42">
        <v>0</v>
      </c>
      <c r="AJ40" s="42">
        <v>0</v>
      </c>
      <c r="AK40" s="42">
        <v>0</v>
      </c>
      <c r="AL40" s="42">
        <v>1</v>
      </c>
      <c r="AM40" s="42">
        <v>0</v>
      </c>
      <c r="AN40" s="26">
        <v>0</v>
      </c>
      <c r="AO40" s="33">
        <v>0</v>
      </c>
      <c r="AP40" s="33">
        <v>0</v>
      </c>
      <c r="AQ40" s="33">
        <v>144</v>
      </c>
      <c r="AR40" s="33">
        <v>66</v>
      </c>
      <c r="AS40" s="36">
        <v>177</v>
      </c>
      <c r="AT40" s="36">
        <v>103.6</v>
      </c>
      <c r="AU40" s="36">
        <v>50</v>
      </c>
      <c r="AV40" s="36">
        <v>117</v>
      </c>
      <c r="AW40" s="36">
        <v>0.45</v>
      </c>
      <c r="AX40" s="35">
        <v>0.2</v>
      </c>
      <c r="AY40" s="30">
        <v>0</v>
      </c>
      <c r="AZ40" s="29">
        <v>0</v>
      </c>
      <c r="BA40" s="50">
        <v>41312</v>
      </c>
      <c r="BB40" s="55">
        <v>0</v>
      </c>
      <c r="BC40" s="54">
        <v>41702</v>
      </c>
      <c r="BD40" s="51">
        <f t="shared" si="0"/>
        <v>1.0677618069815196</v>
      </c>
      <c r="BE40" s="51">
        <v>1</v>
      </c>
      <c r="BF40" s="54">
        <v>41702</v>
      </c>
      <c r="BG40" s="51">
        <v>0</v>
      </c>
      <c r="BH40" s="51">
        <v>0</v>
      </c>
      <c r="BI40" s="51">
        <v>0</v>
      </c>
      <c r="BJ40" s="51">
        <v>0</v>
      </c>
      <c r="BK40" s="54">
        <v>40997</v>
      </c>
      <c r="BL40" s="9">
        <f t="shared" si="1"/>
        <v>705</v>
      </c>
      <c r="BM40" s="9">
        <f t="shared" si="2"/>
        <v>23.5</v>
      </c>
      <c r="BN40" s="9">
        <f t="shared" si="3"/>
        <v>23.5</v>
      </c>
      <c r="BO40" s="51">
        <f t="shared" si="4"/>
        <v>1</v>
      </c>
      <c r="BP40" s="51">
        <v>0</v>
      </c>
      <c r="BQ40" s="51">
        <v>0</v>
      </c>
      <c r="BR40" s="51">
        <v>0</v>
      </c>
      <c r="BS40" s="51">
        <v>0</v>
      </c>
      <c r="BT40" s="51">
        <v>1</v>
      </c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</row>
    <row r="41" spans="1:306" s="4" customFormat="1" ht="16">
      <c r="A41" s="1" t="s">
        <v>35</v>
      </c>
      <c r="B41" s="12">
        <v>68</v>
      </c>
      <c r="C41" s="13">
        <v>1</v>
      </c>
      <c r="D41" s="13">
        <v>0</v>
      </c>
      <c r="E41" s="42">
        <v>0</v>
      </c>
      <c r="F41" s="35">
        <v>0</v>
      </c>
      <c r="G41" s="35">
        <v>0</v>
      </c>
      <c r="H41" s="35">
        <v>0</v>
      </c>
      <c r="I41" s="13">
        <v>1</v>
      </c>
      <c r="J41" s="13" t="s">
        <v>174</v>
      </c>
      <c r="K41" s="35">
        <v>90</v>
      </c>
      <c r="L41" s="35">
        <v>1</v>
      </c>
      <c r="M41" s="13" t="s">
        <v>109</v>
      </c>
      <c r="N41" s="33">
        <v>0</v>
      </c>
      <c r="O41" s="35">
        <v>0</v>
      </c>
      <c r="P41" s="35">
        <v>0</v>
      </c>
      <c r="Q41" s="33">
        <v>0</v>
      </c>
      <c r="R41" s="35">
        <v>1</v>
      </c>
      <c r="S41" s="35">
        <v>1</v>
      </c>
      <c r="T41" s="35">
        <v>0</v>
      </c>
      <c r="U41" s="35">
        <v>1</v>
      </c>
      <c r="V41" s="41">
        <v>38.200183654729116</v>
      </c>
      <c r="W41" s="42">
        <v>0</v>
      </c>
      <c r="X41" s="42">
        <v>0</v>
      </c>
      <c r="Y41" s="42">
        <v>0</v>
      </c>
      <c r="Z41" s="35">
        <v>1</v>
      </c>
      <c r="AA41" s="35">
        <v>0</v>
      </c>
      <c r="AB41" s="35">
        <v>0</v>
      </c>
      <c r="AC41" s="35">
        <v>0</v>
      </c>
      <c r="AD41" s="35">
        <v>0</v>
      </c>
      <c r="AE41" s="42">
        <v>1</v>
      </c>
      <c r="AF41" s="42">
        <v>1</v>
      </c>
      <c r="AG41" s="42">
        <v>0</v>
      </c>
      <c r="AH41" s="42">
        <v>0</v>
      </c>
      <c r="AI41" s="42">
        <v>0</v>
      </c>
      <c r="AJ41" s="42">
        <v>1</v>
      </c>
      <c r="AK41" s="42">
        <v>0</v>
      </c>
      <c r="AL41" s="42">
        <v>1</v>
      </c>
      <c r="AM41" s="42">
        <v>1</v>
      </c>
      <c r="AN41" s="26">
        <v>1</v>
      </c>
      <c r="AO41" s="33">
        <v>0</v>
      </c>
      <c r="AP41" s="33">
        <v>0</v>
      </c>
      <c r="AQ41" s="33">
        <v>145</v>
      </c>
      <c r="AR41" s="33">
        <v>76</v>
      </c>
      <c r="AS41" s="36">
        <v>153</v>
      </c>
      <c r="AT41" s="36">
        <v>56.6</v>
      </c>
      <c r="AU41" s="36">
        <v>79</v>
      </c>
      <c r="AV41" s="36">
        <v>87</v>
      </c>
      <c r="AW41" s="36">
        <v>0.19</v>
      </c>
      <c r="AX41" s="35">
        <v>0.21</v>
      </c>
      <c r="AY41" s="30">
        <v>0</v>
      </c>
      <c r="AZ41" s="29">
        <v>0</v>
      </c>
      <c r="BA41" s="50">
        <v>41327</v>
      </c>
      <c r="BB41" s="55">
        <v>0</v>
      </c>
      <c r="BC41" s="54">
        <v>44190</v>
      </c>
      <c r="BD41" s="51">
        <f t="shared" si="0"/>
        <v>7.8384668035592062</v>
      </c>
      <c r="BE41" s="51">
        <v>0</v>
      </c>
      <c r="BF41" s="51"/>
      <c r="BG41" s="51">
        <v>0</v>
      </c>
      <c r="BH41" s="51">
        <v>0</v>
      </c>
      <c r="BI41" s="51">
        <v>0</v>
      </c>
      <c r="BJ41" s="51">
        <v>0</v>
      </c>
      <c r="BK41" s="54">
        <v>40997</v>
      </c>
      <c r="BL41" s="9">
        <f t="shared" si="1"/>
        <v>1800</v>
      </c>
      <c r="BM41" s="9">
        <f t="shared" si="2"/>
        <v>60</v>
      </c>
      <c r="BN41" s="9">
        <f t="shared" si="3"/>
        <v>60</v>
      </c>
      <c r="BO41" s="51">
        <f t="shared" si="4"/>
        <v>0</v>
      </c>
      <c r="BP41" s="51">
        <v>0</v>
      </c>
      <c r="BQ41" s="51">
        <v>0</v>
      </c>
      <c r="BR41" s="51">
        <v>0</v>
      </c>
      <c r="BS41" s="51">
        <v>0</v>
      </c>
      <c r="BT41" s="51">
        <v>1</v>
      </c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</row>
    <row r="42" spans="1:306" s="4" customFormat="1" ht="16">
      <c r="A42" s="1" t="s">
        <v>36</v>
      </c>
      <c r="B42" s="12">
        <v>64</v>
      </c>
      <c r="C42" s="13">
        <v>1</v>
      </c>
      <c r="D42" s="13">
        <v>0</v>
      </c>
      <c r="E42" s="42">
        <v>0</v>
      </c>
      <c r="F42" s="35">
        <v>0</v>
      </c>
      <c r="G42" s="35">
        <v>0</v>
      </c>
      <c r="H42" s="35">
        <v>0</v>
      </c>
      <c r="I42" s="13">
        <v>0</v>
      </c>
      <c r="J42" s="13" t="s">
        <v>173</v>
      </c>
      <c r="K42" s="35">
        <v>85</v>
      </c>
      <c r="L42" s="35">
        <v>0</v>
      </c>
      <c r="M42" s="13" t="s">
        <v>108</v>
      </c>
      <c r="N42" s="33">
        <v>0</v>
      </c>
      <c r="O42" s="35">
        <v>0</v>
      </c>
      <c r="P42" s="35">
        <v>0</v>
      </c>
      <c r="Q42" s="33">
        <v>0</v>
      </c>
      <c r="R42" s="35">
        <v>1</v>
      </c>
      <c r="S42" s="35">
        <v>0</v>
      </c>
      <c r="T42" s="35">
        <v>0</v>
      </c>
      <c r="U42" s="35">
        <v>0</v>
      </c>
      <c r="V42" s="41">
        <v>20.195092211553114</v>
      </c>
      <c r="W42" s="42">
        <v>1</v>
      </c>
      <c r="X42" s="42">
        <v>0</v>
      </c>
      <c r="Y42" s="42">
        <v>40</v>
      </c>
      <c r="Z42" s="35">
        <v>0</v>
      </c>
      <c r="AA42" s="35">
        <v>1</v>
      </c>
      <c r="AB42" s="35">
        <v>0</v>
      </c>
      <c r="AC42" s="35">
        <v>0</v>
      </c>
      <c r="AD42" s="35">
        <v>0</v>
      </c>
      <c r="AE42" s="42">
        <v>0</v>
      </c>
      <c r="AF42" s="42">
        <v>0</v>
      </c>
      <c r="AG42" s="42">
        <v>0</v>
      </c>
      <c r="AH42" s="42">
        <v>0</v>
      </c>
      <c r="AI42" s="42">
        <v>0</v>
      </c>
      <c r="AJ42" s="42">
        <v>1</v>
      </c>
      <c r="AK42" s="42">
        <v>0</v>
      </c>
      <c r="AL42" s="42">
        <v>1</v>
      </c>
      <c r="AM42" s="42">
        <v>0</v>
      </c>
      <c r="AN42" s="26">
        <v>0</v>
      </c>
      <c r="AO42" s="33">
        <v>0</v>
      </c>
      <c r="AP42" s="33">
        <v>0</v>
      </c>
      <c r="AQ42" s="33">
        <v>110</v>
      </c>
      <c r="AR42" s="33">
        <v>70</v>
      </c>
      <c r="AS42" s="36">
        <v>191</v>
      </c>
      <c r="AT42" s="36">
        <v>66.400000000000006</v>
      </c>
      <c r="AU42" s="36">
        <v>95</v>
      </c>
      <c r="AV42" s="36">
        <v>148</v>
      </c>
      <c r="AW42" s="36">
        <v>0.36</v>
      </c>
      <c r="AX42" s="35">
        <v>0.38</v>
      </c>
      <c r="AY42" s="30">
        <v>0</v>
      </c>
      <c r="AZ42" s="29">
        <v>0</v>
      </c>
      <c r="BA42" s="50">
        <v>41330</v>
      </c>
      <c r="BB42" s="55">
        <v>0</v>
      </c>
      <c r="BC42" s="54">
        <v>44190</v>
      </c>
      <c r="BD42" s="51">
        <f t="shared" si="0"/>
        <v>7.83025325119781</v>
      </c>
      <c r="BE42" s="51">
        <v>0</v>
      </c>
      <c r="BF42" s="51"/>
      <c r="BG42" s="51">
        <v>0</v>
      </c>
      <c r="BH42" s="51">
        <v>0</v>
      </c>
      <c r="BI42" s="51">
        <v>0</v>
      </c>
      <c r="BJ42" s="51">
        <v>0</v>
      </c>
      <c r="BK42" s="54">
        <v>40997</v>
      </c>
      <c r="BL42" s="9">
        <f t="shared" si="1"/>
        <v>1800</v>
      </c>
      <c r="BM42" s="9">
        <f t="shared" si="2"/>
        <v>60</v>
      </c>
      <c r="BN42" s="9">
        <f t="shared" si="3"/>
        <v>60</v>
      </c>
      <c r="BO42" s="51">
        <f t="shared" si="4"/>
        <v>0</v>
      </c>
      <c r="BP42" s="51">
        <v>0</v>
      </c>
      <c r="BQ42" s="51">
        <v>0</v>
      </c>
      <c r="BR42" s="51">
        <v>0</v>
      </c>
      <c r="BS42" s="51">
        <v>0</v>
      </c>
      <c r="BT42" s="51">
        <v>1</v>
      </c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</row>
    <row r="43" spans="1:306" s="4" customFormat="1" ht="16">
      <c r="A43" s="1" t="s">
        <v>37</v>
      </c>
      <c r="B43" s="12">
        <v>66</v>
      </c>
      <c r="C43" s="13">
        <v>0</v>
      </c>
      <c r="D43" s="13">
        <v>0</v>
      </c>
      <c r="E43" s="42">
        <v>0</v>
      </c>
      <c r="F43" s="35">
        <v>0</v>
      </c>
      <c r="G43" s="35">
        <v>0</v>
      </c>
      <c r="H43" s="35">
        <v>0</v>
      </c>
      <c r="I43" s="13">
        <v>1</v>
      </c>
      <c r="J43" s="13" t="s">
        <v>175</v>
      </c>
      <c r="K43" s="35">
        <v>80</v>
      </c>
      <c r="L43" s="35">
        <v>0</v>
      </c>
      <c r="M43" s="13" t="s">
        <v>109</v>
      </c>
      <c r="N43" s="33">
        <v>0</v>
      </c>
      <c r="O43" s="35">
        <v>0</v>
      </c>
      <c r="P43" s="35">
        <v>0</v>
      </c>
      <c r="Q43" s="33">
        <v>0</v>
      </c>
      <c r="R43" s="35">
        <v>1</v>
      </c>
      <c r="S43" s="35">
        <v>0</v>
      </c>
      <c r="T43" s="35">
        <v>0</v>
      </c>
      <c r="U43" s="35">
        <v>0</v>
      </c>
      <c r="V43" s="41">
        <v>27.968016063681024</v>
      </c>
      <c r="W43" s="42">
        <v>1</v>
      </c>
      <c r="X43" s="42">
        <v>0</v>
      </c>
      <c r="Y43" s="42">
        <v>25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42">
        <v>0</v>
      </c>
      <c r="AF43" s="42">
        <v>0</v>
      </c>
      <c r="AG43" s="42">
        <v>0</v>
      </c>
      <c r="AH43" s="42">
        <v>0</v>
      </c>
      <c r="AI43" s="42">
        <v>0</v>
      </c>
      <c r="AJ43" s="42">
        <v>0</v>
      </c>
      <c r="AK43" s="42">
        <v>1</v>
      </c>
      <c r="AL43" s="42">
        <v>1</v>
      </c>
      <c r="AM43" s="42">
        <v>0</v>
      </c>
      <c r="AN43" s="26">
        <v>0</v>
      </c>
      <c r="AO43" s="33">
        <v>0</v>
      </c>
      <c r="AP43" s="33">
        <v>0</v>
      </c>
      <c r="AQ43" s="33">
        <v>120</v>
      </c>
      <c r="AR43" s="33">
        <v>80</v>
      </c>
      <c r="AS43" s="36">
        <v>139</v>
      </c>
      <c r="AT43" s="36">
        <v>62.6</v>
      </c>
      <c r="AU43" s="36">
        <v>63</v>
      </c>
      <c r="AV43" s="36">
        <v>67</v>
      </c>
      <c r="AW43" s="36">
        <v>0.63</v>
      </c>
      <c r="AX43" s="35">
        <v>0.48</v>
      </c>
      <c r="AY43" s="30">
        <v>0</v>
      </c>
      <c r="AZ43" s="29">
        <v>0</v>
      </c>
      <c r="BA43" s="50">
        <v>41333</v>
      </c>
      <c r="BB43" s="55">
        <v>0</v>
      </c>
      <c r="BC43" s="54">
        <v>44190</v>
      </c>
      <c r="BD43" s="51">
        <f t="shared" si="0"/>
        <v>7.8220396988364138</v>
      </c>
      <c r="BE43" s="51">
        <v>0</v>
      </c>
      <c r="BF43" s="51"/>
      <c r="BG43" s="51">
        <v>0</v>
      </c>
      <c r="BH43" s="51">
        <v>0</v>
      </c>
      <c r="BI43" s="51">
        <v>0</v>
      </c>
      <c r="BJ43" s="51">
        <v>0</v>
      </c>
      <c r="BK43" s="54">
        <v>40997</v>
      </c>
      <c r="BL43" s="9">
        <f t="shared" si="1"/>
        <v>1800</v>
      </c>
      <c r="BM43" s="9">
        <f t="shared" si="2"/>
        <v>60</v>
      </c>
      <c r="BN43" s="9">
        <f t="shared" si="3"/>
        <v>60</v>
      </c>
      <c r="BO43" s="51">
        <f t="shared" si="4"/>
        <v>0</v>
      </c>
      <c r="BP43" s="51">
        <v>0</v>
      </c>
      <c r="BQ43" s="51">
        <v>0</v>
      </c>
      <c r="BR43" s="51">
        <v>0</v>
      </c>
      <c r="BS43" s="51">
        <v>0</v>
      </c>
      <c r="BT43" s="51">
        <v>0</v>
      </c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</row>
    <row r="44" spans="1:306" s="4" customFormat="1" ht="16">
      <c r="A44" s="1" t="s">
        <v>38</v>
      </c>
      <c r="B44" s="12">
        <v>64</v>
      </c>
      <c r="C44" s="13">
        <v>0</v>
      </c>
      <c r="D44" s="13">
        <v>0</v>
      </c>
      <c r="E44" s="42">
        <v>0</v>
      </c>
      <c r="F44" s="35">
        <v>0</v>
      </c>
      <c r="G44" s="35">
        <v>0</v>
      </c>
      <c r="H44" s="35">
        <v>0</v>
      </c>
      <c r="I44" s="13">
        <v>1</v>
      </c>
      <c r="J44" s="13" t="s">
        <v>173</v>
      </c>
      <c r="K44" s="35">
        <v>90</v>
      </c>
      <c r="L44" s="35">
        <v>1</v>
      </c>
      <c r="M44" s="13" t="s">
        <v>109</v>
      </c>
      <c r="N44" s="33">
        <v>0</v>
      </c>
      <c r="O44" s="35">
        <v>0</v>
      </c>
      <c r="P44" s="35">
        <v>0</v>
      </c>
      <c r="Q44" s="33">
        <v>1</v>
      </c>
      <c r="R44" s="35">
        <v>1</v>
      </c>
      <c r="S44" s="35">
        <v>1</v>
      </c>
      <c r="T44" s="35">
        <v>0</v>
      </c>
      <c r="U44" s="35">
        <v>0</v>
      </c>
      <c r="V44" s="41">
        <v>27.774270925388208</v>
      </c>
      <c r="W44" s="42">
        <v>0</v>
      </c>
      <c r="X44" s="42">
        <v>1</v>
      </c>
      <c r="Y44" s="42">
        <v>60</v>
      </c>
      <c r="Z44" s="35">
        <v>1</v>
      </c>
      <c r="AA44" s="35">
        <v>0</v>
      </c>
      <c r="AB44" s="35">
        <v>0</v>
      </c>
      <c r="AC44" s="35">
        <v>0</v>
      </c>
      <c r="AD44" s="35">
        <v>0</v>
      </c>
      <c r="AE44" s="42">
        <v>1</v>
      </c>
      <c r="AF44" s="42">
        <v>1</v>
      </c>
      <c r="AG44" s="42">
        <v>0</v>
      </c>
      <c r="AH44" s="42">
        <v>0</v>
      </c>
      <c r="AI44" s="42">
        <v>0</v>
      </c>
      <c r="AJ44" s="42">
        <v>0</v>
      </c>
      <c r="AK44" s="42">
        <v>0</v>
      </c>
      <c r="AL44" s="42">
        <v>1</v>
      </c>
      <c r="AM44" s="42">
        <v>0</v>
      </c>
      <c r="AN44" s="26">
        <v>1</v>
      </c>
      <c r="AO44" s="33">
        <v>0</v>
      </c>
      <c r="AP44" s="33">
        <v>0</v>
      </c>
      <c r="AQ44" s="33">
        <v>160</v>
      </c>
      <c r="AR44" s="33">
        <v>80</v>
      </c>
      <c r="AS44" s="36">
        <v>182</v>
      </c>
      <c r="AT44" s="36">
        <v>76.8</v>
      </c>
      <c r="AU44" s="36">
        <v>39</v>
      </c>
      <c r="AV44" s="36">
        <v>331</v>
      </c>
      <c r="AW44" s="36">
        <v>0.08</v>
      </c>
      <c r="AX44" s="35">
        <v>0.1</v>
      </c>
      <c r="AY44" s="30">
        <v>1</v>
      </c>
      <c r="AZ44" s="29">
        <v>0</v>
      </c>
      <c r="BA44" s="50">
        <v>41361</v>
      </c>
      <c r="BB44" s="55">
        <v>1</v>
      </c>
      <c r="BC44" s="54">
        <v>41755</v>
      </c>
      <c r="BD44" s="51">
        <f t="shared" si="0"/>
        <v>1.0787132101300478</v>
      </c>
      <c r="BE44" s="51">
        <v>0</v>
      </c>
      <c r="BF44" s="51"/>
      <c r="BG44" s="51">
        <v>0</v>
      </c>
      <c r="BH44" s="51">
        <v>0</v>
      </c>
      <c r="BI44" s="51">
        <v>0</v>
      </c>
      <c r="BJ44" s="51">
        <v>0</v>
      </c>
      <c r="BK44" s="54">
        <v>40997</v>
      </c>
      <c r="BL44" s="9">
        <f t="shared" si="1"/>
        <v>1800</v>
      </c>
      <c r="BM44" s="9">
        <f t="shared" si="2"/>
        <v>60</v>
      </c>
      <c r="BN44" s="9">
        <f t="shared" si="3"/>
        <v>60</v>
      </c>
      <c r="BO44" s="51">
        <f t="shared" si="4"/>
        <v>0</v>
      </c>
      <c r="BP44" s="51">
        <v>0</v>
      </c>
      <c r="BQ44" s="51">
        <v>0</v>
      </c>
      <c r="BR44" s="51">
        <v>1</v>
      </c>
      <c r="BS44" s="51">
        <v>0</v>
      </c>
      <c r="BT44" s="51">
        <v>1</v>
      </c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</row>
    <row r="45" spans="1:306" s="4" customFormat="1" ht="16">
      <c r="A45" s="1" t="s">
        <v>39</v>
      </c>
      <c r="B45" s="12">
        <v>72</v>
      </c>
      <c r="C45" s="13">
        <v>0</v>
      </c>
      <c r="D45" s="13">
        <v>0</v>
      </c>
      <c r="E45" s="42">
        <v>0</v>
      </c>
      <c r="F45" s="35">
        <v>0</v>
      </c>
      <c r="G45" s="35">
        <v>0</v>
      </c>
      <c r="H45" s="35">
        <v>0</v>
      </c>
      <c r="I45" s="13">
        <v>1</v>
      </c>
      <c r="J45" s="13" t="s">
        <v>173</v>
      </c>
      <c r="K45" s="35">
        <v>90</v>
      </c>
      <c r="L45" s="35">
        <v>1</v>
      </c>
      <c r="M45" s="13" t="s">
        <v>109</v>
      </c>
      <c r="N45" s="33">
        <v>0</v>
      </c>
      <c r="O45" s="35">
        <v>1</v>
      </c>
      <c r="P45" s="35">
        <v>1</v>
      </c>
      <c r="Q45" s="33">
        <v>1</v>
      </c>
      <c r="R45" s="35">
        <v>1</v>
      </c>
      <c r="S45" s="35">
        <v>1</v>
      </c>
      <c r="T45" s="35">
        <v>1</v>
      </c>
      <c r="U45" s="35">
        <v>1</v>
      </c>
      <c r="V45" s="41">
        <v>34.42217361683818</v>
      </c>
      <c r="W45" s="42">
        <v>0</v>
      </c>
      <c r="X45" s="42">
        <v>0</v>
      </c>
      <c r="Y45" s="42">
        <v>0</v>
      </c>
      <c r="Z45" s="35">
        <v>0</v>
      </c>
      <c r="AA45" s="35">
        <v>0</v>
      </c>
      <c r="AB45" s="35">
        <v>1</v>
      </c>
      <c r="AC45" s="35">
        <v>0</v>
      </c>
      <c r="AD45" s="35">
        <v>0</v>
      </c>
      <c r="AE45" s="42">
        <v>1</v>
      </c>
      <c r="AF45" s="42">
        <v>1</v>
      </c>
      <c r="AG45" s="42">
        <v>0</v>
      </c>
      <c r="AH45" s="42">
        <v>0</v>
      </c>
      <c r="AI45" s="42">
        <v>0</v>
      </c>
      <c r="AJ45" s="42">
        <v>0</v>
      </c>
      <c r="AK45" s="42">
        <v>1</v>
      </c>
      <c r="AL45" s="42">
        <v>1</v>
      </c>
      <c r="AM45" s="42">
        <v>0</v>
      </c>
      <c r="AN45" s="26">
        <v>1</v>
      </c>
      <c r="AO45" s="33">
        <v>0</v>
      </c>
      <c r="AP45" s="33">
        <v>0</v>
      </c>
      <c r="AQ45" s="37">
        <v>130</v>
      </c>
      <c r="AR45" s="38">
        <v>80</v>
      </c>
      <c r="AS45" s="36">
        <v>162</v>
      </c>
      <c r="AT45" s="36">
        <v>81.3</v>
      </c>
      <c r="AU45" s="36">
        <v>42</v>
      </c>
      <c r="AV45" s="36">
        <v>273</v>
      </c>
      <c r="AW45" s="36">
        <v>0.15</v>
      </c>
      <c r="AX45" s="35">
        <v>7.0000000000000007E-2</v>
      </c>
      <c r="AY45" s="30">
        <v>1</v>
      </c>
      <c r="AZ45" s="29">
        <v>1</v>
      </c>
      <c r="BA45" s="50">
        <v>41366</v>
      </c>
      <c r="BB45" s="55">
        <v>1</v>
      </c>
      <c r="BC45" s="54">
        <v>42868</v>
      </c>
      <c r="BD45" s="51">
        <f t="shared" si="0"/>
        <v>4.1122518822724166</v>
      </c>
      <c r="BE45" s="51">
        <v>1</v>
      </c>
      <c r="BF45" s="54">
        <v>43253</v>
      </c>
      <c r="BG45" s="51">
        <v>1</v>
      </c>
      <c r="BH45" s="51">
        <v>0</v>
      </c>
      <c r="BI45" s="51">
        <v>0</v>
      </c>
      <c r="BJ45" s="51">
        <v>0</v>
      </c>
      <c r="BK45" s="54">
        <v>40997</v>
      </c>
      <c r="BL45" s="9">
        <f t="shared" si="1"/>
        <v>2256</v>
      </c>
      <c r="BM45" s="9">
        <f t="shared" si="2"/>
        <v>75.2</v>
      </c>
      <c r="BN45" s="9">
        <f t="shared" si="3"/>
        <v>60</v>
      </c>
      <c r="BO45" s="51">
        <f t="shared" si="4"/>
        <v>0</v>
      </c>
      <c r="BP45" s="51">
        <v>1</v>
      </c>
      <c r="BQ45" s="51">
        <v>0</v>
      </c>
      <c r="BR45" s="51">
        <v>1</v>
      </c>
      <c r="BS45" s="51">
        <v>0</v>
      </c>
      <c r="BT45" s="51">
        <v>1</v>
      </c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</row>
    <row r="46" spans="1:306" s="4" customFormat="1" ht="16">
      <c r="A46" s="1" t="s">
        <v>40</v>
      </c>
      <c r="B46" s="12">
        <v>73</v>
      </c>
      <c r="C46" s="13">
        <v>0</v>
      </c>
      <c r="D46" s="13">
        <v>0</v>
      </c>
      <c r="E46" s="42">
        <v>0</v>
      </c>
      <c r="F46" s="35">
        <v>0</v>
      </c>
      <c r="G46" s="35">
        <v>1</v>
      </c>
      <c r="H46" s="35">
        <v>1</v>
      </c>
      <c r="I46" s="13">
        <v>0</v>
      </c>
      <c r="J46" s="13" t="s">
        <v>175</v>
      </c>
      <c r="K46" s="35">
        <v>80</v>
      </c>
      <c r="L46" s="35">
        <v>0</v>
      </c>
      <c r="M46" s="13" t="s">
        <v>109</v>
      </c>
      <c r="N46" s="33">
        <v>1</v>
      </c>
      <c r="O46" s="35">
        <v>0</v>
      </c>
      <c r="P46" s="35">
        <v>0</v>
      </c>
      <c r="Q46" s="33">
        <v>1</v>
      </c>
      <c r="R46" s="35">
        <v>1</v>
      </c>
      <c r="S46" s="35">
        <v>1</v>
      </c>
      <c r="T46" s="35">
        <v>0</v>
      </c>
      <c r="U46" s="35">
        <v>0</v>
      </c>
      <c r="V46" s="41">
        <v>29.069767441860467</v>
      </c>
      <c r="W46" s="42">
        <v>0</v>
      </c>
      <c r="X46" s="42">
        <v>0</v>
      </c>
      <c r="Y46" s="42">
        <v>0</v>
      </c>
      <c r="Z46" s="35">
        <v>0</v>
      </c>
      <c r="AA46" s="35">
        <v>0</v>
      </c>
      <c r="AB46" s="35">
        <v>1</v>
      </c>
      <c r="AC46" s="35">
        <v>0</v>
      </c>
      <c r="AD46" s="35">
        <v>0</v>
      </c>
      <c r="AE46" s="42">
        <v>1</v>
      </c>
      <c r="AF46" s="42">
        <v>1</v>
      </c>
      <c r="AG46" s="42">
        <v>0</v>
      </c>
      <c r="AH46" s="42">
        <v>0</v>
      </c>
      <c r="AI46" s="42">
        <v>0</v>
      </c>
      <c r="AJ46" s="42">
        <v>0</v>
      </c>
      <c r="AK46" s="42">
        <v>1</v>
      </c>
      <c r="AL46" s="42">
        <v>0</v>
      </c>
      <c r="AM46" s="42">
        <v>0</v>
      </c>
      <c r="AN46" s="26">
        <v>1</v>
      </c>
      <c r="AO46" s="33">
        <v>0</v>
      </c>
      <c r="AP46" s="33">
        <v>0</v>
      </c>
      <c r="AQ46" s="33">
        <v>141</v>
      </c>
      <c r="AR46" s="33">
        <v>83</v>
      </c>
      <c r="AS46" s="36">
        <v>124</v>
      </c>
      <c r="AT46" s="36">
        <v>69</v>
      </c>
      <c r="AU46" s="36">
        <v>57</v>
      </c>
      <c r="AV46" s="36">
        <v>48</v>
      </c>
      <c r="AW46" s="36">
        <v>0.78</v>
      </c>
      <c r="AX46" s="35">
        <v>0.91</v>
      </c>
      <c r="AY46" s="30">
        <v>1</v>
      </c>
      <c r="AZ46" s="29">
        <v>1</v>
      </c>
      <c r="BA46" s="50">
        <v>41366</v>
      </c>
      <c r="BB46" s="55">
        <v>1</v>
      </c>
      <c r="BC46" s="54">
        <v>42738</v>
      </c>
      <c r="BD46" s="51">
        <f t="shared" si="0"/>
        <v>3.7563312799452429</v>
      </c>
      <c r="BE46" s="51">
        <v>1</v>
      </c>
      <c r="BF46" s="54">
        <v>42738</v>
      </c>
      <c r="BG46" s="51">
        <v>1</v>
      </c>
      <c r="BH46" s="51">
        <v>0</v>
      </c>
      <c r="BI46" s="51">
        <v>0</v>
      </c>
      <c r="BJ46" s="51">
        <v>0</v>
      </c>
      <c r="BK46" s="54">
        <v>40997</v>
      </c>
      <c r="BL46" s="9">
        <f t="shared" si="1"/>
        <v>1741</v>
      </c>
      <c r="BM46" s="9">
        <f t="shared" si="2"/>
        <v>58.033333333333331</v>
      </c>
      <c r="BN46" s="9">
        <f t="shared" si="3"/>
        <v>58.033333333333331</v>
      </c>
      <c r="BO46" s="51">
        <f t="shared" si="4"/>
        <v>1</v>
      </c>
      <c r="BP46" s="51">
        <v>1</v>
      </c>
      <c r="BQ46" s="51">
        <v>0</v>
      </c>
      <c r="BR46" s="51">
        <v>0</v>
      </c>
      <c r="BS46" s="51">
        <v>0</v>
      </c>
      <c r="BT46" s="51">
        <v>1</v>
      </c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</row>
    <row r="47" spans="1:306" s="4" customFormat="1" ht="16">
      <c r="A47" s="1" t="s">
        <v>41</v>
      </c>
      <c r="B47" s="12">
        <v>71</v>
      </c>
      <c r="C47" s="13">
        <v>0</v>
      </c>
      <c r="D47" s="13">
        <v>0</v>
      </c>
      <c r="E47" s="42">
        <v>0</v>
      </c>
      <c r="F47" s="35">
        <v>0</v>
      </c>
      <c r="G47" s="35">
        <v>0</v>
      </c>
      <c r="H47" s="35">
        <v>0</v>
      </c>
      <c r="I47" s="13">
        <v>0</v>
      </c>
      <c r="J47" s="13" t="s">
        <v>175</v>
      </c>
      <c r="K47" s="35">
        <v>90</v>
      </c>
      <c r="L47" s="35">
        <v>1</v>
      </c>
      <c r="M47" s="13" t="s">
        <v>109</v>
      </c>
      <c r="N47" s="33">
        <v>0</v>
      </c>
      <c r="O47" s="35">
        <v>1</v>
      </c>
      <c r="P47" s="35">
        <v>1</v>
      </c>
      <c r="Q47" s="33">
        <v>1</v>
      </c>
      <c r="R47" s="35">
        <v>1</v>
      </c>
      <c r="S47" s="35">
        <v>1</v>
      </c>
      <c r="T47" s="35">
        <v>1</v>
      </c>
      <c r="U47" s="35">
        <v>0</v>
      </c>
      <c r="V47" s="41">
        <v>26.122448979591837</v>
      </c>
      <c r="W47" s="42">
        <v>0</v>
      </c>
      <c r="X47" s="42">
        <v>1</v>
      </c>
      <c r="Y47" s="42">
        <v>60</v>
      </c>
      <c r="Z47" s="35">
        <v>1</v>
      </c>
      <c r="AA47" s="35">
        <v>0</v>
      </c>
      <c r="AB47" s="35">
        <v>0</v>
      </c>
      <c r="AC47" s="35">
        <v>0</v>
      </c>
      <c r="AD47" s="35">
        <v>0</v>
      </c>
      <c r="AE47" s="42">
        <v>1</v>
      </c>
      <c r="AF47" s="42">
        <v>1</v>
      </c>
      <c r="AG47" s="42">
        <v>0</v>
      </c>
      <c r="AH47" s="42">
        <v>0</v>
      </c>
      <c r="AI47" s="42">
        <v>0</v>
      </c>
      <c r="AJ47" s="42">
        <v>0</v>
      </c>
      <c r="AK47" s="42">
        <v>1</v>
      </c>
      <c r="AL47" s="42">
        <v>1</v>
      </c>
      <c r="AM47" s="42">
        <v>0</v>
      </c>
      <c r="AN47" s="26">
        <v>1</v>
      </c>
      <c r="AO47" s="33">
        <v>0</v>
      </c>
      <c r="AP47" s="33">
        <v>0</v>
      </c>
      <c r="AQ47" s="33">
        <v>138</v>
      </c>
      <c r="AR47" s="33">
        <v>60</v>
      </c>
      <c r="AS47" s="36">
        <v>203</v>
      </c>
      <c r="AT47" s="36">
        <v>121.2</v>
      </c>
      <c r="AU47" s="36">
        <v>62</v>
      </c>
      <c r="AV47" s="36">
        <v>99</v>
      </c>
      <c r="AW47" s="36">
        <v>0.39</v>
      </c>
      <c r="AX47" s="35">
        <v>0.33</v>
      </c>
      <c r="AY47" s="30">
        <v>1</v>
      </c>
      <c r="AZ47" s="29">
        <v>0</v>
      </c>
      <c r="BA47" s="50">
        <v>41372</v>
      </c>
      <c r="BB47" s="55">
        <v>1</v>
      </c>
      <c r="BC47" s="54">
        <v>42461</v>
      </c>
      <c r="BD47" s="51">
        <f t="shared" si="0"/>
        <v>2.9815195071868583</v>
      </c>
      <c r="BE47" s="51">
        <v>0</v>
      </c>
      <c r="BF47" s="51"/>
      <c r="BG47" s="51">
        <v>0</v>
      </c>
      <c r="BH47" s="51">
        <v>0</v>
      </c>
      <c r="BI47" s="51">
        <v>0</v>
      </c>
      <c r="BJ47" s="51">
        <v>0</v>
      </c>
      <c r="BK47" s="54">
        <v>40997</v>
      </c>
      <c r="BL47" s="9">
        <f t="shared" si="1"/>
        <v>1800</v>
      </c>
      <c r="BM47" s="9">
        <f t="shared" si="2"/>
        <v>60</v>
      </c>
      <c r="BN47" s="9">
        <f t="shared" si="3"/>
        <v>60</v>
      </c>
      <c r="BO47" s="51">
        <f t="shared" si="4"/>
        <v>0</v>
      </c>
      <c r="BP47" s="51">
        <v>1</v>
      </c>
      <c r="BQ47" s="51">
        <v>1</v>
      </c>
      <c r="BR47" s="51">
        <v>1</v>
      </c>
      <c r="BS47" s="51">
        <v>0</v>
      </c>
      <c r="BT47" s="51">
        <v>1</v>
      </c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</row>
    <row r="48" spans="1:306" s="4" customFormat="1" ht="16">
      <c r="A48" s="1" t="s">
        <v>42</v>
      </c>
      <c r="B48" s="12">
        <v>73</v>
      </c>
      <c r="C48" s="13">
        <v>0</v>
      </c>
      <c r="D48" s="13">
        <v>1</v>
      </c>
      <c r="E48" s="42">
        <v>14</v>
      </c>
      <c r="F48" s="35">
        <v>1</v>
      </c>
      <c r="G48" s="35">
        <v>0</v>
      </c>
      <c r="H48" s="35">
        <v>1</v>
      </c>
      <c r="I48" s="13">
        <v>0</v>
      </c>
      <c r="J48" s="13" t="s">
        <v>174</v>
      </c>
      <c r="K48" s="35">
        <v>88</v>
      </c>
      <c r="L48" s="35">
        <v>0</v>
      </c>
      <c r="M48" s="13" t="s">
        <v>109</v>
      </c>
      <c r="N48" s="33">
        <v>0</v>
      </c>
      <c r="O48" s="35">
        <v>0</v>
      </c>
      <c r="P48" s="35">
        <v>1</v>
      </c>
      <c r="Q48" s="33">
        <v>0</v>
      </c>
      <c r="R48" s="35">
        <v>1</v>
      </c>
      <c r="S48" s="35">
        <v>0</v>
      </c>
      <c r="T48" s="35">
        <v>0</v>
      </c>
      <c r="U48" s="35">
        <v>0</v>
      </c>
      <c r="V48" s="41">
        <v>24.691358024691358</v>
      </c>
      <c r="W48" s="42">
        <v>0</v>
      </c>
      <c r="X48" s="42">
        <v>1</v>
      </c>
      <c r="Y48" s="42">
        <v>40</v>
      </c>
      <c r="Z48" s="35">
        <v>1</v>
      </c>
      <c r="AA48" s="35">
        <v>0</v>
      </c>
      <c r="AB48" s="35">
        <v>0</v>
      </c>
      <c r="AC48" s="35">
        <v>0</v>
      </c>
      <c r="AD48" s="35">
        <v>0</v>
      </c>
      <c r="AE48" s="42">
        <v>1</v>
      </c>
      <c r="AF48" s="42">
        <v>0</v>
      </c>
      <c r="AG48" s="42">
        <v>1</v>
      </c>
      <c r="AH48" s="42">
        <v>0</v>
      </c>
      <c r="AI48" s="42">
        <v>0</v>
      </c>
      <c r="AJ48" s="42">
        <v>0</v>
      </c>
      <c r="AK48" s="42">
        <v>0</v>
      </c>
      <c r="AL48" s="42">
        <v>1</v>
      </c>
      <c r="AM48" s="42">
        <v>0</v>
      </c>
      <c r="AN48" s="26">
        <v>1</v>
      </c>
      <c r="AO48" s="33">
        <v>0</v>
      </c>
      <c r="AP48" s="33">
        <v>0</v>
      </c>
      <c r="AQ48" s="33">
        <v>133</v>
      </c>
      <c r="AR48" s="33">
        <v>63</v>
      </c>
      <c r="AS48" s="36">
        <v>157</v>
      </c>
      <c r="AT48" s="36">
        <v>77.2</v>
      </c>
      <c r="AU48" s="36">
        <v>64</v>
      </c>
      <c r="AV48" s="36">
        <v>79</v>
      </c>
      <c r="AW48" s="36">
        <v>0.30000000000000004</v>
      </c>
      <c r="AX48" s="35">
        <v>0.2</v>
      </c>
      <c r="AY48" s="30">
        <v>0</v>
      </c>
      <c r="AZ48" s="29">
        <v>0</v>
      </c>
      <c r="BA48" s="50">
        <v>41375</v>
      </c>
      <c r="BB48" s="55">
        <v>0</v>
      </c>
      <c r="BC48" s="54">
        <v>44190</v>
      </c>
      <c r="BD48" s="51">
        <f t="shared" si="0"/>
        <v>7.7070499657768652</v>
      </c>
      <c r="BE48" s="51">
        <v>0</v>
      </c>
      <c r="BF48" s="51"/>
      <c r="BG48" s="51">
        <v>0</v>
      </c>
      <c r="BH48" s="51">
        <v>0</v>
      </c>
      <c r="BI48" s="51">
        <v>0</v>
      </c>
      <c r="BJ48" s="51">
        <v>0</v>
      </c>
      <c r="BK48" s="54">
        <v>40997</v>
      </c>
      <c r="BL48" s="9">
        <f t="shared" si="1"/>
        <v>1800</v>
      </c>
      <c r="BM48" s="9">
        <f t="shared" si="2"/>
        <v>60</v>
      </c>
      <c r="BN48" s="9">
        <f t="shared" si="3"/>
        <v>60</v>
      </c>
      <c r="BO48" s="51">
        <f t="shared" si="4"/>
        <v>0</v>
      </c>
      <c r="BP48" s="51">
        <v>0</v>
      </c>
      <c r="BQ48" s="51">
        <v>0</v>
      </c>
      <c r="BR48" s="51">
        <v>0</v>
      </c>
      <c r="BS48" s="51">
        <v>0</v>
      </c>
      <c r="BT48" s="51">
        <v>1</v>
      </c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</row>
    <row r="49" spans="1:306" s="4" customFormat="1" ht="16">
      <c r="A49" s="1" t="s">
        <v>43</v>
      </c>
      <c r="B49" s="12">
        <v>68</v>
      </c>
      <c r="C49" s="13">
        <v>1</v>
      </c>
      <c r="D49" s="13">
        <v>0</v>
      </c>
      <c r="E49" s="42">
        <v>0</v>
      </c>
      <c r="F49" s="35">
        <v>0</v>
      </c>
      <c r="G49" s="35">
        <v>0</v>
      </c>
      <c r="H49" s="35">
        <v>0</v>
      </c>
      <c r="I49" s="13">
        <v>1</v>
      </c>
      <c r="J49" s="13" t="s">
        <v>173</v>
      </c>
      <c r="K49" s="35">
        <v>95</v>
      </c>
      <c r="L49" s="35">
        <v>1</v>
      </c>
      <c r="M49" s="13" t="s">
        <v>108</v>
      </c>
      <c r="N49" s="33">
        <v>1</v>
      </c>
      <c r="O49" s="35">
        <v>0</v>
      </c>
      <c r="P49" s="35">
        <v>0</v>
      </c>
      <c r="Q49" s="33">
        <v>0</v>
      </c>
      <c r="R49" s="35">
        <v>1</v>
      </c>
      <c r="S49" s="35">
        <v>0</v>
      </c>
      <c r="T49" s="35">
        <v>0</v>
      </c>
      <c r="U49" s="35">
        <v>0</v>
      </c>
      <c r="V49" s="41">
        <v>26.298487836949374</v>
      </c>
      <c r="W49" s="42">
        <v>0</v>
      </c>
      <c r="X49" s="42">
        <v>1</v>
      </c>
      <c r="Y49" s="42">
        <v>80</v>
      </c>
      <c r="Z49" s="35">
        <v>1</v>
      </c>
      <c r="AA49" s="35">
        <v>1</v>
      </c>
      <c r="AB49" s="35">
        <v>0</v>
      </c>
      <c r="AC49" s="35">
        <v>0</v>
      </c>
      <c r="AD49" s="35">
        <v>0</v>
      </c>
      <c r="AE49" s="42">
        <v>0</v>
      </c>
      <c r="AF49" s="42">
        <v>0</v>
      </c>
      <c r="AG49" s="42">
        <v>0</v>
      </c>
      <c r="AH49" s="42">
        <v>0</v>
      </c>
      <c r="AI49" s="42">
        <v>0</v>
      </c>
      <c r="AJ49" s="42">
        <v>0</v>
      </c>
      <c r="AK49" s="42">
        <v>1</v>
      </c>
      <c r="AL49" s="42">
        <v>0</v>
      </c>
      <c r="AM49" s="42">
        <v>1</v>
      </c>
      <c r="AN49" s="26">
        <v>0</v>
      </c>
      <c r="AO49" s="33">
        <v>0</v>
      </c>
      <c r="AP49" s="33">
        <v>0</v>
      </c>
      <c r="AQ49" s="33">
        <v>126</v>
      </c>
      <c r="AR49" s="33">
        <v>69</v>
      </c>
      <c r="AS49" s="36">
        <v>148</v>
      </c>
      <c r="AT49" s="36">
        <v>69</v>
      </c>
      <c r="AU49" s="36">
        <v>54</v>
      </c>
      <c r="AV49" s="36">
        <v>125</v>
      </c>
      <c r="AW49" s="36">
        <v>0.45</v>
      </c>
      <c r="AX49" s="35">
        <v>1.53</v>
      </c>
      <c r="AY49" s="30">
        <v>1</v>
      </c>
      <c r="AZ49" s="29">
        <v>0</v>
      </c>
      <c r="BA49" s="50">
        <v>41408</v>
      </c>
      <c r="BB49" s="55">
        <v>1</v>
      </c>
      <c r="BC49" s="54">
        <v>42576</v>
      </c>
      <c r="BD49" s="51">
        <f t="shared" si="0"/>
        <v>3.1978097193702943</v>
      </c>
      <c r="BE49" s="51">
        <v>0</v>
      </c>
      <c r="BF49" s="51"/>
      <c r="BG49" s="51">
        <v>0</v>
      </c>
      <c r="BH49" s="51">
        <v>0</v>
      </c>
      <c r="BI49" s="51">
        <v>1</v>
      </c>
      <c r="BJ49" s="51">
        <v>0</v>
      </c>
      <c r="BK49" s="54">
        <v>40997</v>
      </c>
      <c r="BL49" s="9">
        <f t="shared" si="1"/>
        <v>1800</v>
      </c>
      <c r="BM49" s="9">
        <f t="shared" si="2"/>
        <v>60</v>
      </c>
      <c r="BN49" s="9">
        <f t="shared" si="3"/>
        <v>60</v>
      </c>
      <c r="BO49" s="51">
        <f t="shared" si="4"/>
        <v>0</v>
      </c>
      <c r="BP49" s="51">
        <v>0</v>
      </c>
      <c r="BQ49" s="51">
        <v>0</v>
      </c>
      <c r="BR49" s="51">
        <v>1</v>
      </c>
      <c r="BS49" s="51">
        <v>0</v>
      </c>
      <c r="BT49" s="51">
        <v>1</v>
      </c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</row>
    <row r="50" spans="1:306" s="4" customFormat="1" ht="16">
      <c r="A50" s="1" t="s">
        <v>44</v>
      </c>
      <c r="B50" s="12">
        <v>55</v>
      </c>
      <c r="C50" s="13">
        <v>0</v>
      </c>
      <c r="D50" s="13">
        <v>1</v>
      </c>
      <c r="E50" s="42">
        <v>68</v>
      </c>
      <c r="F50" s="35">
        <v>0</v>
      </c>
      <c r="G50" s="35">
        <v>1</v>
      </c>
      <c r="H50" s="35">
        <v>1</v>
      </c>
      <c r="I50" s="13">
        <v>0</v>
      </c>
      <c r="J50" s="13" t="s">
        <v>174</v>
      </c>
      <c r="K50" s="35">
        <v>75</v>
      </c>
      <c r="L50" s="35">
        <v>0</v>
      </c>
      <c r="M50" s="13" t="s">
        <v>110</v>
      </c>
      <c r="N50" s="33">
        <v>1</v>
      </c>
      <c r="O50" s="35">
        <v>0</v>
      </c>
      <c r="P50" s="35">
        <v>0</v>
      </c>
      <c r="Q50" s="33">
        <v>0</v>
      </c>
      <c r="R50" s="35">
        <v>1</v>
      </c>
      <c r="S50" s="35">
        <v>1</v>
      </c>
      <c r="T50" s="35">
        <v>0</v>
      </c>
      <c r="U50" s="35">
        <v>0</v>
      </c>
      <c r="V50" s="41">
        <v>29.26334020126011</v>
      </c>
      <c r="W50" s="42">
        <v>1</v>
      </c>
      <c r="X50" s="42">
        <v>0</v>
      </c>
      <c r="Y50" s="42">
        <v>80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42">
        <v>1</v>
      </c>
      <c r="AF50" s="42">
        <v>1</v>
      </c>
      <c r="AG50" s="42">
        <v>0</v>
      </c>
      <c r="AH50" s="42">
        <v>0</v>
      </c>
      <c r="AI50" s="42">
        <v>0</v>
      </c>
      <c r="AJ50" s="42">
        <v>1</v>
      </c>
      <c r="AK50" s="42">
        <v>0</v>
      </c>
      <c r="AL50" s="42">
        <v>1</v>
      </c>
      <c r="AM50" s="42">
        <v>0</v>
      </c>
      <c r="AN50" s="26">
        <v>1</v>
      </c>
      <c r="AO50" s="33">
        <v>0</v>
      </c>
      <c r="AP50" s="33">
        <v>0</v>
      </c>
      <c r="AQ50" s="33">
        <v>110</v>
      </c>
      <c r="AR50" s="33">
        <v>70</v>
      </c>
      <c r="AS50" s="34">
        <v>153</v>
      </c>
      <c r="AT50" s="34">
        <v>98.2</v>
      </c>
      <c r="AU50" s="34">
        <v>38</v>
      </c>
      <c r="AV50" s="34">
        <v>129</v>
      </c>
      <c r="AW50" s="34">
        <v>1.46</v>
      </c>
      <c r="AX50" s="35">
        <v>1.3</v>
      </c>
      <c r="AY50" s="30">
        <v>0</v>
      </c>
      <c r="AZ50" s="29">
        <v>0</v>
      </c>
      <c r="BA50" s="50">
        <v>41416</v>
      </c>
      <c r="BB50" s="55">
        <v>0</v>
      </c>
      <c r="BC50" s="54">
        <v>44190</v>
      </c>
      <c r="BD50" s="51">
        <f t="shared" si="0"/>
        <v>7.5947980835044486</v>
      </c>
      <c r="BE50" s="51">
        <v>0</v>
      </c>
      <c r="BF50" s="51"/>
      <c r="BG50" s="51">
        <v>0</v>
      </c>
      <c r="BH50" s="51">
        <v>0</v>
      </c>
      <c r="BI50" s="51">
        <v>0</v>
      </c>
      <c r="BJ50" s="51">
        <v>0</v>
      </c>
      <c r="BK50" s="54">
        <v>40997</v>
      </c>
      <c r="BL50" s="9">
        <f t="shared" si="1"/>
        <v>1800</v>
      </c>
      <c r="BM50" s="9">
        <f t="shared" si="2"/>
        <v>60</v>
      </c>
      <c r="BN50" s="9">
        <f t="shared" si="3"/>
        <v>60</v>
      </c>
      <c r="BO50" s="51">
        <f t="shared" si="4"/>
        <v>0</v>
      </c>
      <c r="BP50" s="51">
        <v>0</v>
      </c>
      <c r="BQ50" s="51">
        <v>0</v>
      </c>
      <c r="BR50" s="51">
        <v>0</v>
      </c>
      <c r="BS50" s="51">
        <v>0</v>
      </c>
      <c r="BT50" s="51">
        <v>0</v>
      </c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</row>
    <row r="51" spans="1:306" s="4" customFormat="1" ht="16">
      <c r="A51" s="1" t="s">
        <v>45</v>
      </c>
      <c r="B51" s="12">
        <v>64</v>
      </c>
      <c r="C51" s="13">
        <v>0</v>
      </c>
      <c r="D51" s="13">
        <v>1</v>
      </c>
      <c r="E51" s="42">
        <v>60</v>
      </c>
      <c r="F51" s="35">
        <v>1</v>
      </c>
      <c r="G51" s="35">
        <v>0</v>
      </c>
      <c r="H51" s="35">
        <v>0</v>
      </c>
      <c r="I51" s="13">
        <v>1</v>
      </c>
      <c r="J51" s="13" t="s">
        <v>173</v>
      </c>
      <c r="K51" s="35">
        <v>90</v>
      </c>
      <c r="L51" s="35">
        <v>1</v>
      </c>
      <c r="M51" s="13" t="s">
        <v>108</v>
      </c>
      <c r="N51" s="33">
        <v>0</v>
      </c>
      <c r="O51" s="35">
        <v>0</v>
      </c>
      <c r="P51" s="35">
        <v>0</v>
      </c>
      <c r="Q51" s="33">
        <v>0</v>
      </c>
      <c r="R51" s="35">
        <v>1</v>
      </c>
      <c r="S51" s="35">
        <v>0</v>
      </c>
      <c r="T51" s="35">
        <v>0</v>
      </c>
      <c r="U51" s="35">
        <v>1</v>
      </c>
      <c r="V51" s="41">
        <v>35.235450446415236</v>
      </c>
      <c r="W51" s="42">
        <v>0</v>
      </c>
      <c r="X51" s="42">
        <v>0</v>
      </c>
      <c r="Y51" s="42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42">
        <v>1</v>
      </c>
      <c r="AF51" s="42">
        <v>1</v>
      </c>
      <c r="AG51" s="42">
        <v>0</v>
      </c>
      <c r="AH51" s="42">
        <v>0</v>
      </c>
      <c r="AI51" s="42">
        <v>0</v>
      </c>
      <c r="AJ51" s="42">
        <v>0</v>
      </c>
      <c r="AK51" s="42">
        <v>1</v>
      </c>
      <c r="AL51" s="42">
        <v>1</v>
      </c>
      <c r="AM51" s="42">
        <v>0</v>
      </c>
      <c r="AN51" s="26">
        <v>1</v>
      </c>
      <c r="AO51" s="33">
        <v>0</v>
      </c>
      <c r="AP51" s="33">
        <v>0</v>
      </c>
      <c r="AQ51" s="33">
        <v>180</v>
      </c>
      <c r="AR51" s="33">
        <v>105</v>
      </c>
      <c r="AS51" s="36">
        <v>206</v>
      </c>
      <c r="AT51" s="36">
        <v>88.2</v>
      </c>
      <c r="AU51" s="36">
        <v>46</v>
      </c>
      <c r="AV51" s="36">
        <v>359</v>
      </c>
      <c r="AW51" s="36">
        <v>0.30000000000000004</v>
      </c>
      <c r="AX51" s="35">
        <v>0.91</v>
      </c>
      <c r="AY51" s="30">
        <v>0</v>
      </c>
      <c r="AZ51" s="29">
        <v>0</v>
      </c>
      <c r="BA51" s="50">
        <v>41442</v>
      </c>
      <c r="BB51" s="55">
        <v>0</v>
      </c>
      <c r="BC51" s="54">
        <v>44190</v>
      </c>
      <c r="BD51" s="51">
        <f t="shared" si="0"/>
        <v>7.523613963039014</v>
      </c>
      <c r="BE51" s="51">
        <v>0</v>
      </c>
      <c r="BF51" s="51"/>
      <c r="BG51" s="51">
        <v>0</v>
      </c>
      <c r="BH51" s="51">
        <v>0</v>
      </c>
      <c r="BI51" s="51">
        <v>0</v>
      </c>
      <c r="BJ51" s="51">
        <v>1</v>
      </c>
      <c r="BK51" s="54">
        <v>41444</v>
      </c>
      <c r="BL51" s="9">
        <f t="shared" si="1"/>
        <v>1800</v>
      </c>
      <c r="BM51" s="9">
        <f t="shared" si="2"/>
        <v>60</v>
      </c>
      <c r="BN51" s="9">
        <f t="shared" si="3"/>
        <v>60</v>
      </c>
      <c r="BO51" s="51">
        <f t="shared" si="4"/>
        <v>0</v>
      </c>
      <c r="BP51" s="51">
        <v>0</v>
      </c>
      <c r="BQ51" s="51">
        <v>0</v>
      </c>
      <c r="BR51" s="51">
        <v>0</v>
      </c>
      <c r="BS51" s="51">
        <v>0</v>
      </c>
      <c r="BT51" s="51">
        <v>0</v>
      </c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</row>
    <row r="52" spans="1:306" s="4" customFormat="1" ht="16">
      <c r="A52" s="1" t="s">
        <v>46</v>
      </c>
      <c r="B52" s="12">
        <v>67</v>
      </c>
      <c r="C52" s="13">
        <v>1</v>
      </c>
      <c r="D52" s="13">
        <v>1</v>
      </c>
      <c r="E52" s="42">
        <v>10</v>
      </c>
      <c r="F52" s="35">
        <v>1</v>
      </c>
      <c r="G52" s="35">
        <v>0</v>
      </c>
      <c r="H52" s="35">
        <v>0</v>
      </c>
      <c r="I52" s="13">
        <v>1</v>
      </c>
      <c r="J52" s="13" t="s">
        <v>173</v>
      </c>
      <c r="K52" s="35">
        <v>90</v>
      </c>
      <c r="L52" s="35">
        <v>1</v>
      </c>
      <c r="M52" s="13" t="s">
        <v>108</v>
      </c>
      <c r="N52" s="33">
        <v>0</v>
      </c>
      <c r="O52" s="35">
        <v>0</v>
      </c>
      <c r="P52" s="35">
        <v>0</v>
      </c>
      <c r="Q52" s="33">
        <v>1</v>
      </c>
      <c r="R52" s="35">
        <v>1</v>
      </c>
      <c r="S52" s="35">
        <v>1</v>
      </c>
      <c r="T52" s="35">
        <v>1</v>
      </c>
      <c r="U52" s="35">
        <v>0</v>
      </c>
      <c r="V52" s="41">
        <v>27.885187388459254</v>
      </c>
      <c r="W52" s="42">
        <v>0</v>
      </c>
      <c r="X52" s="42">
        <v>0</v>
      </c>
      <c r="Y52" s="42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42">
        <v>1</v>
      </c>
      <c r="AF52" s="42">
        <v>1</v>
      </c>
      <c r="AG52" s="42">
        <v>0</v>
      </c>
      <c r="AH52" s="42">
        <v>0</v>
      </c>
      <c r="AI52" s="42">
        <v>0</v>
      </c>
      <c r="AJ52" s="42">
        <v>1</v>
      </c>
      <c r="AK52" s="42">
        <v>0</v>
      </c>
      <c r="AL52" s="42">
        <v>1</v>
      </c>
      <c r="AM52" s="42">
        <v>1</v>
      </c>
      <c r="AN52" s="26">
        <v>1</v>
      </c>
      <c r="AO52" s="33">
        <v>0</v>
      </c>
      <c r="AP52" s="33">
        <v>0</v>
      </c>
      <c r="AQ52" s="33">
        <v>128</v>
      </c>
      <c r="AR52" s="33">
        <v>80</v>
      </c>
      <c r="AS52" s="36">
        <v>147</v>
      </c>
      <c r="AT52" s="36">
        <v>56.6</v>
      </c>
      <c r="AU52" s="36">
        <v>73</v>
      </c>
      <c r="AV52" s="36">
        <v>87</v>
      </c>
      <c r="AW52" s="36">
        <v>0.04</v>
      </c>
      <c r="AX52" s="35">
        <v>0.03</v>
      </c>
      <c r="AY52" s="30">
        <v>0</v>
      </c>
      <c r="AZ52" s="29">
        <v>0</v>
      </c>
      <c r="BA52" s="50">
        <v>41450</v>
      </c>
      <c r="BB52" s="55">
        <v>0</v>
      </c>
      <c r="BC52" s="54">
        <v>44190</v>
      </c>
      <c r="BD52" s="51">
        <f t="shared" si="0"/>
        <v>7.5017111567419574</v>
      </c>
      <c r="BE52" s="51">
        <v>0</v>
      </c>
      <c r="BF52" s="51"/>
      <c r="BG52" s="51">
        <v>0</v>
      </c>
      <c r="BH52" s="51">
        <v>0</v>
      </c>
      <c r="BI52" s="51">
        <v>0</v>
      </c>
      <c r="BJ52" s="51">
        <v>0</v>
      </c>
      <c r="BK52" s="54">
        <v>40997</v>
      </c>
      <c r="BL52" s="9">
        <f t="shared" si="1"/>
        <v>1800</v>
      </c>
      <c r="BM52" s="9">
        <f t="shared" si="2"/>
        <v>60</v>
      </c>
      <c r="BN52" s="9">
        <f t="shared" si="3"/>
        <v>60</v>
      </c>
      <c r="BO52" s="51">
        <f t="shared" si="4"/>
        <v>0</v>
      </c>
      <c r="BP52" s="51">
        <v>0</v>
      </c>
      <c r="BQ52" s="51">
        <v>0</v>
      </c>
      <c r="BR52" s="51">
        <v>0</v>
      </c>
      <c r="BS52" s="51">
        <v>0</v>
      </c>
      <c r="BT52" s="51">
        <v>0</v>
      </c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</row>
    <row r="53" spans="1:306" s="4" customFormat="1" ht="16">
      <c r="A53" s="1" t="s">
        <v>47</v>
      </c>
      <c r="B53" s="12">
        <v>63</v>
      </c>
      <c r="C53" s="13">
        <v>0</v>
      </c>
      <c r="D53" s="13">
        <v>0</v>
      </c>
      <c r="E53" s="42">
        <v>0</v>
      </c>
      <c r="F53" s="35">
        <v>0</v>
      </c>
      <c r="G53" s="35">
        <v>0</v>
      </c>
      <c r="H53" s="35">
        <v>1</v>
      </c>
      <c r="I53" s="13">
        <v>0</v>
      </c>
      <c r="J53" s="13" t="s">
        <v>173</v>
      </c>
      <c r="K53" s="35">
        <v>85</v>
      </c>
      <c r="L53" s="35">
        <v>0</v>
      </c>
      <c r="M53" s="13" t="s">
        <v>109</v>
      </c>
      <c r="N53" s="33">
        <v>0</v>
      </c>
      <c r="O53" s="35">
        <v>0</v>
      </c>
      <c r="P53" s="35">
        <v>1</v>
      </c>
      <c r="Q53" s="33">
        <v>0</v>
      </c>
      <c r="R53" s="35">
        <v>1</v>
      </c>
      <c r="S53" s="35">
        <v>0</v>
      </c>
      <c r="T53" s="35">
        <v>1</v>
      </c>
      <c r="U53" s="35">
        <v>0</v>
      </c>
      <c r="V53" s="41">
        <v>25.249337204898371</v>
      </c>
      <c r="W53" s="42">
        <v>0</v>
      </c>
      <c r="X53" s="42">
        <v>1</v>
      </c>
      <c r="Y53" s="42">
        <v>70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42">
        <v>1</v>
      </c>
      <c r="AF53" s="42">
        <v>1</v>
      </c>
      <c r="AG53" s="42">
        <v>0</v>
      </c>
      <c r="AH53" s="42">
        <v>0</v>
      </c>
      <c r="AI53" s="42">
        <v>0</v>
      </c>
      <c r="AJ53" s="42">
        <v>1</v>
      </c>
      <c r="AK53" s="42">
        <v>0</v>
      </c>
      <c r="AL53" s="42">
        <v>1</v>
      </c>
      <c r="AM53" s="42">
        <v>0</v>
      </c>
      <c r="AN53" s="26">
        <v>1</v>
      </c>
      <c r="AO53" s="33">
        <v>0</v>
      </c>
      <c r="AP53" s="33">
        <v>0</v>
      </c>
      <c r="AQ53" s="33">
        <v>139</v>
      </c>
      <c r="AR53" s="33">
        <v>86</v>
      </c>
      <c r="AS53" s="36">
        <v>160</v>
      </c>
      <c r="AT53" s="36">
        <v>86.6</v>
      </c>
      <c r="AU53" s="36">
        <v>48</v>
      </c>
      <c r="AV53" s="36">
        <v>127</v>
      </c>
      <c r="AW53" s="36">
        <v>0.19</v>
      </c>
      <c r="AX53" s="35">
        <v>1.66</v>
      </c>
      <c r="AY53" s="30">
        <v>0</v>
      </c>
      <c r="AZ53" s="29">
        <v>0</v>
      </c>
      <c r="BA53" s="50">
        <v>41456</v>
      </c>
      <c r="BB53" s="55">
        <v>0</v>
      </c>
      <c r="BC53" s="54">
        <v>44190</v>
      </c>
      <c r="BD53" s="51">
        <f t="shared" si="0"/>
        <v>7.485284052019165</v>
      </c>
      <c r="BE53" s="51">
        <v>0</v>
      </c>
      <c r="BF53" s="51"/>
      <c r="BG53" s="51">
        <v>0</v>
      </c>
      <c r="BH53" s="51">
        <v>0</v>
      </c>
      <c r="BI53" s="51">
        <v>0</v>
      </c>
      <c r="BJ53" s="51">
        <v>0</v>
      </c>
      <c r="BK53" s="54">
        <v>40997</v>
      </c>
      <c r="BL53" s="9">
        <f t="shared" si="1"/>
        <v>1800</v>
      </c>
      <c r="BM53" s="9">
        <f t="shared" si="2"/>
        <v>60</v>
      </c>
      <c r="BN53" s="9">
        <f t="shared" si="3"/>
        <v>60</v>
      </c>
      <c r="BO53" s="51">
        <f t="shared" si="4"/>
        <v>0</v>
      </c>
      <c r="BP53" s="51">
        <v>0</v>
      </c>
      <c r="BQ53" s="51">
        <v>0</v>
      </c>
      <c r="BR53" s="51">
        <v>0</v>
      </c>
      <c r="BS53" s="51">
        <v>0</v>
      </c>
      <c r="BT53" s="51">
        <v>0</v>
      </c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</row>
    <row r="54" spans="1:306" s="4" customFormat="1" ht="16">
      <c r="A54" s="1" t="s">
        <v>48</v>
      </c>
      <c r="B54" s="12">
        <v>73</v>
      </c>
      <c r="C54" s="13">
        <v>0</v>
      </c>
      <c r="D54" s="13">
        <v>1</v>
      </c>
      <c r="E54" s="42">
        <v>4</v>
      </c>
      <c r="F54" s="35">
        <v>0</v>
      </c>
      <c r="G54" s="35">
        <v>1</v>
      </c>
      <c r="H54" s="35">
        <v>0</v>
      </c>
      <c r="I54" s="13">
        <v>0</v>
      </c>
      <c r="J54" s="13" t="s">
        <v>173</v>
      </c>
      <c r="K54" s="35">
        <v>50</v>
      </c>
      <c r="L54" s="35">
        <v>0</v>
      </c>
      <c r="M54" s="13" t="s">
        <v>109</v>
      </c>
      <c r="N54" s="33">
        <v>0</v>
      </c>
      <c r="O54" s="35">
        <v>0</v>
      </c>
      <c r="P54" s="35">
        <v>0</v>
      </c>
      <c r="Q54" s="33">
        <v>0</v>
      </c>
      <c r="R54" s="35">
        <v>1</v>
      </c>
      <c r="S54" s="35">
        <v>0</v>
      </c>
      <c r="T54" s="35">
        <v>1</v>
      </c>
      <c r="U54" s="35">
        <v>0</v>
      </c>
      <c r="V54" s="41">
        <v>26.769779892920884</v>
      </c>
      <c r="W54" s="42">
        <v>0</v>
      </c>
      <c r="X54" s="42">
        <v>0</v>
      </c>
      <c r="Y54" s="42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44">
        <v>1</v>
      </c>
      <c r="AF54" s="44">
        <v>1</v>
      </c>
      <c r="AG54" s="44">
        <v>0</v>
      </c>
      <c r="AH54" s="44">
        <v>0</v>
      </c>
      <c r="AI54" s="44">
        <v>0</v>
      </c>
      <c r="AJ54" s="42">
        <v>0</v>
      </c>
      <c r="AK54" s="42">
        <v>1</v>
      </c>
      <c r="AL54" s="42">
        <v>0</v>
      </c>
      <c r="AM54" s="42">
        <v>0</v>
      </c>
      <c r="AN54" s="26">
        <v>1</v>
      </c>
      <c r="AO54" s="33">
        <v>0</v>
      </c>
      <c r="AP54" s="33">
        <v>0</v>
      </c>
      <c r="AQ54" s="33">
        <v>160</v>
      </c>
      <c r="AR54" s="33">
        <v>100</v>
      </c>
      <c r="AS54" s="34">
        <v>192</v>
      </c>
      <c r="AT54" s="34">
        <v>103</v>
      </c>
      <c r="AU54" s="34">
        <v>45</v>
      </c>
      <c r="AV54" s="34">
        <v>220</v>
      </c>
      <c r="AW54" s="34">
        <v>0.26</v>
      </c>
      <c r="AX54" s="35">
        <v>0.18</v>
      </c>
      <c r="AY54" s="30">
        <v>0</v>
      </c>
      <c r="AZ54" s="29">
        <v>0</v>
      </c>
      <c r="BA54" s="50">
        <v>41460</v>
      </c>
      <c r="BB54" s="55">
        <v>0</v>
      </c>
      <c r="BC54" s="54">
        <v>44190</v>
      </c>
      <c r="BD54" s="51">
        <f t="shared" si="0"/>
        <v>7.4743326488706368</v>
      </c>
      <c r="BE54" s="51">
        <v>0</v>
      </c>
      <c r="BF54" s="51"/>
      <c r="BG54" s="51">
        <v>0</v>
      </c>
      <c r="BH54" s="51">
        <v>0</v>
      </c>
      <c r="BI54" s="51">
        <v>0</v>
      </c>
      <c r="BJ54" s="51">
        <v>0</v>
      </c>
      <c r="BK54" s="54">
        <v>40997</v>
      </c>
      <c r="BL54" s="9">
        <f t="shared" si="1"/>
        <v>1800</v>
      </c>
      <c r="BM54" s="9">
        <f t="shared" si="2"/>
        <v>60</v>
      </c>
      <c r="BN54" s="9">
        <f t="shared" si="3"/>
        <v>60</v>
      </c>
      <c r="BO54" s="51">
        <f t="shared" si="4"/>
        <v>0</v>
      </c>
      <c r="BP54" s="51">
        <v>0</v>
      </c>
      <c r="BQ54" s="51">
        <v>0</v>
      </c>
      <c r="BR54" s="51">
        <v>0</v>
      </c>
      <c r="BS54" s="51">
        <v>0</v>
      </c>
      <c r="BT54" s="51">
        <v>1</v>
      </c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</row>
    <row r="55" spans="1:306" s="4" customFormat="1" ht="16">
      <c r="A55" s="1" t="s">
        <v>49</v>
      </c>
      <c r="B55" s="12">
        <v>61</v>
      </c>
      <c r="C55" s="13">
        <v>0</v>
      </c>
      <c r="D55" s="13">
        <v>0</v>
      </c>
      <c r="E55" s="42">
        <v>0</v>
      </c>
      <c r="F55" s="35">
        <v>0</v>
      </c>
      <c r="G55" s="35">
        <v>0</v>
      </c>
      <c r="H55" s="35">
        <v>0</v>
      </c>
      <c r="I55" s="13">
        <v>1</v>
      </c>
      <c r="J55" s="13" t="s">
        <v>175</v>
      </c>
      <c r="K55" s="35">
        <v>75</v>
      </c>
      <c r="L55" s="35">
        <v>0</v>
      </c>
      <c r="M55" s="13" t="s">
        <v>109</v>
      </c>
      <c r="N55" s="33">
        <v>0</v>
      </c>
      <c r="O55" s="35">
        <v>1</v>
      </c>
      <c r="P55" s="35">
        <v>1</v>
      </c>
      <c r="Q55" s="33">
        <v>1</v>
      </c>
      <c r="R55" s="35">
        <v>1</v>
      </c>
      <c r="S55" s="35">
        <v>1</v>
      </c>
      <c r="T55" s="35">
        <v>0</v>
      </c>
      <c r="U55" s="35">
        <v>0</v>
      </c>
      <c r="V55" s="41">
        <v>27.681660899653981</v>
      </c>
      <c r="W55" s="42">
        <v>0</v>
      </c>
      <c r="X55" s="42">
        <v>1</v>
      </c>
      <c r="Y55" s="42">
        <v>25</v>
      </c>
      <c r="Z55" s="35">
        <v>1</v>
      </c>
      <c r="AA55" s="35">
        <v>1</v>
      </c>
      <c r="AB55" s="35">
        <v>0</v>
      </c>
      <c r="AC55" s="35">
        <v>0</v>
      </c>
      <c r="AD55" s="35">
        <v>0</v>
      </c>
      <c r="AE55" s="42">
        <v>1</v>
      </c>
      <c r="AF55" s="42">
        <v>1</v>
      </c>
      <c r="AG55" s="42">
        <v>0</v>
      </c>
      <c r="AH55" s="42">
        <v>0</v>
      </c>
      <c r="AI55" s="42">
        <v>0</v>
      </c>
      <c r="AJ55" s="42">
        <v>1</v>
      </c>
      <c r="AK55" s="42">
        <v>0</v>
      </c>
      <c r="AL55" s="42">
        <v>1</v>
      </c>
      <c r="AM55" s="42">
        <v>0</v>
      </c>
      <c r="AN55" s="26">
        <v>1</v>
      </c>
      <c r="AO55" s="33">
        <v>1</v>
      </c>
      <c r="AP55" s="33">
        <v>0</v>
      </c>
      <c r="AQ55" s="33">
        <v>140</v>
      </c>
      <c r="AR55" s="33">
        <v>80</v>
      </c>
      <c r="AS55" s="36">
        <v>112</v>
      </c>
      <c r="AT55" s="36">
        <v>44.6</v>
      </c>
      <c r="AU55" s="36">
        <v>49</v>
      </c>
      <c r="AV55" s="36">
        <v>92</v>
      </c>
      <c r="AW55" s="36">
        <v>1.84</v>
      </c>
      <c r="AX55" s="35">
        <v>1.27</v>
      </c>
      <c r="AY55" s="30">
        <v>0</v>
      </c>
      <c r="AZ55" s="29">
        <v>0</v>
      </c>
      <c r="BA55" s="50">
        <v>41464</v>
      </c>
      <c r="BB55" s="55">
        <v>0</v>
      </c>
      <c r="BC55" s="54">
        <v>41811</v>
      </c>
      <c r="BD55" s="51">
        <f t="shared" si="0"/>
        <v>0.95003422313483921</v>
      </c>
      <c r="BE55" s="51">
        <v>1</v>
      </c>
      <c r="BF55" s="54">
        <v>41811</v>
      </c>
      <c r="BG55" s="51">
        <v>0</v>
      </c>
      <c r="BH55" s="51">
        <v>0</v>
      </c>
      <c r="BI55" s="51">
        <v>0</v>
      </c>
      <c r="BJ55" s="51">
        <v>0</v>
      </c>
      <c r="BK55" s="54">
        <v>40997</v>
      </c>
      <c r="BL55" s="9">
        <f t="shared" si="1"/>
        <v>814</v>
      </c>
      <c r="BM55" s="9">
        <f t="shared" si="2"/>
        <v>27.133333333333333</v>
      </c>
      <c r="BN55" s="9">
        <f t="shared" si="3"/>
        <v>27.133333333333333</v>
      </c>
      <c r="BO55" s="51">
        <f t="shared" si="4"/>
        <v>1</v>
      </c>
      <c r="BP55" s="51">
        <v>0</v>
      </c>
      <c r="BQ55" s="51">
        <v>0</v>
      </c>
      <c r="BR55" s="51">
        <v>0</v>
      </c>
      <c r="BS55" s="51">
        <v>0</v>
      </c>
      <c r="BT55" s="51">
        <v>1</v>
      </c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</row>
    <row r="56" spans="1:306" s="4" customFormat="1" ht="16">
      <c r="A56" s="1" t="s">
        <v>50</v>
      </c>
      <c r="B56" s="12">
        <v>63</v>
      </c>
      <c r="C56" s="13">
        <v>0</v>
      </c>
      <c r="D56" s="13">
        <v>0</v>
      </c>
      <c r="E56" s="42">
        <v>0</v>
      </c>
      <c r="F56" s="35">
        <v>0</v>
      </c>
      <c r="G56" s="35">
        <v>0</v>
      </c>
      <c r="H56" s="35">
        <v>1</v>
      </c>
      <c r="I56" s="13">
        <v>1</v>
      </c>
      <c r="J56" s="13" t="s">
        <v>173</v>
      </c>
      <c r="K56" s="35">
        <v>90</v>
      </c>
      <c r="L56" s="35">
        <v>1</v>
      </c>
      <c r="M56" s="13" t="s">
        <v>110</v>
      </c>
      <c r="N56" s="33">
        <v>0</v>
      </c>
      <c r="O56" s="35">
        <v>0</v>
      </c>
      <c r="P56" s="35">
        <v>0</v>
      </c>
      <c r="Q56" s="33">
        <v>0</v>
      </c>
      <c r="R56" s="35">
        <v>1</v>
      </c>
      <c r="S56" s="35">
        <v>0</v>
      </c>
      <c r="T56" s="35">
        <v>0</v>
      </c>
      <c r="U56" s="35">
        <v>0</v>
      </c>
      <c r="V56" s="41">
        <v>27.744748315497421</v>
      </c>
      <c r="W56" s="42">
        <v>0</v>
      </c>
      <c r="X56" s="42">
        <v>0</v>
      </c>
      <c r="Y56" s="42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42">
        <v>1</v>
      </c>
      <c r="AF56" s="42">
        <v>1</v>
      </c>
      <c r="AG56" s="42">
        <v>1</v>
      </c>
      <c r="AH56" s="42">
        <v>0</v>
      </c>
      <c r="AI56" s="42">
        <v>0</v>
      </c>
      <c r="AJ56" s="42">
        <v>1</v>
      </c>
      <c r="AK56" s="42">
        <v>0</v>
      </c>
      <c r="AL56" s="42">
        <v>1</v>
      </c>
      <c r="AM56" s="42">
        <v>0</v>
      </c>
      <c r="AN56" s="26">
        <v>1</v>
      </c>
      <c r="AO56" s="33">
        <v>0</v>
      </c>
      <c r="AP56" s="33">
        <v>0</v>
      </c>
      <c r="AQ56" s="33">
        <v>145</v>
      </c>
      <c r="AR56" s="33">
        <v>85</v>
      </c>
      <c r="AS56" s="36">
        <v>178</v>
      </c>
      <c r="AT56" s="36">
        <v>108.6</v>
      </c>
      <c r="AU56" s="36">
        <v>51</v>
      </c>
      <c r="AV56" s="36">
        <v>92</v>
      </c>
      <c r="AW56" s="36">
        <v>0.03</v>
      </c>
      <c r="AX56" s="35">
        <v>0.03</v>
      </c>
      <c r="AY56" s="30">
        <v>0</v>
      </c>
      <c r="AZ56" s="29">
        <v>0</v>
      </c>
      <c r="BA56" s="50">
        <v>41466</v>
      </c>
      <c r="BB56" s="55">
        <v>0</v>
      </c>
      <c r="BC56" s="54">
        <v>44190</v>
      </c>
      <c r="BD56" s="51">
        <f t="shared" si="0"/>
        <v>7.4579055441478443</v>
      </c>
      <c r="BE56" s="51">
        <v>0</v>
      </c>
      <c r="BF56" s="51"/>
      <c r="BG56" s="51">
        <v>0</v>
      </c>
      <c r="BH56" s="51">
        <v>0</v>
      </c>
      <c r="BI56" s="51">
        <v>0</v>
      </c>
      <c r="BJ56" s="51">
        <v>0</v>
      </c>
      <c r="BK56" s="54">
        <v>40997</v>
      </c>
      <c r="BL56" s="9">
        <f t="shared" si="1"/>
        <v>1800</v>
      </c>
      <c r="BM56" s="9">
        <f t="shared" si="2"/>
        <v>60</v>
      </c>
      <c r="BN56" s="9">
        <f t="shared" si="3"/>
        <v>60</v>
      </c>
      <c r="BO56" s="51">
        <f t="shared" si="4"/>
        <v>0</v>
      </c>
      <c r="BP56" s="51">
        <v>0</v>
      </c>
      <c r="BQ56" s="51">
        <v>0</v>
      </c>
      <c r="BR56" s="51">
        <v>0</v>
      </c>
      <c r="BS56" s="51">
        <v>0</v>
      </c>
      <c r="BT56" s="51">
        <v>1</v>
      </c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</row>
    <row r="57" spans="1:306" s="4" customFormat="1" ht="16">
      <c r="A57" s="1" t="s">
        <v>51</v>
      </c>
      <c r="B57" s="12">
        <v>57</v>
      </c>
      <c r="C57" s="13">
        <v>0</v>
      </c>
      <c r="D57" s="13">
        <v>0</v>
      </c>
      <c r="E57" s="42">
        <v>0</v>
      </c>
      <c r="F57" s="35">
        <v>0</v>
      </c>
      <c r="G57" s="35">
        <v>0</v>
      </c>
      <c r="H57" s="35">
        <v>1</v>
      </c>
      <c r="I57" s="13">
        <v>0</v>
      </c>
      <c r="J57" s="13" t="s">
        <v>173</v>
      </c>
      <c r="K57" s="35">
        <v>90</v>
      </c>
      <c r="L57" s="35">
        <v>1</v>
      </c>
      <c r="M57" s="13" t="s">
        <v>110</v>
      </c>
      <c r="N57" s="33">
        <v>1</v>
      </c>
      <c r="O57" s="35">
        <v>0</v>
      </c>
      <c r="P57" s="35">
        <v>0</v>
      </c>
      <c r="Q57" s="33">
        <v>1</v>
      </c>
      <c r="R57" s="35">
        <v>1</v>
      </c>
      <c r="S57" s="35">
        <v>1</v>
      </c>
      <c r="T57" s="35">
        <v>0</v>
      </c>
      <c r="U57" s="35">
        <v>0</v>
      </c>
      <c r="V57" s="41">
        <v>24.691358024691358</v>
      </c>
      <c r="W57" s="42">
        <v>1</v>
      </c>
      <c r="X57" s="42">
        <v>0</v>
      </c>
      <c r="Y57" s="42">
        <v>80</v>
      </c>
      <c r="Z57" s="35">
        <v>1</v>
      </c>
      <c r="AA57" s="35">
        <v>0</v>
      </c>
      <c r="AB57" s="35">
        <v>0</v>
      </c>
      <c r="AC57" s="35">
        <v>0</v>
      </c>
      <c r="AD57" s="35">
        <v>0</v>
      </c>
      <c r="AE57" s="42">
        <v>1</v>
      </c>
      <c r="AF57" s="42">
        <v>1</v>
      </c>
      <c r="AG57" s="42">
        <v>1</v>
      </c>
      <c r="AH57" s="42">
        <v>0</v>
      </c>
      <c r="AI57" s="42">
        <v>0</v>
      </c>
      <c r="AJ57" s="42">
        <v>1</v>
      </c>
      <c r="AK57" s="42">
        <v>0</v>
      </c>
      <c r="AL57" s="42">
        <v>0</v>
      </c>
      <c r="AM57" s="42">
        <v>1</v>
      </c>
      <c r="AN57" s="26">
        <v>1</v>
      </c>
      <c r="AO57" s="33">
        <v>0</v>
      </c>
      <c r="AP57" s="33">
        <v>0</v>
      </c>
      <c r="AQ57" s="33">
        <v>118</v>
      </c>
      <c r="AR57" s="33">
        <v>76</v>
      </c>
      <c r="AS57" s="36">
        <v>251</v>
      </c>
      <c r="AT57" s="36">
        <v>184</v>
      </c>
      <c r="AU57" s="36">
        <v>43</v>
      </c>
      <c r="AV57" s="36">
        <v>249</v>
      </c>
      <c r="AW57" s="36">
        <v>0.4</v>
      </c>
      <c r="AX57" s="35">
        <v>0.15</v>
      </c>
      <c r="AY57" s="30">
        <v>1</v>
      </c>
      <c r="AZ57" s="29">
        <v>1</v>
      </c>
      <c r="BA57" s="50">
        <v>41467</v>
      </c>
      <c r="BB57" s="55">
        <v>1</v>
      </c>
      <c r="BC57" s="54">
        <v>41492</v>
      </c>
      <c r="BD57" s="51">
        <f t="shared" si="0"/>
        <v>6.8446269678302529E-2</v>
      </c>
      <c r="BE57" s="51">
        <v>1</v>
      </c>
      <c r="BF57" s="54">
        <v>41492</v>
      </c>
      <c r="BG57" s="51">
        <v>1</v>
      </c>
      <c r="BH57" s="51">
        <v>1</v>
      </c>
      <c r="BI57" s="51">
        <v>0</v>
      </c>
      <c r="BJ57" s="51">
        <v>1</v>
      </c>
      <c r="BK57" s="54">
        <v>41470</v>
      </c>
      <c r="BL57" s="9">
        <f t="shared" si="1"/>
        <v>22</v>
      </c>
      <c r="BM57" s="9">
        <f t="shared" si="2"/>
        <v>0.73333333333333328</v>
      </c>
      <c r="BN57" s="9">
        <f t="shared" si="3"/>
        <v>0.73333333333333328</v>
      </c>
      <c r="BO57" s="51">
        <f t="shared" si="4"/>
        <v>1</v>
      </c>
      <c r="BP57" s="51">
        <v>0</v>
      </c>
      <c r="BQ57" s="51">
        <v>0</v>
      </c>
      <c r="BR57" s="51">
        <v>0</v>
      </c>
      <c r="BS57" s="51">
        <v>0</v>
      </c>
      <c r="BT57" s="51">
        <v>0</v>
      </c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</row>
    <row r="58" spans="1:306" s="4" customFormat="1" ht="16">
      <c r="A58" s="1" t="s">
        <v>52</v>
      </c>
      <c r="B58" s="12">
        <v>60</v>
      </c>
      <c r="C58" s="13">
        <v>1</v>
      </c>
      <c r="D58" s="13">
        <v>0</v>
      </c>
      <c r="E58" s="42">
        <v>0</v>
      </c>
      <c r="F58" s="35">
        <v>0</v>
      </c>
      <c r="G58" s="35">
        <v>0</v>
      </c>
      <c r="H58" s="35">
        <v>0</v>
      </c>
      <c r="I58" s="13">
        <v>1</v>
      </c>
      <c r="J58" s="13" t="s">
        <v>173</v>
      </c>
      <c r="K58" s="35">
        <v>70</v>
      </c>
      <c r="L58" s="35">
        <v>0</v>
      </c>
      <c r="M58" s="13" t="s">
        <v>108</v>
      </c>
      <c r="N58" s="33">
        <v>1</v>
      </c>
      <c r="O58" s="35">
        <v>0</v>
      </c>
      <c r="P58" s="35">
        <v>0</v>
      </c>
      <c r="Q58" s="33">
        <v>0</v>
      </c>
      <c r="R58" s="35">
        <v>1</v>
      </c>
      <c r="S58" s="35">
        <v>0</v>
      </c>
      <c r="T58" s="35">
        <v>0</v>
      </c>
      <c r="U58" s="35">
        <v>0</v>
      </c>
      <c r="V58" s="41">
        <v>28.906249999999993</v>
      </c>
      <c r="W58" s="42">
        <v>0</v>
      </c>
      <c r="X58" s="42">
        <v>1</v>
      </c>
      <c r="Y58" s="42">
        <v>20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42">
        <v>0</v>
      </c>
      <c r="AF58" s="42">
        <v>0</v>
      </c>
      <c r="AG58" s="42">
        <v>0</v>
      </c>
      <c r="AH58" s="42">
        <v>0</v>
      </c>
      <c r="AI58" s="42">
        <v>0</v>
      </c>
      <c r="AJ58" s="42">
        <v>1</v>
      </c>
      <c r="AK58" s="42">
        <v>1</v>
      </c>
      <c r="AL58" s="42">
        <v>0</v>
      </c>
      <c r="AM58" s="42">
        <v>0</v>
      </c>
      <c r="AN58" s="26">
        <v>0</v>
      </c>
      <c r="AO58" s="33">
        <v>0</v>
      </c>
      <c r="AP58" s="33">
        <v>0</v>
      </c>
      <c r="AQ58" s="33">
        <v>139</v>
      </c>
      <c r="AR58" s="33">
        <v>73</v>
      </c>
      <c r="AS58" s="36">
        <v>197</v>
      </c>
      <c r="AT58" s="36">
        <v>93</v>
      </c>
      <c r="AU58" s="36">
        <v>39</v>
      </c>
      <c r="AV58" s="36">
        <v>65</v>
      </c>
      <c r="AW58" s="36">
        <v>0.19</v>
      </c>
      <c r="AX58" s="35">
        <v>0.1</v>
      </c>
      <c r="AY58" s="30">
        <v>0</v>
      </c>
      <c r="AZ58" s="29">
        <v>0</v>
      </c>
      <c r="BA58" s="50">
        <v>41484</v>
      </c>
      <c r="BB58" s="55">
        <v>0</v>
      </c>
      <c r="BC58" s="54">
        <v>44190</v>
      </c>
      <c r="BD58" s="51">
        <f t="shared" si="0"/>
        <v>7.4086242299794662</v>
      </c>
      <c r="BE58" s="51">
        <v>0</v>
      </c>
      <c r="BF58" s="51"/>
      <c r="BG58" s="51">
        <v>0</v>
      </c>
      <c r="BH58" s="51">
        <v>0</v>
      </c>
      <c r="BI58" s="51">
        <v>0</v>
      </c>
      <c r="BJ58" s="51">
        <v>0</v>
      </c>
      <c r="BK58" s="54">
        <v>40997</v>
      </c>
      <c r="BL58" s="9">
        <f t="shared" si="1"/>
        <v>1800</v>
      </c>
      <c r="BM58" s="9">
        <f t="shared" si="2"/>
        <v>60</v>
      </c>
      <c r="BN58" s="9">
        <f t="shared" si="3"/>
        <v>60</v>
      </c>
      <c r="BO58" s="51">
        <f t="shared" si="4"/>
        <v>0</v>
      </c>
      <c r="BP58" s="51">
        <v>0</v>
      </c>
      <c r="BQ58" s="51">
        <v>0</v>
      </c>
      <c r="BR58" s="51">
        <v>0</v>
      </c>
      <c r="BS58" s="51">
        <v>0</v>
      </c>
      <c r="BT58" s="51">
        <v>0</v>
      </c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</row>
    <row r="59" spans="1:306" s="4" customFormat="1" ht="16">
      <c r="A59" s="1" t="s">
        <v>53</v>
      </c>
      <c r="B59" s="12">
        <v>74</v>
      </c>
      <c r="C59" s="13">
        <v>1</v>
      </c>
      <c r="D59" s="13">
        <v>0</v>
      </c>
      <c r="E59" s="42">
        <v>0</v>
      </c>
      <c r="F59" s="35">
        <v>0</v>
      </c>
      <c r="G59" s="35">
        <v>0</v>
      </c>
      <c r="H59" s="35">
        <v>0</v>
      </c>
      <c r="I59" s="13">
        <v>1</v>
      </c>
      <c r="J59" s="13" t="s">
        <v>173</v>
      </c>
      <c r="K59" s="35">
        <v>90</v>
      </c>
      <c r="L59" s="35">
        <v>1</v>
      </c>
      <c r="M59" s="13" t="s">
        <v>107</v>
      </c>
      <c r="N59" s="33">
        <v>0</v>
      </c>
      <c r="O59" s="35">
        <v>0</v>
      </c>
      <c r="P59" s="35">
        <v>0</v>
      </c>
      <c r="Q59" s="33">
        <v>0</v>
      </c>
      <c r="R59" s="35">
        <v>1</v>
      </c>
      <c r="S59" s="35">
        <v>1</v>
      </c>
      <c r="T59" s="35">
        <v>0</v>
      </c>
      <c r="U59" s="35">
        <v>0</v>
      </c>
      <c r="V59" s="41">
        <v>21.338210638622158</v>
      </c>
      <c r="W59" s="42">
        <v>0</v>
      </c>
      <c r="X59" s="42">
        <v>0</v>
      </c>
      <c r="Y59" s="42">
        <v>0</v>
      </c>
      <c r="Z59" s="35">
        <v>0</v>
      </c>
      <c r="AA59" s="35">
        <v>1</v>
      </c>
      <c r="AB59" s="35">
        <v>0</v>
      </c>
      <c r="AC59" s="35">
        <v>1</v>
      </c>
      <c r="AD59" s="35">
        <v>0</v>
      </c>
      <c r="AE59" s="42">
        <v>1</v>
      </c>
      <c r="AF59" s="42">
        <v>0</v>
      </c>
      <c r="AG59" s="42">
        <v>1</v>
      </c>
      <c r="AH59" s="42">
        <v>0</v>
      </c>
      <c r="AI59" s="42">
        <v>0</v>
      </c>
      <c r="AJ59" s="42">
        <v>0</v>
      </c>
      <c r="AK59" s="42">
        <v>0</v>
      </c>
      <c r="AL59" s="42">
        <v>0</v>
      </c>
      <c r="AM59" s="42">
        <v>0</v>
      </c>
      <c r="AN59" s="26">
        <v>0</v>
      </c>
      <c r="AO59" s="33">
        <v>0</v>
      </c>
      <c r="AP59" s="33">
        <v>0</v>
      </c>
      <c r="AQ59" s="33">
        <v>150</v>
      </c>
      <c r="AR59" s="33">
        <v>69</v>
      </c>
      <c r="AS59" s="36">
        <v>253</v>
      </c>
      <c r="AT59" s="36">
        <v>148.30000000000001</v>
      </c>
      <c r="AU59" s="36">
        <v>50</v>
      </c>
      <c r="AV59" s="36">
        <v>474</v>
      </c>
      <c r="AW59" s="36">
        <v>0.1</v>
      </c>
      <c r="AX59" s="35">
        <v>7.0000000000000007E-2</v>
      </c>
      <c r="AY59" s="30">
        <v>1</v>
      </c>
      <c r="AZ59" s="29">
        <v>0</v>
      </c>
      <c r="BA59" s="50">
        <v>41491</v>
      </c>
      <c r="BB59" s="55">
        <v>1</v>
      </c>
      <c r="BC59" s="54">
        <v>43430</v>
      </c>
      <c r="BD59" s="51">
        <f t="shared" si="0"/>
        <v>5.3086926762491444</v>
      </c>
      <c r="BE59" s="51">
        <v>0</v>
      </c>
      <c r="BF59" s="51"/>
      <c r="BG59" s="51">
        <v>0</v>
      </c>
      <c r="BH59" s="51">
        <v>0</v>
      </c>
      <c r="BI59" s="51">
        <v>0</v>
      </c>
      <c r="BJ59" s="51">
        <v>0</v>
      </c>
      <c r="BK59" s="54">
        <v>40997</v>
      </c>
      <c r="BL59" s="9">
        <f t="shared" si="1"/>
        <v>1800</v>
      </c>
      <c r="BM59" s="9">
        <f t="shared" si="2"/>
        <v>60</v>
      </c>
      <c r="BN59" s="9">
        <f t="shared" si="3"/>
        <v>60</v>
      </c>
      <c r="BO59" s="51">
        <f t="shared" si="4"/>
        <v>0</v>
      </c>
      <c r="BP59" s="51">
        <v>1</v>
      </c>
      <c r="BQ59" s="51">
        <v>0</v>
      </c>
      <c r="BR59" s="51">
        <v>0</v>
      </c>
      <c r="BS59" s="51">
        <v>0</v>
      </c>
      <c r="BT59" s="51">
        <v>1</v>
      </c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</row>
    <row r="60" spans="1:306" s="4" customFormat="1" ht="16">
      <c r="A60" s="1" t="s">
        <v>54</v>
      </c>
      <c r="B60" s="12">
        <v>84</v>
      </c>
      <c r="C60" s="13">
        <v>1</v>
      </c>
      <c r="D60" s="13">
        <v>1</v>
      </c>
      <c r="E60" s="42">
        <v>8</v>
      </c>
      <c r="F60" s="35">
        <v>0</v>
      </c>
      <c r="G60" s="35">
        <v>1</v>
      </c>
      <c r="H60" s="35">
        <v>0</v>
      </c>
      <c r="I60" s="13">
        <v>1</v>
      </c>
      <c r="J60" s="13" t="s">
        <v>174</v>
      </c>
      <c r="K60" s="35">
        <v>99</v>
      </c>
      <c r="L60" s="35">
        <v>1</v>
      </c>
      <c r="M60" s="13" t="s">
        <v>108</v>
      </c>
      <c r="N60" s="33">
        <v>1</v>
      </c>
      <c r="O60" s="35">
        <v>0</v>
      </c>
      <c r="P60" s="35">
        <v>0</v>
      </c>
      <c r="Q60" s="33">
        <v>1</v>
      </c>
      <c r="R60" s="35">
        <v>1</v>
      </c>
      <c r="S60" s="35">
        <v>1</v>
      </c>
      <c r="T60" s="35">
        <v>0</v>
      </c>
      <c r="U60" s="35">
        <v>0</v>
      </c>
      <c r="V60" s="41">
        <v>23.733238400379729</v>
      </c>
      <c r="W60" s="42">
        <v>0</v>
      </c>
      <c r="X60" s="42">
        <v>0</v>
      </c>
      <c r="Y60" s="42">
        <v>0</v>
      </c>
      <c r="Z60" s="35">
        <v>0</v>
      </c>
      <c r="AA60" s="35">
        <v>1</v>
      </c>
      <c r="AB60" s="35">
        <v>0</v>
      </c>
      <c r="AC60" s="35">
        <v>0</v>
      </c>
      <c r="AD60" s="35">
        <v>0</v>
      </c>
      <c r="AE60" s="42">
        <v>1</v>
      </c>
      <c r="AF60" s="42">
        <v>1</v>
      </c>
      <c r="AG60" s="42">
        <v>0</v>
      </c>
      <c r="AH60" s="42">
        <v>0</v>
      </c>
      <c r="AI60" s="42">
        <v>0</v>
      </c>
      <c r="AJ60" s="42">
        <v>0</v>
      </c>
      <c r="AK60" s="42">
        <v>1</v>
      </c>
      <c r="AL60" s="42">
        <v>1</v>
      </c>
      <c r="AM60" s="42">
        <v>0</v>
      </c>
      <c r="AN60" s="26">
        <v>1</v>
      </c>
      <c r="AO60" s="33">
        <v>1</v>
      </c>
      <c r="AP60" s="33">
        <v>0</v>
      </c>
      <c r="AQ60" s="33">
        <v>145</v>
      </c>
      <c r="AR60" s="33">
        <v>95</v>
      </c>
      <c r="AS60" s="36">
        <v>158</v>
      </c>
      <c r="AT60" s="36">
        <v>60</v>
      </c>
      <c r="AU60" s="36">
        <v>45</v>
      </c>
      <c r="AV60" s="36">
        <v>160</v>
      </c>
      <c r="AW60" s="36">
        <v>0.67</v>
      </c>
      <c r="AX60" s="35">
        <v>0.43</v>
      </c>
      <c r="AY60" s="30">
        <v>0</v>
      </c>
      <c r="AZ60" s="29">
        <v>0</v>
      </c>
      <c r="BA60" s="50">
        <v>41506</v>
      </c>
      <c r="BB60" s="55">
        <v>0</v>
      </c>
      <c r="BC60" s="54">
        <v>44190</v>
      </c>
      <c r="BD60" s="51">
        <f t="shared" si="0"/>
        <v>7.3483915126625599</v>
      </c>
      <c r="BE60" s="51">
        <v>0</v>
      </c>
      <c r="BF60" s="51"/>
      <c r="BG60" s="51">
        <v>0</v>
      </c>
      <c r="BH60" s="51">
        <v>0</v>
      </c>
      <c r="BI60" s="51">
        <v>0</v>
      </c>
      <c r="BJ60" s="51">
        <v>0</v>
      </c>
      <c r="BK60" s="54">
        <v>40997</v>
      </c>
      <c r="BL60" s="9">
        <f t="shared" si="1"/>
        <v>1800</v>
      </c>
      <c r="BM60" s="9">
        <f t="shared" si="2"/>
        <v>60</v>
      </c>
      <c r="BN60" s="9">
        <f t="shared" si="3"/>
        <v>60</v>
      </c>
      <c r="BO60" s="51">
        <f t="shared" si="4"/>
        <v>0</v>
      </c>
      <c r="BP60" s="51">
        <v>0</v>
      </c>
      <c r="BQ60" s="51">
        <v>0</v>
      </c>
      <c r="BR60" s="51">
        <v>0</v>
      </c>
      <c r="BS60" s="51">
        <v>0</v>
      </c>
      <c r="BT60" s="51">
        <v>0</v>
      </c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</row>
    <row r="61" spans="1:306" s="4" customFormat="1" ht="16">
      <c r="A61" s="1" t="s">
        <v>55</v>
      </c>
      <c r="B61" s="12">
        <v>74</v>
      </c>
      <c r="C61" s="13">
        <v>0</v>
      </c>
      <c r="D61" s="13">
        <v>0</v>
      </c>
      <c r="E61" s="42">
        <v>0</v>
      </c>
      <c r="F61" s="35">
        <v>0</v>
      </c>
      <c r="G61" s="35">
        <v>0</v>
      </c>
      <c r="H61" s="35">
        <v>1</v>
      </c>
      <c r="I61" s="13">
        <v>0</v>
      </c>
      <c r="J61" s="13" t="s">
        <v>174</v>
      </c>
      <c r="K61" s="35">
        <v>95</v>
      </c>
      <c r="L61" s="35">
        <v>0</v>
      </c>
      <c r="M61" s="13" t="s">
        <v>110</v>
      </c>
      <c r="N61" s="33">
        <v>0</v>
      </c>
      <c r="O61" s="35">
        <v>0</v>
      </c>
      <c r="P61" s="35">
        <v>0</v>
      </c>
      <c r="Q61" s="33">
        <v>0</v>
      </c>
      <c r="R61" s="35">
        <v>1</v>
      </c>
      <c r="S61" s="35">
        <v>0</v>
      </c>
      <c r="T61" s="35">
        <v>0</v>
      </c>
      <c r="U61" s="35">
        <v>0</v>
      </c>
      <c r="V61" s="41">
        <v>28.055705786911801</v>
      </c>
      <c r="W61" s="42">
        <v>0</v>
      </c>
      <c r="X61" s="42">
        <v>0</v>
      </c>
      <c r="Y61" s="42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42">
        <v>1</v>
      </c>
      <c r="AF61" s="42">
        <v>1</v>
      </c>
      <c r="AG61" s="42">
        <v>0</v>
      </c>
      <c r="AH61" s="42">
        <v>0</v>
      </c>
      <c r="AI61" s="42">
        <v>0</v>
      </c>
      <c r="AJ61" s="42">
        <v>0</v>
      </c>
      <c r="AK61" s="42">
        <v>0</v>
      </c>
      <c r="AL61" s="42">
        <v>0</v>
      </c>
      <c r="AM61" s="42">
        <v>0</v>
      </c>
      <c r="AN61" s="26">
        <v>1</v>
      </c>
      <c r="AO61" s="33">
        <v>0</v>
      </c>
      <c r="AP61" s="33">
        <v>0</v>
      </c>
      <c r="AQ61" s="33">
        <v>157</v>
      </c>
      <c r="AR61" s="33">
        <v>85</v>
      </c>
      <c r="AS61" s="36">
        <v>123</v>
      </c>
      <c r="AT61" s="36">
        <v>65</v>
      </c>
      <c r="AU61" s="36">
        <v>37</v>
      </c>
      <c r="AV61" s="36">
        <v>130</v>
      </c>
      <c r="AW61" s="36">
        <v>0.12</v>
      </c>
      <c r="AX61" s="35">
        <v>3.16</v>
      </c>
      <c r="AY61" s="30">
        <v>1</v>
      </c>
      <c r="AZ61" s="29">
        <v>1</v>
      </c>
      <c r="BA61" s="50">
        <v>41509</v>
      </c>
      <c r="BB61" s="55">
        <v>1</v>
      </c>
      <c r="BC61" s="54">
        <v>42738</v>
      </c>
      <c r="BD61" s="51">
        <f t="shared" si="0"/>
        <v>3.3648186173853527</v>
      </c>
      <c r="BE61" s="51">
        <v>1</v>
      </c>
      <c r="BF61" s="54">
        <v>42738</v>
      </c>
      <c r="BG61" s="51">
        <v>1</v>
      </c>
      <c r="BH61" s="51">
        <v>0</v>
      </c>
      <c r="BI61" s="51">
        <v>0</v>
      </c>
      <c r="BJ61" s="51">
        <v>0</v>
      </c>
      <c r="BK61" s="54">
        <v>40997</v>
      </c>
      <c r="BL61" s="9">
        <f t="shared" si="1"/>
        <v>1741</v>
      </c>
      <c r="BM61" s="9">
        <f t="shared" si="2"/>
        <v>58.033333333333331</v>
      </c>
      <c r="BN61" s="9">
        <f t="shared" si="3"/>
        <v>58.033333333333331</v>
      </c>
      <c r="BO61" s="51">
        <f t="shared" si="4"/>
        <v>1</v>
      </c>
      <c r="BP61" s="51">
        <v>1</v>
      </c>
      <c r="BQ61" s="51">
        <v>0</v>
      </c>
      <c r="BR61" s="51">
        <v>0</v>
      </c>
      <c r="BS61" s="51">
        <v>0</v>
      </c>
      <c r="BT61" s="51">
        <v>1</v>
      </c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</row>
    <row r="62" spans="1:306" s="4" customFormat="1" ht="16">
      <c r="A62" s="1" t="s">
        <v>56</v>
      </c>
      <c r="B62" s="12">
        <v>65</v>
      </c>
      <c r="C62" s="13">
        <v>1</v>
      </c>
      <c r="D62" s="13">
        <v>0</v>
      </c>
      <c r="E62" s="42">
        <v>0</v>
      </c>
      <c r="F62" s="35">
        <v>0</v>
      </c>
      <c r="G62" s="35">
        <v>0</v>
      </c>
      <c r="H62" s="35">
        <v>0</v>
      </c>
      <c r="I62" s="13">
        <v>1</v>
      </c>
      <c r="J62" s="13" t="s">
        <v>173</v>
      </c>
      <c r="K62" s="35">
        <v>90</v>
      </c>
      <c r="L62" s="35">
        <v>1</v>
      </c>
      <c r="M62" s="13" t="s">
        <v>107</v>
      </c>
      <c r="N62" s="33">
        <v>0</v>
      </c>
      <c r="O62" s="35">
        <v>0</v>
      </c>
      <c r="P62" s="35">
        <v>0</v>
      </c>
      <c r="Q62" s="33">
        <v>0</v>
      </c>
      <c r="R62" s="35">
        <v>0</v>
      </c>
      <c r="S62" s="35">
        <v>0</v>
      </c>
      <c r="T62" s="35">
        <v>0</v>
      </c>
      <c r="U62" s="35">
        <v>0</v>
      </c>
      <c r="V62" s="41">
        <v>23.875114784205696</v>
      </c>
      <c r="W62" s="42">
        <v>0</v>
      </c>
      <c r="X62" s="42">
        <v>0</v>
      </c>
      <c r="Y62" s="42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42">
        <v>0</v>
      </c>
      <c r="AF62" s="42">
        <v>0</v>
      </c>
      <c r="AG62" s="42">
        <v>0</v>
      </c>
      <c r="AH62" s="42">
        <v>0</v>
      </c>
      <c r="AI62" s="42">
        <v>0</v>
      </c>
      <c r="AJ62" s="42">
        <v>0</v>
      </c>
      <c r="AK62" s="42">
        <v>0</v>
      </c>
      <c r="AL62" s="42">
        <v>0</v>
      </c>
      <c r="AM62" s="42">
        <v>0</v>
      </c>
      <c r="AN62" s="26">
        <v>0</v>
      </c>
      <c r="AO62" s="33">
        <v>0</v>
      </c>
      <c r="AP62" s="33">
        <v>0</v>
      </c>
      <c r="AQ62" s="33">
        <v>110</v>
      </c>
      <c r="AR62" s="33">
        <v>65</v>
      </c>
      <c r="AS62" s="36">
        <v>190</v>
      </c>
      <c r="AT62" s="36">
        <v>91.2</v>
      </c>
      <c r="AU62" s="36">
        <v>78</v>
      </c>
      <c r="AV62" s="36">
        <v>104</v>
      </c>
      <c r="AW62" s="36">
        <v>0.03</v>
      </c>
      <c r="AX62" s="35">
        <v>0.03</v>
      </c>
      <c r="AY62" s="30">
        <v>0</v>
      </c>
      <c r="AZ62" s="29">
        <v>0</v>
      </c>
      <c r="BA62" s="50">
        <v>41516</v>
      </c>
      <c r="BB62" s="55">
        <v>0</v>
      </c>
      <c r="BC62" s="54">
        <v>43878</v>
      </c>
      <c r="BD62" s="51">
        <f t="shared" si="0"/>
        <v>6.4668035592060233</v>
      </c>
      <c r="BE62" s="51">
        <v>0</v>
      </c>
      <c r="BF62" s="51"/>
      <c r="BG62" s="51">
        <v>0</v>
      </c>
      <c r="BH62" s="51">
        <v>0</v>
      </c>
      <c r="BI62" s="51">
        <v>0</v>
      </c>
      <c r="BJ62" s="51">
        <v>0</v>
      </c>
      <c r="BK62" s="54">
        <v>40997</v>
      </c>
      <c r="BL62" s="9">
        <f t="shared" si="1"/>
        <v>1800</v>
      </c>
      <c r="BM62" s="9">
        <f t="shared" si="2"/>
        <v>60</v>
      </c>
      <c r="BN62" s="9">
        <f t="shared" si="3"/>
        <v>60</v>
      </c>
      <c r="BO62" s="51">
        <f t="shared" si="4"/>
        <v>0</v>
      </c>
      <c r="BP62" s="51">
        <v>0</v>
      </c>
      <c r="BQ62" s="51">
        <v>0</v>
      </c>
      <c r="BR62" s="51">
        <v>0</v>
      </c>
      <c r="BS62" s="51">
        <v>0</v>
      </c>
      <c r="BT62" s="51">
        <v>1</v>
      </c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</row>
    <row r="63" spans="1:306" s="4" customFormat="1" ht="16">
      <c r="A63" s="1" t="s">
        <v>57</v>
      </c>
      <c r="B63" s="12">
        <v>78</v>
      </c>
      <c r="C63" s="13">
        <v>0</v>
      </c>
      <c r="D63" s="13">
        <v>0</v>
      </c>
      <c r="E63" s="42">
        <v>0</v>
      </c>
      <c r="F63" s="35">
        <v>0</v>
      </c>
      <c r="G63" s="35">
        <v>0</v>
      </c>
      <c r="H63" s="35">
        <v>0</v>
      </c>
      <c r="I63" s="13">
        <v>0</v>
      </c>
      <c r="J63" s="13" t="s">
        <v>174</v>
      </c>
      <c r="K63" s="35">
        <v>80</v>
      </c>
      <c r="L63" s="35">
        <v>0</v>
      </c>
      <c r="M63" s="13" t="s">
        <v>109</v>
      </c>
      <c r="N63" s="33">
        <v>0</v>
      </c>
      <c r="O63" s="35">
        <v>0</v>
      </c>
      <c r="P63" s="35">
        <v>0</v>
      </c>
      <c r="Q63" s="33">
        <v>0</v>
      </c>
      <c r="R63" s="35">
        <v>0</v>
      </c>
      <c r="S63" s="35">
        <v>0</v>
      </c>
      <c r="T63" s="35">
        <v>0</v>
      </c>
      <c r="U63" s="35">
        <v>0</v>
      </c>
      <c r="V63" s="41">
        <v>24.218749999999996</v>
      </c>
      <c r="W63" s="42">
        <v>0</v>
      </c>
      <c r="X63" s="42">
        <v>0</v>
      </c>
      <c r="Y63" s="42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42">
        <v>0</v>
      </c>
      <c r="AF63" s="42">
        <v>0</v>
      </c>
      <c r="AG63" s="42">
        <v>0</v>
      </c>
      <c r="AH63" s="42">
        <v>0</v>
      </c>
      <c r="AI63" s="42">
        <v>0</v>
      </c>
      <c r="AJ63" s="42">
        <v>0</v>
      </c>
      <c r="AK63" s="42">
        <v>0</v>
      </c>
      <c r="AL63" s="42">
        <v>0</v>
      </c>
      <c r="AM63" s="42">
        <v>0</v>
      </c>
      <c r="AN63" s="26">
        <v>0</v>
      </c>
      <c r="AO63" s="33">
        <v>0</v>
      </c>
      <c r="AP63" s="33">
        <v>0</v>
      </c>
      <c r="AQ63" s="33">
        <v>105</v>
      </c>
      <c r="AR63" s="33">
        <v>70</v>
      </c>
      <c r="AS63" s="36">
        <v>161</v>
      </c>
      <c r="AT63" s="36">
        <v>81.400000000000006</v>
      </c>
      <c r="AU63" s="36">
        <v>36</v>
      </c>
      <c r="AV63" s="36">
        <v>218</v>
      </c>
      <c r="AW63" s="36">
        <v>0.38</v>
      </c>
      <c r="AX63" s="35">
        <v>0.36</v>
      </c>
      <c r="AY63" s="30">
        <v>1</v>
      </c>
      <c r="AZ63" s="29">
        <v>1</v>
      </c>
      <c r="BA63" s="50">
        <v>41521</v>
      </c>
      <c r="BB63" s="55">
        <v>1</v>
      </c>
      <c r="BC63" s="54">
        <v>42722</v>
      </c>
      <c r="BD63" s="51">
        <f t="shared" si="0"/>
        <v>3.2881587953456535</v>
      </c>
      <c r="BE63" s="51">
        <v>1</v>
      </c>
      <c r="BF63" s="54">
        <v>42722</v>
      </c>
      <c r="BG63" s="51">
        <v>1</v>
      </c>
      <c r="BH63" s="51">
        <v>0</v>
      </c>
      <c r="BI63" s="51">
        <v>0</v>
      </c>
      <c r="BJ63" s="51">
        <v>0</v>
      </c>
      <c r="BK63" s="54">
        <v>40997</v>
      </c>
      <c r="BL63" s="9">
        <f t="shared" si="1"/>
        <v>1725</v>
      </c>
      <c r="BM63" s="9">
        <f t="shared" si="2"/>
        <v>57.5</v>
      </c>
      <c r="BN63" s="9">
        <f t="shared" si="3"/>
        <v>57.5</v>
      </c>
      <c r="BO63" s="51">
        <f t="shared" si="4"/>
        <v>1</v>
      </c>
      <c r="BP63" s="51">
        <v>0</v>
      </c>
      <c r="BQ63" s="51">
        <v>1</v>
      </c>
      <c r="BR63" s="51">
        <v>1</v>
      </c>
      <c r="BS63" s="51">
        <v>0</v>
      </c>
      <c r="BT63" s="51">
        <v>1</v>
      </c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</row>
    <row r="64" spans="1:306" s="4" customFormat="1" ht="16">
      <c r="A64" s="2" t="s">
        <v>58</v>
      </c>
      <c r="B64" s="12">
        <v>68</v>
      </c>
      <c r="C64" s="14">
        <v>0</v>
      </c>
      <c r="D64" s="13">
        <v>0</v>
      </c>
      <c r="E64" s="42">
        <v>0</v>
      </c>
      <c r="F64" s="35">
        <v>0</v>
      </c>
      <c r="G64" s="35">
        <v>0</v>
      </c>
      <c r="H64" s="35">
        <v>0</v>
      </c>
      <c r="I64" s="13">
        <v>1</v>
      </c>
      <c r="J64" s="13" t="s">
        <v>173</v>
      </c>
      <c r="K64" s="35">
        <v>95</v>
      </c>
      <c r="L64" s="35">
        <v>1</v>
      </c>
      <c r="M64" s="14" t="s">
        <v>109</v>
      </c>
      <c r="N64" s="33">
        <v>0</v>
      </c>
      <c r="O64" s="35">
        <v>0</v>
      </c>
      <c r="P64" s="35">
        <v>0</v>
      </c>
      <c r="Q64" s="33">
        <v>1</v>
      </c>
      <c r="R64" s="35">
        <v>1</v>
      </c>
      <c r="S64" s="35">
        <v>1</v>
      </c>
      <c r="T64" s="35">
        <v>0</v>
      </c>
      <c r="U64" s="35">
        <v>0</v>
      </c>
      <c r="V64" s="41">
        <v>27.379664683612798</v>
      </c>
      <c r="W64" s="42">
        <v>0</v>
      </c>
      <c r="X64" s="42">
        <v>1</v>
      </c>
      <c r="Y64" s="42">
        <v>135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42">
        <v>1</v>
      </c>
      <c r="AF64" s="42">
        <v>1</v>
      </c>
      <c r="AG64" s="42">
        <v>1</v>
      </c>
      <c r="AH64" s="42">
        <v>0</v>
      </c>
      <c r="AI64" s="42">
        <v>0</v>
      </c>
      <c r="AJ64" s="42">
        <v>0</v>
      </c>
      <c r="AK64" s="42">
        <v>0</v>
      </c>
      <c r="AL64" s="42">
        <v>1</v>
      </c>
      <c r="AM64" s="42">
        <v>0</v>
      </c>
      <c r="AN64" s="26">
        <v>1</v>
      </c>
      <c r="AO64" s="33">
        <v>0</v>
      </c>
      <c r="AP64" s="33">
        <v>0</v>
      </c>
      <c r="AQ64" s="33">
        <v>151</v>
      </c>
      <c r="AR64" s="33">
        <v>72</v>
      </c>
      <c r="AS64" s="36">
        <v>149</v>
      </c>
      <c r="AT64" s="36">
        <v>49.6</v>
      </c>
      <c r="AU64" s="36">
        <v>80</v>
      </c>
      <c r="AV64" s="36">
        <v>97</v>
      </c>
      <c r="AW64" s="36">
        <v>0.04</v>
      </c>
      <c r="AX64" s="35">
        <v>0.02</v>
      </c>
      <c r="AY64" s="30">
        <v>1</v>
      </c>
      <c r="AZ64" s="29">
        <v>0</v>
      </c>
      <c r="BA64" s="50">
        <v>41522</v>
      </c>
      <c r="BB64" s="55">
        <v>1</v>
      </c>
      <c r="BC64" s="54">
        <v>41704</v>
      </c>
      <c r="BD64" s="51">
        <f t="shared" si="0"/>
        <v>0.49828884325804246</v>
      </c>
      <c r="BE64" s="51">
        <v>1</v>
      </c>
      <c r="BF64" s="54">
        <v>41778</v>
      </c>
      <c r="BG64" s="51">
        <v>0</v>
      </c>
      <c r="BH64" s="51">
        <v>0</v>
      </c>
      <c r="BI64" s="51">
        <v>0</v>
      </c>
      <c r="BJ64" s="51">
        <v>0</v>
      </c>
      <c r="BK64" s="54">
        <v>40997</v>
      </c>
      <c r="BL64" s="9">
        <f t="shared" si="1"/>
        <v>781</v>
      </c>
      <c r="BM64" s="9">
        <f t="shared" si="2"/>
        <v>26.033333333333335</v>
      </c>
      <c r="BN64" s="9">
        <f t="shared" si="3"/>
        <v>26.033333333333335</v>
      </c>
      <c r="BO64" s="51">
        <f t="shared" si="4"/>
        <v>1</v>
      </c>
      <c r="BP64" s="51">
        <v>0</v>
      </c>
      <c r="BQ64" s="51">
        <v>0</v>
      </c>
      <c r="BR64" s="51">
        <v>1</v>
      </c>
      <c r="BS64" s="51">
        <v>0</v>
      </c>
      <c r="BT64" s="51">
        <v>1</v>
      </c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</row>
    <row r="65" spans="1:306" s="4" customFormat="1" ht="16">
      <c r="A65" s="1" t="s">
        <v>59</v>
      </c>
      <c r="B65" s="12">
        <v>63</v>
      </c>
      <c r="C65" s="13">
        <v>1</v>
      </c>
      <c r="D65" s="13">
        <v>0</v>
      </c>
      <c r="E65" s="42">
        <v>0</v>
      </c>
      <c r="F65" s="35">
        <v>0</v>
      </c>
      <c r="G65" s="35">
        <v>0</v>
      </c>
      <c r="H65" s="35">
        <v>0</v>
      </c>
      <c r="I65" s="13">
        <v>0</v>
      </c>
      <c r="J65" s="13" t="s">
        <v>174</v>
      </c>
      <c r="K65" s="35">
        <v>95</v>
      </c>
      <c r="L65" s="35">
        <v>1</v>
      </c>
      <c r="M65" s="13" t="s">
        <v>110</v>
      </c>
      <c r="N65" s="33">
        <v>0</v>
      </c>
      <c r="O65" s="35">
        <v>0</v>
      </c>
      <c r="P65" s="35">
        <v>0</v>
      </c>
      <c r="Q65" s="33">
        <v>1</v>
      </c>
      <c r="R65" s="35">
        <v>1</v>
      </c>
      <c r="S65" s="35">
        <v>0</v>
      </c>
      <c r="T65" s="35">
        <v>1</v>
      </c>
      <c r="U65" s="35">
        <v>0</v>
      </c>
      <c r="V65" s="45">
        <v>27.51</v>
      </c>
      <c r="W65" s="42">
        <v>0</v>
      </c>
      <c r="X65" s="42">
        <v>0</v>
      </c>
      <c r="Y65" s="42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42">
        <v>1</v>
      </c>
      <c r="AF65" s="42">
        <v>1</v>
      </c>
      <c r="AG65" s="42">
        <v>0</v>
      </c>
      <c r="AH65" s="42">
        <v>0</v>
      </c>
      <c r="AI65" s="42">
        <v>0</v>
      </c>
      <c r="AJ65" s="42">
        <v>0</v>
      </c>
      <c r="AK65" s="42">
        <v>0</v>
      </c>
      <c r="AL65" s="42">
        <v>1</v>
      </c>
      <c r="AM65" s="42">
        <v>0</v>
      </c>
      <c r="AN65" s="26">
        <v>1</v>
      </c>
      <c r="AO65" s="33">
        <v>0</v>
      </c>
      <c r="AP65" s="33">
        <v>0</v>
      </c>
      <c r="AQ65" s="33">
        <v>145</v>
      </c>
      <c r="AR65" s="33">
        <v>85</v>
      </c>
      <c r="AS65" s="36">
        <v>186</v>
      </c>
      <c r="AT65" s="36">
        <v>104.8</v>
      </c>
      <c r="AU65" s="36">
        <v>59</v>
      </c>
      <c r="AV65" s="36">
        <v>111</v>
      </c>
      <c r="AW65" s="36">
        <v>0.51</v>
      </c>
      <c r="AX65" s="35">
        <v>0.32</v>
      </c>
      <c r="AY65" s="30">
        <v>0</v>
      </c>
      <c r="AZ65" s="29">
        <v>0</v>
      </c>
      <c r="BA65" s="50">
        <v>41541</v>
      </c>
      <c r="BB65" s="55">
        <v>0</v>
      </c>
      <c r="BC65" s="54">
        <v>44190</v>
      </c>
      <c r="BD65" s="51">
        <f t="shared" si="0"/>
        <v>7.2525667351129366</v>
      </c>
      <c r="BE65" s="51">
        <v>0</v>
      </c>
      <c r="BF65" s="51"/>
      <c r="BG65" s="51">
        <v>0</v>
      </c>
      <c r="BH65" s="51">
        <v>0</v>
      </c>
      <c r="BI65" s="51">
        <v>0</v>
      </c>
      <c r="BJ65" s="51">
        <v>0</v>
      </c>
      <c r="BK65" s="54">
        <v>40997</v>
      </c>
      <c r="BL65" s="9">
        <f t="shared" si="1"/>
        <v>1800</v>
      </c>
      <c r="BM65" s="9">
        <f t="shared" si="2"/>
        <v>60</v>
      </c>
      <c r="BN65" s="9">
        <f t="shared" si="3"/>
        <v>60</v>
      </c>
      <c r="BO65" s="51">
        <f t="shared" si="4"/>
        <v>0</v>
      </c>
      <c r="BP65" s="51">
        <v>0</v>
      </c>
      <c r="BQ65" s="51">
        <v>0</v>
      </c>
      <c r="BR65" s="51">
        <v>0</v>
      </c>
      <c r="BS65" s="51">
        <v>0</v>
      </c>
      <c r="BT65" s="51">
        <v>0</v>
      </c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</row>
    <row r="66" spans="1:306" s="4" customFormat="1" ht="16">
      <c r="A66" s="1" t="s">
        <v>60</v>
      </c>
      <c r="B66" s="12">
        <v>54</v>
      </c>
      <c r="C66" s="13">
        <v>0</v>
      </c>
      <c r="D66" s="13">
        <v>1</v>
      </c>
      <c r="E66" s="42">
        <v>9</v>
      </c>
      <c r="F66" s="35">
        <v>0</v>
      </c>
      <c r="G66" s="35">
        <v>1</v>
      </c>
      <c r="H66" s="35">
        <v>0</v>
      </c>
      <c r="I66" s="13">
        <v>1</v>
      </c>
      <c r="J66" s="13" t="s">
        <v>175</v>
      </c>
      <c r="K66" s="35">
        <v>90</v>
      </c>
      <c r="L66" s="35">
        <v>0</v>
      </c>
      <c r="M66" s="13" t="s">
        <v>109</v>
      </c>
      <c r="N66" s="33">
        <v>0</v>
      </c>
      <c r="O66" s="35">
        <v>0</v>
      </c>
      <c r="P66" s="35">
        <v>0</v>
      </c>
      <c r="Q66" s="33">
        <v>0</v>
      </c>
      <c r="R66" s="35">
        <v>1</v>
      </c>
      <c r="S66" s="35">
        <v>1</v>
      </c>
      <c r="T66" s="35">
        <v>1</v>
      </c>
      <c r="U66" s="35">
        <v>0</v>
      </c>
      <c r="V66" s="41">
        <v>23.808797045267237</v>
      </c>
      <c r="W66" s="42">
        <v>1</v>
      </c>
      <c r="X66" s="42">
        <v>0</v>
      </c>
      <c r="Y66" s="42">
        <v>45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42">
        <v>1</v>
      </c>
      <c r="AF66" s="42">
        <v>1</v>
      </c>
      <c r="AG66" s="42">
        <v>0</v>
      </c>
      <c r="AH66" s="42">
        <v>0</v>
      </c>
      <c r="AI66" s="42">
        <v>0</v>
      </c>
      <c r="AJ66" s="42">
        <v>1</v>
      </c>
      <c r="AK66" s="42">
        <v>0</v>
      </c>
      <c r="AL66" s="42">
        <v>0</v>
      </c>
      <c r="AM66" s="42">
        <v>1</v>
      </c>
      <c r="AN66" s="26">
        <v>1</v>
      </c>
      <c r="AO66" s="33">
        <v>0</v>
      </c>
      <c r="AP66" s="33">
        <v>0</v>
      </c>
      <c r="AQ66" s="33">
        <v>137</v>
      </c>
      <c r="AR66" s="33">
        <v>74</v>
      </c>
      <c r="AS66" s="36">
        <v>193</v>
      </c>
      <c r="AT66" s="36">
        <v>133.80000000000001</v>
      </c>
      <c r="AU66" s="36">
        <v>41</v>
      </c>
      <c r="AV66" s="36">
        <v>91</v>
      </c>
      <c r="AW66" s="36">
        <v>0.46</v>
      </c>
      <c r="AX66" s="35">
        <v>0.36</v>
      </c>
      <c r="AY66" s="30">
        <v>0</v>
      </c>
      <c r="AZ66" s="29">
        <v>0</v>
      </c>
      <c r="BA66" s="50">
        <v>41547</v>
      </c>
      <c r="BB66" s="55">
        <v>0</v>
      </c>
      <c r="BC66" s="54">
        <v>44190</v>
      </c>
      <c r="BD66" s="51">
        <f t="shared" si="0"/>
        <v>7.2361396303901433</v>
      </c>
      <c r="BE66" s="51">
        <v>0</v>
      </c>
      <c r="BF66" s="51"/>
      <c r="BG66" s="51">
        <v>0</v>
      </c>
      <c r="BH66" s="51">
        <v>0</v>
      </c>
      <c r="BI66" s="51">
        <v>0</v>
      </c>
      <c r="BJ66" s="51">
        <v>0</v>
      </c>
      <c r="BK66" s="54">
        <v>40997</v>
      </c>
      <c r="BL66" s="9">
        <f t="shared" si="1"/>
        <v>1800</v>
      </c>
      <c r="BM66" s="9">
        <f t="shared" si="2"/>
        <v>60</v>
      </c>
      <c r="BN66" s="9">
        <f t="shared" si="3"/>
        <v>60</v>
      </c>
      <c r="BO66" s="51">
        <f t="shared" si="4"/>
        <v>0</v>
      </c>
      <c r="BP66" s="51">
        <v>0</v>
      </c>
      <c r="BQ66" s="51">
        <v>0</v>
      </c>
      <c r="BR66" s="51">
        <v>0</v>
      </c>
      <c r="BS66" s="51">
        <v>0</v>
      </c>
      <c r="BT66" s="51">
        <v>1</v>
      </c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</row>
    <row r="67" spans="1:306" s="4" customFormat="1" ht="16">
      <c r="A67" s="1" t="s">
        <v>61</v>
      </c>
      <c r="B67" s="12">
        <v>71</v>
      </c>
      <c r="C67" s="13">
        <v>0</v>
      </c>
      <c r="D67" s="13">
        <v>0</v>
      </c>
      <c r="E67" s="42">
        <v>0</v>
      </c>
      <c r="F67" s="35">
        <v>0</v>
      </c>
      <c r="G67" s="35">
        <v>0</v>
      </c>
      <c r="H67" s="35">
        <v>0</v>
      </c>
      <c r="I67" s="13">
        <v>0</v>
      </c>
      <c r="J67" s="13" t="s">
        <v>173</v>
      </c>
      <c r="K67" s="35">
        <v>95</v>
      </c>
      <c r="L67" s="35">
        <v>0</v>
      </c>
      <c r="M67" s="13" t="s">
        <v>109</v>
      </c>
      <c r="N67" s="33">
        <v>0</v>
      </c>
      <c r="O67" s="35">
        <v>0</v>
      </c>
      <c r="P67" s="35">
        <v>0</v>
      </c>
      <c r="Q67" s="33">
        <v>0</v>
      </c>
      <c r="R67" s="35">
        <v>1</v>
      </c>
      <c r="S67" s="35">
        <v>0</v>
      </c>
      <c r="T67" s="35">
        <v>0</v>
      </c>
      <c r="U67" s="35">
        <v>1</v>
      </c>
      <c r="V67" s="41">
        <v>38.090146680477126</v>
      </c>
      <c r="W67" s="42">
        <v>0</v>
      </c>
      <c r="X67" s="42">
        <v>0</v>
      </c>
      <c r="Y67" s="42">
        <v>0</v>
      </c>
      <c r="Z67" s="35">
        <v>0</v>
      </c>
      <c r="AA67" s="35">
        <v>1</v>
      </c>
      <c r="AB67" s="35">
        <v>0</v>
      </c>
      <c r="AC67" s="35">
        <v>0</v>
      </c>
      <c r="AD67" s="35">
        <v>0</v>
      </c>
      <c r="AE67" s="42">
        <v>1</v>
      </c>
      <c r="AF67" s="42">
        <v>1</v>
      </c>
      <c r="AG67" s="42">
        <v>0</v>
      </c>
      <c r="AH67" s="42">
        <v>0</v>
      </c>
      <c r="AI67" s="42">
        <v>0</v>
      </c>
      <c r="AJ67" s="42">
        <v>1</v>
      </c>
      <c r="AK67" s="42">
        <v>0</v>
      </c>
      <c r="AL67" s="42">
        <v>1</v>
      </c>
      <c r="AM67" s="42">
        <v>0</v>
      </c>
      <c r="AN67" s="26">
        <v>0</v>
      </c>
      <c r="AO67" s="33">
        <v>0</v>
      </c>
      <c r="AP67" s="33">
        <v>0</v>
      </c>
      <c r="AQ67" s="33">
        <v>135</v>
      </c>
      <c r="AR67" s="33">
        <v>90</v>
      </c>
      <c r="AS67" s="36">
        <v>206</v>
      </c>
      <c r="AT67" s="36">
        <v>120</v>
      </c>
      <c r="AU67" s="36">
        <v>32</v>
      </c>
      <c r="AV67" s="36">
        <v>79</v>
      </c>
      <c r="AW67" s="36">
        <v>0.49</v>
      </c>
      <c r="AX67" s="35">
        <v>0.44</v>
      </c>
      <c r="AY67" s="30">
        <v>0</v>
      </c>
      <c r="AZ67" s="29">
        <v>0</v>
      </c>
      <c r="BA67" s="50">
        <v>41547</v>
      </c>
      <c r="BB67" s="55">
        <v>0</v>
      </c>
      <c r="BC67" s="54">
        <v>41885</v>
      </c>
      <c r="BD67" s="51">
        <f t="shared" ref="BD67:BD122" si="5">(BC67-BA67)/365.25</f>
        <v>0.92539356605065026</v>
      </c>
      <c r="BE67" s="51">
        <v>1</v>
      </c>
      <c r="BF67" s="54">
        <v>41885</v>
      </c>
      <c r="BG67" s="51">
        <v>0</v>
      </c>
      <c r="BH67" s="51">
        <v>0</v>
      </c>
      <c r="BI67" s="51">
        <v>0</v>
      </c>
      <c r="BJ67" s="51">
        <v>0</v>
      </c>
      <c r="BK67" s="54">
        <v>40997</v>
      </c>
      <c r="BL67" s="9">
        <f t="shared" si="1"/>
        <v>888</v>
      </c>
      <c r="BM67" s="9">
        <f t="shared" si="2"/>
        <v>29.6</v>
      </c>
      <c r="BN67" s="9">
        <f t="shared" si="3"/>
        <v>29.6</v>
      </c>
      <c r="BO67" s="51">
        <f t="shared" si="4"/>
        <v>1</v>
      </c>
      <c r="BP67" s="51">
        <v>0</v>
      </c>
      <c r="BQ67" s="51">
        <v>0</v>
      </c>
      <c r="BR67" s="51">
        <v>0</v>
      </c>
      <c r="BS67" s="51">
        <v>0</v>
      </c>
      <c r="BT67" s="51">
        <v>1</v>
      </c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</row>
    <row r="68" spans="1:306" s="4" customFormat="1" ht="16">
      <c r="A68" s="1" t="s">
        <v>62</v>
      </c>
      <c r="B68" s="12">
        <v>80</v>
      </c>
      <c r="C68" s="13">
        <v>0</v>
      </c>
      <c r="D68" s="13">
        <v>1</v>
      </c>
      <c r="E68" s="42">
        <v>2</v>
      </c>
      <c r="F68" s="46">
        <v>1</v>
      </c>
      <c r="G68" s="46">
        <v>0</v>
      </c>
      <c r="H68" s="46">
        <v>0</v>
      </c>
      <c r="I68" s="14">
        <v>0</v>
      </c>
      <c r="J68" s="13" t="s">
        <v>175</v>
      </c>
      <c r="K68" s="46">
        <v>90</v>
      </c>
      <c r="L68" s="35">
        <v>1</v>
      </c>
      <c r="M68" s="13" t="s">
        <v>109</v>
      </c>
      <c r="N68" s="33">
        <v>1</v>
      </c>
      <c r="O68" s="46">
        <v>0</v>
      </c>
      <c r="P68" s="46">
        <v>1</v>
      </c>
      <c r="Q68" s="33">
        <v>1</v>
      </c>
      <c r="R68" s="46">
        <v>1</v>
      </c>
      <c r="S68" s="46">
        <v>0</v>
      </c>
      <c r="T68" s="46">
        <v>0</v>
      </c>
      <c r="U68" s="46">
        <v>0</v>
      </c>
      <c r="V68" s="34">
        <v>27.471688898385274</v>
      </c>
      <c r="W68" s="42">
        <v>0</v>
      </c>
      <c r="X68" s="42">
        <v>0</v>
      </c>
      <c r="Y68" s="42">
        <v>0</v>
      </c>
      <c r="Z68" s="46">
        <v>0</v>
      </c>
      <c r="AA68" s="46">
        <v>0</v>
      </c>
      <c r="AB68" s="46">
        <v>0</v>
      </c>
      <c r="AC68" s="46">
        <v>0</v>
      </c>
      <c r="AD68" s="46">
        <v>0</v>
      </c>
      <c r="AE68" s="42">
        <v>1</v>
      </c>
      <c r="AF68" s="42">
        <v>1</v>
      </c>
      <c r="AG68" s="42">
        <v>0</v>
      </c>
      <c r="AH68" s="42">
        <v>1</v>
      </c>
      <c r="AI68" s="42">
        <v>0</v>
      </c>
      <c r="AJ68" s="42">
        <v>0</v>
      </c>
      <c r="AK68" s="42">
        <v>1</v>
      </c>
      <c r="AL68" s="42">
        <v>0</v>
      </c>
      <c r="AM68" s="42">
        <v>0</v>
      </c>
      <c r="AN68" s="26">
        <v>1</v>
      </c>
      <c r="AO68" s="33">
        <v>0</v>
      </c>
      <c r="AP68" s="33">
        <v>0</v>
      </c>
      <c r="AQ68" s="33">
        <v>136</v>
      </c>
      <c r="AR68" s="33">
        <v>70</v>
      </c>
      <c r="AS68" s="36">
        <v>194</v>
      </c>
      <c r="AT68" s="36">
        <v>124.4</v>
      </c>
      <c r="AU68" s="36">
        <v>33</v>
      </c>
      <c r="AV68" s="36">
        <v>183</v>
      </c>
      <c r="AW68" s="36">
        <v>0.12</v>
      </c>
      <c r="AX68" s="35">
        <v>0.1</v>
      </c>
      <c r="AY68" s="30">
        <v>0</v>
      </c>
      <c r="AZ68" s="29">
        <v>0</v>
      </c>
      <c r="BA68" s="50">
        <v>41557</v>
      </c>
      <c r="BB68" s="55">
        <v>0</v>
      </c>
      <c r="BC68" s="54">
        <v>44190</v>
      </c>
      <c r="BD68" s="51">
        <f t="shared" si="5"/>
        <v>7.2087611225188226</v>
      </c>
      <c r="BE68" s="51">
        <v>0</v>
      </c>
      <c r="BF68" s="51"/>
      <c r="BG68" s="51">
        <v>0</v>
      </c>
      <c r="BH68" s="51">
        <v>0</v>
      </c>
      <c r="BI68" s="51">
        <v>0</v>
      </c>
      <c r="BJ68" s="51">
        <v>0</v>
      </c>
      <c r="BK68" s="54">
        <v>40997</v>
      </c>
      <c r="BL68" s="9">
        <f t="shared" ref="BL68:BL122" si="6">IF(BE68=1,BF68-BK68,60*30)</f>
        <v>1800</v>
      </c>
      <c r="BM68" s="9">
        <f t="shared" ref="BM68:BM122" si="7">BL68/30</f>
        <v>60</v>
      </c>
      <c r="BN68" s="9">
        <f t="shared" ref="BN68:BN122" si="8">IF(BM68&gt;60,60,BM68)</f>
        <v>60</v>
      </c>
      <c r="BO68" s="51">
        <f t="shared" ref="BO68:BO122" si="9">IF(BM68&lt;60,1,0)</f>
        <v>0</v>
      </c>
      <c r="BP68" s="51">
        <v>0</v>
      </c>
      <c r="BQ68" s="51">
        <v>0</v>
      </c>
      <c r="BR68" s="51">
        <v>0</v>
      </c>
      <c r="BS68" s="51">
        <v>0</v>
      </c>
      <c r="BT68" s="51">
        <v>1</v>
      </c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</row>
    <row r="69" spans="1:306" s="4" customFormat="1" ht="16">
      <c r="A69" s="1" t="s">
        <v>63</v>
      </c>
      <c r="B69" s="12">
        <v>69</v>
      </c>
      <c r="C69" s="13">
        <v>1</v>
      </c>
      <c r="D69" s="13">
        <v>0</v>
      </c>
      <c r="E69" s="42">
        <v>0</v>
      </c>
      <c r="F69" s="35">
        <v>0</v>
      </c>
      <c r="G69" s="35">
        <v>0</v>
      </c>
      <c r="H69" s="35">
        <v>0</v>
      </c>
      <c r="I69" s="13">
        <v>1</v>
      </c>
      <c r="J69" s="13" t="s">
        <v>175</v>
      </c>
      <c r="K69" s="35">
        <v>90</v>
      </c>
      <c r="L69" s="35">
        <v>1</v>
      </c>
      <c r="M69" s="13" t="s">
        <v>108</v>
      </c>
      <c r="N69" s="33">
        <v>0</v>
      </c>
      <c r="O69" s="35">
        <v>0</v>
      </c>
      <c r="P69" s="35">
        <v>0</v>
      </c>
      <c r="Q69" s="33">
        <v>1</v>
      </c>
      <c r="R69" s="35">
        <v>1</v>
      </c>
      <c r="S69" s="35">
        <v>0</v>
      </c>
      <c r="T69" s="35">
        <v>0</v>
      </c>
      <c r="U69" s="35">
        <v>1</v>
      </c>
      <c r="V69" s="41">
        <v>30.449826989619382</v>
      </c>
      <c r="W69" s="42">
        <v>0</v>
      </c>
      <c r="X69" s="42">
        <v>1</v>
      </c>
      <c r="Y69" s="42">
        <v>30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42">
        <v>1</v>
      </c>
      <c r="AF69" s="42">
        <v>1</v>
      </c>
      <c r="AG69" s="42">
        <v>1</v>
      </c>
      <c r="AH69" s="42">
        <v>0</v>
      </c>
      <c r="AI69" s="42">
        <v>0</v>
      </c>
      <c r="AJ69" s="42">
        <v>0</v>
      </c>
      <c r="AK69" s="42">
        <v>0</v>
      </c>
      <c r="AL69" s="42">
        <v>1</v>
      </c>
      <c r="AM69" s="42">
        <v>0</v>
      </c>
      <c r="AN69" s="26">
        <v>1</v>
      </c>
      <c r="AO69" s="33">
        <v>0</v>
      </c>
      <c r="AP69" s="33">
        <v>0</v>
      </c>
      <c r="AQ69" s="33">
        <v>153</v>
      </c>
      <c r="AR69" s="33">
        <v>54</v>
      </c>
      <c r="AS69" s="36">
        <v>147</v>
      </c>
      <c r="AT69" s="36">
        <v>56.2</v>
      </c>
      <c r="AU69" s="36">
        <v>69</v>
      </c>
      <c r="AV69" s="36">
        <v>109</v>
      </c>
      <c r="AW69" s="36">
        <v>0.26</v>
      </c>
      <c r="AX69" s="35">
        <v>0.12</v>
      </c>
      <c r="AY69" s="30">
        <v>1</v>
      </c>
      <c r="AZ69" s="29">
        <v>1</v>
      </c>
      <c r="BA69" s="50">
        <v>41558</v>
      </c>
      <c r="BB69" s="55">
        <v>1</v>
      </c>
      <c r="BC69" s="54">
        <v>43434</v>
      </c>
      <c r="BD69" s="51">
        <f t="shared" si="5"/>
        <v>5.1362080766598224</v>
      </c>
      <c r="BE69" s="51">
        <v>1</v>
      </c>
      <c r="BF69" s="54">
        <v>43434</v>
      </c>
      <c r="BG69" s="51">
        <v>1</v>
      </c>
      <c r="BH69" s="51">
        <v>0</v>
      </c>
      <c r="BI69" s="51">
        <v>0</v>
      </c>
      <c r="BJ69" s="51">
        <v>0</v>
      </c>
      <c r="BK69" s="54">
        <v>40997</v>
      </c>
      <c r="BL69" s="9">
        <f t="shared" si="6"/>
        <v>2437</v>
      </c>
      <c r="BM69" s="9">
        <f t="shared" si="7"/>
        <v>81.233333333333334</v>
      </c>
      <c r="BN69" s="9">
        <f t="shared" si="8"/>
        <v>60</v>
      </c>
      <c r="BO69" s="51">
        <f t="shared" si="9"/>
        <v>0</v>
      </c>
      <c r="BP69" s="51">
        <v>0</v>
      </c>
      <c r="BQ69" s="51">
        <v>0</v>
      </c>
      <c r="BR69" s="51">
        <v>1</v>
      </c>
      <c r="BS69" s="51">
        <v>0</v>
      </c>
      <c r="BT69" s="51">
        <v>1</v>
      </c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</row>
    <row r="70" spans="1:306" s="4" customFormat="1" ht="16">
      <c r="A70" s="1" t="s">
        <v>64</v>
      </c>
      <c r="B70" s="12">
        <v>82</v>
      </c>
      <c r="C70" s="13">
        <v>0</v>
      </c>
      <c r="D70" s="13">
        <v>1</v>
      </c>
      <c r="E70" s="42">
        <v>6</v>
      </c>
      <c r="F70" s="35">
        <v>0</v>
      </c>
      <c r="G70" s="35">
        <v>1</v>
      </c>
      <c r="H70" s="35">
        <v>0</v>
      </c>
      <c r="I70" s="13">
        <v>0</v>
      </c>
      <c r="J70" s="13" t="s">
        <v>174</v>
      </c>
      <c r="K70" s="35">
        <v>90</v>
      </c>
      <c r="L70" s="35">
        <v>1</v>
      </c>
      <c r="M70" s="13" t="s">
        <v>110</v>
      </c>
      <c r="N70" s="33">
        <v>0</v>
      </c>
      <c r="O70" s="35">
        <v>0</v>
      </c>
      <c r="P70" s="35">
        <v>1</v>
      </c>
      <c r="Q70" s="33">
        <v>1</v>
      </c>
      <c r="R70" s="35">
        <v>1</v>
      </c>
      <c r="S70" s="35">
        <v>0</v>
      </c>
      <c r="T70" s="35">
        <v>0</v>
      </c>
      <c r="U70" s="35">
        <v>0</v>
      </c>
      <c r="V70" s="41">
        <v>26.365603028664147</v>
      </c>
      <c r="W70" s="42">
        <v>0</v>
      </c>
      <c r="X70" s="42">
        <v>0</v>
      </c>
      <c r="Y70" s="42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42">
        <v>1</v>
      </c>
      <c r="AF70" s="42">
        <v>1</v>
      </c>
      <c r="AG70" s="42">
        <v>1</v>
      </c>
      <c r="AH70" s="42">
        <v>0</v>
      </c>
      <c r="AI70" s="42">
        <v>0</v>
      </c>
      <c r="AJ70" s="42">
        <v>0</v>
      </c>
      <c r="AK70" s="42">
        <v>1</v>
      </c>
      <c r="AL70" s="42">
        <v>1</v>
      </c>
      <c r="AM70" s="42">
        <v>0</v>
      </c>
      <c r="AN70" s="26">
        <v>1</v>
      </c>
      <c r="AO70" s="33">
        <v>0</v>
      </c>
      <c r="AP70" s="33">
        <v>0</v>
      </c>
      <c r="AQ70" s="33">
        <v>170</v>
      </c>
      <c r="AR70" s="33">
        <v>70</v>
      </c>
      <c r="AS70" s="36">
        <v>121</v>
      </c>
      <c r="AT70" s="36">
        <v>60.8</v>
      </c>
      <c r="AU70" s="36">
        <v>45</v>
      </c>
      <c r="AV70" s="36">
        <v>76</v>
      </c>
      <c r="AW70" s="36">
        <v>0.17</v>
      </c>
      <c r="AX70" s="35">
        <v>0.91</v>
      </c>
      <c r="AY70" s="30">
        <v>1</v>
      </c>
      <c r="AZ70" s="29">
        <v>0</v>
      </c>
      <c r="BA70" s="50">
        <v>41562</v>
      </c>
      <c r="BB70" s="55">
        <v>1</v>
      </c>
      <c r="BC70" s="54">
        <v>41592</v>
      </c>
      <c r="BD70" s="51">
        <f t="shared" si="5"/>
        <v>8.2135523613963035E-2</v>
      </c>
      <c r="BE70" s="51">
        <v>0</v>
      </c>
      <c r="BF70" s="51"/>
      <c r="BG70" s="51">
        <v>0</v>
      </c>
      <c r="BH70" s="51">
        <v>0</v>
      </c>
      <c r="BI70" s="51">
        <v>1</v>
      </c>
      <c r="BJ70" s="51">
        <v>1</v>
      </c>
      <c r="BK70" s="54">
        <v>41592</v>
      </c>
      <c r="BL70" s="9">
        <f t="shared" si="6"/>
        <v>1800</v>
      </c>
      <c r="BM70" s="9">
        <f t="shared" si="7"/>
        <v>60</v>
      </c>
      <c r="BN70" s="9">
        <f t="shared" si="8"/>
        <v>60</v>
      </c>
      <c r="BO70" s="51">
        <f t="shared" si="9"/>
        <v>0</v>
      </c>
      <c r="BP70" s="51">
        <v>0</v>
      </c>
      <c r="BQ70" s="51">
        <v>0</v>
      </c>
      <c r="BR70" s="51">
        <v>0</v>
      </c>
      <c r="BS70" s="51">
        <v>0</v>
      </c>
      <c r="BT70" s="51">
        <v>0</v>
      </c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</row>
    <row r="71" spans="1:306" s="4" customFormat="1" ht="16">
      <c r="A71" s="1" t="s">
        <v>150</v>
      </c>
      <c r="B71" s="12">
        <v>73.347945205479448</v>
      </c>
      <c r="C71" s="13">
        <v>0</v>
      </c>
      <c r="D71" s="13">
        <v>1</v>
      </c>
      <c r="E71" s="42">
        <v>16</v>
      </c>
      <c r="F71" s="35">
        <v>1</v>
      </c>
      <c r="G71" s="35">
        <v>0</v>
      </c>
      <c r="H71" s="35">
        <v>0</v>
      </c>
      <c r="I71" s="13">
        <v>1</v>
      </c>
      <c r="J71" s="13" t="s">
        <v>175</v>
      </c>
      <c r="K71" s="35">
        <v>55</v>
      </c>
      <c r="L71" s="35">
        <v>0</v>
      </c>
      <c r="M71" s="13" t="s">
        <v>109</v>
      </c>
      <c r="N71" s="33">
        <v>0</v>
      </c>
      <c r="O71" s="35">
        <v>0</v>
      </c>
      <c r="P71" s="35">
        <v>0</v>
      </c>
      <c r="Q71" s="33">
        <v>0</v>
      </c>
      <c r="R71" s="35">
        <v>1</v>
      </c>
      <c r="S71" s="35">
        <v>0</v>
      </c>
      <c r="T71" s="35">
        <v>0</v>
      </c>
      <c r="U71" s="35">
        <v>0</v>
      </c>
      <c r="V71" s="41">
        <v>25.711662075298442</v>
      </c>
      <c r="W71" s="42">
        <v>0</v>
      </c>
      <c r="X71" s="42">
        <v>0</v>
      </c>
      <c r="Y71" s="42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42">
        <v>1</v>
      </c>
      <c r="AF71" s="42">
        <v>0</v>
      </c>
      <c r="AG71" s="42">
        <v>1</v>
      </c>
      <c r="AH71" s="42">
        <v>0</v>
      </c>
      <c r="AI71" s="42">
        <v>0</v>
      </c>
      <c r="AJ71" s="42">
        <v>1</v>
      </c>
      <c r="AK71" s="42">
        <v>0</v>
      </c>
      <c r="AL71" s="42">
        <v>0</v>
      </c>
      <c r="AM71" s="42">
        <v>1</v>
      </c>
      <c r="AN71" s="26">
        <v>0</v>
      </c>
      <c r="AO71" s="33">
        <v>0</v>
      </c>
      <c r="AP71" s="33">
        <v>0</v>
      </c>
      <c r="AQ71" s="33">
        <v>131</v>
      </c>
      <c r="AR71" s="33">
        <v>84</v>
      </c>
      <c r="AS71" s="36">
        <v>259</v>
      </c>
      <c r="AT71" s="36">
        <v>171.4</v>
      </c>
      <c r="AU71" s="36">
        <v>63</v>
      </c>
      <c r="AV71" s="36">
        <v>123</v>
      </c>
      <c r="AW71" s="36">
        <v>0.36</v>
      </c>
      <c r="AX71" s="35">
        <v>0.91</v>
      </c>
      <c r="AY71" s="30">
        <v>0</v>
      </c>
      <c r="AZ71" s="29">
        <v>0</v>
      </c>
      <c r="BA71" s="50">
        <v>41571</v>
      </c>
      <c r="BB71" s="55">
        <v>0</v>
      </c>
      <c r="BC71" s="54">
        <v>44190</v>
      </c>
      <c r="BD71" s="51">
        <f t="shared" si="5"/>
        <v>7.1704312114989737</v>
      </c>
      <c r="BE71" s="51">
        <v>0</v>
      </c>
      <c r="BF71" s="51"/>
      <c r="BG71" s="51">
        <v>0</v>
      </c>
      <c r="BH71" s="51">
        <v>0</v>
      </c>
      <c r="BI71" s="51">
        <v>0</v>
      </c>
      <c r="BJ71" s="51">
        <v>0</v>
      </c>
      <c r="BK71" s="54">
        <v>40997</v>
      </c>
      <c r="BL71" s="9">
        <f t="shared" si="6"/>
        <v>1800</v>
      </c>
      <c r="BM71" s="9">
        <f t="shared" si="7"/>
        <v>60</v>
      </c>
      <c r="BN71" s="9">
        <f t="shared" si="8"/>
        <v>60</v>
      </c>
      <c r="BO71" s="51">
        <f t="shared" si="9"/>
        <v>0</v>
      </c>
      <c r="BP71" s="51">
        <v>0</v>
      </c>
      <c r="BQ71" s="51">
        <v>0</v>
      </c>
      <c r="BR71" s="51">
        <v>0</v>
      </c>
      <c r="BS71" s="51">
        <v>0</v>
      </c>
      <c r="BT71" s="51">
        <v>0</v>
      </c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</row>
    <row r="72" spans="1:306" s="4" customFormat="1" ht="16">
      <c r="A72" s="1" t="s">
        <v>65</v>
      </c>
      <c r="B72" s="12">
        <v>69</v>
      </c>
      <c r="C72" s="13">
        <v>1</v>
      </c>
      <c r="D72" s="13">
        <v>1</v>
      </c>
      <c r="E72" s="42">
        <v>92</v>
      </c>
      <c r="F72" s="35">
        <v>0</v>
      </c>
      <c r="G72" s="35">
        <v>1</v>
      </c>
      <c r="H72" s="35">
        <v>0</v>
      </c>
      <c r="I72" s="13">
        <v>1</v>
      </c>
      <c r="J72" s="13" t="s">
        <v>174</v>
      </c>
      <c r="K72" s="35">
        <v>90</v>
      </c>
      <c r="L72" s="35">
        <v>1</v>
      </c>
      <c r="M72" s="13" t="s">
        <v>108</v>
      </c>
      <c r="N72" s="33">
        <v>1</v>
      </c>
      <c r="O72" s="35">
        <v>0</v>
      </c>
      <c r="P72" s="35">
        <v>1</v>
      </c>
      <c r="Q72" s="33">
        <v>0</v>
      </c>
      <c r="R72" s="35">
        <v>1</v>
      </c>
      <c r="S72" s="35">
        <v>1</v>
      </c>
      <c r="T72" s="35">
        <v>0</v>
      </c>
      <c r="U72" s="35">
        <v>1</v>
      </c>
      <c r="V72" s="41">
        <v>30.778701138811947</v>
      </c>
      <c r="W72" s="42">
        <v>1</v>
      </c>
      <c r="X72" s="42">
        <v>0</v>
      </c>
      <c r="Y72" s="42">
        <v>45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42">
        <v>1</v>
      </c>
      <c r="AF72" s="42">
        <v>0</v>
      </c>
      <c r="AG72" s="42">
        <v>1</v>
      </c>
      <c r="AH72" s="42">
        <v>0</v>
      </c>
      <c r="AI72" s="42">
        <v>0</v>
      </c>
      <c r="AJ72" s="42">
        <v>0</v>
      </c>
      <c r="AK72" s="42">
        <v>1</v>
      </c>
      <c r="AL72" s="42">
        <v>1</v>
      </c>
      <c r="AM72" s="42">
        <v>0</v>
      </c>
      <c r="AN72" s="26">
        <v>1</v>
      </c>
      <c r="AO72" s="33">
        <v>0</v>
      </c>
      <c r="AP72" s="33">
        <v>0</v>
      </c>
      <c r="AQ72" s="33">
        <v>122</v>
      </c>
      <c r="AR72" s="33">
        <v>75</v>
      </c>
      <c r="AS72" s="36">
        <v>141</v>
      </c>
      <c r="AT72" s="36">
        <v>90.72</v>
      </c>
      <c r="AU72" s="36">
        <v>50.32</v>
      </c>
      <c r="AV72" s="36">
        <v>94</v>
      </c>
      <c r="AW72" s="36">
        <v>0.17</v>
      </c>
      <c r="AX72" s="35">
        <v>0.04</v>
      </c>
      <c r="AY72" s="30">
        <v>0</v>
      </c>
      <c r="AZ72" s="29">
        <v>0</v>
      </c>
      <c r="BA72" s="50">
        <v>41575</v>
      </c>
      <c r="BB72" s="55">
        <v>0</v>
      </c>
      <c r="BC72" s="54">
        <v>44190</v>
      </c>
      <c r="BD72" s="51">
        <f t="shared" si="5"/>
        <v>7.1594798083504445</v>
      </c>
      <c r="BE72" s="51">
        <v>0</v>
      </c>
      <c r="BF72" s="51"/>
      <c r="BG72" s="51">
        <v>0</v>
      </c>
      <c r="BH72" s="51">
        <v>0</v>
      </c>
      <c r="BI72" s="51">
        <v>0</v>
      </c>
      <c r="BJ72" s="51">
        <v>0</v>
      </c>
      <c r="BK72" s="54">
        <v>40997</v>
      </c>
      <c r="BL72" s="9">
        <f t="shared" si="6"/>
        <v>1800</v>
      </c>
      <c r="BM72" s="9">
        <f t="shared" si="7"/>
        <v>60</v>
      </c>
      <c r="BN72" s="9">
        <f t="shared" si="8"/>
        <v>60</v>
      </c>
      <c r="BO72" s="51">
        <f t="shared" si="9"/>
        <v>0</v>
      </c>
      <c r="BP72" s="51">
        <v>0</v>
      </c>
      <c r="BQ72" s="51">
        <v>0</v>
      </c>
      <c r="BR72" s="51">
        <v>0</v>
      </c>
      <c r="BS72" s="51">
        <v>0</v>
      </c>
      <c r="BT72" s="51">
        <v>1</v>
      </c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</row>
    <row r="73" spans="1:306" s="4" customFormat="1" ht="16">
      <c r="A73" s="1" t="s">
        <v>66</v>
      </c>
      <c r="B73" s="12">
        <v>70</v>
      </c>
      <c r="C73" s="13">
        <v>1</v>
      </c>
      <c r="D73" s="13">
        <v>1</v>
      </c>
      <c r="E73" s="42">
        <v>26</v>
      </c>
      <c r="F73" s="35">
        <v>0</v>
      </c>
      <c r="G73" s="35">
        <v>1</v>
      </c>
      <c r="H73" s="35">
        <v>0</v>
      </c>
      <c r="I73" s="13">
        <v>1</v>
      </c>
      <c r="J73" s="13" t="s">
        <v>174</v>
      </c>
      <c r="K73" s="35">
        <v>95</v>
      </c>
      <c r="L73" s="35">
        <v>1</v>
      </c>
      <c r="M73" s="13" t="s">
        <v>107</v>
      </c>
      <c r="N73" s="33">
        <v>0</v>
      </c>
      <c r="O73" s="35">
        <v>0</v>
      </c>
      <c r="P73" s="35">
        <v>0</v>
      </c>
      <c r="Q73" s="33">
        <v>0</v>
      </c>
      <c r="R73" s="35">
        <v>1</v>
      </c>
      <c r="S73" s="35">
        <v>1</v>
      </c>
      <c r="T73" s="35">
        <v>0</v>
      </c>
      <c r="U73" s="35">
        <v>0</v>
      </c>
      <c r="V73" s="41">
        <v>23.828124999999996</v>
      </c>
      <c r="W73" s="42">
        <v>1</v>
      </c>
      <c r="X73" s="42">
        <v>0</v>
      </c>
      <c r="Y73" s="42">
        <v>35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42">
        <v>1</v>
      </c>
      <c r="AF73" s="42">
        <v>1</v>
      </c>
      <c r="AG73" s="42">
        <v>0</v>
      </c>
      <c r="AH73" s="42">
        <v>0</v>
      </c>
      <c r="AI73" s="42">
        <v>0</v>
      </c>
      <c r="AJ73" s="42">
        <v>1</v>
      </c>
      <c r="AK73" s="42">
        <v>0</v>
      </c>
      <c r="AL73" s="42">
        <v>1</v>
      </c>
      <c r="AM73" s="42">
        <v>1</v>
      </c>
      <c r="AN73" s="26">
        <v>1</v>
      </c>
      <c r="AO73" s="33">
        <v>0</v>
      </c>
      <c r="AP73" s="33">
        <v>0</v>
      </c>
      <c r="AQ73" s="33">
        <v>116</v>
      </c>
      <c r="AR73" s="33">
        <v>50</v>
      </c>
      <c r="AS73" s="36">
        <v>139</v>
      </c>
      <c r="AT73" s="36">
        <v>78.8</v>
      </c>
      <c r="AU73" s="36">
        <v>37</v>
      </c>
      <c r="AV73" s="36">
        <v>116</v>
      </c>
      <c r="AW73" s="36">
        <v>6.88</v>
      </c>
      <c r="AX73" s="35">
        <v>9.19</v>
      </c>
      <c r="AY73" s="30">
        <v>0</v>
      </c>
      <c r="AZ73" s="29">
        <v>0</v>
      </c>
      <c r="BA73" s="50">
        <v>41580</v>
      </c>
      <c r="BB73" s="55">
        <v>0</v>
      </c>
      <c r="BC73" s="54">
        <v>44190</v>
      </c>
      <c r="BD73" s="51">
        <f t="shared" si="5"/>
        <v>7.1457905544147842</v>
      </c>
      <c r="BE73" s="51">
        <v>0</v>
      </c>
      <c r="BF73" s="54"/>
      <c r="BG73" s="51">
        <v>0</v>
      </c>
      <c r="BH73" s="51">
        <v>0</v>
      </c>
      <c r="BI73" s="51">
        <v>0</v>
      </c>
      <c r="BJ73" s="51">
        <v>0</v>
      </c>
      <c r="BK73" s="54">
        <v>40997</v>
      </c>
      <c r="BL73" s="9">
        <f t="shared" si="6"/>
        <v>1800</v>
      </c>
      <c r="BM73" s="9">
        <f t="shared" si="7"/>
        <v>60</v>
      </c>
      <c r="BN73" s="9">
        <f t="shared" si="8"/>
        <v>60</v>
      </c>
      <c r="BO73" s="51">
        <f t="shared" si="9"/>
        <v>0</v>
      </c>
      <c r="BP73" s="51">
        <v>0</v>
      </c>
      <c r="BQ73" s="51">
        <v>0</v>
      </c>
      <c r="BR73" s="51">
        <v>0</v>
      </c>
      <c r="BS73" s="51">
        <v>0</v>
      </c>
      <c r="BT73" s="51">
        <v>0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</row>
    <row r="74" spans="1:306" ht="16">
      <c r="A74" s="1" t="s">
        <v>67</v>
      </c>
      <c r="B74" s="12">
        <v>84</v>
      </c>
      <c r="C74" s="13">
        <v>0</v>
      </c>
      <c r="D74" s="13">
        <v>0</v>
      </c>
      <c r="E74" s="42">
        <v>0</v>
      </c>
      <c r="F74" s="35">
        <v>0</v>
      </c>
      <c r="G74" s="35">
        <v>0</v>
      </c>
      <c r="H74" s="35">
        <v>0</v>
      </c>
      <c r="I74" s="13">
        <v>1</v>
      </c>
      <c r="J74" s="13" t="s">
        <v>173</v>
      </c>
      <c r="K74" s="35">
        <v>95</v>
      </c>
      <c r="L74" s="35">
        <v>0</v>
      </c>
      <c r="M74" s="13" t="s">
        <v>107</v>
      </c>
      <c r="N74" s="33">
        <v>0</v>
      </c>
      <c r="O74" s="35">
        <v>0</v>
      </c>
      <c r="P74" s="35">
        <v>0</v>
      </c>
      <c r="Q74" s="33">
        <v>1</v>
      </c>
      <c r="R74" s="35">
        <v>1</v>
      </c>
      <c r="S74" s="35">
        <v>0</v>
      </c>
      <c r="T74" s="35">
        <v>0</v>
      </c>
      <c r="U74" s="35">
        <v>0</v>
      </c>
      <c r="V74" s="41">
        <v>27.180899908172638</v>
      </c>
      <c r="W74" s="42">
        <v>0</v>
      </c>
      <c r="X74" s="42">
        <v>1</v>
      </c>
      <c r="Y74" s="42">
        <v>6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42">
        <v>1</v>
      </c>
      <c r="AF74" s="42">
        <v>1</v>
      </c>
      <c r="AG74" s="42">
        <v>0</v>
      </c>
      <c r="AH74" s="42">
        <v>0</v>
      </c>
      <c r="AI74" s="42">
        <v>0</v>
      </c>
      <c r="AJ74" s="42">
        <v>1</v>
      </c>
      <c r="AK74" s="42">
        <v>0</v>
      </c>
      <c r="AL74" s="42">
        <v>1</v>
      </c>
      <c r="AM74" s="42">
        <v>0</v>
      </c>
      <c r="AN74" s="26">
        <v>1</v>
      </c>
      <c r="AO74" s="33">
        <v>0</v>
      </c>
      <c r="AP74" s="33">
        <v>0</v>
      </c>
      <c r="AQ74" s="33">
        <v>160</v>
      </c>
      <c r="AR74" s="33">
        <v>68</v>
      </c>
      <c r="AS74" s="36">
        <v>158</v>
      </c>
      <c r="AT74" s="36">
        <v>83.6</v>
      </c>
      <c r="AU74" s="36">
        <v>41</v>
      </c>
      <c r="AV74" s="36">
        <v>167</v>
      </c>
      <c r="AW74" s="36">
        <v>0.19</v>
      </c>
      <c r="AX74" s="35">
        <v>0.13</v>
      </c>
      <c r="AY74" s="30">
        <v>0</v>
      </c>
      <c r="AZ74" s="29">
        <v>0</v>
      </c>
      <c r="BA74" s="50">
        <v>41583</v>
      </c>
      <c r="BB74" s="55">
        <v>0</v>
      </c>
      <c r="BC74" s="54">
        <v>44190</v>
      </c>
      <c r="BD74" s="51">
        <f t="shared" si="5"/>
        <v>7.137577002053388</v>
      </c>
      <c r="BE74" s="51">
        <v>0</v>
      </c>
      <c r="BF74" s="51"/>
      <c r="BG74" s="51">
        <v>0</v>
      </c>
      <c r="BH74" s="51">
        <v>0</v>
      </c>
      <c r="BI74" s="51">
        <v>0</v>
      </c>
      <c r="BJ74" s="51">
        <v>0</v>
      </c>
      <c r="BK74" s="54">
        <v>40997</v>
      </c>
      <c r="BL74" s="9">
        <f t="shared" si="6"/>
        <v>1800</v>
      </c>
      <c r="BM74" s="9">
        <f t="shared" si="7"/>
        <v>60</v>
      </c>
      <c r="BN74" s="9">
        <f t="shared" si="8"/>
        <v>60</v>
      </c>
      <c r="BO74" s="51">
        <f t="shared" si="9"/>
        <v>0</v>
      </c>
      <c r="BP74" s="51">
        <v>0</v>
      </c>
      <c r="BQ74" s="51">
        <v>0</v>
      </c>
      <c r="BR74" s="51">
        <v>0</v>
      </c>
      <c r="BS74" s="51">
        <v>0</v>
      </c>
      <c r="BT74" s="51">
        <v>1</v>
      </c>
    </row>
    <row r="75" spans="1:306" ht="16">
      <c r="A75" s="1" t="s">
        <v>68</v>
      </c>
      <c r="B75" s="12">
        <v>62</v>
      </c>
      <c r="C75" s="13">
        <v>0</v>
      </c>
      <c r="D75" s="13">
        <v>1</v>
      </c>
      <c r="E75" s="42">
        <v>18</v>
      </c>
      <c r="F75" s="46">
        <v>0</v>
      </c>
      <c r="G75" s="46">
        <v>1</v>
      </c>
      <c r="H75" s="46">
        <v>0</v>
      </c>
      <c r="I75" s="14">
        <v>0</v>
      </c>
      <c r="J75" s="13" t="s">
        <v>173</v>
      </c>
      <c r="K75" s="46">
        <v>95</v>
      </c>
      <c r="L75" s="35">
        <v>1</v>
      </c>
      <c r="M75" s="13" t="s">
        <v>109</v>
      </c>
      <c r="N75" s="33">
        <v>1</v>
      </c>
      <c r="O75" s="46">
        <v>0</v>
      </c>
      <c r="P75" s="46">
        <v>1</v>
      </c>
      <c r="Q75" s="33">
        <v>0</v>
      </c>
      <c r="R75" s="46">
        <v>1</v>
      </c>
      <c r="S75" s="46">
        <v>0</v>
      </c>
      <c r="T75" s="46">
        <v>0</v>
      </c>
      <c r="U75" s="46">
        <v>0</v>
      </c>
      <c r="V75" s="34">
        <v>25.209201358495854</v>
      </c>
      <c r="W75" s="42">
        <v>0</v>
      </c>
      <c r="X75" s="42">
        <v>1</v>
      </c>
      <c r="Y75" s="42">
        <v>20</v>
      </c>
      <c r="Z75" s="46">
        <v>0</v>
      </c>
      <c r="AA75" s="46">
        <v>0</v>
      </c>
      <c r="AB75" s="46">
        <v>0</v>
      </c>
      <c r="AC75" s="46">
        <v>0</v>
      </c>
      <c r="AD75" s="46">
        <v>0</v>
      </c>
      <c r="AE75" s="42">
        <v>1</v>
      </c>
      <c r="AF75" s="42">
        <v>0</v>
      </c>
      <c r="AG75" s="42">
        <v>1</v>
      </c>
      <c r="AH75" s="42">
        <v>0</v>
      </c>
      <c r="AI75" s="42">
        <v>0</v>
      </c>
      <c r="AJ75" s="42">
        <v>0</v>
      </c>
      <c r="AK75" s="42">
        <v>1</v>
      </c>
      <c r="AL75" s="42">
        <v>1</v>
      </c>
      <c r="AM75" s="42">
        <v>0</v>
      </c>
      <c r="AN75" s="26">
        <v>1</v>
      </c>
      <c r="AO75" s="33">
        <v>0</v>
      </c>
      <c r="AP75" s="33">
        <v>0</v>
      </c>
      <c r="AQ75" s="33">
        <v>164</v>
      </c>
      <c r="AR75" s="33">
        <v>93</v>
      </c>
      <c r="AS75" s="36">
        <v>120</v>
      </c>
      <c r="AT75" s="36">
        <v>52</v>
      </c>
      <c r="AU75" s="36">
        <v>49</v>
      </c>
      <c r="AV75" s="36">
        <v>95</v>
      </c>
      <c r="AW75" s="36">
        <v>0.37</v>
      </c>
      <c r="AX75" s="35">
        <v>0.09</v>
      </c>
      <c r="AY75" s="30">
        <v>0</v>
      </c>
      <c r="AZ75" s="29">
        <v>0</v>
      </c>
      <c r="BA75" s="50">
        <v>41589</v>
      </c>
      <c r="BB75" s="55">
        <v>0</v>
      </c>
      <c r="BC75" s="54">
        <v>43580</v>
      </c>
      <c r="BD75" s="51">
        <f t="shared" si="5"/>
        <v>5.4510609171800137</v>
      </c>
      <c r="BE75" s="51">
        <v>1</v>
      </c>
      <c r="BF75" s="54">
        <v>43580</v>
      </c>
      <c r="BG75" s="51">
        <v>0</v>
      </c>
      <c r="BH75" s="51">
        <v>0</v>
      </c>
      <c r="BI75" s="51">
        <v>0</v>
      </c>
      <c r="BJ75" s="51">
        <v>0</v>
      </c>
      <c r="BK75" s="54">
        <v>40997</v>
      </c>
      <c r="BL75" s="9">
        <f t="shared" si="6"/>
        <v>2583</v>
      </c>
      <c r="BM75" s="9">
        <f t="shared" si="7"/>
        <v>86.1</v>
      </c>
      <c r="BN75" s="9">
        <f t="shared" si="8"/>
        <v>60</v>
      </c>
      <c r="BO75" s="51">
        <f t="shared" si="9"/>
        <v>0</v>
      </c>
      <c r="BP75" s="51">
        <v>0</v>
      </c>
      <c r="BQ75" s="51">
        <v>0</v>
      </c>
      <c r="BR75" s="51">
        <v>0</v>
      </c>
      <c r="BS75" s="51">
        <v>0</v>
      </c>
      <c r="BT75" s="51">
        <v>1</v>
      </c>
    </row>
    <row r="76" spans="1:306" ht="16">
      <c r="A76" s="1" t="s">
        <v>69</v>
      </c>
      <c r="B76" s="12">
        <v>73</v>
      </c>
      <c r="C76" s="13">
        <v>0</v>
      </c>
      <c r="D76" s="13">
        <v>0</v>
      </c>
      <c r="E76" s="42">
        <v>0</v>
      </c>
      <c r="F76" s="46">
        <v>0</v>
      </c>
      <c r="G76" s="46">
        <v>0</v>
      </c>
      <c r="H76" s="46">
        <v>0</v>
      </c>
      <c r="I76" s="14">
        <v>0</v>
      </c>
      <c r="J76" s="13" t="s">
        <v>173</v>
      </c>
      <c r="K76" s="46">
        <v>90</v>
      </c>
      <c r="L76" s="35">
        <v>1</v>
      </c>
      <c r="M76" s="13" t="s">
        <v>110</v>
      </c>
      <c r="N76" s="33">
        <v>0</v>
      </c>
      <c r="O76" s="46">
        <v>0</v>
      </c>
      <c r="P76" s="46">
        <v>0</v>
      </c>
      <c r="Q76" s="33">
        <v>1</v>
      </c>
      <c r="R76" s="46">
        <v>0</v>
      </c>
      <c r="S76" s="46">
        <v>0</v>
      </c>
      <c r="T76" s="46">
        <v>0</v>
      </c>
      <c r="U76" s="46">
        <v>0</v>
      </c>
      <c r="V76" s="34">
        <v>23.040020199469762</v>
      </c>
      <c r="W76" s="42">
        <v>0</v>
      </c>
      <c r="X76" s="42">
        <v>1</v>
      </c>
      <c r="Y76" s="42">
        <v>50</v>
      </c>
      <c r="Z76" s="46">
        <v>0</v>
      </c>
      <c r="AA76" s="46">
        <v>1</v>
      </c>
      <c r="AB76" s="46">
        <v>0</v>
      </c>
      <c r="AC76" s="46">
        <v>0</v>
      </c>
      <c r="AD76" s="46">
        <v>0</v>
      </c>
      <c r="AE76" s="42">
        <v>1</v>
      </c>
      <c r="AF76" s="42">
        <v>1</v>
      </c>
      <c r="AG76" s="42">
        <v>0</v>
      </c>
      <c r="AH76" s="42">
        <v>0</v>
      </c>
      <c r="AI76" s="42">
        <v>0</v>
      </c>
      <c r="AJ76" s="42">
        <v>1</v>
      </c>
      <c r="AK76" s="42">
        <v>0</v>
      </c>
      <c r="AL76" s="42">
        <v>0</v>
      </c>
      <c r="AM76" s="42">
        <v>0</v>
      </c>
      <c r="AN76" s="26">
        <v>1</v>
      </c>
      <c r="AO76" s="33">
        <v>0</v>
      </c>
      <c r="AP76" s="33">
        <v>0</v>
      </c>
      <c r="AQ76" s="33">
        <v>115</v>
      </c>
      <c r="AR76" s="33">
        <v>61</v>
      </c>
      <c r="AS76" s="36">
        <v>159</v>
      </c>
      <c r="AT76" s="36">
        <v>82.4</v>
      </c>
      <c r="AU76" s="36">
        <v>40</v>
      </c>
      <c r="AV76" s="36">
        <v>183</v>
      </c>
      <c r="AW76" s="36">
        <v>0.23</v>
      </c>
      <c r="AX76" s="35">
        <v>0.91</v>
      </c>
      <c r="AY76" s="30">
        <v>1</v>
      </c>
      <c r="AZ76" s="29">
        <v>0</v>
      </c>
      <c r="BA76" s="50">
        <v>41590</v>
      </c>
      <c r="BB76" s="55">
        <v>1</v>
      </c>
      <c r="BC76" s="54">
        <v>42030</v>
      </c>
      <c r="BD76" s="51">
        <f t="shared" si="5"/>
        <v>1.2046543463381245</v>
      </c>
      <c r="BE76" s="51">
        <v>0</v>
      </c>
      <c r="BF76" s="51"/>
      <c r="BG76" s="51">
        <v>0</v>
      </c>
      <c r="BH76" s="51">
        <v>0</v>
      </c>
      <c r="BI76" s="51">
        <v>0</v>
      </c>
      <c r="BJ76" s="51">
        <v>0</v>
      </c>
      <c r="BK76" s="54">
        <v>40997</v>
      </c>
      <c r="BL76" s="9">
        <f t="shared" si="6"/>
        <v>1800</v>
      </c>
      <c r="BM76" s="9">
        <f t="shared" si="7"/>
        <v>60</v>
      </c>
      <c r="BN76" s="9">
        <f t="shared" si="8"/>
        <v>60</v>
      </c>
      <c r="BO76" s="51">
        <f t="shared" si="9"/>
        <v>0</v>
      </c>
      <c r="BP76" s="51">
        <v>0</v>
      </c>
      <c r="BQ76" s="51">
        <v>0</v>
      </c>
      <c r="BR76" s="51">
        <v>1</v>
      </c>
      <c r="BS76" s="51">
        <v>0</v>
      </c>
      <c r="BT76" s="51">
        <v>1</v>
      </c>
    </row>
    <row r="77" spans="1:306" ht="16">
      <c r="A77" s="1" t="s">
        <v>151</v>
      </c>
      <c r="B77" s="12">
        <v>65.956164383561642</v>
      </c>
      <c r="C77" s="13">
        <v>0</v>
      </c>
      <c r="D77" s="13">
        <v>1</v>
      </c>
      <c r="E77" s="42">
        <v>15</v>
      </c>
      <c r="F77" s="46">
        <v>1</v>
      </c>
      <c r="G77" s="46">
        <v>0</v>
      </c>
      <c r="H77" s="46">
        <v>0</v>
      </c>
      <c r="I77" s="14">
        <v>1</v>
      </c>
      <c r="J77" s="13" t="s">
        <v>173</v>
      </c>
      <c r="K77" s="46">
        <v>95</v>
      </c>
      <c r="L77" s="35">
        <v>0</v>
      </c>
      <c r="M77" s="13" t="s">
        <v>109</v>
      </c>
      <c r="N77" s="33">
        <v>0</v>
      </c>
      <c r="O77" s="46">
        <v>0</v>
      </c>
      <c r="P77" s="46">
        <v>0</v>
      </c>
      <c r="Q77" s="33">
        <v>1</v>
      </c>
      <c r="R77" s="46">
        <v>1</v>
      </c>
      <c r="S77" s="46">
        <v>1</v>
      </c>
      <c r="T77" s="46">
        <v>0</v>
      </c>
      <c r="U77" s="46">
        <v>1</v>
      </c>
      <c r="V77" s="34">
        <v>30.585811928466654</v>
      </c>
      <c r="W77" s="42">
        <v>0</v>
      </c>
      <c r="X77" s="42">
        <v>1</v>
      </c>
      <c r="Y77" s="42">
        <v>40</v>
      </c>
      <c r="Z77" s="46">
        <v>0</v>
      </c>
      <c r="AA77" s="46">
        <v>0</v>
      </c>
      <c r="AB77" s="46">
        <v>0</v>
      </c>
      <c r="AC77" s="46">
        <v>0</v>
      </c>
      <c r="AD77" s="46">
        <v>0</v>
      </c>
      <c r="AE77" s="42">
        <v>1</v>
      </c>
      <c r="AF77" s="42">
        <v>1</v>
      </c>
      <c r="AG77" s="42">
        <v>0</v>
      </c>
      <c r="AH77" s="42">
        <v>0</v>
      </c>
      <c r="AI77" s="42">
        <v>0</v>
      </c>
      <c r="AJ77" s="42">
        <v>1</v>
      </c>
      <c r="AK77" s="42">
        <v>0</v>
      </c>
      <c r="AL77" s="42">
        <v>0</v>
      </c>
      <c r="AM77" s="42">
        <v>0</v>
      </c>
      <c r="AN77" s="26">
        <v>1</v>
      </c>
      <c r="AO77" s="33">
        <v>0</v>
      </c>
      <c r="AP77" s="33">
        <v>0</v>
      </c>
      <c r="AQ77" s="33">
        <v>140</v>
      </c>
      <c r="AR77" s="33">
        <v>82</v>
      </c>
      <c r="AS77" s="36">
        <v>109</v>
      </c>
      <c r="AT77" s="36">
        <v>58</v>
      </c>
      <c r="AU77" s="36">
        <v>51</v>
      </c>
      <c r="AV77" s="36">
        <v>170</v>
      </c>
      <c r="AW77" s="36">
        <v>0.19</v>
      </c>
      <c r="AX77" s="35">
        <v>0.91</v>
      </c>
      <c r="AY77" s="30">
        <v>0</v>
      </c>
      <c r="AZ77" s="29">
        <v>0</v>
      </c>
      <c r="BA77" s="50">
        <v>41600</v>
      </c>
      <c r="BB77" s="55">
        <v>0</v>
      </c>
      <c r="BC77" s="54">
        <v>44190</v>
      </c>
      <c r="BD77" s="51">
        <f t="shared" si="5"/>
        <v>7.0910335386721428</v>
      </c>
      <c r="BE77" s="51">
        <v>0</v>
      </c>
      <c r="BF77" s="51"/>
      <c r="BG77" s="51">
        <v>0</v>
      </c>
      <c r="BH77" s="51">
        <v>0</v>
      </c>
      <c r="BI77" s="51">
        <v>0</v>
      </c>
      <c r="BJ77" s="51">
        <v>0</v>
      </c>
      <c r="BK77" s="54">
        <v>40997</v>
      </c>
      <c r="BL77" s="9">
        <f t="shared" si="6"/>
        <v>1800</v>
      </c>
      <c r="BM77" s="9">
        <f t="shared" si="7"/>
        <v>60</v>
      </c>
      <c r="BN77" s="9">
        <f t="shared" si="8"/>
        <v>60</v>
      </c>
      <c r="BO77" s="51">
        <f t="shared" si="9"/>
        <v>0</v>
      </c>
      <c r="BP77" s="51">
        <v>0</v>
      </c>
      <c r="BQ77" s="51">
        <v>0</v>
      </c>
      <c r="BR77" s="51">
        <v>0</v>
      </c>
      <c r="BS77" s="51">
        <v>0</v>
      </c>
      <c r="BT77" s="51">
        <v>0</v>
      </c>
    </row>
    <row r="78" spans="1:306" ht="16">
      <c r="A78" s="1" t="s">
        <v>70</v>
      </c>
      <c r="B78" s="12">
        <v>80</v>
      </c>
      <c r="C78" s="13">
        <v>0</v>
      </c>
      <c r="D78" s="13">
        <v>0</v>
      </c>
      <c r="E78" s="42">
        <v>0</v>
      </c>
      <c r="F78" s="46">
        <v>0</v>
      </c>
      <c r="G78" s="46">
        <v>0</v>
      </c>
      <c r="H78" s="46">
        <v>1</v>
      </c>
      <c r="I78" s="14">
        <v>1</v>
      </c>
      <c r="J78" s="13" t="s">
        <v>175</v>
      </c>
      <c r="K78" s="46">
        <v>90</v>
      </c>
      <c r="L78" s="35">
        <v>1</v>
      </c>
      <c r="M78" s="13" t="s">
        <v>109</v>
      </c>
      <c r="N78" s="33">
        <v>0</v>
      </c>
      <c r="O78" s="46">
        <v>0</v>
      </c>
      <c r="P78" s="46">
        <v>1</v>
      </c>
      <c r="Q78" s="33">
        <v>1</v>
      </c>
      <c r="R78" s="46">
        <v>1</v>
      </c>
      <c r="S78" s="46">
        <v>0</v>
      </c>
      <c r="T78" s="46">
        <v>0</v>
      </c>
      <c r="U78" s="46">
        <v>0</v>
      </c>
      <c r="V78" s="34">
        <v>27.471688898385274</v>
      </c>
      <c r="W78" s="42">
        <v>0</v>
      </c>
      <c r="X78" s="42">
        <v>0</v>
      </c>
      <c r="Y78" s="42">
        <v>0</v>
      </c>
      <c r="Z78" s="46">
        <v>0</v>
      </c>
      <c r="AA78" s="46">
        <v>0</v>
      </c>
      <c r="AB78" s="46">
        <v>0</v>
      </c>
      <c r="AC78" s="46">
        <v>0</v>
      </c>
      <c r="AD78" s="46">
        <v>0</v>
      </c>
      <c r="AE78" s="42">
        <v>1</v>
      </c>
      <c r="AF78" s="42">
        <v>1</v>
      </c>
      <c r="AG78" s="42">
        <v>0</v>
      </c>
      <c r="AH78" s="42">
        <v>1</v>
      </c>
      <c r="AI78" s="42">
        <v>0</v>
      </c>
      <c r="AJ78" s="42">
        <v>0</v>
      </c>
      <c r="AK78" s="42">
        <v>1</v>
      </c>
      <c r="AL78" s="42">
        <v>0</v>
      </c>
      <c r="AM78" s="42">
        <v>0</v>
      </c>
      <c r="AN78" s="26">
        <v>1</v>
      </c>
      <c r="AO78" s="33">
        <v>0</v>
      </c>
      <c r="AP78" s="33">
        <v>0</v>
      </c>
      <c r="AQ78" s="33">
        <v>150</v>
      </c>
      <c r="AR78" s="33">
        <v>90</v>
      </c>
      <c r="AS78" s="36">
        <v>166</v>
      </c>
      <c r="AT78" s="36">
        <v>84.2</v>
      </c>
      <c r="AU78" s="36">
        <v>47</v>
      </c>
      <c r="AV78" s="36">
        <v>174</v>
      </c>
      <c r="AW78" s="36">
        <v>0.09</v>
      </c>
      <c r="AX78" s="35">
        <v>7.0000000000000007E-2</v>
      </c>
      <c r="AY78" s="30">
        <v>0</v>
      </c>
      <c r="AZ78" s="29">
        <v>0</v>
      </c>
      <c r="BA78" s="50">
        <v>41596</v>
      </c>
      <c r="BB78" s="55">
        <v>0</v>
      </c>
      <c r="BC78" s="54">
        <v>44190</v>
      </c>
      <c r="BD78" s="51">
        <f t="shared" si="5"/>
        <v>7.1019849418206711</v>
      </c>
      <c r="BE78" s="51">
        <v>0</v>
      </c>
      <c r="BF78" s="51"/>
      <c r="BG78" s="51">
        <v>0</v>
      </c>
      <c r="BH78" s="51">
        <v>0</v>
      </c>
      <c r="BI78" s="51">
        <v>0</v>
      </c>
      <c r="BJ78" s="51">
        <v>0</v>
      </c>
      <c r="BK78" s="54">
        <v>40997</v>
      </c>
      <c r="BL78" s="9">
        <f t="shared" si="6"/>
        <v>1800</v>
      </c>
      <c r="BM78" s="9">
        <f t="shared" si="7"/>
        <v>60</v>
      </c>
      <c r="BN78" s="9">
        <f t="shared" si="8"/>
        <v>60</v>
      </c>
      <c r="BO78" s="51">
        <f t="shared" si="9"/>
        <v>0</v>
      </c>
      <c r="BP78" s="51">
        <v>0</v>
      </c>
      <c r="BQ78" s="51">
        <v>0</v>
      </c>
      <c r="BR78" s="51">
        <v>0</v>
      </c>
      <c r="BS78" s="51">
        <v>0</v>
      </c>
      <c r="BT78" s="51">
        <v>1</v>
      </c>
    </row>
    <row r="79" spans="1:306" ht="16">
      <c r="A79" s="1" t="s">
        <v>71</v>
      </c>
      <c r="B79" s="12">
        <v>80</v>
      </c>
      <c r="C79" s="13">
        <v>1</v>
      </c>
      <c r="D79" s="13">
        <v>1</v>
      </c>
      <c r="E79" s="42">
        <v>14</v>
      </c>
      <c r="F79" s="46">
        <v>1</v>
      </c>
      <c r="G79" s="46">
        <v>1</v>
      </c>
      <c r="H79" s="46">
        <v>1</v>
      </c>
      <c r="I79" s="14">
        <v>0</v>
      </c>
      <c r="J79" s="13" t="s">
        <v>175</v>
      </c>
      <c r="K79" s="46">
        <v>75</v>
      </c>
      <c r="L79" s="35">
        <v>0</v>
      </c>
      <c r="M79" s="13" t="s">
        <v>107</v>
      </c>
      <c r="N79" s="33">
        <v>0</v>
      </c>
      <c r="O79" s="46">
        <v>0</v>
      </c>
      <c r="P79" s="46">
        <v>0</v>
      </c>
      <c r="Q79" s="33">
        <v>0</v>
      </c>
      <c r="R79" s="46">
        <v>1</v>
      </c>
      <c r="S79" s="46">
        <v>0</v>
      </c>
      <c r="T79" s="46">
        <v>0</v>
      </c>
      <c r="U79" s="46">
        <v>1</v>
      </c>
      <c r="V79" s="34">
        <v>32.046146450889275</v>
      </c>
      <c r="W79" s="42">
        <v>0</v>
      </c>
      <c r="X79" s="42">
        <v>0</v>
      </c>
      <c r="Y79" s="42">
        <v>0</v>
      </c>
      <c r="Z79" s="46">
        <v>0</v>
      </c>
      <c r="AA79" s="46">
        <v>0</v>
      </c>
      <c r="AB79" s="46">
        <v>0</v>
      </c>
      <c r="AC79" s="46">
        <v>0</v>
      </c>
      <c r="AD79" s="46">
        <v>0</v>
      </c>
      <c r="AE79" s="42">
        <v>1</v>
      </c>
      <c r="AF79" s="42">
        <v>1</v>
      </c>
      <c r="AG79" s="42">
        <v>0</v>
      </c>
      <c r="AH79" s="42">
        <v>0</v>
      </c>
      <c r="AI79" s="42">
        <v>0</v>
      </c>
      <c r="AJ79" s="42">
        <v>0</v>
      </c>
      <c r="AK79" s="42">
        <v>1</v>
      </c>
      <c r="AL79" s="42">
        <v>1</v>
      </c>
      <c r="AM79" s="42">
        <v>0</v>
      </c>
      <c r="AN79" s="26">
        <v>1</v>
      </c>
      <c r="AO79" s="33">
        <v>0</v>
      </c>
      <c r="AP79" s="33">
        <v>0</v>
      </c>
      <c r="AQ79" s="33">
        <v>135</v>
      </c>
      <c r="AR79" s="33">
        <v>60</v>
      </c>
      <c r="AS79" s="36">
        <v>151</v>
      </c>
      <c r="AT79" s="36">
        <v>90.72</v>
      </c>
      <c r="AU79" s="36">
        <v>50.32</v>
      </c>
      <c r="AV79" s="36">
        <v>151</v>
      </c>
      <c r="AW79" s="36">
        <v>1.0900000000000001</v>
      </c>
      <c r="AX79" s="35">
        <v>1.64</v>
      </c>
      <c r="AY79" s="30">
        <v>1</v>
      </c>
      <c r="AZ79" s="29">
        <v>0</v>
      </c>
      <c r="BA79" s="50">
        <v>41603</v>
      </c>
      <c r="BB79" s="55">
        <v>1</v>
      </c>
      <c r="BC79" s="54">
        <v>41756</v>
      </c>
      <c r="BD79" s="51">
        <f t="shared" si="5"/>
        <v>0.41889117043121149</v>
      </c>
      <c r="BE79" s="51">
        <v>0</v>
      </c>
      <c r="BF79" s="51"/>
      <c r="BG79" s="51">
        <v>0</v>
      </c>
      <c r="BH79" s="51">
        <v>0</v>
      </c>
      <c r="BI79" s="51">
        <v>0</v>
      </c>
      <c r="BJ79" s="51">
        <v>0</v>
      </c>
      <c r="BK79" s="54">
        <v>40997</v>
      </c>
      <c r="BL79" s="9">
        <f t="shared" si="6"/>
        <v>1800</v>
      </c>
      <c r="BM79" s="9">
        <f t="shared" si="7"/>
        <v>60</v>
      </c>
      <c r="BN79" s="9">
        <f t="shared" si="8"/>
        <v>60</v>
      </c>
      <c r="BO79" s="51">
        <f t="shared" si="9"/>
        <v>0</v>
      </c>
      <c r="BP79" s="51">
        <v>1</v>
      </c>
      <c r="BQ79" s="51">
        <v>0</v>
      </c>
      <c r="BR79" s="51">
        <v>0</v>
      </c>
      <c r="BS79" s="51">
        <v>0</v>
      </c>
      <c r="BT79" s="51">
        <v>1</v>
      </c>
    </row>
    <row r="80" spans="1:306" ht="16">
      <c r="A80" s="1" t="s">
        <v>72</v>
      </c>
      <c r="B80" s="12">
        <v>51</v>
      </c>
      <c r="C80" s="13">
        <v>1</v>
      </c>
      <c r="D80" s="13">
        <v>0</v>
      </c>
      <c r="E80" s="42">
        <v>0</v>
      </c>
      <c r="F80" s="46">
        <v>0</v>
      </c>
      <c r="G80" s="46">
        <v>0</v>
      </c>
      <c r="H80" s="46">
        <v>0</v>
      </c>
      <c r="I80" s="14">
        <v>1</v>
      </c>
      <c r="J80" s="13" t="s">
        <v>173</v>
      </c>
      <c r="K80" s="46">
        <v>95</v>
      </c>
      <c r="L80" s="35">
        <v>1</v>
      </c>
      <c r="M80" s="13" t="s">
        <v>107</v>
      </c>
      <c r="N80" s="33">
        <v>0</v>
      </c>
      <c r="O80" s="46">
        <v>0</v>
      </c>
      <c r="P80" s="46">
        <v>0</v>
      </c>
      <c r="Q80" s="33">
        <v>0</v>
      </c>
      <c r="R80" s="46">
        <v>1</v>
      </c>
      <c r="S80" s="46">
        <v>1</v>
      </c>
      <c r="T80" s="46">
        <v>0</v>
      </c>
      <c r="U80" s="46">
        <v>1</v>
      </c>
      <c r="V80" s="34">
        <v>32.38835543362292</v>
      </c>
      <c r="W80" s="42">
        <v>0</v>
      </c>
      <c r="X80" s="42">
        <v>1</v>
      </c>
      <c r="Y80" s="42">
        <v>13</v>
      </c>
      <c r="Z80" s="46">
        <v>0</v>
      </c>
      <c r="AA80" s="46">
        <v>0</v>
      </c>
      <c r="AB80" s="46">
        <v>0</v>
      </c>
      <c r="AC80" s="46">
        <v>0</v>
      </c>
      <c r="AD80" s="46">
        <v>0</v>
      </c>
      <c r="AE80" s="42">
        <v>0</v>
      </c>
      <c r="AF80" s="42">
        <v>0</v>
      </c>
      <c r="AG80" s="42">
        <v>0</v>
      </c>
      <c r="AH80" s="42">
        <v>0</v>
      </c>
      <c r="AI80" s="42">
        <v>0</v>
      </c>
      <c r="AJ80" s="42">
        <v>0</v>
      </c>
      <c r="AK80" s="42">
        <v>0</v>
      </c>
      <c r="AL80" s="42">
        <v>0</v>
      </c>
      <c r="AM80" s="42">
        <v>0</v>
      </c>
      <c r="AN80" s="26">
        <v>1</v>
      </c>
      <c r="AO80" s="33">
        <v>0</v>
      </c>
      <c r="AP80" s="33">
        <v>0</v>
      </c>
      <c r="AQ80" s="33">
        <v>169</v>
      </c>
      <c r="AR80" s="33">
        <v>81</v>
      </c>
      <c r="AS80" s="36">
        <v>153</v>
      </c>
      <c r="AT80" s="36">
        <v>83.4</v>
      </c>
      <c r="AU80" s="36">
        <v>46</v>
      </c>
      <c r="AV80" s="36">
        <v>118</v>
      </c>
      <c r="AW80" s="36">
        <v>0.47</v>
      </c>
      <c r="AX80" s="35">
        <v>0.36</v>
      </c>
      <c r="AY80" s="30">
        <v>0</v>
      </c>
      <c r="AZ80" s="29">
        <v>0</v>
      </c>
      <c r="BA80" s="50">
        <v>41606</v>
      </c>
      <c r="BB80" s="55">
        <v>0</v>
      </c>
      <c r="BC80" s="54">
        <v>44190</v>
      </c>
      <c r="BD80" s="51">
        <f t="shared" si="5"/>
        <v>7.0746064339493495</v>
      </c>
      <c r="BE80" s="51">
        <v>0</v>
      </c>
      <c r="BF80" s="51"/>
      <c r="BG80" s="51">
        <v>0</v>
      </c>
      <c r="BH80" s="51">
        <v>0</v>
      </c>
      <c r="BI80" s="51">
        <v>0</v>
      </c>
      <c r="BJ80" s="51">
        <v>0</v>
      </c>
      <c r="BK80" s="54">
        <v>40997</v>
      </c>
      <c r="BL80" s="9">
        <f t="shared" si="6"/>
        <v>1800</v>
      </c>
      <c r="BM80" s="9">
        <f t="shared" si="7"/>
        <v>60</v>
      </c>
      <c r="BN80" s="9">
        <f t="shared" si="8"/>
        <v>60</v>
      </c>
      <c r="BO80" s="51">
        <f t="shared" si="9"/>
        <v>0</v>
      </c>
      <c r="BP80" s="51">
        <v>0</v>
      </c>
      <c r="BQ80" s="51">
        <v>0</v>
      </c>
      <c r="BR80" s="51">
        <v>0</v>
      </c>
      <c r="BS80" s="51">
        <v>0</v>
      </c>
      <c r="BT80" s="51">
        <v>0</v>
      </c>
    </row>
    <row r="81" spans="1:72" ht="16">
      <c r="A81" s="1" t="s">
        <v>73</v>
      </c>
      <c r="B81" s="12">
        <v>70</v>
      </c>
      <c r="C81" s="13">
        <v>0</v>
      </c>
      <c r="D81" s="13">
        <v>0</v>
      </c>
      <c r="E81" s="42">
        <v>0</v>
      </c>
      <c r="F81" s="46">
        <v>0</v>
      </c>
      <c r="G81" s="46">
        <v>0</v>
      </c>
      <c r="H81" s="46">
        <v>0</v>
      </c>
      <c r="I81" s="14">
        <v>1</v>
      </c>
      <c r="J81" s="13" t="s">
        <v>174</v>
      </c>
      <c r="K81" s="46">
        <v>95</v>
      </c>
      <c r="L81" s="35">
        <v>1</v>
      </c>
      <c r="M81" s="13" t="s">
        <v>110</v>
      </c>
      <c r="N81" s="33">
        <v>1</v>
      </c>
      <c r="O81" s="46">
        <v>1</v>
      </c>
      <c r="P81" s="46">
        <v>1</v>
      </c>
      <c r="Q81" s="33">
        <v>1</v>
      </c>
      <c r="R81" s="46">
        <v>0</v>
      </c>
      <c r="S81" s="46">
        <v>0</v>
      </c>
      <c r="T81" s="46">
        <v>1</v>
      </c>
      <c r="U81" s="46">
        <v>0</v>
      </c>
      <c r="V81" s="34">
        <v>29.396221429515126</v>
      </c>
      <c r="W81" s="42">
        <v>0</v>
      </c>
      <c r="X81" s="42">
        <v>1</v>
      </c>
      <c r="Y81" s="42">
        <v>20</v>
      </c>
      <c r="Z81" s="46">
        <v>0</v>
      </c>
      <c r="AA81" s="46">
        <v>0</v>
      </c>
      <c r="AB81" s="46">
        <v>0</v>
      </c>
      <c r="AC81" s="46">
        <v>0</v>
      </c>
      <c r="AD81" s="46">
        <v>0</v>
      </c>
      <c r="AE81" s="42">
        <v>1</v>
      </c>
      <c r="AF81" s="42">
        <v>0</v>
      </c>
      <c r="AG81" s="42">
        <v>1</v>
      </c>
      <c r="AH81" s="42">
        <v>0</v>
      </c>
      <c r="AI81" s="42">
        <v>0</v>
      </c>
      <c r="AJ81" s="42">
        <v>1</v>
      </c>
      <c r="AK81" s="42">
        <v>0</v>
      </c>
      <c r="AL81" s="42">
        <v>1</v>
      </c>
      <c r="AM81" s="42">
        <v>1</v>
      </c>
      <c r="AN81" s="26">
        <v>1</v>
      </c>
      <c r="AO81" s="33">
        <v>1</v>
      </c>
      <c r="AP81" s="33">
        <v>0</v>
      </c>
      <c r="AQ81" s="33">
        <v>144</v>
      </c>
      <c r="AR81" s="33">
        <v>69</v>
      </c>
      <c r="AS81" s="36">
        <v>147</v>
      </c>
      <c r="AT81" s="36">
        <v>79</v>
      </c>
      <c r="AU81" s="36">
        <v>50</v>
      </c>
      <c r="AV81" s="36">
        <v>190</v>
      </c>
      <c r="AW81" s="36">
        <v>0.08</v>
      </c>
      <c r="AX81" s="35">
        <v>0.1</v>
      </c>
      <c r="AY81" s="30">
        <v>0</v>
      </c>
      <c r="AZ81" s="29">
        <v>0</v>
      </c>
      <c r="BA81" s="50">
        <v>41610</v>
      </c>
      <c r="BB81" s="55">
        <v>0</v>
      </c>
      <c r="BC81" s="54">
        <v>44190</v>
      </c>
      <c r="BD81" s="51">
        <f t="shared" si="5"/>
        <v>7.0636550308008212</v>
      </c>
      <c r="BE81" s="51">
        <v>0</v>
      </c>
      <c r="BF81" s="51"/>
      <c r="BG81" s="51">
        <v>0</v>
      </c>
      <c r="BH81" s="51">
        <v>0</v>
      </c>
      <c r="BI81" s="51">
        <v>0</v>
      </c>
      <c r="BJ81" s="51">
        <v>0</v>
      </c>
      <c r="BK81" s="54">
        <v>40997</v>
      </c>
      <c r="BL81" s="9">
        <f t="shared" si="6"/>
        <v>1800</v>
      </c>
      <c r="BM81" s="9">
        <f t="shared" si="7"/>
        <v>60</v>
      </c>
      <c r="BN81" s="9">
        <f t="shared" si="8"/>
        <v>60</v>
      </c>
      <c r="BO81" s="51">
        <f t="shared" si="9"/>
        <v>0</v>
      </c>
      <c r="BP81" s="51">
        <v>0</v>
      </c>
      <c r="BQ81" s="51">
        <v>0</v>
      </c>
      <c r="BR81" s="51">
        <v>0</v>
      </c>
      <c r="BS81" s="51">
        <v>0</v>
      </c>
      <c r="BT81" s="51">
        <v>0</v>
      </c>
    </row>
    <row r="82" spans="1:72" ht="16">
      <c r="A82" s="1" t="s">
        <v>74</v>
      </c>
      <c r="B82" s="12">
        <v>61</v>
      </c>
      <c r="C82" s="13">
        <v>0</v>
      </c>
      <c r="D82" s="13">
        <v>1</v>
      </c>
      <c r="E82" s="42">
        <v>4</v>
      </c>
      <c r="F82" s="46">
        <v>1</v>
      </c>
      <c r="G82" s="46">
        <v>0</v>
      </c>
      <c r="H82" s="46">
        <v>0</v>
      </c>
      <c r="I82" s="14">
        <v>1</v>
      </c>
      <c r="J82" s="13" t="s">
        <v>175</v>
      </c>
      <c r="K82" s="46">
        <v>90</v>
      </c>
      <c r="L82" s="35">
        <v>0</v>
      </c>
      <c r="M82" s="13" t="s">
        <v>108</v>
      </c>
      <c r="N82" s="33">
        <v>0</v>
      </c>
      <c r="O82" s="46">
        <v>0</v>
      </c>
      <c r="P82" s="46">
        <v>1</v>
      </c>
      <c r="Q82" s="33">
        <v>1</v>
      </c>
      <c r="R82" s="46">
        <v>1</v>
      </c>
      <c r="S82" s="46">
        <v>1</v>
      </c>
      <c r="T82" s="46">
        <v>1</v>
      </c>
      <c r="U82" s="46">
        <v>1</v>
      </c>
      <c r="V82" s="34">
        <v>32.596371882086174</v>
      </c>
      <c r="W82" s="42">
        <v>0</v>
      </c>
      <c r="X82" s="42">
        <v>1</v>
      </c>
      <c r="Y82" s="42">
        <v>35</v>
      </c>
      <c r="Z82" s="46">
        <v>1</v>
      </c>
      <c r="AA82" s="46">
        <v>0</v>
      </c>
      <c r="AB82" s="46">
        <v>0</v>
      </c>
      <c r="AC82" s="46">
        <v>0</v>
      </c>
      <c r="AD82" s="46">
        <v>0</v>
      </c>
      <c r="AE82" s="42">
        <v>1</v>
      </c>
      <c r="AF82" s="42">
        <v>1</v>
      </c>
      <c r="AG82" s="42">
        <v>0</v>
      </c>
      <c r="AH82" s="42">
        <v>0</v>
      </c>
      <c r="AI82" s="42">
        <v>0</v>
      </c>
      <c r="AJ82" s="42">
        <v>1</v>
      </c>
      <c r="AK82" s="42">
        <v>0</v>
      </c>
      <c r="AL82" s="42">
        <v>1</v>
      </c>
      <c r="AM82" s="42">
        <v>1</v>
      </c>
      <c r="AN82" s="26">
        <v>1</v>
      </c>
      <c r="AO82" s="33">
        <v>0</v>
      </c>
      <c r="AP82" s="33">
        <v>0</v>
      </c>
      <c r="AQ82" s="33">
        <v>160</v>
      </c>
      <c r="AR82" s="33">
        <v>95</v>
      </c>
      <c r="AS82" s="36">
        <v>177</v>
      </c>
      <c r="AT82" s="36">
        <v>70.400000000000006</v>
      </c>
      <c r="AU82" s="36">
        <v>44</v>
      </c>
      <c r="AV82" s="36">
        <v>313</v>
      </c>
      <c r="AW82" s="36">
        <v>0.13</v>
      </c>
      <c r="AX82" s="35">
        <v>0.08</v>
      </c>
      <c r="AY82" s="30">
        <v>1</v>
      </c>
      <c r="AZ82" s="29">
        <v>0</v>
      </c>
      <c r="BA82" s="50">
        <v>41614</v>
      </c>
      <c r="BB82" s="55">
        <v>1</v>
      </c>
      <c r="BC82" s="54">
        <v>42222</v>
      </c>
      <c r="BD82" s="51">
        <f t="shared" si="5"/>
        <v>1.6646132785763177</v>
      </c>
      <c r="BE82" s="51">
        <v>0</v>
      </c>
      <c r="BF82" s="51"/>
      <c r="BG82" s="51">
        <v>0</v>
      </c>
      <c r="BH82" s="51">
        <v>0</v>
      </c>
      <c r="BI82" s="51">
        <v>0</v>
      </c>
      <c r="BJ82" s="51">
        <v>1</v>
      </c>
      <c r="BK82" s="54">
        <v>41614</v>
      </c>
      <c r="BL82" s="9">
        <f t="shared" si="6"/>
        <v>1800</v>
      </c>
      <c r="BM82" s="9">
        <f t="shared" si="7"/>
        <v>60</v>
      </c>
      <c r="BN82" s="9">
        <f t="shared" si="8"/>
        <v>60</v>
      </c>
      <c r="BO82" s="51">
        <f t="shared" si="9"/>
        <v>0</v>
      </c>
      <c r="BP82" s="51">
        <v>0</v>
      </c>
      <c r="BQ82" s="51">
        <v>0</v>
      </c>
      <c r="BR82" s="51">
        <v>1</v>
      </c>
      <c r="BS82" s="51">
        <v>0</v>
      </c>
      <c r="BT82" s="51">
        <v>1</v>
      </c>
    </row>
    <row r="83" spans="1:72" ht="16">
      <c r="A83" s="1" t="s">
        <v>75</v>
      </c>
      <c r="B83" s="12">
        <v>68</v>
      </c>
      <c r="C83" s="13">
        <v>1</v>
      </c>
      <c r="D83" s="13">
        <v>1</v>
      </c>
      <c r="E83" s="42">
        <v>9</v>
      </c>
      <c r="F83" s="46">
        <v>1</v>
      </c>
      <c r="G83" s="46">
        <v>0</v>
      </c>
      <c r="H83" s="46">
        <v>0</v>
      </c>
      <c r="I83" s="14">
        <v>1</v>
      </c>
      <c r="J83" s="13" t="s">
        <v>173</v>
      </c>
      <c r="K83" s="46">
        <v>80</v>
      </c>
      <c r="L83" s="35">
        <v>0</v>
      </c>
      <c r="M83" s="13" t="s">
        <v>108</v>
      </c>
      <c r="N83" s="33">
        <v>0</v>
      </c>
      <c r="O83" s="46">
        <v>0</v>
      </c>
      <c r="P83" s="46">
        <v>0</v>
      </c>
      <c r="Q83" s="33">
        <v>0</v>
      </c>
      <c r="R83" s="46">
        <v>1</v>
      </c>
      <c r="S83" s="46">
        <v>0</v>
      </c>
      <c r="T83" s="46">
        <v>0</v>
      </c>
      <c r="U83" s="46">
        <v>1</v>
      </c>
      <c r="V83" s="34">
        <v>31.047694543532831</v>
      </c>
      <c r="W83" s="42">
        <v>0</v>
      </c>
      <c r="X83" s="42">
        <v>0</v>
      </c>
      <c r="Y83" s="42">
        <v>0</v>
      </c>
      <c r="Z83" s="46">
        <v>0</v>
      </c>
      <c r="AA83" s="46">
        <v>1</v>
      </c>
      <c r="AB83" s="46">
        <v>0</v>
      </c>
      <c r="AC83" s="46">
        <v>0</v>
      </c>
      <c r="AD83" s="46">
        <v>0</v>
      </c>
      <c r="AE83" s="42">
        <v>0</v>
      </c>
      <c r="AF83" s="42">
        <v>0</v>
      </c>
      <c r="AG83" s="42">
        <v>0</v>
      </c>
      <c r="AH83" s="42">
        <v>0</v>
      </c>
      <c r="AI83" s="42">
        <v>0</v>
      </c>
      <c r="AJ83" s="42">
        <v>0</v>
      </c>
      <c r="AK83" s="42">
        <v>1</v>
      </c>
      <c r="AL83" s="42">
        <v>0</v>
      </c>
      <c r="AM83" s="42">
        <v>0</v>
      </c>
      <c r="AN83" s="26">
        <v>0</v>
      </c>
      <c r="AO83" s="33">
        <v>0</v>
      </c>
      <c r="AP83" s="33">
        <v>0</v>
      </c>
      <c r="AQ83" s="33">
        <v>150</v>
      </c>
      <c r="AR83" s="33">
        <v>95</v>
      </c>
      <c r="AS83" s="36">
        <v>153</v>
      </c>
      <c r="AT83" s="36">
        <v>81</v>
      </c>
      <c r="AU83" s="36">
        <v>42</v>
      </c>
      <c r="AV83" s="36">
        <v>164</v>
      </c>
      <c r="AW83" s="36">
        <v>1.78</v>
      </c>
      <c r="AX83" s="35">
        <v>0.91</v>
      </c>
      <c r="AY83" s="30">
        <v>0</v>
      </c>
      <c r="AZ83" s="29">
        <v>0</v>
      </c>
      <c r="BA83" s="50">
        <v>41621</v>
      </c>
      <c r="BB83" s="55">
        <v>0</v>
      </c>
      <c r="BC83" s="54">
        <v>44190</v>
      </c>
      <c r="BD83" s="51">
        <f t="shared" si="5"/>
        <v>7.0335386721423685</v>
      </c>
      <c r="BE83" s="51">
        <v>0</v>
      </c>
      <c r="BF83" s="51"/>
      <c r="BG83" s="51">
        <v>0</v>
      </c>
      <c r="BH83" s="51">
        <v>0</v>
      </c>
      <c r="BI83" s="51">
        <v>0</v>
      </c>
      <c r="BJ83" s="51">
        <v>0</v>
      </c>
      <c r="BK83" s="54">
        <v>40997</v>
      </c>
      <c r="BL83" s="9">
        <f t="shared" si="6"/>
        <v>1800</v>
      </c>
      <c r="BM83" s="9">
        <f t="shared" si="7"/>
        <v>60</v>
      </c>
      <c r="BN83" s="9">
        <f t="shared" si="8"/>
        <v>60</v>
      </c>
      <c r="BO83" s="51">
        <f t="shared" si="9"/>
        <v>0</v>
      </c>
      <c r="BP83" s="51">
        <v>0</v>
      </c>
      <c r="BQ83" s="51">
        <v>0</v>
      </c>
      <c r="BR83" s="51">
        <v>0</v>
      </c>
      <c r="BS83" s="51">
        <v>0</v>
      </c>
      <c r="BT83" s="51">
        <v>0</v>
      </c>
    </row>
    <row r="84" spans="1:72" ht="16">
      <c r="A84" s="1" t="s">
        <v>76</v>
      </c>
      <c r="B84" s="12">
        <v>66</v>
      </c>
      <c r="C84" s="13">
        <v>0</v>
      </c>
      <c r="D84" s="13">
        <v>0</v>
      </c>
      <c r="E84" s="42">
        <v>0</v>
      </c>
      <c r="F84" s="46">
        <v>0</v>
      </c>
      <c r="G84" s="46">
        <v>0</v>
      </c>
      <c r="H84" s="46">
        <v>0</v>
      </c>
      <c r="I84" s="14">
        <v>1</v>
      </c>
      <c r="J84" s="13" t="s">
        <v>173</v>
      </c>
      <c r="K84" s="46">
        <v>85</v>
      </c>
      <c r="L84" s="35">
        <v>0</v>
      </c>
      <c r="M84" s="13" t="s">
        <v>109</v>
      </c>
      <c r="N84" s="33">
        <v>1</v>
      </c>
      <c r="O84" s="46">
        <v>0</v>
      </c>
      <c r="P84" s="46">
        <v>0</v>
      </c>
      <c r="Q84" s="33">
        <v>1</v>
      </c>
      <c r="R84" s="46">
        <v>0</v>
      </c>
      <c r="S84" s="46">
        <v>0</v>
      </c>
      <c r="T84" s="46">
        <v>1</v>
      </c>
      <c r="U84" s="46">
        <v>0</v>
      </c>
      <c r="V84" s="34">
        <v>26.588750913075234</v>
      </c>
      <c r="W84" s="42">
        <v>1</v>
      </c>
      <c r="X84" s="42">
        <v>0</v>
      </c>
      <c r="Y84" s="42">
        <v>20</v>
      </c>
      <c r="Z84" s="46">
        <v>0</v>
      </c>
      <c r="AA84" s="46">
        <v>0</v>
      </c>
      <c r="AB84" s="46">
        <v>0</v>
      </c>
      <c r="AC84" s="46">
        <v>0</v>
      </c>
      <c r="AD84" s="46">
        <v>0</v>
      </c>
      <c r="AE84" s="42">
        <v>1</v>
      </c>
      <c r="AF84" s="42">
        <v>1</v>
      </c>
      <c r="AG84" s="42">
        <v>0</v>
      </c>
      <c r="AH84" s="42">
        <v>0</v>
      </c>
      <c r="AI84" s="42">
        <v>0</v>
      </c>
      <c r="AJ84" s="42">
        <v>0</v>
      </c>
      <c r="AK84" s="42">
        <v>0</v>
      </c>
      <c r="AL84" s="42">
        <v>0</v>
      </c>
      <c r="AM84" s="42">
        <v>0</v>
      </c>
      <c r="AN84" s="26">
        <v>1</v>
      </c>
      <c r="AO84" s="33">
        <v>0</v>
      </c>
      <c r="AP84" s="33">
        <v>0</v>
      </c>
      <c r="AQ84" s="33">
        <v>124</v>
      </c>
      <c r="AR84" s="33">
        <v>78</v>
      </c>
      <c r="AS84" s="36">
        <v>117</v>
      </c>
      <c r="AT84" s="36">
        <v>34.200000000000003</v>
      </c>
      <c r="AU84" s="36">
        <v>70</v>
      </c>
      <c r="AV84" s="36">
        <v>64</v>
      </c>
      <c r="AW84" s="36">
        <v>0.09</v>
      </c>
      <c r="AX84" s="35">
        <v>0.05</v>
      </c>
      <c r="AY84" s="30">
        <v>0</v>
      </c>
      <c r="AZ84" s="29">
        <v>0</v>
      </c>
      <c r="BA84" s="50">
        <v>41624</v>
      </c>
      <c r="BB84" s="55">
        <v>0</v>
      </c>
      <c r="BC84" s="54">
        <v>44190</v>
      </c>
      <c r="BD84" s="51">
        <f t="shared" si="5"/>
        <v>7.0253251197809723</v>
      </c>
      <c r="BE84" s="51">
        <v>0</v>
      </c>
      <c r="BF84" s="51"/>
      <c r="BG84" s="51">
        <v>0</v>
      </c>
      <c r="BH84" s="51">
        <v>0</v>
      </c>
      <c r="BI84" s="51">
        <v>0</v>
      </c>
      <c r="BJ84" s="51">
        <v>0</v>
      </c>
      <c r="BK84" s="54">
        <v>40997</v>
      </c>
      <c r="BL84" s="9">
        <f t="shared" si="6"/>
        <v>1800</v>
      </c>
      <c r="BM84" s="9">
        <f t="shared" si="7"/>
        <v>60</v>
      </c>
      <c r="BN84" s="9">
        <f t="shared" si="8"/>
        <v>60</v>
      </c>
      <c r="BO84" s="51">
        <f t="shared" si="9"/>
        <v>0</v>
      </c>
      <c r="BP84" s="51">
        <v>0</v>
      </c>
      <c r="BQ84" s="51">
        <v>0</v>
      </c>
      <c r="BR84" s="51">
        <v>0</v>
      </c>
      <c r="BS84" s="51">
        <v>0</v>
      </c>
      <c r="BT84" s="51">
        <v>0</v>
      </c>
    </row>
    <row r="85" spans="1:72" ht="16">
      <c r="A85" s="1" t="s">
        <v>77</v>
      </c>
      <c r="B85" s="12">
        <v>74.082191780821915</v>
      </c>
      <c r="C85" s="13">
        <v>1</v>
      </c>
      <c r="D85" s="13">
        <v>0</v>
      </c>
      <c r="E85" s="42">
        <v>0</v>
      </c>
      <c r="F85" s="46">
        <v>0</v>
      </c>
      <c r="G85" s="46">
        <v>0</v>
      </c>
      <c r="H85" s="46">
        <v>0</v>
      </c>
      <c r="I85" s="14">
        <v>1</v>
      </c>
      <c r="J85" s="13" t="s">
        <v>173</v>
      </c>
      <c r="K85" s="46">
        <v>80</v>
      </c>
      <c r="L85" s="35">
        <v>0</v>
      </c>
      <c r="M85" s="13" t="s">
        <v>107</v>
      </c>
      <c r="N85" s="33">
        <v>0</v>
      </c>
      <c r="O85" s="46">
        <v>0</v>
      </c>
      <c r="P85" s="46">
        <v>0</v>
      </c>
      <c r="Q85" s="33">
        <v>1</v>
      </c>
      <c r="R85" s="46">
        <v>1</v>
      </c>
      <c r="S85" s="46">
        <v>1</v>
      </c>
      <c r="T85" s="46">
        <v>0</v>
      </c>
      <c r="U85" s="46">
        <v>1</v>
      </c>
      <c r="V85" s="34">
        <v>34.049030604069856</v>
      </c>
      <c r="W85" s="42">
        <v>0</v>
      </c>
      <c r="X85" s="42">
        <v>1</v>
      </c>
      <c r="Y85" s="42">
        <v>80</v>
      </c>
      <c r="Z85" s="46">
        <v>0</v>
      </c>
      <c r="AA85" s="46">
        <v>0</v>
      </c>
      <c r="AB85" s="46">
        <v>0</v>
      </c>
      <c r="AC85" s="46">
        <v>0</v>
      </c>
      <c r="AD85" s="46">
        <v>0</v>
      </c>
      <c r="AE85" s="42">
        <v>1</v>
      </c>
      <c r="AF85" s="42">
        <v>1</v>
      </c>
      <c r="AG85" s="42">
        <v>0</v>
      </c>
      <c r="AH85" s="42">
        <v>0</v>
      </c>
      <c r="AI85" s="42">
        <v>0</v>
      </c>
      <c r="AJ85" s="42">
        <v>0</v>
      </c>
      <c r="AK85" s="42">
        <v>1</v>
      </c>
      <c r="AL85" s="42">
        <v>1</v>
      </c>
      <c r="AM85" s="42">
        <v>0</v>
      </c>
      <c r="AN85" s="26">
        <v>1</v>
      </c>
      <c r="AO85" s="33">
        <v>0</v>
      </c>
      <c r="AP85" s="33">
        <v>0</v>
      </c>
      <c r="AQ85" s="33">
        <v>125</v>
      </c>
      <c r="AR85" s="33">
        <v>80</v>
      </c>
      <c r="AS85" s="36">
        <v>203</v>
      </c>
      <c r="AT85" s="36">
        <v>133.4</v>
      </c>
      <c r="AU85" s="36">
        <v>52</v>
      </c>
      <c r="AV85" s="36">
        <v>88</v>
      </c>
      <c r="AW85" s="36">
        <v>0.51</v>
      </c>
      <c r="AX85" s="35">
        <v>0.91</v>
      </c>
      <c r="AY85" s="30">
        <v>1</v>
      </c>
      <c r="AZ85" s="29">
        <v>0</v>
      </c>
      <c r="BA85" s="50">
        <v>41647</v>
      </c>
      <c r="BB85" s="55">
        <v>1</v>
      </c>
      <c r="BC85" s="54">
        <v>42692</v>
      </c>
      <c r="BD85" s="51">
        <f t="shared" si="5"/>
        <v>2.861054072553046</v>
      </c>
      <c r="BE85" s="51">
        <v>0</v>
      </c>
      <c r="BF85" s="51"/>
      <c r="BG85" s="51">
        <v>0</v>
      </c>
      <c r="BH85" s="51">
        <v>0</v>
      </c>
      <c r="BI85" s="51">
        <v>1</v>
      </c>
      <c r="BJ85" s="51">
        <v>0</v>
      </c>
      <c r="BK85" s="54">
        <v>40997</v>
      </c>
      <c r="BL85" s="9">
        <f t="shared" si="6"/>
        <v>1800</v>
      </c>
      <c r="BM85" s="9">
        <f t="shared" si="7"/>
        <v>60</v>
      </c>
      <c r="BN85" s="9">
        <f t="shared" si="8"/>
        <v>60</v>
      </c>
      <c r="BO85" s="51">
        <f t="shared" si="9"/>
        <v>0</v>
      </c>
      <c r="BP85" s="51">
        <v>0</v>
      </c>
      <c r="BQ85" s="51">
        <v>0</v>
      </c>
      <c r="BR85" s="51">
        <v>1</v>
      </c>
      <c r="BS85" s="51">
        <v>0</v>
      </c>
      <c r="BT85" s="51">
        <v>1</v>
      </c>
    </row>
    <row r="86" spans="1:72" ht="16">
      <c r="A86" s="1" t="s">
        <v>78</v>
      </c>
      <c r="B86" s="12">
        <v>69</v>
      </c>
      <c r="C86" s="13">
        <v>0</v>
      </c>
      <c r="D86" s="13">
        <v>0</v>
      </c>
      <c r="E86" s="42">
        <v>0</v>
      </c>
      <c r="F86" s="46">
        <v>0</v>
      </c>
      <c r="G86" s="46">
        <v>0</v>
      </c>
      <c r="H86" s="46">
        <v>0</v>
      </c>
      <c r="I86" s="14">
        <v>1</v>
      </c>
      <c r="J86" s="13" t="s">
        <v>173</v>
      </c>
      <c r="K86" s="46">
        <v>95</v>
      </c>
      <c r="L86" s="35">
        <v>1</v>
      </c>
      <c r="M86" s="13" t="s">
        <v>107</v>
      </c>
      <c r="N86" s="33">
        <v>1</v>
      </c>
      <c r="O86" s="46">
        <v>0</v>
      </c>
      <c r="P86" s="46">
        <v>0</v>
      </c>
      <c r="Q86" s="33">
        <v>1</v>
      </c>
      <c r="R86" s="46">
        <v>1</v>
      </c>
      <c r="S86" s="46">
        <v>0</v>
      </c>
      <c r="T86" s="46">
        <v>1</v>
      </c>
      <c r="U86" s="46">
        <v>1</v>
      </c>
      <c r="V86" s="34">
        <v>35.986159169550177</v>
      </c>
      <c r="W86" s="42">
        <v>0</v>
      </c>
      <c r="X86" s="42">
        <v>0</v>
      </c>
      <c r="Y86" s="42">
        <v>0</v>
      </c>
      <c r="Z86" s="46">
        <v>1</v>
      </c>
      <c r="AA86" s="46">
        <v>0</v>
      </c>
      <c r="AB86" s="46">
        <v>0</v>
      </c>
      <c r="AC86" s="46">
        <v>0</v>
      </c>
      <c r="AD86" s="46">
        <v>0</v>
      </c>
      <c r="AE86" s="44">
        <v>1</v>
      </c>
      <c r="AF86" s="44">
        <v>1</v>
      </c>
      <c r="AG86" s="44">
        <v>0</v>
      </c>
      <c r="AH86" s="44">
        <v>0</v>
      </c>
      <c r="AI86" s="44">
        <v>0</v>
      </c>
      <c r="AJ86" s="42">
        <v>0</v>
      </c>
      <c r="AK86" s="42">
        <v>0</v>
      </c>
      <c r="AL86" s="42">
        <v>1</v>
      </c>
      <c r="AM86" s="42">
        <v>0</v>
      </c>
      <c r="AN86" s="26">
        <v>1</v>
      </c>
      <c r="AO86" s="33">
        <v>0</v>
      </c>
      <c r="AP86" s="33">
        <v>0</v>
      </c>
      <c r="AQ86" s="33">
        <v>140</v>
      </c>
      <c r="AR86" s="33">
        <v>70</v>
      </c>
      <c r="AS86" s="36">
        <v>119</v>
      </c>
      <c r="AT86" s="36">
        <v>48.2</v>
      </c>
      <c r="AU86" s="36">
        <v>52</v>
      </c>
      <c r="AV86" s="36">
        <v>94</v>
      </c>
      <c r="AW86" s="36">
        <v>0.49</v>
      </c>
      <c r="AX86" s="35">
        <v>0.28999999999999998</v>
      </c>
      <c r="AY86" s="30">
        <v>0</v>
      </c>
      <c r="AZ86" s="29">
        <v>0</v>
      </c>
      <c r="BA86" s="50">
        <v>41648</v>
      </c>
      <c r="BB86" s="55">
        <v>0</v>
      </c>
      <c r="BC86" s="54">
        <v>43754</v>
      </c>
      <c r="BD86" s="51">
        <f t="shared" si="5"/>
        <v>5.7659137577002051</v>
      </c>
      <c r="BE86" s="51">
        <v>1</v>
      </c>
      <c r="BF86" s="54">
        <v>43754</v>
      </c>
      <c r="BG86" s="51">
        <v>0</v>
      </c>
      <c r="BH86" s="51">
        <v>0</v>
      </c>
      <c r="BI86" s="51">
        <v>0</v>
      </c>
      <c r="BJ86" s="51">
        <v>0</v>
      </c>
      <c r="BK86" s="54">
        <v>40997</v>
      </c>
      <c r="BL86" s="9">
        <f t="shared" si="6"/>
        <v>2757</v>
      </c>
      <c r="BM86" s="9">
        <f t="shared" si="7"/>
        <v>91.9</v>
      </c>
      <c r="BN86" s="9">
        <f t="shared" si="8"/>
        <v>60</v>
      </c>
      <c r="BO86" s="51">
        <f t="shared" si="9"/>
        <v>0</v>
      </c>
      <c r="BP86" s="51">
        <v>0</v>
      </c>
      <c r="BQ86" s="51">
        <v>0</v>
      </c>
      <c r="BR86" s="51">
        <v>0</v>
      </c>
      <c r="BS86" s="51">
        <v>0</v>
      </c>
      <c r="BT86" s="51">
        <v>1</v>
      </c>
    </row>
    <row r="87" spans="1:72" ht="16">
      <c r="A87" s="1" t="s">
        <v>79</v>
      </c>
      <c r="B87" s="12">
        <v>76</v>
      </c>
      <c r="C87" s="13">
        <v>0</v>
      </c>
      <c r="D87" s="13">
        <v>0</v>
      </c>
      <c r="E87" s="42">
        <v>0</v>
      </c>
      <c r="F87" s="46">
        <v>0</v>
      </c>
      <c r="G87" s="46">
        <v>0</v>
      </c>
      <c r="H87" s="46">
        <v>0</v>
      </c>
      <c r="I87" s="14">
        <v>1</v>
      </c>
      <c r="J87" s="13" t="s">
        <v>175</v>
      </c>
      <c r="K87" s="46">
        <v>90</v>
      </c>
      <c r="L87" s="35">
        <v>1</v>
      </c>
      <c r="M87" s="13" t="s">
        <v>107</v>
      </c>
      <c r="N87" s="33">
        <v>0</v>
      </c>
      <c r="O87" s="46">
        <v>0</v>
      </c>
      <c r="P87" s="46">
        <v>0</v>
      </c>
      <c r="Q87" s="33">
        <v>1</v>
      </c>
      <c r="R87" s="46">
        <v>1</v>
      </c>
      <c r="S87" s="46">
        <v>1</v>
      </c>
      <c r="T87" s="46">
        <v>0</v>
      </c>
      <c r="U87" s="46">
        <v>0</v>
      </c>
      <c r="V87" s="34">
        <v>27.358845456721728</v>
      </c>
      <c r="W87" s="42">
        <v>0</v>
      </c>
      <c r="X87" s="42">
        <v>0</v>
      </c>
      <c r="Y87" s="42">
        <v>0</v>
      </c>
      <c r="Z87" s="46">
        <v>0</v>
      </c>
      <c r="AA87" s="46">
        <v>0</v>
      </c>
      <c r="AB87" s="46">
        <v>0</v>
      </c>
      <c r="AC87" s="46">
        <v>0</v>
      </c>
      <c r="AD87" s="46">
        <v>0</v>
      </c>
      <c r="AE87" s="44">
        <v>1</v>
      </c>
      <c r="AF87" s="44">
        <v>1</v>
      </c>
      <c r="AG87" s="44">
        <v>0</v>
      </c>
      <c r="AH87" s="44">
        <v>0</v>
      </c>
      <c r="AI87" s="44">
        <v>0</v>
      </c>
      <c r="AJ87" s="42">
        <v>0</v>
      </c>
      <c r="AK87" s="42">
        <v>0</v>
      </c>
      <c r="AL87" s="42">
        <v>0</v>
      </c>
      <c r="AM87" s="42">
        <v>0</v>
      </c>
      <c r="AN87" s="26">
        <v>1</v>
      </c>
      <c r="AO87" s="33">
        <v>0</v>
      </c>
      <c r="AP87" s="33">
        <v>0</v>
      </c>
      <c r="AQ87" s="33">
        <v>165</v>
      </c>
      <c r="AR87" s="33">
        <v>100</v>
      </c>
      <c r="AS87" s="36">
        <v>184</v>
      </c>
      <c r="AT87" s="36">
        <v>110</v>
      </c>
      <c r="AU87" s="36">
        <v>47</v>
      </c>
      <c r="AV87" s="36">
        <v>44</v>
      </c>
      <c r="AW87" s="36">
        <v>0.1</v>
      </c>
      <c r="AX87" s="35">
        <v>0.8</v>
      </c>
      <c r="AY87" s="30">
        <v>0</v>
      </c>
      <c r="AZ87" s="29">
        <v>0</v>
      </c>
      <c r="BA87" s="50">
        <v>41649</v>
      </c>
      <c r="BB87" s="55">
        <v>0</v>
      </c>
      <c r="BC87" s="54">
        <v>44190</v>
      </c>
      <c r="BD87" s="51">
        <f t="shared" si="5"/>
        <v>6.9568788501026697</v>
      </c>
      <c r="BE87" s="51">
        <v>0</v>
      </c>
      <c r="BF87" s="51"/>
      <c r="BG87" s="51">
        <v>0</v>
      </c>
      <c r="BH87" s="51">
        <v>0</v>
      </c>
      <c r="BI87" s="51">
        <v>0</v>
      </c>
      <c r="BJ87" s="51">
        <v>0</v>
      </c>
      <c r="BK87" s="54">
        <v>40997</v>
      </c>
      <c r="BL87" s="9">
        <f t="shared" si="6"/>
        <v>1800</v>
      </c>
      <c r="BM87" s="9">
        <f t="shared" si="7"/>
        <v>60</v>
      </c>
      <c r="BN87" s="9">
        <f t="shared" si="8"/>
        <v>60</v>
      </c>
      <c r="BO87" s="51">
        <f t="shared" si="9"/>
        <v>0</v>
      </c>
      <c r="BP87" s="51">
        <v>0</v>
      </c>
      <c r="BQ87" s="51">
        <v>0</v>
      </c>
      <c r="BR87" s="51">
        <v>0</v>
      </c>
      <c r="BS87" s="51">
        <v>0</v>
      </c>
      <c r="BT87" s="51">
        <v>0</v>
      </c>
    </row>
    <row r="88" spans="1:72" ht="16">
      <c r="A88" s="1" t="s">
        <v>80</v>
      </c>
      <c r="B88" s="12">
        <v>73</v>
      </c>
      <c r="C88" s="13">
        <v>0</v>
      </c>
      <c r="D88" s="13">
        <v>0</v>
      </c>
      <c r="E88" s="42">
        <v>0</v>
      </c>
      <c r="F88" s="46">
        <v>0</v>
      </c>
      <c r="G88" s="46">
        <v>0</v>
      </c>
      <c r="H88" s="46">
        <v>0</v>
      </c>
      <c r="I88" s="14">
        <v>1</v>
      </c>
      <c r="J88" s="13" t="s">
        <v>173</v>
      </c>
      <c r="K88" s="46">
        <v>90</v>
      </c>
      <c r="L88" s="35">
        <v>1</v>
      </c>
      <c r="M88" s="13" t="s">
        <v>107</v>
      </c>
      <c r="N88" s="33">
        <v>0</v>
      </c>
      <c r="O88" s="46">
        <v>0</v>
      </c>
      <c r="P88" s="46">
        <v>0</v>
      </c>
      <c r="Q88" s="33">
        <v>1</v>
      </c>
      <c r="R88" s="46">
        <v>1</v>
      </c>
      <c r="S88" s="46">
        <v>0</v>
      </c>
      <c r="T88" s="46">
        <v>1</v>
      </c>
      <c r="U88" s="46">
        <v>0</v>
      </c>
      <c r="V88" s="34">
        <v>26.122448979591837</v>
      </c>
      <c r="W88" s="42">
        <v>0</v>
      </c>
      <c r="X88" s="42">
        <v>1</v>
      </c>
      <c r="Y88" s="42">
        <v>50</v>
      </c>
      <c r="Z88" s="46">
        <v>0</v>
      </c>
      <c r="AA88" s="46">
        <v>0</v>
      </c>
      <c r="AB88" s="46">
        <v>0</v>
      </c>
      <c r="AC88" s="46">
        <v>0</v>
      </c>
      <c r="AD88" s="46">
        <v>0</v>
      </c>
      <c r="AE88" s="44">
        <v>1</v>
      </c>
      <c r="AF88" s="44">
        <v>1</v>
      </c>
      <c r="AG88" s="44">
        <v>0</v>
      </c>
      <c r="AH88" s="44">
        <v>0</v>
      </c>
      <c r="AI88" s="44">
        <v>0</v>
      </c>
      <c r="AJ88" s="42">
        <v>1</v>
      </c>
      <c r="AK88" s="42">
        <v>0</v>
      </c>
      <c r="AL88" s="42">
        <v>0</v>
      </c>
      <c r="AM88" s="42">
        <v>0</v>
      </c>
      <c r="AN88" s="26">
        <v>1</v>
      </c>
      <c r="AO88" s="33">
        <v>0</v>
      </c>
      <c r="AP88" s="33">
        <v>0</v>
      </c>
      <c r="AQ88" s="33">
        <v>158</v>
      </c>
      <c r="AR88" s="33">
        <v>62</v>
      </c>
      <c r="AS88" s="36">
        <v>144</v>
      </c>
      <c r="AT88" s="36">
        <v>61.2</v>
      </c>
      <c r="AU88" s="36">
        <v>59</v>
      </c>
      <c r="AV88" s="36">
        <v>119</v>
      </c>
      <c r="AW88" s="36">
        <v>0.03</v>
      </c>
      <c r="AX88" s="35">
        <v>0.05</v>
      </c>
      <c r="AY88" s="30">
        <v>0</v>
      </c>
      <c r="AZ88" s="29">
        <v>0</v>
      </c>
      <c r="BA88" s="50">
        <v>41662</v>
      </c>
      <c r="BB88" s="55">
        <v>0</v>
      </c>
      <c r="BC88" s="54">
        <v>44190</v>
      </c>
      <c r="BD88" s="51">
        <f t="shared" si="5"/>
        <v>6.9212867898699519</v>
      </c>
      <c r="BE88" s="51">
        <v>0</v>
      </c>
      <c r="BF88" s="51"/>
      <c r="BG88" s="51">
        <v>0</v>
      </c>
      <c r="BH88" s="51">
        <v>0</v>
      </c>
      <c r="BI88" s="51">
        <v>0</v>
      </c>
      <c r="BJ88" s="51">
        <v>0</v>
      </c>
      <c r="BK88" s="54">
        <v>40997</v>
      </c>
      <c r="BL88" s="9">
        <f t="shared" si="6"/>
        <v>1800</v>
      </c>
      <c r="BM88" s="9">
        <f t="shared" si="7"/>
        <v>60</v>
      </c>
      <c r="BN88" s="9">
        <f t="shared" si="8"/>
        <v>60</v>
      </c>
      <c r="BO88" s="51">
        <f t="shared" si="9"/>
        <v>0</v>
      </c>
      <c r="BP88" s="51">
        <v>0</v>
      </c>
      <c r="BQ88" s="51">
        <v>0</v>
      </c>
      <c r="BR88" s="51">
        <v>0</v>
      </c>
      <c r="BS88" s="51">
        <v>0</v>
      </c>
      <c r="BT88" s="51">
        <v>0</v>
      </c>
    </row>
    <row r="89" spans="1:72" ht="16">
      <c r="A89" s="1" t="s">
        <v>81</v>
      </c>
      <c r="B89" s="12">
        <v>73</v>
      </c>
      <c r="C89" s="13">
        <v>1</v>
      </c>
      <c r="D89" s="13">
        <v>0</v>
      </c>
      <c r="E89" s="42">
        <v>0</v>
      </c>
      <c r="F89" s="33">
        <v>0</v>
      </c>
      <c r="G89" s="33">
        <v>0</v>
      </c>
      <c r="H89" s="33">
        <v>1</v>
      </c>
      <c r="I89" s="15">
        <v>1</v>
      </c>
      <c r="J89" s="13" t="s">
        <v>174</v>
      </c>
      <c r="K89" s="33">
        <v>95</v>
      </c>
      <c r="L89" s="35">
        <v>0</v>
      </c>
      <c r="M89" s="13" t="s">
        <v>107</v>
      </c>
      <c r="N89" s="33">
        <v>0</v>
      </c>
      <c r="O89" s="46">
        <v>0</v>
      </c>
      <c r="P89" s="46">
        <v>0</v>
      </c>
      <c r="Q89" s="33">
        <v>0</v>
      </c>
      <c r="R89" s="46">
        <v>1</v>
      </c>
      <c r="S89" s="46">
        <v>1</v>
      </c>
      <c r="T89" s="46">
        <v>0</v>
      </c>
      <c r="U89" s="46">
        <v>0</v>
      </c>
      <c r="V89" s="34">
        <v>28.084332107116012</v>
      </c>
      <c r="W89" s="42">
        <v>1</v>
      </c>
      <c r="X89" s="42">
        <v>0</v>
      </c>
      <c r="Y89" s="42">
        <v>30</v>
      </c>
      <c r="Z89" s="46">
        <v>1</v>
      </c>
      <c r="AA89" s="46">
        <v>0</v>
      </c>
      <c r="AB89" s="46">
        <v>1</v>
      </c>
      <c r="AC89" s="46">
        <v>0</v>
      </c>
      <c r="AD89" s="46">
        <v>0</v>
      </c>
      <c r="AE89" s="44">
        <v>1</v>
      </c>
      <c r="AF89" s="44">
        <v>0</v>
      </c>
      <c r="AG89" s="44">
        <v>0</v>
      </c>
      <c r="AH89" s="44">
        <v>0</v>
      </c>
      <c r="AI89" s="44">
        <v>0</v>
      </c>
      <c r="AJ89" s="42">
        <v>0</v>
      </c>
      <c r="AK89" s="42">
        <v>0</v>
      </c>
      <c r="AL89" s="42">
        <v>1</v>
      </c>
      <c r="AM89" s="42">
        <v>0</v>
      </c>
      <c r="AN89" s="26">
        <v>0</v>
      </c>
      <c r="AO89" s="33">
        <v>0</v>
      </c>
      <c r="AP89" s="33">
        <v>0</v>
      </c>
      <c r="AQ89" s="33">
        <v>108</v>
      </c>
      <c r="AR89" s="33">
        <v>60</v>
      </c>
      <c r="AS89" s="36">
        <v>225</v>
      </c>
      <c r="AT89" s="36">
        <v>111.8</v>
      </c>
      <c r="AU89" s="36">
        <v>75</v>
      </c>
      <c r="AV89" s="36">
        <v>191</v>
      </c>
      <c r="AW89" s="36">
        <v>0.65</v>
      </c>
      <c r="AX89" s="35">
        <v>0.4</v>
      </c>
      <c r="AY89" s="30">
        <v>1</v>
      </c>
      <c r="AZ89" s="29">
        <v>0</v>
      </c>
      <c r="BA89" s="50">
        <v>41674</v>
      </c>
      <c r="BB89" s="55">
        <v>1</v>
      </c>
      <c r="BC89" s="54">
        <v>42776</v>
      </c>
      <c r="BD89" s="51">
        <f t="shared" si="5"/>
        <v>3.0171115674195756</v>
      </c>
      <c r="BE89" s="51">
        <v>0</v>
      </c>
      <c r="BF89" s="51"/>
      <c r="BG89" s="51">
        <v>0</v>
      </c>
      <c r="BH89" s="51">
        <v>0</v>
      </c>
      <c r="BI89" s="51">
        <v>1</v>
      </c>
      <c r="BJ89" s="51">
        <v>0</v>
      </c>
      <c r="BK89" s="54">
        <v>40997</v>
      </c>
      <c r="BL89" s="9">
        <f t="shared" si="6"/>
        <v>1800</v>
      </c>
      <c r="BM89" s="9">
        <f t="shared" si="7"/>
        <v>60</v>
      </c>
      <c r="BN89" s="9">
        <f t="shared" si="8"/>
        <v>60</v>
      </c>
      <c r="BO89" s="51">
        <f t="shared" si="9"/>
        <v>0</v>
      </c>
      <c r="BP89" s="51">
        <v>0</v>
      </c>
      <c r="BQ89" s="51">
        <v>0</v>
      </c>
      <c r="BR89" s="51">
        <v>1</v>
      </c>
      <c r="BS89" s="51">
        <v>0</v>
      </c>
      <c r="BT89" s="51">
        <v>1</v>
      </c>
    </row>
    <row r="90" spans="1:72" ht="16">
      <c r="A90" s="1" t="s">
        <v>82</v>
      </c>
      <c r="B90" s="12">
        <v>63</v>
      </c>
      <c r="C90" s="13">
        <v>0</v>
      </c>
      <c r="D90" s="13">
        <v>0</v>
      </c>
      <c r="E90" s="42">
        <v>0</v>
      </c>
      <c r="F90" s="46">
        <v>0</v>
      </c>
      <c r="G90" s="46">
        <v>1</v>
      </c>
      <c r="H90" s="46">
        <v>1</v>
      </c>
      <c r="I90" s="14">
        <v>1</v>
      </c>
      <c r="J90" s="13" t="s">
        <v>173</v>
      </c>
      <c r="K90" s="46">
        <v>85</v>
      </c>
      <c r="L90" s="35">
        <v>0</v>
      </c>
      <c r="M90" s="13" t="s">
        <v>108</v>
      </c>
      <c r="N90" s="33">
        <v>0</v>
      </c>
      <c r="O90" s="46">
        <v>0</v>
      </c>
      <c r="P90" s="46">
        <v>0</v>
      </c>
      <c r="Q90" s="33">
        <v>1</v>
      </c>
      <c r="R90" s="46">
        <v>1</v>
      </c>
      <c r="S90" s="46">
        <v>1</v>
      </c>
      <c r="T90" s="46">
        <v>0</v>
      </c>
      <c r="U90" s="46">
        <v>1</v>
      </c>
      <c r="V90" s="34">
        <v>34.577632361689474</v>
      </c>
      <c r="W90" s="42">
        <v>0</v>
      </c>
      <c r="X90" s="42">
        <v>1</v>
      </c>
      <c r="Y90" s="42">
        <v>45</v>
      </c>
      <c r="Z90" s="46">
        <v>0</v>
      </c>
      <c r="AA90" s="46">
        <v>1</v>
      </c>
      <c r="AB90" s="46">
        <v>0</v>
      </c>
      <c r="AC90" s="46">
        <v>0</v>
      </c>
      <c r="AD90" s="46">
        <v>0</v>
      </c>
      <c r="AE90" s="44">
        <v>1</v>
      </c>
      <c r="AF90" s="44">
        <v>0</v>
      </c>
      <c r="AG90" s="44">
        <v>1</v>
      </c>
      <c r="AH90" s="44">
        <v>0</v>
      </c>
      <c r="AI90" s="44">
        <v>0</v>
      </c>
      <c r="AJ90" s="42">
        <v>0</v>
      </c>
      <c r="AK90" s="42">
        <v>0</v>
      </c>
      <c r="AL90" s="42">
        <v>0</v>
      </c>
      <c r="AM90" s="42">
        <v>0</v>
      </c>
      <c r="AN90" s="26">
        <v>1</v>
      </c>
      <c r="AO90" s="33">
        <v>0</v>
      </c>
      <c r="AP90" s="33">
        <v>0</v>
      </c>
      <c r="AQ90" s="33">
        <v>121</v>
      </c>
      <c r="AR90" s="33">
        <v>68</v>
      </c>
      <c r="AS90" s="36">
        <v>110</v>
      </c>
      <c r="AT90" s="36">
        <v>35.6</v>
      </c>
      <c r="AU90" s="36">
        <v>43</v>
      </c>
      <c r="AV90" s="36">
        <v>157</v>
      </c>
      <c r="AW90" s="36">
        <v>0.91</v>
      </c>
      <c r="AX90" s="35">
        <v>1.41</v>
      </c>
      <c r="AY90" s="30">
        <v>1</v>
      </c>
      <c r="AZ90" s="29">
        <v>0</v>
      </c>
      <c r="BA90" s="50">
        <v>41682</v>
      </c>
      <c r="BB90" s="55">
        <v>1</v>
      </c>
      <c r="BC90" s="54">
        <v>41906</v>
      </c>
      <c r="BD90" s="51">
        <f t="shared" si="5"/>
        <v>0.61327857631759064</v>
      </c>
      <c r="BE90" s="51">
        <v>0</v>
      </c>
      <c r="BF90" s="51"/>
      <c r="BG90" s="51">
        <v>0</v>
      </c>
      <c r="BH90" s="51">
        <v>0</v>
      </c>
      <c r="BI90" s="51">
        <v>0</v>
      </c>
      <c r="BJ90" s="51">
        <v>0</v>
      </c>
      <c r="BK90" s="54">
        <v>40997</v>
      </c>
      <c r="BL90" s="9">
        <f t="shared" si="6"/>
        <v>1800</v>
      </c>
      <c r="BM90" s="9">
        <f t="shared" si="7"/>
        <v>60</v>
      </c>
      <c r="BN90" s="9">
        <f t="shared" si="8"/>
        <v>60</v>
      </c>
      <c r="BO90" s="51">
        <f t="shared" si="9"/>
        <v>0</v>
      </c>
      <c r="BP90" s="51">
        <v>0</v>
      </c>
      <c r="BQ90" s="51">
        <v>1</v>
      </c>
      <c r="BR90" s="51">
        <v>1</v>
      </c>
      <c r="BS90" s="51">
        <v>0</v>
      </c>
      <c r="BT90" s="51">
        <v>1</v>
      </c>
    </row>
    <row r="91" spans="1:72" ht="16">
      <c r="A91" s="1" t="s">
        <v>83</v>
      </c>
      <c r="B91" s="12">
        <v>80</v>
      </c>
      <c r="C91" s="13">
        <v>0</v>
      </c>
      <c r="D91" s="13">
        <v>1</v>
      </c>
      <c r="E91" s="42">
        <v>30</v>
      </c>
      <c r="F91" s="46">
        <v>1</v>
      </c>
      <c r="G91" s="46">
        <v>0</v>
      </c>
      <c r="H91" s="46">
        <v>0</v>
      </c>
      <c r="I91" s="14">
        <v>1</v>
      </c>
      <c r="J91" s="13" t="s">
        <v>173</v>
      </c>
      <c r="K91" s="46">
        <v>85</v>
      </c>
      <c r="L91" s="35">
        <v>1</v>
      </c>
      <c r="M91" s="13" t="s">
        <v>108</v>
      </c>
      <c r="N91" s="33">
        <v>1</v>
      </c>
      <c r="O91" s="46">
        <v>0</v>
      </c>
      <c r="P91" s="46">
        <v>0</v>
      </c>
      <c r="Q91" s="33">
        <v>1</v>
      </c>
      <c r="R91" s="46">
        <v>1</v>
      </c>
      <c r="S91" s="46">
        <v>0</v>
      </c>
      <c r="T91" s="46">
        <v>0</v>
      </c>
      <c r="U91" s="46">
        <v>0</v>
      </c>
      <c r="V91" s="34">
        <v>19.151584793641671</v>
      </c>
      <c r="W91" s="42">
        <v>0</v>
      </c>
      <c r="X91" s="42">
        <v>1</v>
      </c>
      <c r="Y91" s="42">
        <v>50</v>
      </c>
      <c r="Z91" s="46">
        <v>0</v>
      </c>
      <c r="AA91" s="46">
        <v>0</v>
      </c>
      <c r="AB91" s="46">
        <v>0</v>
      </c>
      <c r="AC91" s="46">
        <v>0</v>
      </c>
      <c r="AD91" s="46">
        <v>0</v>
      </c>
      <c r="AE91" s="44">
        <v>1</v>
      </c>
      <c r="AF91" s="44">
        <v>1</v>
      </c>
      <c r="AG91" s="44">
        <v>0</v>
      </c>
      <c r="AH91" s="44">
        <v>0</v>
      </c>
      <c r="AI91" s="44">
        <v>0</v>
      </c>
      <c r="AJ91" s="42">
        <v>0</v>
      </c>
      <c r="AK91" s="42">
        <v>1</v>
      </c>
      <c r="AL91" s="42">
        <v>1</v>
      </c>
      <c r="AM91" s="42">
        <v>1</v>
      </c>
      <c r="AN91" s="26">
        <v>1</v>
      </c>
      <c r="AO91" s="33">
        <v>0</v>
      </c>
      <c r="AP91" s="33">
        <v>0</v>
      </c>
      <c r="AQ91" s="33">
        <v>107</v>
      </c>
      <c r="AR91" s="33">
        <v>57</v>
      </c>
      <c r="AS91" s="36">
        <v>128</v>
      </c>
      <c r="AT91" s="36">
        <v>73</v>
      </c>
      <c r="AU91" s="36">
        <v>55</v>
      </c>
      <c r="AV91" s="36">
        <v>99</v>
      </c>
      <c r="AW91" s="36">
        <v>0.13</v>
      </c>
      <c r="AX91" s="35">
        <v>0.08</v>
      </c>
      <c r="AY91" s="30">
        <v>0</v>
      </c>
      <c r="AZ91" s="29">
        <v>0</v>
      </c>
      <c r="BA91" s="50">
        <v>41691</v>
      </c>
      <c r="BB91" s="55">
        <v>0</v>
      </c>
      <c r="BC91" s="54">
        <v>44190</v>
      </c>
      <c r="BD91" s="51">
        <f t="shared" si="5"/>
        <v>6.8418891170431211</v>
      </c>
      <c r="BE91" s="51">
        <v>0</v>
      </c>
      <c r="BF91" s="51"/>
      <c r="BG91" s="51">
        <v>0</v>
      </c>
      <c r="BH91" s="51">
        <v>0</v>
      </c>
      <c r="BI91" s="51">
        <v>0</v>
      </c>
      <c r="BJ91" s="51">
        <v>0</v>
      </c>
      <c r="BK91" s="54">
        <v>40997</v>
      </c>
      <c r="BL91" s="9">
        <f t="shared" si="6"/>
        <v>1800</v>
      </c>
      <c r="BM91" s="9">
        <f t="shared" si="7"/>
        <v>60</v>
      </c>
      <c r="BN91" s="9">
        <f t="shared" si="8"/>
        <v>60</v>
      </c>
      <c r="BO91" s="51">
        <f t="shared" si="9"/>
        <v>0</v>
      </c>
      <c r="BP91" s="51">
        <v>0</v>
      </c>
      <c r="BQ91" s="51">
        <v>1</v>
      </c>
      <c r="BR91" s="51">
        <v>0</v>
      </c>
      <c r="BS91" s="51">
        <v>0</v>
      </c>
      <c r="BT91" s="51">
        <v>1</v>
      </c>
    </row>
    <row r="92" spans="1:72" ht="16">
      <c r="A92" s="1" t="s">
        <v>84</v>
      </c>
      <c r="B92" s="12">
        <v>54</v>
      </c>
      <c r="C92" s="13">
        <v>0</v>
      </c>
      <c r="D92" s="13">
        <v>1</v>
      </c>
      <c r="E92" s="42">
        <v>6</v>
      </c>
      <c r="F92" s="46">
        <v>0</v>
      </c>
      <c r="G92" s="46">
        <v>1</v>
      </c>
      <c r="H92" s="46">
        <v>0</v>
      </c>
      <c r="I92" s="14">
        <v>0</v>
      </c>
      <c r="J92" s="13" t="s">
        <v>175</v>
      </c>
      <c r="K92" s="46">
        <v>80</v>
      </c>
      <c r="L92" s="35">
        <v>0</v>
      </c>
      <c r="M92" s="13" t="s">
        <v>107</v>
      </c>
      <c r="N92" s="33">
        <v>0</v>
      </c>
      <c r="O92" s="46">
        <v>0</v>
      </c>
      <c r="P92" s="46">
        <v>0</v>
      </c>
      <c r="Q92" s="33">
        <v>0</v>
      </c>
      <c r="R92" s="46">
        <v>1</v>
      </c>
      <c r="S92" s="46">
        <v>0</v>
      </c>
      <c r="T92" s="46">
        <v>1</v>
      </c>
      <c r="U92" s="46">
        <v>1</v>
      </c>
      <c r="V92" s="34">
        <v>35.918367346938773</v>
      </c>
      <c r="W92" s="42">
        <v>1</v>
      </c>
      <c r="X92" s="42">
        <v>0</v>
      </c>
      <c r="Y92" s="42">
        <v>25</v>
      </c>
      <c r="Z92" s="46">
        <v>0</v>
      </c>
      <c r="AA92" s="46">
        <v>0</v>
      </c>
      <c r="AB92" s="46">
        <v>0</v>
      </c>
      <c r="AC92" s="46">
        <v>0</v>
      </c>
      <c r="AD92" s="46">
        <v>0</v>
      </c>
      <c r="AE92" s="44">
        <v>1</v>
      </c>
      <c r="AF92" s="44">
        <v>1</v>
      </c>
      <c r="AG92" s="44">
        <v>0</v>
      </c>
      <c r="AH92" s="44">
        <v>0</v>
      </c>
      <c r="AI92" s="44">
        <v>0</v>
      </c>
      <c r="AJ92" s="42">
        <v>0</v>
      </c>
      <c r="AK92" s="42">
        <v>1</v>
      </c>
      <c r="AL92" s="42">
        <v>0</v>
      </c>
      <c r="AM92" s="42">
        <v>0</v>
      </c>
      <c r="AN92" s="26">
        <v>1</v>
      </c>
      <c r="AO92" s="33">
        <v>0</v>
      </c>
      <c r="AP92" s="33">
        <v>0</v>
      </c>
      <c r="AQ92" s="33">
        <v>117</v>
      </c>
      <c r="AR92" s="33">
        <v>77</v>
      </c>
      <c r="AS92" s="36">
        <v>227</v>
      </c>
      <c r="AT92" s="36">
        <v>155.6</v>
      </c>
      <c r="AU92" s="36">
        <v>35</v>
      </c>
      <c r="AV92" s="36">
        <v>182</v>
      </c>
      <c r="AW92" s="36">
        <v>0.9</v>
      </c>
      <c r="AX92" s="35">
        <v>0.64</v>
      </c>
      <c r="AY92" s="30">
        <v>0</v>
      </c>
      <c r="AZ92" s="29">
        <v>0</v>
      </c>
      <c r="BA92" s="50">
        <v>41704</v>
      </c>
      <c r="BB92" s="55">
        <v>0</v>
      </c>
      <c r="BC92" s="54">
        <v>43161</v>
      </c>
      <c r="BD92" s="51">
        <f t="shared" si="5"/>
        <v>3.9890485968514717</v>
      </c>
      <c r="BE92" s="51">
        <v>1</v>
      </c>
      <c r="BF92" s="54">
        <v>43161</v>
      </c>
      <c r="BG92" s="51">
        <v>0</v>
      </c>
      <c r="BH92" s="51">
        <v>0</v>
      </c>
      <c r="BI92" s="51">
        <v>0</v>
      </c>
      <c r="BJ92" s="51">
        <v>0</v>
      </c>
      <c r="BK92" s="54">
        <v>40997</v>
      </c>
      <c r="BL92" s="9">
        <f t="shared" si="6"/>
        <v>2164</v>
      </c>
      <c r="BM92" s="9">
        <f t="shared" si="7"/>
        <v>72.13333333333334</v>
      </c>
      <c r="BN92" s="9">
        <f t="shared" si="8"/>
        <v>60</v>
      </c>
      <c r="BO92" s="51">
        <f t="shared" si="9"/>
        <v>0</v>
      </c>
      <c r="BP92" s="51">
        <v>0</v>
      </c>
      <c r="BQ92" s="51">
        <v>0</v>
      </c>
      <c r="BR92" s="51">
        <v>0</v>
      </c>
      <c r="BS92" s="51">
        <v>0</v>
      </c>
      <c r="BT92" s="51">
        <v>0</v>
      </c>
    </row>
    <row r="93" spans="1:72" ht="16">
      <c r="A93" s="1" t="s">
        <v>85</v>
      </c>
      <c r="B93" s="12">
        <v>71</v>
      </c>
      <c r="C93" s="13">
        <v>0</v>
      </c>
      <c r="D93" s="13">
        <v>0</v>
      </c>
      <c r="E93" s="42">
        <v>0</v>
      </c>
      <c r="F93" s="46">
        <v>0</v>
      </c>
      <c r="G93" s="46">
        <v>0</v>
      </c>
      <c r="H93" s="46">
        <v>1</v>
      </c>
      <c r="I93" s="14">
        <v>0</v>
      </c>
      <c r="J93" s="13" t="s">
        <v>173</v>
      </c>
      <c r="K93" s="46">
        <v>90</v>
      </c>
      <c r="L93" s="35">
        <v>0</v>
      </c>
      <c r="M93" s="13" t="s">
        <v>109</v>
      </c>
      <c r="N93" s="33">
        <v>0</v>
      </c>
      <c r="O93" s="46">
        <v>0</v>
      </c>
      <c r="P93" s="46">
        <v>0</v>
      </c>
      <c r="Q93" s="33">
        <v>0</v>
      </c>
      <c r="R93" s="46">
        <v>1</v>
      </c>
      <c r="S93" s="46">
        <v>1</v>
      </c>
      <c r="T93" s="46">
        <v>0</v>
      </c>
      <c r="U93" s="46">
        <v>0</v>
      </c>
      <c r="V93" s="34">
        <v>23.999459167117362</v>
      </c>
      <c r="W93" s="42">
        <v>0</v>
      </c>
      <c r="X93" s="42">
        <v>1</v>
      </c>
      <c r="Y93" s="42">
        <v>40</v>
      </c>
      <c r="Z93" s="46">
        <v>0</v>
      </c>
      <c r="AA93" s="46">
        <v>1</v>
      </c>
      <c r="AB93" s="46">
        <v>0</v>
      </c>
      <c r="AC93" s="46">
        <v>0</v>
      </c>
      <c r="AD93" s="46">
        <v>0</v>
      </c>
      <c r="AE93" s="44">
        <v>1</v>
      </c>
      <c r="AF93" s="44">
        <v>0</v>
      </c>
      <c r="AG93" s="44">
        <v>1</v>
      </c>
      <c r="AH93" s="44">
        <v>0</v>
      </c>
      <c r="AI93" s="44">
        <v>0</v>
      </c>
      <c r="AJ93" s="42">
        <v>0</v>
      </c>
      <c r="AK93" s="42">
        <v>1</v>
      </c>
      <c r="AL93" s="42">
        <v>0</v>
      </c>
      <c r="AM93" s="42">
        <v>0</v>
      </c>
      <c r="AN93" s="26">
        <v>1</v>
      </c>
      <c r="AO93" s="33">
        <v>0</v>
      </c>
      <c r="AP93" s="33">
        <v>0</v>
      </c>
      <c r="AQ93" s="33">
        <v>130</v>
      </c>
      <c r="AR93" s="33">
        <v>90</v>
      </c>
      <c r="AS93" s="36">
        <v>139</v>
      </c>
      <c r="AT93" s="36">
        <v>67</v>
      </c>
      <c r="AU93" s="36">
        <v>49</v>
      </c>
      <c r="AV93" s="36">
        <v>115</v>
      </c>
      <c r="AW93" s="36">
        <v>0.2</v>
      </c>
      <c r="AX93" s="35">
        <v>0.91</v>
      </c>
      <c r="AY93" s="30">
        <v>0</v>
      </c>
      <c r="AZ93" s="29">
        <v>0</v>
      </c>
      <c r="BA93" s="50">
        <v>41715</v>
      </c>
      <c r="BB93" s="55">
        <v>0</v>
      </c>
      <c r="BC93" s="54">
        <v>44190</v>
      </c>
      <c r="BD93" s="51">
        <f t="shared" si="5"/>
        <v>6.7761806981519506</v>
      </c>
      <c r="BE93" s="51">
        <v>0</v>
      </c>
      <c r="BF93" s="51"/>
      <c r="BG93" s="51">
        <v>0</v>
      </c>
      <c r="BH93" s="51">
        <v>0</v>
      </c>
      <c r="BI93" s="51">
        <v>0</v>
      </c>
      <c r="BJ93" s="51">
        <v>0</v>
      </c>
      <c r="BK93" s="54">
        <v>40997</v>
      </c>
      <c r="BL93" s="9">
        <f t="shared" si="6"/>
        <v>1800</v>
      </c>
      <c r="BM93" s="9">
        <f t="shared" si="7"/>
        <v>60</v>
      </c>
      <c r="BN93" s="9">
        <f t="shared" si="8"/>
        <v>60</v>
      </c>
      <c r="BO93" s="51">
        <f t="shared" si="9"/>
        <v>0</v>
      </c>
      <c r="BP93" s="51">
        <v>0</v>
      </c>
      <c r="BQ93" s="51">
        <v>0</v>
      </c>
      <c r="BR93" s="51">
        <v>0</v>
      </c>
      <c r="BS93" s="51">
        <v>0</v>
      </c>
      <c r="BT93" s="51">
        <v>0</v>
      </c>
    </row>
    <row r="94" spans="1:72" ht="16">
      <c r="A94" s="1" t="s">
        <v>86</v>
      </c>
      <c r="B94" s="12">
        <v>88</v>
      </c>
      <c r="C94" s="13">
        <v>1</v>
      </c>
      <c r="D94" s="13">
        <v>1</v>
      </c>
      <c r="E94" s="42">
        <v>3</v>
      </c>
      <c r="F94" s="46">
        <v>0</v>
      </c>
      <c r="G94" s="46">
        <v>1</v>
      </c>
      <c r="H94" s="46">
        <v>0</v>
      </c>
      <c r="I94" s="14">
        <v>1</v>
      </c>
      <c r="J94" s="13" t="s">
        <v>173</v>
      </c>
      <c r="K94" s="46">
        <v>90</v>
      </c>
      <c r="L94" s="35">
        <v>1</v>
      </c>
      <c r="M94" s="13" t="s">
        <v>109</v>
      </c>
      <c r="N94" s="33">
        <v>0</v>
      </c>
      <c r="O94" s="46">
        <v>0</v>
      </c>
      <c r="P94" s="46">
        <v>0</v>
      </c>
      <c r="Q94" s="33">
        <v>0</v>
      </c>
      <c r="R94" s="46">
        <v>1</v>
      </c>
      <c r="S94" s="46">
        <v>1</v>
      </c>
      <c r="T94" s="46">
        <v>0</v>
      </c>
      <c r="U94" s="46">
        <v>0</v>
      </c>
      <c r="V94" s="34">
        <v>29.411764705882355</v>
      </c>
      <c r="W94" s="42">
        <v>0</v>
      </c>
      <c r="X94" s="42">
        <v>0</v>
      </c>
      <c r="Y94" s="42">
        <v>0</v>
      </c>
      <c r="Z94" s="46">
        <v>0</v>
      </c>
      <c r="AA94" s="46">
        <v>0</v>
      </c>
      <c r="AB94" s="46">
        <v>0</v>
      </c>
      <c r="AC94" s="46">
        <v>0</v>
      </c>
      <c r="AD94" s="46">
        <v>0</v>
      </c>
      <c r="AE94" s="44">
        <v>1</v>
      </c>
      <c r="AF94" s="44">
        <v>1</v>
      </c>
      <c r="AG94" s="44">
        <v>0</v>
      </c>
      <c r="AH94" s="44">
        <v>0</v>
      </c>
      <c r="AI94" s="44">
        <v>0</v>
      </c>
      <c r="AJ94" s="42">
        <v>0</v>
      </c>
      <c r="AK94" s="42">
        <v>0</v>
      </c>
      <c r="AL94" s="42">
        <v>1</v>
      </c>
      <c r="AM94" s="42">
        <v>1</v>
      </c>
      <c r="AN94" s="26">
        <v>1</v>
      </c>
      <c r="AO94" s="33">
        <v>0</v>
      </c>
      <c r="AP94" s="33">
        <v>0</v>
      </c>
      <c r="AQ94" s="33">
        <v>188</v>
      </c>
      <c r="AR94" s="33">
        <v>57</v>
      </c>
      <c r="AS94" s="36">
        <v>273</v>
      </c>
      <c r="AT94" s="36">
        <v>181</v>
      </c>
      <c r="AU94" s="36">
        <v>71</v>
      </c>
      <c r="AV94" s="36">
        <v>104</v>
      </c>
      <c r="AW94" s="36">
        <v>1</v>
      </c>
      <c r="AX94" s="35">
        <v>5.64</v>
      </c>
      <c r="AY94" s="30">
        <v>0</v>
      </c>
      <c r="AZ94" s="29">
        <v>0</v>
      </c>
      <c r="BA94" s="50">
        <v>41716</v>
      </c>
      <c r="BB94" s="55">
        <v>0</v>
      </c>
      <c r="BC94" s="54">
        <v>44190</v>
      </c>
      <c r="BD94" s="51">
        <f t="shared" si="5"/>
        <v>6.7734428473648185</v>
      </c>
      <c r="BE94" s="51">
        <v>0</v>
      </c>
      <c r="BF94" s="51"/>
      <c r="BG94" s="51">
        <v>0</v>
      </c>
      <c r="BH94" s="51">
        <v>0</v>
      </c>
      <c r="BI94" s="51">
        <v>0</v>
      </c>
      <c r="BJ94" s="51">
        <v>0</v>
      </c>
      <c r="BK94" s="54">
        <v>40997</v>
      </c>
      <c r="BL94" s="9">
        <f t="shared" si="6"/>
        <v>1800</v>
      </c>
      <c r="BM94" s="9">
        <f t="shared" si="7"/>
        <v>60</v>
      </c>
      <c r="BN94" s="9">
        <f t="shared" si="8"/>
        <v>60</v>
      </c>
      <c r="BO94" s="51">
        <f t="shared" si="9"/>
        <v>0</v>
      </c>
      <c r="BP94" s="51">
        <v>0</v>
      </c>
      <c r="BQ94" s="51">
        <v>0</v>
      </c>
      <c r="BR94" s="51">
        <v>0</v>
      </c>
      <c r="BS94" s="51">
        <v>1</v>
      </c>
      <c r="BT94" s="51">
        <v>1</v>
      </c>
    </row>
    <row r="95" spans="1:72" ht="16">
      <c r="A95" s="1" t="s">
        <v>87</v>
      </c>
      <c r="B95" s="12">
        <v>76</v>
      </c>
      <c r="C95" s="13">
        <v>1</v>
      </c>
      <c r="D95" s="13">
        <v>0</v>
      </c>
      <c r="E95" s="42">
        <v>0</v>
      </c>
      <c r="F95" s="46">
        <v>0</v>
      </c>
      <c r="G95" s="46">
        <v>0</v>
      </c>
      <c r="H95" s="46">
        <v>0</v>
      </c>
      <c r="I95" s="14">
        <v>1</v>
      </c>
      <c r="J95" s="13" t="s">
        <v>173</v>
      </c>
      <c r="K95" s="46">
        <v>95</v>
      </c>
      <c r="L95" s="35">
        <v>1</v>
      </c>
      <c r="M95" s="13" t="s">
        <v>108</v>
      </c>
      <c r="N95" s="33">
        <v>1</v>
      </c>
      <c r="O95" s="46">
        <v>0</v>
      </c>
      <c r="P95" s="46">
        <v>0</v>
      </c>
      <c r="Q95" s="33">
        <v>0</v>
      </c>
      <c r="R95" s="46">
        <v>1</v>
      </c>
      <c r="S95" s="46">
        <v>1</v>
      </c>
      <c r="T95" s="46">
        <v>0</v>
      </c>
      <c r="U95" s="46">
        <v>0</v>
      </c>
      <c r="V95" s="34">
        <v>25.282569898869724</v>
      </c>
      <c r="W95" s="42">
        <v>0</v>
      </c>
      <c r="X95" s="42">
        <v>0</v>
      </c>
      <c r="Y95" s="42">
        <v>0</v>
      </c>
      <c r="Z95" s="46">
        <v>0</v>
      </c>
      <c r="AA95" s="46">
        <v>0</v>
      </c>
      <c r="AB95" s="46">
        <v>0</v>
      </c>
      <c r="AC95" s="46">
        <v>0</v>
      </c>
      <c r="AD95" s="46">
        <v>0</v>
      </c>
      <c r="AE95" s="44">
        <v>0</v>
      </c>
      <c r="AF95" s="44">
        <v>0</v>
      </c>
      <c r="AG95" s="44">
        <v>0</v>
      </c>
      <c r="AH95" s="44">
        <v>0</v>
      </c>
      <c r="AI95" s="44">
        <v>0</v>
      </c>
      <c r="AJ95" s="42">
        <v>1</v>
      </c>
      <c r="AK95" s="42">
        <v>0</v>
      </c>
      <c r="AL95" s="42">
        <v>1</v>
      </c>
      <c r="AM95" s="42">
        <v>0</v>
      </c>
      <c r="AN95" s="26">
        <v>1</v>
      </c>
      <c r="AO95" s="33">
        <v>0</v>
      </c>
      <c r="AP95" s="33">
        <v>0</v>
      </c>
      <c r="AQ95" s="33">
        <v>108</v>
      </c>
      <c r="AR95" s="33">
        <v>56</v>
      </c>
      <c r="AS95" s="36">
        <v>188</v>
      </c>
      <c r="AT95" s="36">
        <v>77.2</v>
      </c>
      <c r="AU95" s="36">
        <v>73</v>
      </c>
      <c r="AV95" s="36">
        <v>189</v>
      </c>
      <c r="AW95" s="36">
        <v>0.03</v>
      </c>
      <c r="AX95" s="35">
        <v>0.03</v>
      </c>
      <c r="AY95" s="30">
        <v>0</v>
      </c>
      <c r="AZ95" s="29">
        <v>0</v>
      </c>
      <c r="BA95" s="50">
        <v>41737</v>
      </c>
      <c r="BB95" s="55">
        <v>0</v>
      </c>
      <c r="BC95" s="54">
        <v>44190</v>
      </c>
      <c r="BD95" s="51">
        <f t="shared" si="5"/>
        <v>6.7159479808350442</v>
      </c>
      <c r="BE95" s="51">
        <v>0</v>
      </c>
      <c r="BF95" s="51"/>
      <c r="BG95" s="51">
        <v>0</v>
      </c>
      <c r="BH95" s="51">
        <v>0</v>
      </c>
      <c r="BI95" s="51">
        <v>0</v>
      </c>
      <c r="BJ95" s="51">
        <v>0</v>
      </c>
      <c r="BK95" s="54">
        <v>40997</v>
      </c>
      <c r="BL95" s="9">
        <f t="shared" si="6"/>
        <v>1800</v>
      </c>
      <c r="BM95" s="9">
        <f t="shared" si="7"/>
        <v>60</v>
      </c>
      <c r="BN95" s="9">
        <f t="shared" si="8"/>
        <v>60</v>
      </c>
      <c r="BO95" s="51">
        <f t="shared" si="9"/>
        <v>0</v>
      </c>
      <c r="BP95" s="51">
        <v>0</v>
      </c>
      <c r="BQ95" s="51">
        <v>0</v>
      </c>
      <c r="BR95" s="51">
        <v>0</v>
      </c>
      <c r="BS95" s="51">
        <v>0</v>
      </c>
      <c r="BT95" s="51">
        <v>1</v>
      </c>
    </row>
    <row r="96" spans="1:72" ht="16">
      <c r="A96" s="1" t="s">
        <v>88</v>
      </c>
      <c r="B96" s="12">
        <v>72</v>
      </c>
      <c r="C96" s="13">
        <v>1</v>
      </c>
      <c r="D96" s="13">
        <v>0</v>
      </c>
      <c r="E96" s="42">
        <v>0</v>
      </c>
      <c r="F96" s="46">
        <v>0</v>
      </c>
      <c r="G96" s="46">
        <v>0</v>
      </c>
      <c r="H96" s="46">
        <v>0</v>
      </c>
      <c r="I96" s="14">
        <v>0</v>
      </c>
      <c r="J96" s="13" t="s">
        <v>173</v>
      </c>
      <c r="K96" s="46">
        <v>85</v>
      </c>
      <c r="L96" s="35">
        <v>1</v>
      </c>
      <c r="M96" s="13" t="s">
        <v>108</v>
      </c>
      <c r="N96" s="33">
        <v>0</v>
      </c>
      <c r="O96" s="46">
        <v>1</v>
      </c>
      <c r="P96" s="46">
        <v>1</v>
      </c>
      <c r="Q96" s="33">
        <v>1</v>
      </c>
      <c r="R96" s="46">
        <v>0</v>
      </c>
      <c r="S96" s="46">
        <v>0</v>
      </c>
      <c r="T96" s="46">
        <v>1</v>
      </c>
      <c r="U96" s="46">
        <v>1</v>
      </c>
      <c r="V96" s="34">
        <v>29.384756657483933</v>
      </c>
      <c r="W96" s="42">
        <v>0</v>
      </c>
      <c r="X96" s="42">
        <v>0</v>
      </c>
      <c r="Y96" s="42">
        <v>0</v>
      </c>
      <c r="Z96" s="46">
        <v>0</v>
      </c>
      <c r="AA96" s="46">
        <v>0</v>
      </c>
      <c r="AB96" s="46">
        <v>0</v>
      </c>
      <c r="AC96" s="46">
        <v>1</v>
      </c>
      <c r="AD96" s="46">
        <v>0</v>
      </c>
      <c r="AE96" s="44">
        <v>1</v>
      </c>
      <c r="AF96" s="44">
        <v>1</v>
      </c>
      <c r="AG96" s="44">
        <v>1</v>
      </c>
      <c r="AH96" s="44">
        <v>0</v>
      </c>
      <c r="AI96" s="44">
        <v>0</v>
      </c>
      <c r="AJ96" s="42">
        <v>1</v>
      </c>
      <c r="AK96" s="42">
        <v>0</v>
      </c>
      <c r="AL96" s="42">
        <v>1</v>
      </c>
      <c r="AM96" s="42">
        <v>1</v>
      </c>
      <c r="AN96" s="26">
        <v>1</v>
      </c>
      <c r="AO96" s="33">
        <v>0</v>
      </c>
      <c r="AP96" s="33">
        <v>0</v>
      </c>
      <c r="AQ96" s="33">
        <v>157</v>
      </c>
      <c r="AR96" s="33">
        <v>53</v>
      </c>
      <c r="AS96" s="36">
        <v>183</v>
      </c>
      <c r="AT96" s="36">
        <v>69.8</v>
      </c>
      <c r="AU96" s="36">
        <v>89</v>
      </c>
      <c r="AV96" s="36">
        <v>121</v>
      </c>
      <c r="AW96" s="36">
        <v>1.1200000000000001</v>
      </c>
      <c r="AX96" s="35">
        <v>0.91</v>
      </c>
      <c r="AY96" s="30">
        <v>0</v>
      </c>
      <c r="AZ96" s="29">
        <v>0</v>
      </c>
      <c r="BA96" s="50">
        <v>41747</v>
      </c>
      <c r="BB96" s="55">
        <v>0</v>
      </c>
      <c r="BC96" s="54">
        <v>44190</v>
      </c>
      <c r="BD96" s="51">
        <f t="shared" si="5"/>
        <v>6.6885694729637235</v>
      </c>
      <c r="BE96" s="51">
        <v>0</v>
      </c>
      <c r="BF96" s="51"/>
      <c r="BG96" s="51">
        <v>0</v>
      </c>
      <c r="BH96" s="51">
        <v>0</v>
      </c>
      <c r="BI96" s="51">
        <v>0</v>
      </c>
      <c r="BJ96" s="51">
        <v>0</v>
      </c>
      <c r="BK96" s="54">
        <v>40997</v>
      </c>
      <c r="BL96" s="9">
        <f t="shared" si="6"/>
        <v>1800</v>
      </c>
      <c r="BM96" s="9">
        <f t="shared" si="7"/>
        <v>60</v>
      </c>
      <c r="BN96" s="9">
        <f t="shared" si="8"/>
        <v>60</v>
      </c>
      <c r="BO96" s="51">
        <f t="shared" si="9"/>
        <v>0</v>
      </c>
      <c r="BP96" s="51">
        <v>0</v>
      </c>
      <c r="BQ96" s="51">
        <v>0</v>
      </c>
      <c r="BR96" s="51">
        <v>0</v>
      </c>
      <c r="BS96" s="51">
        <v>0</v>
      </c>
      <c r="BT96" s="51">
        <v>0</v>
      </c>
    </row>
    <row r="97" spans="1:72" ht="16">
      <c r="A97" s="1" t="s">
        <v>89</v>
      </c>
      <c r="B97" s="12">
        <v>47</v>
      </c>
      <c r="C97" s="13">
        <v>1</v>
      </c>
      <c r="D97" s="13">
        <v>0</v>
      </c>
      <c r="E97" s="42">
        <v>0</v>
      </c>
      <c r="F97" s="46">
        <v>0</v>
      </c>
      <c r="G97" s="46">
        <v>0</v>
      </c>
      <c r="H97" s="46">
        <v>0</v>
      </c>
      <c r="I97" s="14">
        <v>1</v>
      </c>
      <c r="J97" s="13" t="s">
        <v>174</v>
      </c>
      <c r="K97" s="46">
        <v>80</v>
      </c>
      <c r="L97" s="35">
        <v>0</v>
      </c>
      <c r="M97" s="13" t="s">
        <v>107</v>
      </c>
      <c r="N97" s="33">
        <v>0</v>
      </c>
      <c r="O97" s="46">
        <v>0</v>
      </c>
      <c r="P97" s="46">
        <v>0</v>
      </c>
      <c r="Q97" s="33">
        <v>0</v>
      </c>
      <c r="R97" s="46">
        <v>1</v>
      </c>
      <c r="S97" s="46">
        <v>1</v>
      </c>
      <c r="T97" s="46">
        <v>0</v>
      </c>
      <c r="U97" s="46">
        <v>1</v>
      </c>
      <c r="V97" s="34">
        <v>38.667459845330164</v>
      </c>
      <c r="W97" s="42">
        <v>1</v>
      </c>
      <c r="X97" s="42">
        <v>0</v>
      </c>
      <c r="Y97" s="42">
        <v>1</v>
      </c>
      <c r="Z97" s="46">
        <v>0</v>
      </c>
      <c r="AA97" s="46">
        <v>0</v>
      </c>
      <c r="AB97" s="46">
        <v>0</v>
      </c>
      <c r="AC97" s="46">
        <v>0</v>
      </c>
      <c r="AD97" s="46">
        <v>0</v>
      </c>
      <c r="AE97" s="44">
        <v>0</v>
      </c>
      <c r="AF97" s="44">
        <v>0</v>
      </c>
      <c r="AG97" s="44">
        <v>0</v>
      </c>
      <c r="AH97" s="44">
        <v>0</v>
      </c>
      <c r="AI97" s="44">
        <v>0</v>
      </c>
      <c r="AJ97" s="42">
        <v>0</v>
      </c>
      <c r="AK97" s="42">
        <v>1</v>
      </c>
      <c r="AL97" s="42">
        <v>0</v>
      </c>
      <c r="AM97" s="42">
        <v>0</v>
      </c>
      <c r="AN97" s="26">
        <v>1</v>
      </c>
      <c r="AO97" s="33">
        <v>0</v>
      </c>
      <c r="AP97" s="33">
        <v>0</v>
      </c>
      <c r="AQ97" s="33">
        <v>123</v>
      </c>
      <c r="AR97" s="33">
        <v>85</v>
      </c>
      <c r="AS97" s="36">
        <v>183</v>
      </c>
      <c r="AT97" s="36">
        <v>80.2</v>
      </c>
      <c r="AU97" s="36">
        <v>63</v>
      </c>
      <c r="AV97" s="36">
        <v>199</v>
      </c>
      <c r="AW97" s="36">
        <v>0.27</v>
      </c>
      <c r="AX97" s="35">
        <v>0.47</v>
      </c>
      <c r="AY97" s="30">
        <v>0</v>
      </c>
      <c r="AZ97" s="29">
        <v>0</v>
      </c>
      <c r="BA97" s="50">
        <v>41752</v>
      </c>
      <c r="BB97" s="55">
        <v>0</v>
      </c>
      <c r="BC97" s="54">
        <v>42672</v>
      </c>
      <c r="BD97" s="51">
        <f t="shared" si="5"/>
        <v>2.5188227241615331</v>
      </c>
      <c r="BE97" s="51">
        <v>1</v>
      </c>
      <c r="BF97" s="54">
        <v>42672</v>
      </c>
      <c r="BG97" s="51">
        <v>0</v>
      </c>
      <c r="BH97" s="51">
        <v>0</v>
      </c>
      <c r="BI97" s="51">
        <v>0</v>
      </c>
      <c r="BJ97" s="51">
        <v>0</v>
      </c>
      <c r="BK97" s="54">
        <v>40997</v>
      </c>
      <c r="BL97" s="9">
        <f t="shared" si="6"/>
        <v>1675</v>
      </c>
      <c r="BM97" s="9">
        <f t="shared" si="7"/>
        <v>55.833333333333336</v>
      </c>
      <c r="BN97" s="9">
        <f t="shared" si="8"/>
        <v>55.833333333333336</v>
      </c>
      <c r="BO97" s="51">
        <f t="shared" si="9"/>
        <v>1</v>
      </c>
      <c r="BP97" s="51">
        <v>0</v>
      </c>
      <c r="BQ97" s="51">
        <v>0</v>
      </c>
      <c r="BR97" s="51">
        <v>0</v>
      </c>
      <c r="BS97" s="51">
        <v>0</v>
      </c>
      <c r="BT97" s="51">
        <v>1</v>
      </c>
    </row>
    <row r="98" spans="1:72" ht="16">
      <c r="A98" s="1" t="s">
        <v>90</v>
      </c>
      <c r="B98" s="12">
        <v>76</v>
      </c>
      <c r="C98" s="13">
        <v>1</v>
      </c>
      <c r="D98" s="13">
        <v>0</v>
      </c>
      <c r="E98" s="42">
        <v>0</v>
      </c>
      <c r="F98" s="46">
        <v>0</v>
      </c>
      <c r="G98" s="46">
        <v>0</v>
      </c>
      <c r="H98" s="46">
        <v>0</v>
      </c>
      <c r="I98" s="14">
        <v>0</v>
      </c>
      <c r="J98" s="13" t="s">
        <v>173</v>
      </c>
      <c r="K98" s="46">
        <v>95</v>
      </c>
      <c r="L98" s="35">
        <v>0</v>
      </c>
      <c r="M98" s="13" t="s">
        <v>109</v>
      </c>
      <c r="N98" s="33">
        <v>1</v>
      </c>
      <c r="O98" s="46">
        <v>0</v>
      </c>
      <c r="P98" s="46">
        <v>0</v>
      </c>
      <c r="Q98" s="33">
        <v>0</v>
      </c>
      <c r="R98" s="46">
        <v>1</v>
      </c>
      <c r="S98" s="46">
        <v>1</v>
      </c>
      <c r="T98" s="46">
        <v>0</v>
      </c>
      <c r="U98" s="46">
        <v>0</v>
      </c>
      <c r="V98" s="34">
        <v>25.282569898869724</v>
      </c>
      <c r="W98" s="42">
        <v>0</v>
      </c>
      <c r="X98" s="42">
        <v>0</v>
      </c>
      <c r="Y98" s="42">
        <v>0</v>
      </c>
      <c r="Z98" s="46">
        <v>0</v>
      </c>
      <c r="AA98" s="46">
        <v>0</v>
      </c>
      <c r="AB98" s="46">
        <v>0</v>
      </c>
      <c r="AC98" s="46">
        <v>0</v>
      </c>
      <c r="AD98" s="46">
        <v>0</v>
      </c>
      <c r="AE98" s="44">
        <v>0</v>
      </c>
      <c r="AF98" s="44">
        <v>0</v>
      </c>
      <c r="AG98" s="44">
        <v>0</v>
      </c>
      <c r="AH98" s="44">
        <v>0</v>
      </c>
      <c r="AI98" s="44">
        <v>0</v>
      </c>
      <c r="AJ98" s="42">
        <v>1</v>
      </c>
      <c r="AK98" s="42">
        <v>0</v>
      </c>
      <c r="AL98" s="42">
        <v>1</v>
      </c>
      <c r="AM98" s="42">
        <v>1</v>
      </c>
      <c r="AN98" s="26">
        <v>1</v>
      </c>
      <c r="AO98" s="33">
        <v>0</v>
      </c>
      <c r="AP98" s="33">
        <v>0</v>
      </c>
      <c r="AQ98" s="33">
        <v>138</v>
      </c>
      <c r="AR98" s="33">
        <v>68</v>
      </c>
      <c r="AS98" s="36">
        <v>174</v>
      </c>
      <c r="AT98" s="36">
        <v>76.599999999999994</v>
      </c>
      <c r="AU98" s="36">
        <v>64</v>
      </c>
      <c r="AV98" s="36">
        <v>167</v>
      </c>
      <c r="AW98" s="36">
        <v>0.04</v>
      </c>
      <c r="AX98" s="35">
        <v>0.04</v>
      </c>
      <c r="AY98" s="30">
        <v>0</v>
      </c>
      <c r="AZ98" s="29">
        <v>0</v>
      </c>
      <c r="BA98" s="50">
        <v>41765</v>
      </c>
      <c r="BB98" s="55">
        <v>0</v>
      </c>
      <c r="BC98" s="54">
        <v>44190</v>
      </c>
      <c r="BD98" s="51">
        <f t="shared" si="5"/>
        <v>6.6392881587953454</v>
      </c>
      <c r="BE98" s="51">
        <v>0</v>
      </c>
      <c r="BF98" s="51"/>
      <c r="BG98" s="51">
        <v>0</v>
      </c>
      <c r="BH98" s="51">
        <v>0</v>
      </c>
      <c r="BI98" s="51">
        <v>0</v>
      </c>
      <c r="BJ98" s="51">
        <v>0</v>
      </c>
      <c r="BK98" s="54">
        <v>40997</v>
      </c>
      <c r="BL98" s="9">
        <f t="shared" si="6"/>
        <v>1800</v>
      </c>
      <c r="BM98" s="9">
        <f t="shared" si="7"/>
        <v>60</v>
      </c>
      <c r="BN98" s="9">
        <f t="shared" si="8"/>
        <v>60</v>
      </c>
      <c r="BO98" s="51">
        <f t="shared" si="9"/>
        <v>0</v>
      </c>
      <c r="BP98" s="51">
        <v>0</v>
      </c>
      <c r="BQ98" s="51">
        <v>0</v>
      </c>
      <c r="BR98" s="51">
        <v>0</v>
      </c>
      <c r="BS98" s="51">
        <v>0</v>
      </c>
      <c r="BT98" s="51">
        <v>0</v>
      </c>
    </row>
    <row r="99" spans="1:72" ht="16">
      <c r="A99" s="1" t="s">
        <v>91</v>
      </c>
      <c r="B99" s="12">
        <v>73</v>
      </c>
      <c r="C99" s="13">
        <v>0</v>
      </c>
      <c r="D99" s="13">
        <v>1</v>
      </c>
      <c r="E99" s="42">
        <v>150</v>
      </c>
      <c r="F99" s="46">
        <v>1</v>
      </c>
      <c r="G99" s="46">
        <v>0</v>
      </c>
      <c r="H99" s="46">
        <v>0</v>
      </c>
      <c r="I99" s="14">
        <v>1</v>
      </c>
      <c r="J99" s="13" t="s">
        <v>174</v>
      </c>
      <c r="K99" s="46">
        <v>80</v>
      </c>
      <c r="L99" s="35">
        <v>1</v>
      </c>
      <c r="M99" s="13" t="s">
        <v>109</v>
      </c>
      <c r="N99" s="33">
        <v>1</v>
      </c>
      <c r="O99" s="46">
        <v>0</v>
      </c>
      <c r="P99" s="46">
        <v>1</v>
      </c>
      <c r="Q99" s="33">
        <v>1</v>
      </c>
      <c r="R99" s="46">
        <v>0</v>
      </c>
      <c r="S99" s="46">
        <v>0</v>
      </c>
      <c r="T99" s="46">
        <v>0</v>
      </c>
      <c r="U99" s="46">
        <v>0</v>
      </c>
      <c r="V99" s="34">
        <v>27.335640138408309</v>
      </c>
      <c r="W99" s="42">
        <v>0</v>
      </c>
      <c r="X99" s="42">
        <v>0</v>
      </c>
      <c r="Y99" s="42">
        <v>0</v>
      </c>
      <c r="Z99" s="46">
        <v>0</v>
      </c>
      <c r="AA99" s="46">
        <v>0</v>
      </c>
      <c r="AB99" s="46">
        <v>0</v>
      </c>
      <c r="AC99" s="46">
        <v>0</v>
      </c>
      <c r="AD99" s="46">
        <v>0</v>
      </c>
      <c r="AE99" s="44">
        <v>1</v>
      </c>
      <c r="AF99" s="44">
        <v>1</v>
      </c>
      <c r="AG99" s="44">
        <v>1</v>
      </c>
      <c r="AH99" s="44">
        <v>0</v>
      </c>
      <c r="AI99" s="44">
        <v>0</v>
      </c>
      <c r="AJ99" s="42">
        <v>0</v>
      </c>
      <c r="AK99" s="42">
        <v>0</v>
      </c>
      <c r="AL99" s="42">
        <v>1</v>
      </c>
      <c r="AM99" s="42">
        <v>0</v>
      </c>
      <c r="AN99" s="26">
        <v>1</v>
      </c>
      <c r="AO99" s="33">
        <v>0</v>
      </c>
      <c r="AP99" s="33">
        <v>0</v>
      </c>
      <c r="AQ99" s="33">
        <v>140</v>
      </c>
      <c r="AR99" s="33">
        <v>73</v>
      </c>
      <c r="AS99" s="36">
        <v>166</v>
      </c>
      <c r="AT99" s="36">
        <v>81.599999999999994</v>
      </c>
      <c r="AU99" s="36">
        <v>60</v>
      </c>
      <c r="AV99" s="36">
        <v>122</v>
      </c>
      <c r="AW99" s="36">
        <v>0.08</v>
      </c>
      <c r="AX99" s="35">
        <v>0.06</v>
      </c>
      <c r="AY99" s="30">
        <v>0</v>
      </c>
      <c r="AZ99" s="29">
        <v>0</v>
      </c>
      <c r="BA99" s="50">
        <v>41768</v>
      </c>
      <c r="BB99" s="55">
        <v>0</v>
      </c>
      <c r="BC99" s="54">
        <v>44190</v>
      </c>
      <c r="BD99" s="51">
        <f t="shared" si="5"/>
        <v>6.6310746064339492</v>
      </c>
      <c r="BE99" s="51">
        <v>0</v>
      </c>
      <c r="BF99" s="51"/>
      <c r="BG99" s="51">
        <v>0</v>
      </c>
      <c r="BH99" s="51">
        <v>0</v>
      </c>
      <c r="BI99" s="51">
        <v>0</v>
      </c>
      <c r="BJ99" s="51">
        <v>1</v>
      </c>
      <c r="BK99" s="54">
        <v>41769</v>
      </c>
      <c r="BL99" s="9">
        <f t="shared" si="6"/>
        <v>1800</v>
      </c>
      <c r="BM99" s="9">
        <f t="shared" si="7"/>
        <v>60</v>
      </c>
      <c r="BN99" s="9">
        <f t="shared" si="8"/>
        <v>60</v>
      </c>
      <c r="BO99" s="51">
        <f t="shared" si="9"/>
        <v>0</v>
      </c>
      <c r="BP99" s="51">
        <v>0</v>
      </c>
      <c r="BQ99" s="51">
        <v>0</v>
      </c>
      <c r="BR99" s="51">
        <v>0</v>
      </c>
      <c r="BS99" s="51">
        <v>0</v>
      </c>
      <c r="BT99" s="51">
        <v>0</v>
      </c>
    </row>
    <row r="100" spans="1:72" ht="16">
      <c r="A100" s="1" t="s">
        <v>92</v>
      </c>
      <c r="B100" s="12">
        <v>73</v>
      </c>
      <c r="C100" s="13">
        <v>0</v>
      </c>
      <c r="D100" s="13">
        <v>1</v>
      </c>
      <c r="E100" s="42">
        <v>120</v>
      </c>
      <c r="F100" s="35">
        <v>0</v>
      </c>
      <c r="G100" s="35">
        <v>1</v>
      </c>
      <c r="H100" s="35">
        <v>0</v>
      </c>
      <c r="I100" s="13">
        <v>0</v>
      </c>
      <c r="J100" s="13" t="s">
        <v>174</v>
      </c>
      <c r="K100" s="35">
        <v>80</v>
      </c>
      <c r="L100" s="35">
        <v>0</v>
      </c>
      <c r="M100" s="13" t="s">
        <v>109</v>
      </c>
      <c r="N100" s="33">
        <v>0</v>
      </c>
      <c r="O100" s="35">
        <v>0</v>
      </c>
      <c r="P100" s="35">
        <v>0</v>
      </c>
      <c r="Q100" s="33">
        <v>0</v>
      </c>
      <c r="R100" s="35">
        <v>1</v>
      </c>
      <c r="S100" s="35">
        <v>0</v>
      </c>
      <c r="T100" s="35">
        <v>0</v>
      </c>
      <c r="U100" s="35">
        <v>0</v>
      </c>
      <c r="V100" s="41">
        <v>22.230987127541326</v>
      </c>
      <c r="W100" s="42">
        <v>0</v>
      </c>
      <c r="X100" s="42">
        <v>1</v>
      </c>
      <c r="Y100" s="42">
        <v>60</v>
      </c>
      <c r="Z100" s="35">
        <v>1</v>
      </c>
      <c r="AA100" s="35">
        <v>1</v>
      </c>
      <c r="AB100" s="35">
        <v>0</v>
      </c>
      <c r="AC100" s="35">
        <v>0</v>
      </c>
      <c r="AD100" s="35">
        <v>0</v>
      </c>
      <c r="AE100" s="44">
        <v>1</v>
      </c>
      <c r="AF100" s="44">
        <v>1</v>
      </c>
      <c r="AG100" s="44">
        <v>0</v>
      </c>
      <c r="AH100" s="44">
        <v>0</v>
      </c>
      <c r="AI100" s="44">
        <v>0</v>
      </c>
      <c r="AJ100" s="42">
        <v>1</v>
      </c>
      <c r="AK100" s="42">
        <v>0</v>
      </c>
      <c r="AL100" s="42">
        <v>0</v>
      </c>
      <c r="AM100" s="42">
        <v>0</v>
      </c>
      <c r="AN100" s="26">
        <v>1</v>
      </c>
      <c r="AO100" s="33">
        <v>0</v>
      </c>
      <c r="AP100" s="33">
        <v>0</v>
      </c>
      <c r="AQ100" s="33">
        <v>155</v>
      </c>
      <c r="AR100" s="33">
        <v>95</v>
      </c>
      <c r="AS100" s="36">
        <v>193</v>
      </c>
      <c r="AT100" s="36">
        <v>111</v>
      </c>
      <c r="AU100" s="36">
        <v>43</v>
      </c>
      <c r="AV100" s="36">
        <v>239</v>
      </c>
      <c r="AW100" s="36">
        <v>1.02</v>
      </c>
      <c r="AX100" s="35">
        <v>1.34</v>
      </c>
      <c r="AY100" s="30">
        <v>0</v>
      </c>
      <c r="AZ100" s="29">
        <v>0</v>
      </c>
      <c r="BA100" s="50">
        <v>41771</v>
      </c>
      <c r="BB100" s="55">
        <v>0</v>
      </c>
      <c r="BC100" s="54">
        <v>42390</v>
      </c>
      <c r="BD100" s="51">
        <f t="shared" si="5"/>
        <v>1.6947296372347707</v>
      </c>
      <c r="BE100" s="51">
        <v>1</v>
      </c>
      <c r="BF100" s="54">
        <v>42390</v>
      </c>
      <c r="BG100" s="51">
        <v>0</v>
      </c>
      <c r="BH100" s="51">
        <v>0</v>
      </c>
      <c r="BI100" s="51">
        <v>0</v>
      </c>
      <c r="BJ100" s="51">
        <v>0</v>
      </c>
      <c r="BK100" s="54">
        <v>40997</v>
      </c>
      <c r="BL100" s="9">
        <f t="shared" si="6"/>
        <v>1393</v>
      </c>
      <c r="BM100" s="9">
        <f t="shared" si="7"/>
        <v>46.43333333333333</v>
      </c>
      <c r="BN100" s="9">
        <f t="shared" si="8"/>
        <v>46.43333333333333</v>
      </c>
      <c r="BO100" s="51">
        <f t="shared" si="9"/>
        <v>1</v>
      </c>
      <c r="BP100" s="51">
        <v>0</v>
      </c>
      <c r="BQ100" s="51">
        <v>0</v>
      </c>
      <c r="BR100" s="51">
        <v>0</v>
      </c>
      <c r="BS100" s="51">
        <v>0</v>
      </c>
      <c r="BT100" s="51">
        <v>1</v>
      </c>
    </row>
    <row r="101" spans="1:72" ht="16">
      <c r="A101" s="1" t="s">
        <v>152</v>
      </c>
      <c r="B101" s="12">
        <v>79.128767123287673</v>
      </c>
      <c r="C101" s="13">
        <v>0</v>
      </c>
      <c r="D101" s="13">
        <v>0</v>
      </c>
      <c r="E101" s="42">
        <v>0</v>
      </c>
      <c r="F101" s="35">
        <v>0</v>
      </c>
      <c r="G101" s="35">
        <v>0</v>
      </c>
      <c r="H101" s="35">
        <v>0</v>
      </c>
      <c r="I101" s="13">
        <v>1</v>
      </c>
      <c r="J101" s="13" t="s">
        <v>173</v>
      </c>
      <c r="K101" s="35">
        <v>90</v>
      </c>
      <c r="L101" s="35">
        <v>0</v>
      </c>
      <c r="M101" s="13" t="s">
        <v>109</v>
      </c>
      <c r="N101" s="33">
        <v>0</v>
      </c>
      <c r="O101" s="35">
        <v>0</v>
      </c>
      <c r="P101" s="35">
        <v>0</v>
      </c>
      <c r="Q101" s="33">
        <v>0</v>
      </c>
      <c r="R101" s="35">
        <v>1</v>
      </c>
      <c r="S101" s="35">
        <v>0</v>
      </c>
      <c r="T101" s="35">
        <v>0</v>
      </c>
      <c r="U101" s="35">
        <v>1</v>
      </c>
      <c r="V101" s="41">
        <v>30.246913580246911</v>
      </c>
      <c r="W101" s="42">
        <v>0</v>
      </c>
      <c r="X101" s="42">
        <v>0</v>
      </c>
      <c r="Y101" s="42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  <c r="AE101" s="44">
        <v>0</v>
      </c>
      <c r="AF101" s="44">
        <v>0</v>
      </c>
      <c r="AG101" s="44">
        <v>0</v>
      </c>
      <c r="AH101" s="44">
        <v>0</v>
      </c>
      <c r="AI101" s="44">
        <v>0</v>
      </c>
      <c r="AJ101" s="42">
        <v>0</v>
      </c>
      <c r="AK101" s="42">
        <v>0</v>
      </c>
      <c r="AL101" s="42">
        <v>1</v>
      </c>
      <c r="AM101" s="42">
        <v>0</v>
      </c>
      <c r="AN101" s="26">
        <v>0</v>
      </c>
      <c r="AO101" s="33">
        <v>0</v>
      </c>
      <c r="AP101" s="33">
        <v>0</v>
      </c>
      <c r="AQ101" s="33">
        <v>100</v>
      </c>
      <c r="AR101" s="33">
        <v>65</v>
      </c>
      <c r="AS101" s="36">
        <v>167</v>
      </c>
      <c r="AT101" s="36">
        <v>65</v>
      </c>
      <c r="AU101" s="36">
        <v>47</v>
      </c>
      <c r="AV101" s="36">
        <v>275</v>
      </c>
      <c r="AW101" s="36">
        <v>0.04</v>
      </c>
      <c r="AX101" s="35">
        <v>0.91</v>
      </c>
      <c r="AY101" s="30">
        <v>0</v>
      </c>
      <c r="AZ101" s="29">
        <v>0</v>
      </c>
      <c r="BA101" s="50">
        <v>41773</v>
      </c>
      <c r="BB101" s="55">
        <v>0</v>
      </c>
      <c r="BC101" s="54">
        <v>44190</v>
      </c>
      <c r="BD101" s="51">
        <f t="shared" si="5"/>
        <v>6.6173853524982889</v>
      </c>
      <c r="BE101" s="51">
        <v>0</v>
      </c>
      <c r="BF101" s="51"/>
      <c r="BG101" s="51">
        <v>0</v>
      </c>
      <c r="BH101" s="51">
        <v>0</v>
      </c>
      <c r="BI101" s="51">
        <v>0</v>
      </c>
      <c r="BJ101" s="51">
        <v>0</v>
      </c>
      <c r="BK101" s="54">
        <v>40997</v>
      </c>
      <c r="BL101" s="9">
        <f t="shared" si="6"/>
        <v>1800</v>
      </c>
      <c r="BM101" s="9">
        <f t="shared" si="7"/>
        <v>60</v>
      </c>
      <c r="BN101" s="9">
        <f t="shared" si="8"/>
        <v>60</v>
      </c>
      <c r="BO101" s="51">
        <f t="shared" si="9"/>
        <v>0</v>
      </c>
      <c r="BP101" s="51">
        <v>0</v>
      </c>
      <c r="BQ101" s="51">
        <v>0</v>
      </c>
      <c r="BR101" s="51">
        <v>0</v>
      </c>
      <c r="BS101" s="51">
        <v>0</v>
      </c>
      <c r="BT101" s="51">
        <v>1</v>
      </c>
    </row>
    <row r="102" spans="1:72" ht="16">
      <c r="A102" s="1" t="s">
        <v>93</v>
      </c>
      <c r="B102" s="12">
        <v>61</v>
      </c>
      <c r="C102" s="13">
        <v>0</v>
      </c>
      <c r="D102" s="13">
        <v>0</v>
      </c>
      <c r="E102" s="42">
        <v>0</v>
      </c>
      <c r="F102" s="35">
        <v>0</v>
      </c>
      <c r="G102" s="35">
        <v>0</v>
      </c>
      <c r="H102" s="35">
        <v>0</v>
      </c>
      <c r="I102" s="13">
        <v>1</v>
      </c>
      <c r="J102" s="13" t="s">
        <v>173</v>
      </c>
      <c r="K102" s="35">
        <v>85</v>
      </c>
      <c r="L102" s="35">
        <v>0</v>
      </c>
      <c r="M102" s="13" t="s">
        <v>109</v>
      </c>
      <c r="N102" s="33">
        <v>0</v>
      </c>
      <c r="O102" s="35">
        <v>1</v>
      </c>
      <c r="P102" s="35">
        <v>1</v>
      </c>
      <c r="Q102" s="33">
        <v>0</v>
      </c>
      <c r="R102" s="35">
        <v>1</v>
      </c>
      <c r="S102" s="35">
        <v>0</v>
      </c>
      <c r="T102" s="35">
        <v>0</v>
      </c>
      <c r="U102" s="35">
        <v>0</v>
      </c>
      <c r="V102" s="41">
        <v>27.13141179099237</v>
      </c>
      <c r="W102" s="42">
        <v>0</v>
      </c>
      <c r="X102" s="42">
        <v>1</v>
      </c>
      <c r="Y102" s="42">
        <v>45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  <c r="AE102" s="44">
        <v>1</v>
      </c>
      <c r="AF102" s="44">
        <v>1</v>
      </c>
      <c r="AG102" s="44">
        <v>0</v>
      </c>
      <c r="AH102" s="44">
        <v>0</v>
      </c>
      <c r="AI102" s="44">
        <v>0</v>
      </c>
      <c r="AJ102" s="42">
        <v>0</v>
      </c>
      <c r="AK102" s="42">
        <v>1</v>
      </c>
      <c r="AL102" s="42">
        <v>1</v>
      </c>
      <c r="AM102" s="42">
        <v>0</v>
      </c>
      <c r="AN102" s="26">
        <v>1</v>
      </c>
      <c r="AO102" s="33">
        <v>0</v>
      </c>
      <c r="AP102" s="33">
        <v>0</v>
      </c>
      <c r="AQ102" s="33">
        <v>154</v>
      </c>
      <c r="AR102" s="33">
        <v>80</v>
      </c>
      <c r="AS102" s="36">
        <v>196</v>
      </c>
      <c r="AT102" s="36">
        <v>54.3</v>
      </c>
      <c r="AU102" s="36">
        <v>35</v>
      </c>
      <c r="AV102" s="36">
        <v>776</v>
      </c>
      <c r="AW102" s="36">
        <v>0.14000000000000001</v>
      </c>
      <c r="AX102" s="35">
        <v>0.91</v>
      </c>
      <c r="AY102" s="30">
        <v>0</v>
      </c>
      <c r="AZ102" s="29">
        <v>0</v>
      </c>
      <c r="BA102" s="50">
        <v>41774</v>
      </c>
      <c r="BB102" s="55">
        <v>0</v>
      </c>
      <c r="BC102" s="54">
        <v>44190</v>
      </c>
      <c r="BD102" s="51">
        <f t="shared" si="5"/>
        <v>6.6146475017111568</v>
      </c>
      <c r="BE102" s="51">
        <v>0</v>
      </c>
      <c r="BF102" s="51"/>
      <c r="BG102" s="51">
        <v>0</v>
      </c>
      <c r="BH102" s="51">
        <v>0</v>
      </c>
      <c r="BI102" s="51">
        <v>0</v>
      </c>
      <c r="BJ102" s="51">
        <v>0</v>
      </c>
      <c r="BK102" s="54">
        <v>40997</v>
      </c>
      <c r="BL102" s="9">
        <f t="shared" si="6"/>
        <v>1800</v>
      </c>
      <c r="BM102" s="9">
        <f t="shared" si="7"/>
        <v>60</v>
      </c>
      <c r="BN102" s="9">
        <f t="shared" si="8"/>
        <v>60</v>
      </c>
      <c r="BO102" s="51">
        <f t="shared" si="9"/>
        <v>0</v>
      </c>
      <c r="BP102" s="51">
        <v>0</v>
      </c>
      <c r="BQ102" s="51">
        <v>0</v>
      </c>
      <c r="BR102" s="51">
        <v>0</v>
      </c>
      <c r="BS102" s="51">
        <v>0</v>
      </c>
      <c r="BT102" s="51">
        <v>1</v>
      </c>
    </row>
    <row r="103" spans="1:72" ht="16">
      <c r="A103" s="1" t="s">
        <v>94</v>
      </c>
      <c r="B103" s="12">
        <v>67</v>
      </c>
      <c r="C103" s="13">
        <v>1</v>
      </c>
      <c r="D103" s="13">
        <v>0</v>
      </c>
      <c r="E103" s="42">
        <v>0</v>
      </c>
      <c r="F103" s="35">
        <v>0</v>
      </c>
      <c r="G103" s="35">
        <v>0</v>
      </c>
      <c r="H103" s="35">
        <v>0</v>
      </c>
      <c r="I103" s="13">
        <v>0</v>
      </c>
      <c r="J103" s="13" t="s">
        <v>173</v>
      </c>
      <c r="K103" s="35">
        <v>90</v>
      </c>
      <c r="L103" s="35">
        <v>1</v>
      </c>
      <c r="M103" s="13" t="s">
        <v>108</v>
      </c>
      <c r="N103" s="33">
        <v>0</v>
      </c>
      <c r="O103" s="35">
        <v>0</v>
      </c>
      <c r="P103" s="35">
        <v>0</v>
      </c>
      <c r="Q103" s="33">
        <v>1</v>
      </c>
      <c r="R103" s="35">
        <v>1</v>
      </c>
      <c r="S103" s="35">
        <v>1</v>
      </c>
      <c r="T103" s="35">
        <v>0</v>
      </c>
      <c r="U103" s="35">
        <v>0</v>
      </c>
      <c r="V103" s="41">
        <v>20.202020202020204</v>
      </c>
      <c r="W103" s="42">
        <v>1</v>
      </c>
      <c r="X103" s="42">
        <v>0</v>
      </c>
      <c r="Y103" s="42">
        <v>40</v>
      </c>
      <c r="Z103" s="35">
        <v>1</v>
      </c>
      <c r="AA103" s="35">
        <v>0</v>
      </c>
      <c r="AB103" s="35">
        <v>0</v>
      </c>
      <c r="AC103" s="35">
        <v>0</v>
      </c>
      <c r="AD103" s="35">
        <v>0</v>
      </c>
      <c r="AE103" s="44">
        <v>1</v>
      </c>
      <c r="AF103" s="44">
        <v>1</v>
      </c>
      <c r="AG103" s="44">
        <v>0</v>
      </c>
      <c r="AH103" s="44">
        <v>0</v>
      </c>
      <c r="AI103" s="44">
        <v>0</v>
      </c>
      <c r="AJ103" s="42">
        <v>0</v>
      </c>
      <c r="AK103" s="42">
        <v>0</v>
      </c>
      <c r="AL103" s="42">
        <v>0</v>
      </c>
      <c r="AM103" s="42">
        <v>1</v>
      </c>
      <c r="AN103" s="26">
        <v>1</v>
      </c>
      <c r="AO103" s="33">
        <v>0</v>
      </c>
      <c r="AP103" s="33">
        <v>0</v>
      </c>
      <c r="AQ103" s="33">
        <v>150</v>
      </c>
      <c r="AR103" s="33">
        <v>76</v>
      </c>
      <c r="AS103" s="36">
        <v>161</v>
      </c>
      <c r="AT103" s="36">
        <v>60.4</v>
      </c>
      <c r="AU103" s="36">
        <v>86</v>
      </c>
      <c r="AV103" s="36">
        <v>73</v>
      </c>
      <c r="AW103" s="36">
        <v>0.14000000000000001</v>
      </c>
      <c r="AX103" s="35">
        <v>0.09</v>
      </c>
      <c r="AY103" s="30">
        <v>1</v>
      </c>
      <c r="AZ103" s="29">
        <v>1</v>
      </c>
      <c r="BA103" s="50">
        <v>41778</v>
      </c>
      <c r="BB103" s="55">
        <v>1</v>
      </c>
      <c r="BC103" s="54">
        <v>42919</v>
      </c>
      <c r="BD103" s="51">
        <f t="shared" si="5"/>
        <v>3.1238877481177276</v>
      </c>
      <c r="BE103" s="51">
        <v>1</v>
      </c>
      <c r="BF103" s="54">
        <v>42919</v>
      </c>
      <c r="BG103" s="51">
        <v>1</v>
      </c>
      <c r="BH103" s="51">
        <v>0</v>
      </c>
      <c r="BI103" s="51">
        <v>0</v>
      </c>
      <c r="BJ103" s="51">
        <v>0</v>
      </c>
      <c r="BK103" s="54">
        <v>40997</v>
      </c>
      <c r="BL103" s="9">
        <f t="shared" si="6"/>
        <v>1922</v>
      </c>
      <c r="BM103" s="9">
        <f t="shared" si="7"/>
        <v>64.066666666666663</v>
      </c>
      <c r="BN103" s="9">
        <f t="shared" si="8"/>
        <v>60</v>
      </c>
      <c r="BO103" s="51">
        <f t="shared" si="9"/>
        <v>0</v>
      </c>
      <c r="BP103" s="51">
        <v>0</v>
      </c>
      <c r="BQ103" s="51">
        <v>1</v>
      </c>
      <c r="BR103" s="51">
        <v>1</v>
      </c>
      <c r="BS103" s="51">
        <v>0</v>
      </c>
      <c r="BT103" s="51">
        <v>1</v>
      </c>
    </row>
    <row r="104" spans="1:72" ht="16">
      <c r="A104" s="1" t="s">
        <v>95</v>
      </c>
      <c r="B104" s="12">
        <v>72</v>
      </c>
      <c r="C104" s="13">
        <v>0</v>
      </c>
      <c r="D104" s="13">
        <v>0</v>
      </c>
      <c r="E104" s="42">
        <v>0</v>
      </c>
      <c r="F104" s="35">
        <v>0</v>
      </c>
      <c r="G104" s="35">
        <v>0</v>
      </c>
      <c r="H104" s="35">
        <v>1</v>
      </c>
      <c r="I104" s="13">
        <v>0</v>
      </c>
      <c r="J104" s="13" t="s">
        <v>175</v>
      </c>
      <c r="K104" s="35">
        <v>85</v>
      </c>
      <c r="L104" s="35">
        <v>1</v>
      </c>
      <c r="M104" s="13" t="s">
        <v>109</v>
      </c>
      <c r="N104" s="33">
        <v>0</v>
      </c>
      <c r="O104" s="35">
        <v>0</v>
      </c>
      <c r="P104" s="35">
        <v>0</v>
      </c>
      <c r="Q104" s="33">
        <v>0</v>
      </c>
      <c r="R104" s="35">
        <v>1</v>
      </c>
      <c r="S104" s="35">
        <v>0</v>
      </c>
      <c r="T104" s="35">
        <v>0</v>
      </c>
      <c r="U104" s="35">
        <v>1</v>
      </c>
      <c r="V104" s="41">
        <v>30.67932797662527</v>
      </c>
      <c r="W104" s="42">
        <v>1</v>
      </c>
      <c r="X104" s="42">
        <v>0</v>
      </c>
      <c r="Y104" s="42">
        <v>40</v>
      </c>
      <c r="Z104" s="35">
        <v>0</v>
      </c>
      <c r="AA104" s="35">
        <v>1</v>
      </c>
      <c r="AB104" s="35">
        <v>0</v>
      </c>
      <c r="AC104" s="35">
        <v>0</v>
      </c>
      <c r="AD104" s="35">
        <v>0</v>
      </c>
      <c r="AE104" s="44">
        <v>1</v>
      </c>
      <c r="AF104" s="44">
        <v>0</v>
      </c>
      <c r="AG104" s="44">
        <v>1</v>
      </c>
      <c r="AH104" s="44">
        <v>0</v>
      </c>
      <c r="AI104" s="44">
        <v>0</v>
      </c>
      <c r="AJ104" s="42">
        <v>0</v>
      </c>
      <c r="AK104" s="42">
        <v>1</v>
      </c>
      <c r="AL104" s="42">
        <v>0</v>
      </c>
      <c r="AM104" s="42">
        <v>0</v>
      </c>
      <c r="AN104" s="26">
        <v>1</v>
      </c>
      <c r="AO104" s="33">
        <v>0</v>
      </c>
      <c r="AP104" s="33">
        <v>0</v>
      </c>
      <c r="AQ104" s="33">
        <v>130</v>
      </c>
      <c r="AR104" s="33">
        <v>65</v>
      </c>
      <c r="AS104" s="36">
        <v>116</v>
      </c>
      <c r="AT104" s="36">
        <v>54.2</v>
      </c>
      <c r="AU104" s="36">
        <v>41</v>
      </c>
      <c r="AV104" s="36">
        <v>104</v>
      </c>
      <c r="AW104" s="36">
        <v>0.43</v>
      </c>
      <c r="AX104" s="35">
        <v>0.21</v>
      </c>
      <c r="AY104" s="30">
        <v>1</v>
      </c>
      <c r="AZ104" s="29">
        <v>0</v>
      </c>
      <c r="BA104" s="50">
        <v>41778</v>
      </c>
      <c r="BB104" s="55">
        <v>1</v>
      </c>
      <c r="BC104" s="54">
        <v>42586</v>
      </c>
      <c r="BD104" s="51">
        <f t="shared" si="5"/>
        <v>2.2121834360027379</v>
      </c>
      <c r="BE104" s="51">
        <v>1</v>
      </c>
      <c r="BF104" s="54">
        <v>43647</v>
      </c>
      <c r="BG104" s="51">
        <v>0</v>
      </c>
      <c r="BH104" s="51">
        <v>0</v>
      </c>
      <c r="BI104" s="51">
        <v>1</v>
      </c>
      <c r="BJ104" s="51">
        <v>0</v>
      </c>
      <c r="BK104" s="54">
        <v>40997</v>
      </c>
      <c r="BL104" s="9">
        <f t="shared" si="6"/>
        <v>2650</v>
      </c>
      <c r="BM104" s="9">
        <f t="shared" si="7"/>
        <v>88.333333333333329</v>
      </c>
      <c r="BN104" s="9">
        <f t="shared" si="8"/>
        <v>60</v>
      </c>
      <c r="BO104" s="51">
        <f t="shared" si="9"/>
        <v>0</v>
      </c>
      <c r="BP104" s="51">
        <v>0</v>
      </c>
      <c r="BQ104" s="51">
        <v>0</v>
      </c>
      <c r="BR104" s="51">
        <v>1</v>
      </c>
      <c r="BS104" s="51">
        <v>1</v>
      </c>
      <c r="BT104" s="51">
        <v>1</v>
      </c>
    </row>
    <row r="105" spans="1:72" ht="16">
      <c r="A105" s="1" t="s">
        <v>96</v>
      </c>
      <c r="B105" s="12">
        <v>61</v>
      </c>
      <c r="C105" s="13">
        <v>0</v>
      </c>
      <c r="D105" s="13">
        <v>0</v>
      </c>
      <c r="E105" s="42">
        <v>0</v>
      </c>
      <c r="F105" s="35">
        <v>0</v>
      </c>
      <c r="G105" s="35">
        <v>0</v>
      </c>
      <c r="H105" s="35">
        <v>1</v>
      </c>
      <c r="I105" s="13">
        <v>0</v>
      </c>
      <c r="J105" s="13" t="s">
        <v>173</v>
      </c>
      <c r="K105" s="35">
        <v>90</v>
      </c>
      <c r="L105" s="35">
        <v>0</v>
      </c>
      <c r="M105" s="13" t="s">
        <v>110</v>
      </c>
      <c r="N105" s="33">
        <v>0</v>
      </c>
      <c r="O105" s="35">
        <v>0</v>
      </c>
      <c r="P105" s="35">
        <v>0</v>
      </c>
      <c r="Q105" s="33">
        <v>0</v>
      </c>
      <c r="R105" s="35">
        <v>1</v>
      </c>
      <c r="S105" s="35">
        <v>0</v>
      </c>
      <c r="T105" s="35">
        <v>0</v>
      </c>
      <c r="U105" s="35">
        <v>0</v>
      </c>
      <c r="V105" s="41">
        <v>28.196921201036421</v>
      </c>
      <c r="W105" s="42">
        <v>0</v>
      </c>
      <c r="X105" s="42">
        <v>1</v>
      </c>
      <c r="Y105" s="42">
        <v>100</v>
      </c>
      <c r="Z105" s="35">
        <v>0</v>
      </c>
      <c r="AA105" s="35">
        <v>0</v>
      </c>
      <c r="AB105" s="35">
        <v>0</v>
      </c>
      <c r="AC105" s="35">
        <v>0</v>
      </c>
      <c r="AD105" s="35">
        <v>0</v>
      </c>
      <c r="AE105" s="44">
        <v>1</v>
      </c>
      <c r="AF105" s="44">
        <v>1</v>
      </c>
      <c r="AG105" s="44">
        <v>0</v>
      </c>
      <c r="AH105" s="44">
        <v>0</v>
      </c>
      <c r="AI105" s="44">
        <v>0</v>
      </c>
      <c r="AJ105" s="42">
        <v>1</v>
      </c>
      <c r="AK105" s="42">
        <v>0</v>
      </c>
      <c r="AL105" s="42">
        <v>1</v>
      </c>
      <c r="AM105" s="42">
        <v>1</v>
      </c>
      <c r="AN105" s="26">
        <v>1</v>
      </c>
      <c r="AO105" s="33">
        <v>0</v>
      </c>
      <c r="AP105" s="33">
        <v>0</v>
      </c>
      <c r="AQ105" s="33">
        <v>130</v>
      </c>
      <c r="AR105" s="33">
        <v>75</v>
      </c>
      <c r="AS105" s="36">
        <v>198</v>
      </c>
      <c r="AT105" s="36">
        <v>117.8</v>
      </c>
      <c r="AU105" s="36">
        <v>47</v>
      </c>
      <c r="AV105" s="36">
        <v>166</v>
      </c>
      <c r="AW105" s="36">
        <v>0.21</v>
      </c>
      <c r="AX105" s="35">
        <v>7.0000000000000007E-2</v>
      </c>
      <c r="AY105" s="30">
        <v>0</v>
      </c>
      <c r="AZ105" s="29">
        <v>0</v>
      </c>
      <c r="BA105" s="50">
        <v>41779</v>
      </c>
      <c r="BB105" s="55">
        <v>0</v>
      </c>
      <c r="BC105" s="54">
        <v>44190</v>
      </c>
      <c r="BD105" s="51">
        <f t="shared" si="5"/>
        <v>6.6009582477754964</v>
      </c>
      <c r="BE105" s="51">
        <v>0</v>
      </c>
      <c r="BF105" s="51"/>
      <c r="BG105" s="51">
        <v>0</v>
      </c>
      <c r="BH105" s="51">
        <v>0</v>
      </c>
      <c r="BI105" s="51">
        <v>0</v>
      </c>
      <c r="BJ105" s="51">
        <v>0</v>
      </c>
      <c r="BK105" s="54">
        <v>40997</v>
      </c>
      <c r="BL105" s="9">
        <f t="shared" si="6"/>
        <v>1800</v>
      </c>
      <c r="BM105" s="9">
        <f t="shared" si="7"/>
        <v>60</v>
      </c>
      <c r="BN105" s="9">
        <f t="shared" si="8"/>
        <v>60</v>
      </c>
      <c r="BO105" s="51">
        <f t="shared" si="9"/>
        <v>0</v>
      </c>
      <c r="BP105" s="51">
        <v>0</v>
      </c>
      <c r="BQ105" s="51">
        <v>0</v>
      </c>
      <c r="BR105" s="51">
        <v>0</v>
      </c>
      <c r="BS105" s="51">
        <v>0</v>
      </c>
      <c r="BT105" s="51">
        <v>1</v>
      </c>
    </row>
    <row r="106" spans="1:72" ht="16">
      <c r="A106" s="1" t="s">
        <v>97</v>
      </c>
      <c r="B106" s="12">
        <v>73</v>
      </c>
      <c r="C106" s="13">
        <v>1</v>
      </c>
      <c r="D106" s="13">
        <v>0</v>
      </c>
      <c r="E106" s="42">
        <v>0</v>
      </c>
      <c r="F106" s="35">
        <v>0</v>
      </c>
      <c r="G106" s="35">
        <v>0</v>
      </c>
      <c r="H106" s="35">
        <v>0</v>
      </c>
      <c r="I106" s="13">
        <v>1</v>
      </c>
      <c r="J106" s="13" t="s">
        <v>173</v>
      </c>
      <c r="K106" s="35">
        <v>90</v>
      </c>
      <c r="L106" s="35">
        <v>1</v>
      </c>
      <c r="M106" s="13" t="s">
        <v>109</v>
      </c>
      <c r="N106" s="33">
        <v>1</v>
      </c>
      <c r="O106" s="35">
        <v>0</v>
      </c>
      <c r="P106" s="35">
        <v>0</v>
      </c>
      <c r="Q106" s="33">
        <v>1</v>
      </c>
      <c r="R106" s="35">
        <v>1</v>
      </c>
      <c r="S106" s="35">
        <v>1</v>
      </c>
      <c r="T106" s="35">
        <v>0</v>
      </c>
      <c r="U106" s="35">
        <v>0</v>
      </c>
      <c r="V106" s="41">
        <v>22.77318640955005</v>
      </c>
      <c r="W106" s="42">
        <v>0</v>
      </c>
      <c r="X106" s="42">
        <v>1</v>
      </c>
      <c r="Y106" s="42">
        <v>13</v>
      </c>
      <c r="Z106" s="35">
        <v>0</v>
      </c>
      <c r="AA106" s="35">
        <v>1</v>
      </c>
      <c r="AB106" s="35">
        <v>0</v>
      </c>
      <c r="AC106" s="35">
        <v>0</v>
      </c>
      <c r="AD106" s="35">
        <v>0</v>
      </c>
      <c r="AE106" s="44">
        <v>1</v>
      </c>
      <c r="AF106" s="44">
        <v>0</v>
      </c>
      <c r="AG106" s="44">
        <v>1</v>
      </c>
      <c r="AH106" s="44">
        <v>0</v>
      </c>
      <c r="AI106" s="44">
        <v>0</v>
      </c>
      <c r="AJ106" s="42">
        <v>0</v>
      </c>
      <c r="AK106" s="42">
        <v>1</v>
      </c>
      <c r="AL106" s="42">
        <v>1</v>
      </c>
      <c r="AM106" s="42">
        <v>0</v>
      </c>
      <c r="AN106" s="26">
        <v>1</v>
      </c>
      <c r="AO106" s="33">
        <v>0</v>
      </c>
      <c r="AP106" s="33">
        <v>0</v>
      </c>
      <c r="AQ106" s="33">
        <v>155</v>
      </c>
      <c r="AR106" s="33">
        <v>70</v>
      </c>
      <c r="AS106" s="36">
        <v>137</v>
      </c>
      <c r="AT106" s="36">
        <v>52.8</v>
      </c>
      <c r="AU106" s="36">
        <v>74</v>
      </c>
      <c r="AV106" s="36">
        <v>51</v>
      </c>
      <c r="AW106" s="36">
        <v>0.04</v>
      </c>
      <c r="AX106" s="35">
        <v>0.91</v>
      </c>
      <c r="AY106" s="30">
        <v>0</v>
      </c>
      <c r="AZ106" s="29">
        <v>0</v>
      </c>
      <c r="BA106" s="50">
        <v>41790</v>
      </c>
      <c r="BB106" s="55">
        <v>0</v>
      </c>
      <c r="BC106" s="54">
        <v>43953</v>
      </c>
      <c r="BD106" s="51">
        <f t="shared" si="5"/>
        <v>5.9219712525667347</v>
      </c>
      <c r="BE106" s="51">
        <v>1</v>
      </c>
      <c r="BF106" s="54">
        <v>43953</v>
      </c>
      <c r="BG106" s="51">
        <v>0</v>
      </c>
      <c r="BH106" s="51">
        <v>0</v>
      </c>
      <c r="BI106" s="51">
        <v>0</v>
      </c>
      <c r="BJ106" s="51">
        <v>0</v>
      </c>
      <c r="BK106" s="54">
        <v>40997</v>
      </c>
      <c r="BL106" s="9">
        <f t="shared" si="6"/>
        <v>2956</v>
      </c>
      <c r="BM106" s="9">
        <f t="shared" si="7"/>
        <v>98.533333333333331</v>
      </c>
      <c r="BN106" s="9">
        <f t="shared" si="8"/>
        <v>60</v>
      </c>
      <c r="BO106" s="51">
        <f t="shared" si="9"/>
        <v>0</v>
      </c>
      <c r="BP106" s="51">
        <v>0</v>
      </c>
      <c r="BQ106" s="51">
        <v>0</v>
      </c>
      <c r="BR106" s="51">
        <v>0</v>
      </c>
      <c r="BS106" s="51">
        <v>0</v>
      </c>
      <c r="BT106" s="51">
        <v>1</v>
      </c>
    </row>
    <row r="107" spans="1:72" ht="16">
      <c r="A107" s="1" t="s">
        <v>98</v>
      </c>
      <c r="B107" s="12">
        <v>64</v>
      </c>
      <c r="C107" s="13">
        <v>0</v>
      </c>
      <c r="D107" s="13">
        <v>1</v>
      </c>
      <c r="E107" s="42">
        <v>155</v>
      </c>
      <c r="F107" s="35">
        <v>1</v>
      </c>
      <c r="G107" s="35">
        <v>0</v>
      </c>
      <c r="H107" s="35">
        <v>0</v>
      </c>
      <c r="I107" s="13">
        <v>0</v>
      </c>
      <c r="J107" s="13" t="s">
        <v>173</v>
      </c>
      <c r="K107" s="35">
        <v>95</v>
      </c>
      <c r="L107" s="35">
        <v>1</v>
      </c>
      <c r="M107" s="13" t="s">
        <v>107</v>
      </c>
      <c r="N107" s="33">
        <v>0</v>
      </c>
      <c r="O107" s="35">
        <v>0</v>
      </c>
      <c r="P107" s="35">
        <v>0</v>
      </c>
      <c r="Q107" s="33">
        <v>0</v>
      </c>
      <c r="R107" s="35">
        <v>1</v>
      </c>
      <c r="S107" s="35">
        <v>1</v>
      </c>
      <c r="T107" s="35">
        <v>0</v>
      </c>
      <c r="U107" s="35">
        <v>0</v>
      </c>
      <c r="V107" s="41">
        <v>26.989619377162633</v>
      </c>
      <c r="W107" s="42">
        <v>1</v>
      </c>
      <c r="X107" s="42">
        <v>0</v>
      </c>
      <c r="Y107" s="42">
        <v>39</v>
      </c>
      <c r="Z107" s="35">
        <v>1</v>
      </c>
      <c r="AA107" s="35">
        <v>0</v>
      </c>
      <c r="AB107" s="35">
        <v>0</v>
      </c>
      <c r="AC107" s="35">
        <v>0</v>
      </c>
      <c r="AD107" s="35">
        <v>0</v>
      </c>
      <c r="AE107" s="44">
        <v>1</v>
      </c>
      <c r="AF107" s="44">
        <v>1</v>
      </c>
      <c r="AG107" s="44">
        <v>0</v>
      </c>
      <c r="AH107" s="44">
        <v>0</v>
      </c>
      <c r="AI107" s="44">
        <v>0</v>
      </c>
      <c r="AJ107" s="42">
        <v>1</v>
      </c>
      <c r="AK107" s="42">
        <v>0</v>
      </c>
      <c r="AL107" s="42">
        <v>0</v>
      </c>
      <c r="AM107" s="42">
        <v>0</v>
      </c>
      <c r="AN107" s="26">
        <v>1</v>
      </c>
      <c r="AO107" s="33">
        <v>0</v>
      </c>
      <c r="AP107" s="33">
        <v>0</v>
      </c>
      <c r="AQ107" s="33">
        <v>127</v>
      </c>
      <c r="AR107" s="33">
        <v>62</v>
      </c>
      <c r="AS107" s="36">
        <v>147</v>
      </c>
      <c r="AT107" s="36">
        <v>84</v>
      </c>
      <c r="AU107" s="36">
        <v>28</v>
      </c>
      <c r="AV107" s="36">
        <v>175</v>
      </c>
      <c r="AW107" s="36">
        <v>0.34</v>
      </c>
      <c r="AX107" s="35">
        <v>0.38</v>
      </c>
      <c r="AY107" s="30">
        <v>0</v>
      </c>
      <c r="AZ107" s="29">
        <v>0</v>
      </c>
      <c r="BA107" s="50">
        <v>41803</v>
      </c>
      <c r="BB107" s="55">
        <v>0</v>
      </c>
      <c r="BC107" s="54">
        <v>44142</v>
      </c>
      <c r="BD107" s="51">
        <f t="shared" si="5"/>
        <v>6.4038329911019849</v>
      </c>
      <c r="BE107" s="51">
        <v>1</v>
      </c>
      <c r="BF107" s="54">
        <v>44142</v>
      </c>
      <c r="BG107" s="51">
        <v>0</v>
      </c>
      <c r="BH107" s="51">
        <v>0</v>
      </c>
      <c r="BI107" s="51">
        <v>0</v>
      </c>
      <c r="BJ107" s="51">
        <v>0</v>
      </c>
      <c r="BK107" s="54">
        <v>40997</v>
      </c>
      <c r="BL107" s="9">
        <f t="shared" si="6"/>
        <v>3145</v>
      </c>
      <c r="BM107" s="9">
        <f t="shared" si="7"/>
        <v>104.83333333333333</v>
      </c>
      <c r="BN107" s="9">
        <f t="shared" si="8"/>
        <v>60</v>
      </c>
      <c r="BO107" s="51">
        <f t="shared" si="9"/>
        <v>0</v>
      </c>
      <c r="BP107" s="51">
        <v>0</v>
      </c>
      <c r="BQ107" s="51">
        <v>0</v>
      </c>
      <c r="BR107" s="51">
        <v>0</v>
      </c>
      <c r="BS107" s="51">
        <v>0</v>
      </c>
      <c r="BT107" s="51">
        <v>1</v>
      </c>
    </row>
    <row r="108" spans="1:72" ht="16">
      <c r="A108" s="1" t="s">
        <v>99</v>
      </c>
      <c r="B108" s="12">
        <v>74</v>
      </c>
      <c r="C108" s="13">
        <v>0</v>
      </c>
      <c r="D108" s="13">
        <v>0</v>
      </c>
      <c r="E108" s="42">
        <v>0</v>
      </c>
      <c r="F108" s="35">
        <v>0</v>
      </c>
      <c r="G108" s="35">
        <v>0</v>
      </c>
      <c r="H108" s="35">
        <v>0</v>
      </c>
      <c r="I108" s="13">
        <v>1</v>
      </c>
      <c r="J108" s="13" t="s">
        <v>173</v>
      </c>
      <c r="K108" s="35">
        <v>90</v>
      </c>
      <c r="L108" s="35">
        <v>1</v>
      </c>
      <c r="M108" s="13" t="s">
        <v>109</v>
      </c>
      <c r="N108" s="33">
        <v>1</v>
      </c>
      <c r="O108" s="35">
        <v>0</v>
      </c>
      <c r="P108" s="35">
        <v>1</v>
      </c>
      <c r="Q108" s="33">
        <v>1</v>
      </c>
      <c r="R108" s="35">
        <v>1</v>
      </c>
      <c r="S108" s="35">
        <v>0</v>
      </c>
      <c r="T108" s="35">
        <v>0</v>
      </c>
      <c r="U108" s="35">
        <v>0</v>
      </c>
      <c r="V108" s="41">
        <v>24.212293388429753</v>
      </c>
      <c r="W108" s="42">
        <v>0</v>
      </c>
      <c r="X108" s="42">
        <v>1</v>
      </c>
      <c r="Y108" s="42">
        <v>60</v>
      </c>
      <c r="Z108" s="35">
        <v>1</v>
      </c>
      <c r="AA108" s="35">
        <v>0</v>
      </c>
      <c r="AB108" s="35">
        <v>0</v>
      </c>
      <c r="AC108" s="35">
        <v>0</v>
      </c>
      <c r="AD108" s="35">
        <v>0</v>
      </c>
      <c r="AE108" s="44">
        <v>1</v>
      </c>
      <c r="AF108" s="44">
        <v>0</v>
      </c>
      <c r="AG108" s="44">
        <v>0</v>
      </c>
      <c r="AH108" s="44">
        <v>0</v>
      </c>
      <c r="AI108" s="44">
        <v>0</v>
      </c>
      <c r="AJ108" s="42">
        <v>1</v>
      </c>
      <c r="AK108" s="42">
        <v>0</v>
      </c>
      <c r="AL108" s="42">
        <v>1</v>
      </c>
      <c r="AM108" s="42">
        <v>1</v>
      </c>
      <c r="AN108" s="26">
        <v>0</v>
      </c>
      <c r="AO108" s="33">
        <v>0</v>
      </c>
      <c r="AP108" s="33">
        <v>0</v>
      </c>
      <c r="AQ108" s="33">
        <v>168</v>
      </c>
      <c r="AR108" s="33">
        <v>63</v>
      </c>
      <c r="AS108" s="36">
        <v>163</v>
      </c>
      <c r="AT108" s="36">
        <v>83.4</v>
      </c>
      <c r="AU108" s="36">
        <v>68</v>
      </c>
      <c r="AV108" s="36">
        <v>58</v>
      </c>
      <c r="AW108" s="36">
        <v>0.41</v>
      </c>
      <c r="AX108" s="35">
        <v>0.91</v>
      </c>
      <c r="AY108" s="30">
        <v>1</v>
      </c>
      <c r="AZ108" s="29">
        <v>1</v>
      </c>
      <c r="BA108" s="50">
        <v>41803</v>
      </c>
      <c r="BB108" s="55">
        <v>1</v>
      </c>
      <c r="BC108" s="54">
        <v>42166</v>
      </c>
      <c r="BD108" s="51">
        <f t="shared" si="5"/>
        <v>0.99383983572895274</v>
      </c>
      <c r="BE108" s="51">
        <v>1</v>
      </c>
      <c r="BF108" s="54">
        <v>42166</v>
      </c>
      <c r="BG108" s="51">
        <v>1</v>
      </c>
      <c r="BH108" s="51">
        <v>0</v>
      </c>
      <c r="BI108" s="51">
        <v>0</v>
      </c>
      <c r="BJ108" s="51">
        <v>0</v>
      </c>
      <c r="BK108" s="54">
        <v>40997</v>
      </c>
      <c r="BL108" s="9">
        <f t="shared" si="6"/>
        <v>1169</v>
      </c>
      <c r="BM108" s="9">
        <f t="shared" si="7"/>
        <v>38.966666666666669</v>
      </c>
      <c r="BN108" s="9">
        <f t="shared" si="8"/>
        <v>38.966666666666669</v>
      </c>
      <c r="BO108" s="51">
        <f t="shared" si="9"/>
        <v>1</v>
      </c>
      <c r="BP108" s="51">
        <v>0</v>
      </c>
      <c r="BQ108" s="51">
        <v>0</v>
      </c>
      <c r="BR108" s="51">
        <v>0</v>
      </c>
      <c r="BS108" s="51">
        <v>1</v>
      </c>
      <c r="BT108" s="51">
        <v>1</v>
      </c>
    </row>
    <row r="109" spans="1:72" ht="16">
      <c r="A109" s="3" t="s">
        <v>127</v>
      </c>
      <c r="B109" s="12">
        <v>66</v>
      </c>
      <c r="C109" s="15">
        <v>0</v>
      </c>
      <c r="D109" s="15">
        <v>0</v>
      </c>
      <c r="E109" s="47">
        <v>0</v>
      </c>
      <c r="F109" s="33">
        <v>0</v>
      </c>
      <c r="G109" s="33">
        <v>0</v>
      </c>
      <c r="H109" s="33">
        <v>0</v>
      </c>
      <c r="I109" s="15">
        <v>0</v>
      </c>
      <c r="J109" s="13" t="s">
        <v>175</v>
      </c>
      <c r="K109" s="33">
        <v>90</v>
      </c>
      <c r="L109" s="33">
        <v>0</v>
      </c>
      <c r="M109" s="13" t="s">
        <v>109</v>
      </c>
      <c r="N109" s="33">
        <v>1</v>
      </c>
      <c r="O109" s="33">
        <v>1</v>
      </c>
      <c r="P109" s="33">
        <v>1</v>
      </c>
      <c r="Q109" s="33">
        <v>0</v>
      </c>
      <c r="R109" s="33">
        <v>1</v>
      </c>
      <c r="S109" s="33">
        <v>1</v>
      </c>
      <c r="T109" s="33">
        <v>1</v>
      </c>
      <c r="U109" s="33">
        <v>1</v>
      </c>
      <c r="V109" s="36">
        <v>31.877288221184195</v>
      </c>
      <c r="W109" s="33">
        <v>0</v>
      </c>
      <c r="X109" s="33">
        <v>0</v>
      </c>
      <c r="Y109" s="33">
        <v>0</v>
      </c>
      <c r="Z109" s="33">
        <v>0</v>
      </c>
      <c r="AA109" s="33">
        <v>0</v>
      </c>
      <c r="AB109" s="33">
        <v>0</v>
      </c>
      <c r="AC109" s="33">
        <v>0</v>
      </c>
      <c r="AD109" s="33">
        <v>0</v>
      </c>
      <c r="AE109" s="33">
        <v>1</v>
      </c>
      <c r="AF109" s="33">
        <v>1</v>
      </c>
      <c r="AG109" s="33">
        <v>0</v>
      </c>
      <c r="AH109" s="33">
        <v>1</v>
      </c>
      <c r="AI109" s="33">
        <v>0</v>
      </c>
      <c r="AJ109" s="33">
        <v>1</v>
      </c>
      <c r="AK109" s="33">
        <v>0</v>
      </c>
      <c r="AL109" s="33">
        <v>1</v>
      </c>
      <c r="AM109" s="33">
        <v>0</v>
      </c>
      <c r="AN109" s="15">
        <v>1</v>
      </c>
      <c r="AO109" s="33">
        <v>0</v>
      </c>
      <c r="AP109" s="33">
        <v>0</v>
      </c>
      <c r="AQ109" s="33">
        <v>150</v>
      </c>
      <c r="AR109" s="33">
        <v>80</v>
      </c>
      <c r="AS109" s="36">
        <v>189</v>
      </c>
      <c r="AT109" s="36">
        <v>91</v>
      </c>
      <c r="AU109" s="36">
        <v>53</v>
      </c>
      <c r="AV109" s="36">
        <v>113</v>
      </c>
      <c r="AW109" s="36">
        <v>0.1</v>
      </c>
      <c r="AX109" s="35">
        <v>0.91</v>
      </c>
      <c r="AY109" s="30">
        <v>1</v>
      </c>
      <c r="AZ109" s="29">
        <v>0</v>
      </c>
      <c r="BA109" s="50">
        <v>41815</v>
      </c>
      <c r="BB109" s="55">
        <v>1</v>
      </c>
      <c r="BC109" s="54">
        <v>41817</v>
      </c>
      <c r="BD109" s="51">
        <f t="shared" si="5"/>
        <v>5.4757015742642025E-3</v>
      </c>
      <c r="BE109" s="51">
        <v>0</v>
      </c>
      <c r="BF109" s="51"/>
      <c r="BG109" s="51">
        <v>0</v>
      </c>
      <c r="BH109" s="51">
        <v>0</v>
      </c>
      <c r="BI109" s="51">
        <v>0</v>
      </c>
      <c r="BJ109" s="51">
        <v>0</v>
      </c>
      <c r="BK109" s="54">
        <v>40997</v>
      </c>
      <c r="BL109" s="9">
        <f t="shared" si="6"/>
        <v>1800</v>
      </c>
      <c r="BM109" s="9">
        <f t="shared" si="7"/>
        <v>60</v>
      </c>
      <c r="BN109" s="9">
        <f t="shared" si="8"/>
        <v>60</v>
      </c>
      <c r="BO109" s="51">
        <f t="shared" si="9"/>
        <v>0</v>
      </c>
      <c r="BP109" s="51">
        <v>1</v>
      </c>
      <c r="BQ109" s="51">
        <v>1</v>
      </c>
      <c r="BR109" s="51">
        <v>0</v>
      </c>
      <c r="BS109" s="51">
        <v>0</v>
      </c>
      <c r="BT109" s="51">
        <v>1</v>
      </c>
    </row>
    <row r="110" spans="1:72" ht="16">
      <c r="A110" s="3" t="s">
        <v>153</v>
      </c>
      <c r="B110" s="12">
        <v>56.391780821917806</v>
      </c>
      <c r="C110" s="15">
        <v>0</v>
      </c>
      <c r="D110" s="15">
        <v>0</v>
      </c>
      <c r="E110" s="33">
        <v>0</v>
      </c>
      <c r="F110" s="33">
        <v>0</v>
      </c>
      <c r="G110" s="33">
        <v>0</v>
      </c>
      <c r="H110" s="33">
        <v>0</v>
      </c>
      <c r="I110" s="15">
        <v>0</v>
      </c>
      <c r="J110" s="13" t="s">
        <v>175</v>
      </c>
      <c r="K110" s="33">
        <v>90</v>
      </c>
      <c r="L110" s="33">
        <v>0</v>
      </c>
      <c r="M110" s="13" t="s">
        <v>107</v>
      </c>
      <c r="N110" s="33">
        <v>0</v>
      </c>
      <c r="O110" s="35">
        <v>0</v>
      </c>
      <c r="P110" s="35">
        <v>0</v>
      </c>
      <c r="Q110" s="35">
        <v>0</v>
      </c>
      <c r="R110" s="33">
        <v>1</v>
      </c>
      <c r="S110" s="33">
        <v>0</v>
      </c>
      <c r="T110" s="33">
        <v>0</v>
      </c>
      <c r="U110" s="33">
        <v>0</v>
      </c>
      <c r="V110" s="36">
        <v>28.734672057202044</v>
      </c>
      <c r="W110" s="33">
        <v>0</v>
      </c>
      <c r="X110" s="33">
        <v>1</v>
      </c>
      <c r="Y110" s="33">
        <v>45</v>
      </c>
      <c r="Z110" s="33">
        <v>0</v>
      </c>
      <c r="AA110" s="33">
        <v>0</v>
      </c>
      <c r="AB110" s="33">
        <v>0</v>
      </c>
      <c r="AC110" s="33">
        <v>0</v>
      </c>
      <c r="AD110" s="33">
        <v>0</v>
      </c>
      <c r="AE110" s="33">
        <v>0</v>
      </c>
      <c r="AF110" s="33">
        <v>0</v>
      </c>
      <c r="AG110" s="33">
        <v>0</v>
      </c>
      <c r="AH110" s="33">
        <v>0</v>
      </c>
      <c r="AI110" s="33">
        <v>0</v>
      </c>
      <c r="AJ110" s="33">
        <v>0</v>
      </c>
      <c r="AK110" s="33">
        <v>0</v>
      </c>
      <c r="AL110" s="33">
        <v>1</v>
      </c>
      <c r="AM110" s="33">
        <v>0</v>
      </c>
      <c r="AN110" s="12">
        <v>0</v>
      </c>
      <c r="AO110" s="33">
        <v>0</v>
      </c>
      <c r="AP110" s="33">
        <v>0</v>
      </c>
      <c r="AQ110" s="33">
        <v>142</v>
      </c>
      <c r="AR110" s="33">
        <v>78</v>
      </c>
      <c r="AS110" s="36">
        <v>222</v>
      </c>
      <c r="AT110" s="36">
        <v>125.4</v>
      </c>
      <c r="AU110" s="36">
        <v>41</v>
      </c>
      <c r="AV110" s="36">
        <v>278</v>
      </c>
      <c r="AW110" s="36">
        <v>0.19</v>
      </c>
      <c r="AX110" s="35">
        <v>0.15</v>
      </c>
      <c r="AY110" s="30">
        <v>0</v>
      </c>
      <c r="AZ110" s="29">
        <v>0</v>
      </c>
      <c r="BA110" s="50">
        <v>41825</v>
      </c>
      <c r="BB110" s="55">
        <v>0</v>
      </c>
      <c r="BC110" s="54">
        <v>44153</v>
      </c>
      <c r="BD110" s="51">
        <f t="shared" si="5"/>
        <v>6.3737166324435321</v>
      </c>
      <c r="BE110" s="51">
        <v>1</v>
      </c>
      <c r="BF110" s="54">
        <v>44153</v>
      </c>
      <c r="BG110" s="51">
        <v>0</v>
      </c>
      <c r="BH110" s="51">
        <v>0</v>
      </c>
      <c r="BI110" s="51">
        <v>0</v>
      </c>
      <c r="BJ110" s="51">
        <v>0</v>
      </c>
      <c r="BK110" s="54">
        <v>40997</v>
      </c>
      <c r="BL110" s="9">
        <f t="shared" si="6"/>
        <v>3156</v>
      </c>
      <c r="BM110" s="9">
        <f t="shared" si="7"/>
        <v>105.2</v>
      </c>
      <c r="BN110" s="9">
        <f t="shared" si="8"/>
        <v>60</v>
      </c>
      <c r="BO110" s="51">
        <f t="shared" si="9"/>
        <v>0</v>
      </c>
      <c r="BP110" s="51">
        <v>0</v>
      </c>
      <c r="BQ110" s="51">
        <v>0</v>
      </c>
      <c r="BR110" s="51">
        <v>0</v>
      </c>
      <c r="BS110" s="51">
        <v>0</v>
      </c>
      <c r="BT110" s="51">
        <v>1</v>
      </c>
    </row>
    <row r="111" spans="1:72" ht="16">
      <c r="A111" s="3" t="s">
        <v>154</v>
      </c>
      <c r="B111" s="12">
        <v>67.882191780821913</v>
      </c>
      <c r="C111" s="15">
        <v>0</v>
      </c>
      <c r="D111" s="15">
        <v>1</v>
      </c>
      <c r="E111" s="33">
        <v>6</v>
      </c>
      <c r="F111" s="33">
        <v>1</v>
      </c>
      <c r="G111" s="33">
        <v>1</v>
      </c>
      <c r="H111" s="33">
        <v>0</v>
      </c>
      <c r="I111" s="15">
        <v>1</v>
      </c>
      <c r="J111" s="13" t="s">
        <v>174</v>
      </c>
      <c r="K111" s="33">
        <v>80</v>
      </c>
      <c r="L111" s="33">
        <v>0</v>
      </c>
      <c r="M111" s="13" t="s">
        <v>107</v>
      </c>
      <c r="N111" s="33">
        <v>0</v>
      </c>
      <c r="O111" s="35">
        <v>1</v>
      </c>
      <c r="P111" s="35">
        <v>1</v>
      </c>
      <c r="Q111" s="35">
        <v>1</v>
      </c>
      <c r="R111" s="33">
        <v>1</v>
      </c>
      <c r="S111" s="33">
        <v>1</v>
      </c>
      <c r="T111" s="33">
        <v>0</v>
      </c>
      <c r="U111" s="33">
        <v>0</v>
      </c>
      <c r="V111" s="36">
        <v>19.840664204389366</v>
      </c>
      <c r="W111" s="33">
        <v>0</v>
      </c>
      <c r="X111" s="33">
        <v>1</v>
      </c>
      <c r="Y111" s="33">
        <v>25</v>
      </c>
      <c r="Z111" s="33">
        <v>0</v>
      </c>
      <c r="AA111" s="33">
        <v>0</v>
      </c>
      <c r="AB111" s="33">
        <v>0</v>
      </c>
      <c r="AC111" s="33">
        <v>0</v>
      </c>
      <c r="AD111" s="33">
        <v>0</v>
      </c>
      <c r="AE111" s="33">
        <v>1</v>
      </c>
      <c r="AF111" s="33">
        <v>1</v>
      </c>
      <c r="AG111" s="33">
        <v>0</v>
      </c>
      <c r="AH111" s="33">
        <v>0</v>
      </c>
      <c r="AI111" s="33">
        <v>0</v>
      </c>
      <c r="AJ111" s="33">
        <v>0</v>
      </c>
      <c r="AK111" s="33">
        <v>1</v>
      </c>
      <c r="AL111" s="33">
        <v>1</v>
      </c>
      <c r="AM111" s="33">
        <v>0</v>
      </c>
      <c r="AN111" s="15">
        <v>0</v>
      </c>
      <c r="AO111" s="33">
        <v>0</v>
      </c>
      <c r="AP111" s="33">
        <v>0</v>
      </c>
      <c r="AQ111" s="33">
        <v>138</v>
      </c>
      <c r="AR111" s="33">
        <v>83</v>
      </c>
      <c r="AS111" s="36">
        <v>215</v>
      </c>
      <c r="AT111" s="36">
        <v>106.8</v>
      </c>
      <c r="AU111" s="36">
        <v>90</v>
      </c>
      <c r="AV111" s="36">
        <v>91</v>
      </c>
      <c r="AW111" s="36">
        <v>0.28000000000000003</v>
      </c>
      <c r="AX111" s="35">
        <v>0.24</v>
      </c>
      <c r="AY111" s="30">
        <v>1</v>
      </c>
      <c r="AZ111" s="29">
        <v>1</v>
      </c>
      <c r="BA111" s="50">
        <v>41834</v>
      </c>
      <c r="BB111" s="55">
        <v>1</v>
      </c>
      <c r="BC111" s="54">
        <v>43124</v>
      </c>
      <c r="BD111" s="51">
        <f t="shared" si="5"/>
        <v>3.5318275154004106</v>
      </c>
      <c r="BE111" s="51">
        <v>1</v>
      </c>
      <c r="BF111" s="54">
        <v>44165</v>
      </c>
      <c r="BG111" s="51">
        <v>1</v>
      </c>
      <c r="BH111" s="51">
        <v>0</v>
      </c>
      <c r="BI111" s="51">
        <v>0</v>
      </c>
      <c r="BJ111" s="51">
        <v>0</v>
      </c>
      <c r="BK111" s="54">
        <v>40997</v>
      </c>
      <c r="BL111" s="9">
        <f t="shared" si="6"/>
        <v>3168</v>
      </c>
      <c r="BM111" s="9">
        <f t="shared" si="7"/>
        <v>105.6</v>
      </c>
      <c r="BN111" s="9">
        <f t="shared" si="8"/>
        <v>60</v>
      </c>
      <c r="BO111" s="51">
        <f t="shared" si="9"/>
        <v>0</v>
      </c>
      <c r="BP111" s="51">
        <v>1</v>
      </c>
      <c r="BQ111" s="51">
        <v>1</v>
      </c>
      <c r="BR111" s="51">
        <v>1</v>
      </c>
      <c r="BS111" s="51">
        <v>1</v>
      </c>
      <c r="BT111" s="51">
        <v>1</v>
      </c>
    </row>
    <row r="112" spans="1:72" ht="16">
      <c r="A112" s="3" t="s">
        <v>155</v>
      </c>
      <c r="B112" s="12">
        <v>65.402739726027391</v>
      </c>
      <c r="C112" s="15">
        <v>0</v>
      </c>
      <c r="D112" s="15"/>
      <c r="E112" s="33"/>
      <c r="F112" s="33"/>
      <c r="G112" s="33"/>
      <c r="H112" s="33"/>
      <c r="I112" s="15">
        <v>1</v>
      </c>
      <c r="J112" s="13" t="s">
        <v>175</v>
      </c>
      <c r="K112" s="33"/>
      <c r="L112" s="33"/>
      <c r="M112" s="13" t="s">
        <v>108</v>
      </c>
      <c r="N112" s="33">
        <v>0</v>
      </c>
      <c r="O112" s="35">
        <v>0</v>
      </c>
      <c r="P112" s="35">
        <v>0</v>
      </c>
      <c r="Q112" s="35">
        <v>0</v>
      </c>
      <c r="R112" s="35">
        <v>1</v>
      </c>
      <c r="S112" s="35">
        <v>1</v>
      </c>
      <c r="T112" s="35">
        <v>0</v>
      </c>
      <c r="U112" s="33">
        <v>0</v>
      </c>
      <c r="V112" s="36">
        <v>27.4</v>
      </c>
      <c r="W112" s="35">
        <v>0</v>
      </c>
      <c r="X112" s="35">
        <v>0</v>
      </c>
      <c r="Y112" s="35">
        <v>26</v>
      </c>
      <c r="Z112" s="35">
        <v>0</v>
      </c>
      <c r="AA112" s="35">
        <v>0</v>
      </c>
      <c r="AB112" s="33">
        <v>0</v>
      </c>
      <c r="AC112" s="33">
        <v>0</v>
      </c>
      <c r="AD112" s="33">
        <v>0</v>
      </c>
      <c r="AE112" s="44">
        <v>1</v>
      </c>
      <c r="AF112" s="42">
        <v>1</v>
      </c>
      <c r="AG112" s="33">
        <v>0</v>
      </c>
      <c r="AH112" s="33">
        <v>0</v>
      </c>
      <c r="AI112" s="33">
        <v>0</v>
      </c>
      <c r="AJ112" s="42">
        <v>0</v>
      </c>
      <c r="AK112" s="42">
        <v>0</v>
      </c>
      <c r="AL112" s="42">
        <v>1</v>
      </c>
      <c r="AM112" s="42">
        <v>0</v>
      </c>
      <c r="AN112" s="26">
        <v>1</v>
      </c>
      <c r="AO112" s="33">
        <v>0</v>
      </c>
      <c r="AP112" s="33">
        <v>0</v>
      </c>
      <c r="AQ112" s="33">
        <v>142</v>
      </c>
      <c r="AR112" s="33">
        <v>76</v>
      </c>
      <c r="AS112" s="36">
        <v>171</v>
      </c>
      <c r="AT112" s="36">
        <v>90.72</v>
      </c>
      <c r="AU112" s="36">
        <v>50.32</v>
      </c>
      <c r="AV112" s="36">
        <v>170.11</v>
      </c>
      <c r="AW112" s="36">
        <v>0.8</v>
      </c>
      <c r="AX112" s="35">
        <v>0.91</v>
      </c>
      <c r="AY112" s="30">
        <v>0</v>
      </c>
      <c r="AZ112" s="29">
        <v>0</v>
      </c>
      <c r="BA112" s="50">
        <v>41852</v>
      </c>
      <c r="BB112" s="55">
        <v>0</v>
      </c>
      <c r="BC112" s="54">
        <v>44190</v>
      </c>
      <c r="BD112" s="51">
        <f t="shared" si="5"/>
        <v>6.4010951403148528</v>
      </c>
      <c r="BE112" s="51">
        <v>0</v>
      </c>
      <c r="BF112" s="51"/>
      <c r="BG112" s="51">
        <v>0</v>
      </c>
      <c r="BH112" s="51">
        <v>0</v>
      </c>
      <c r="BI112" s="51">
        <v>0</v>
      </c>
      <c r="BJ112" s="51">
        <v>0</v>
      </c>
      <c r="BK112" s="54">
        <v>40997</v>
      </c>
      <c r="BL112" s="9">
        <f t="shared" si="6"/>
        <v>1800</v>
      </c>
      <c r="BM112" s="9">
        <f t="shared" si="7"/>
        <v>60</v>
      </c>
      <c r="BN112" s="9">
        <f t="shared" si="8"/>
        <v>60</v>
      </c>
      <c r="BO112" s="51">
        <f t="shared" si="9"/>
        <v>0</v>
      </c>
      <c r="BP112" s="51">
        <v>0</v>
      </c>
      <c r="BQ112" s="51">
        <v>0</v>
      </c>
      <c r="BR112" s="51">
        <v>0</v>
      </c>
      <c r="BS112" s="51">
        <v>0</v>
      </c>
      <c r="BT112" s="51">
        <v>1</v>
      </c>
    </row>
    <row r="113" spans="1:72" ht="16">
      <c r="A113" s="3" t="s">
        <v>156</v>
      </c>
      <c r="B113" s="12">
        <v>65.61369863013698</v>
      </c>
      <c r="C113" s="13">
        <v>0</v>
      </c>
      <c r="D113" s="13">
        <v>0</v>
      </c>
      <c r="E113" s="33">
        <v>0</v>
      </c>
      <c r="F113" s="33">
        <v>0</v>
      </c>
      <c r="G113" s="33">
        <v>0</v>
      </c>
      <c r="H113" s="33">
        <v>0</v>
      </c>
      <c r="I113" s="15">
        <v>0</v>
      </c>
      <c r="J113" s="13" t="s">
        <v>174</v>
      </c>
      <c r="K113" s="33">
        <v>95</v>
      </c>
      <c r="L113" s="33">
        <v>0</v>
      </c>
      <c r="M113" s="13" t="s">
        <v>107</v>
      </c>
      <c r="N113" s="33">
        <v>0</v>
      </c>
      <c r="O113" s="35">
        <v>1</v>
      </c>
      <c r="P113" s="35">
        <v>1</v>
      </c>
      <c r="Q113" s="35">
        <v>1</v>
      </c>
      <c r="R113" s="35">
        <v>1</v>
      </c>
      <c r="S113" s="35">
        <v>0</v>
      </c>
      <c r="T113" s="35">
        <v>0</v>
      </c>
      <c r="U113" s="33">
        <v>0</v>
      </c>
      <c r="V113" s="36">
        <v>29.802775748721693</v>
      </c>
      <c r="W113" s="35">
        <v>0</v>
      </c>
      <c r="X113" s="35">
        <v>0</v>
      </c>
      <c r="Y113" s="35">
        <v>0</v>
      </c>
      <c r="Z113" s="35">
        <v>1</v>
      </c>
      <c r="AA113" s="35">
        <v>0</v>
      </c>
      <c r="AB113" s="33">
        <v>0</v>
      </c>
      <c r="AC113" s="33">
        <v>0</v>
      </c>
      <c r="AD113" s="33">
        <v>0</v>
      </c>
      <c r="AE113" s="44">
        <v>1</v>
      </c>
      <c r="AF113" s="42">
        <v>1</v>
      </c>
      <c r="AG113" s="33">
        <v>0</v>
      </c>
      <c r="AH113" s="33">
        <v>0</v>
      </c>
      <c r="AI113" s="33">
        <v>0</v>
      </c>
      <c r="AJ113" s="42">
        <v>1</v>
      </c>
      <c r="AK113" s="42">
        <v>0</v>
      </c>
      <c r="AL113" s="42">
        <v>1</v>
      </c>
      <c r="AM113" s="42">
        <v>0</v>
      </c>
      <c r="AN113" s="26">
        <v>1</v>
      </c>
      <c r="AO113" s="33">
        <v>1</v>
      </c>
      <c r="AP113" s="33">
        <v>0</v>
      </c>
      <c r="AQ113" s="33">
        <v>140</v>
      </c>
      <c r="AR113" s="33">
        <v>83</v>
      </c>
      <c r="AS113" s="36">
        <v>163</v>
      </c>
      <c r="AT113" s="36">
        <v>87</v>
      </c>
      <c r="AU113" s="36">
        <v>42</v>
      </c>
      <c r="AV113" s="36">
        <v>143</v>
      </c>
      <c r="AW113" s="36">
        <v>0.28000000000000003</v>
      </c>
      <c r="AX113" s="35">
        <v>0.91</v>
      </c>
      <c r="AY113" s="30">
        <v>1</v>
      </c>
      <c r="AZ113" s="29">
        <v>0</v>
      </c>
      <c r="BA113" s="50">
        <v>41865</v>
      </c>
      <c r="BB113" s="55">
        <v>1</v>
      </c>
      <c r="BC113" s="54">
        <v>42029</v>
      </c>
      <c r="BD113" s="51">
        <f t="shared" si="5"/>
        <v>0.44900752908966463</v>
      </c>
      <c r="BE113" s="51">
        <v>1</v>
      </c>
      <c r="BF113" s="54">
        <v>43528</v>
      </c>
      <c r="BG113" s="51">
        <v>0</v>
      </c>
      <c r="BH113" s="51">
        <v>0</v>
      </c>
      <c r="BI113" s="51">
        <v>0</v>
      </c>
      <c r="BJ113" s="51">
        <v>0</v>
      </c>
      <c r="BK113" s="54">
        <v>40997</v>
      </c>
      <c r="BL113" s="9">
        <f t="shared" si="6"/>
        <v>2531</v>
      </c>
      <c r="BM113" s="9">
        <f t="shared" si="7"/>
        <v>84.36666666666666</v>
      </c>
      <c r="BN113" s="9">
        <f t="shared" si="8"/>
        <v>60</v>
      </c>
      <c r="BO113" s="51">
        <f t="shared" si="9"/>
        <v>0</v>
      </c>
      <c r="BP113" s="51">
        <v>0</v>
      </c>
      <c r="BQ113" s="51">
        <v>1</v>
      </c>
      <c r="BR113" s="51">
        <v>0</v>
      </c>
      <c r="BS113" s="51">
        <v>1</v>
      </c>
      <c r="BT113" s="51">
        <v>1</v>
      </c>
    </row>
    <row r="114" spans="1:72" ht="16">
      <c r="A114" s="3" t="s">
        <v>157</v>
      </c>
      <c r="B114" s="12">
        <v>72.430136986301363</v>
      </c>
      <c r="C114" s="13">
        <v>1</v>
      </c>
      <c r="D114" s="13">
        <v>0</v>
      </c>
      <c r="E114" s="33">
        <v>0</v>
      </c>
      <c r="F114" s="33">
        <v>0</v>
      </c>
      <c r="G114" s="33">
        <v>0</v>
      </c>
      <c r="H114" s="33">
        <v>0</v>
      </c>
      <c r="I114" s="15">
        <v>0</v>
      </c>
      <c r="J114" s="13" t="s">
        <v>173</v>
      </c>
      <c r="K114" s="33">
        <v>75</v>
      </c>
      <c r="L114" s="33">
        <v>0</v>
      </c>
      <c r="M114" s="13" t="s">
        <v>110</v>
      </c>
      <c r="N114" s="33">
        <v>0</v>
      </c>
      <c r="O114" s="35">
        <v>0</v>
      </c>
      <c r="P114" s="35">
        <v>1</v>
      </c>
      <c r="Q114" s="35">
        <v>1</v>
      </c>
      <c r="R114" s="35">
        <v>1</v>
      </c>
      <c r="S114" s="35">
        <v>1</v>
      </c>
      <c r="T114" s="35">
        <v>0</v>
      </c>
      <c r="U114" s="33">
        <v>0</v>
      </c>
      <c r="V114" s="36">
        <v>26.262626262626267</v>
      </c>
      <c r="W114" s="35">
        <v>1</v>
      </c>
      <c r="X114" s="35">
        <v>0</v>
      </c>
      <c r="Y114" s="35">
        <v>30</v>
      </c>
      <c r="Z114" s="35">
        <v>1</v>
      </c>
      <c r="AA114" s="35">
        <v>1</v>
      </c>
      <c r="AB114" s="33">
        <v>0</v>
      </c>
      <c r="AC114" s="33">
        <v>0</v>
      </c>
      <c r="AD114" s="33">
        <v>0</v>
      </c>
      <c r="AE114" s="44">
        <v>1</v>
      </c>
      <c r="AF114" s="42">
        <v>1</v>
      </c>
      <c r="AG114" s="33">
        <v>0</v>
      </c>
      <c r="AH114" s="33">
        <v>0</v>
      </c>
      <c r="AI114" s="33">
        <v>0</v>
      </c>
      <c r="AJ114" s="42">
        <v>1</v>
      </c>
      <c r="AK114" s="42">
        <v>0</v>
      </c>
      <c r="AL114" s="42">
        <v>1</v>
      </c>
      <c r="AM114" s="42">
        <v>1</v>
      </c>
      <c r="AN114" s="26">
        <v>1</v>
      </c>
      <c r="AO114" s="33">
        <v>0</v>
      </c>
      <c r="AP114" s="33">
        <v>0</v>
      </c>
      <c r="AQ114" s="33">
        <v>158</v>
      </c>
      <c r="AR114" s="33">
        <v>84</v>
      </c>
      <c r="AS114" s="34">
        <v>138</v>
      </c>
      <c r="AT114" s="34">
        <v>63.6</v>
      </c>
      <c r="AU114" s="34">
        <v>54</v>
      </c>
      <c r="AV114" s="34">
        <v>102</v>
      </c>
      <c r="AW114" s="36">
        <v>0.57999999999999996</v>
      </c>
      <c r="AX114" s="35">
        <v>0.91</v>
      </c>
      <c r="AY114" s="30">
        <v>0</v>
      </c>
      <c r="AZ114" s="29">
        <v>0</v>
      </c>
      <c r="BA114" s="50">
        <v>41883</v>
      </c>
      <c r="BB114" s="55">
        <v>0</v>
      </c>
      <c r="BC114" s="54">
        <v>42334</v>
      </c>
      <c r="BD114" s="51">
        <f t="shared" si="5"/>
        <v>1.2347707049965777</v>
      </c>
      <c r="BE114" s="51">
        <v>1</v>
      </c>
      <c r="BF114" s="54">
        <v>42334</v>
      </c>
      <c r="BG114" s="51">
        <v>0</v>
      </c>
      <c r="BH114" s="51">
        <v>0</v>
      </c>
      <c r="BI114" s="51">
        <v>0</v>
      </c>
      <c r="BJ114" s="51">
        <v>0</v>
      </c>
      <c r="BK114" s="54">
        <v>40997</v>
      </c>
      <c r="BL114" s="9">
        <f t="shared" si="6"/>
        <v>1337</v>
      </c>
      <c r="BM114" s="9">
        <f t="shared" si="7"/>
        <v>44.56666666666667</v>
      </c>
      <c r="BN114" s="9">
        <f t="shared" si="8"/>
        <v>44.56666666666667</v>
      </c>
      <c r="BO114" s="51">
        <f t="shared" si="9"/>
        <v>1</v>
      </c>
      <c r="BP114" s="51">
        <v>0</v>
      </c>
      <c r="BQ114" s="51">
        <v>0</v>
      </c>
      <c r="BR114" s="51">
        <v>0</v>
      </c>
      <c r="BS114" s="51">
        <v>0</v>
      </c>
      <c r="BT114" s="51">
        <v>1</v>
      </c>
    </row>
    <row r="115" spans="1:72" ht="16">
      <c r="A115" s="3" t="s">
        <v>158</v>
      </c>
      <c r="B115" s="12">
        <v>83.021917808219172</v>
      </c>
      <c r="C115" s="13">
        <v>0</v>
      </c>
      <c r="D115" s="13">
        <v>0</v>
      </c>
      <c r="E115" s="33">
        <v>0</v>
      </c>
      <c r="F115" s="33">
        <v>0</v>
      </c>
      <c r="G115" s="33">
        <v>0</v>
      </c>
      <c r="H115" s="33">
        <v>0</v>
      </c>
      <c r="I115" s="15">
        <v>1</v>
      </c>
      <c r="J115" s="13" t="s">
        <v>175</v>
      </c>
      <c r="K115" s="33">
        <v>90</v>
      </c>
      <c r="L115" s="33">
        <v>0</v>
      </c>
      <c r="M115" s="13" t="s">
        <v>107</v>
      </c>
      <c r="N115" s="33">
        <v>0</v>
      </c>
      <c r="O115" s="35">
        <v>0</v>
      </c>
      <c r="P115" s="35">
        <v>0</v>
      </c>
      <c r="Q115" s="35">
        <v>0</v>
      </c>
      <c r="R115" s="35">
        <v>1</v>
      </c>
      <c r="S115" s="35">
        <v>0</v>
      </c>
      <c r="T115" s="35">
        <v>0</v>
      </c>
      <c r="U115" s="33">
        <v>0</v>
      </c>
      <c r="V115" s="36">
        <v>26.446280991735541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3">
        <v>0</v>
      </c>
      <c r="AC115" s="33">
        <v>0</v>
      </c>
      <c r="AD115" s="33">
        <v>0</v>
      </c>
      <c r="AE115" s="44">
        <v>0</v>
      </c>
      <c r="AF115" s="42">
        <v>0</v>
      </c>
      <c r="AG115" s="33">
        <v>0</v>
      </c>
      <c r="AH115" s="33">
        <v>0</v>
      </c>
      <c r="AI115" s="33">
        <v>0</v>
      </c>
      <c r="AJ115" s="42">
        <v>0</v>
      </c>
      <c r="AK115" s="42">
        <v>0</v>
      </c>
      <c r="AL115" s="42">
        <v>1</v>
      </c>
      <c r="AM115" s="42">
        <v>0</v>
      </c>
      <c r="AN115" s="26">
        <v>0</v>
      </c>
      <c r="AO115" s="33">
        <v>0</v>
      </c>
      <c r="AP115" s="33">
        <v>0</v>
      </c>
      <c r="AQ115" s="33">
        <v>170</v>
      </c>
      <c r="AR115" s="33">
        <v>89</v>
      </c>
      <c r="AS115" s="36">
        <v>169</v>
      </c>
      <c r="AT115" s="36">
        <v>91</v>
      </c>
      <c r="AU115" s="36">
        <v>47</v>
      </c>
      <c r="AV115" s="36">
        <v>184</v>
      </c>
      <c r="AW115" s="36">
        <v>0.03</v>
      </c>
      <c r="AX115" s="35">
        <v>0.91</v>
      </c>
      <c r="AY115" s="30">
        <v>0</v>
      </c>
      <c r="AZ115" s="29">
        <v>0</v>
      </c>
      <c r="BA115" s="50">
        <v>41887</v>
      </c>
      <c r="BB115" s="55">
        <v>0</v>
      </c>
      <c r="BC115" s="54">
        <v>43376</v>
      </c>
      <c r="BD115" s="51">
        <f t="shared" si="5"/>
        <v>4.0766598220396988</v>
      </c>
      <c r="BE115" s="51">
        <v>1</v>
      </c>
      <c r="BF115" s="54">
        <v>43376</v>
      </c>
      <c r="BG115" s="51">
        <v>0</v>
      </c>
      <c r="BH115" s="51">
        <v>0</v>
      </c>
      <c r="BI115" s="51">
        <v>0</v>
      </c>
      <c r="BJ115" s="51">
        <v>0</v>
      </c>
      <c r="BK115" s="54">
        <v>40997</v>
      </c>
      <c r="BL115" s="9">
        <f t="shared" si="6"/>
        <v>2379</v>
      </c>
      <c r="BM115" s="9">
        <f t="shared" si="7"/>
        <v>79.3</v>
      </c>
      <c r="BN115" s="9">
        <f t="shared" si="8"/>
        <v>60</v>
      </c>
      <c r="BO115" s="51">
        <f t="shared" si="9"/>
        <v>0</v>
      </c>
      <c r="BP115" s="51">
        <v>0</v>
      </c>
      <c r="BQ115" s="51">
        <v>0</v>
      </c>
      <c r="BR115" s="51">
        <v>0</v>
      </c>
      <c r="BS115" s="51">
        <v>0</v>
      </c>
      <c r="BT115" s="51">
        <v>1</v>
      </c>
    </row>
    <row r="116" spans="1:72" ht="16">
      <c r="A116" s="3" t="s">
        <v>159</v>
      </c>
      <c r="B116" s="12">
        <v>81.917808219178085</v>
      </c>
      <c r="C116" s="13">
        <v>0</v>
      </c>
      <c r="D116" s="13">
        <v>0</v>
      </c>
      <c r="E116" s="33">
        <v>0</v>
      </c>
      <c r="F116" s="33">
        <v>0</v>
      </c>
      <c r="G116" s="33">
        <v>0</v>
      </c>
      <c r="H116" s="33">
        <v>0</v>
      </c>
      <c r="I116" s="15">
        <v>1</v>
      </c>
      <c r="J116" s="13" t="s">
        <v>175</v>
      </c>
      <c r="K116" s="33">
        <v>95</v>
      </c>
      <c r="L116" s="33">
        <v>1</v>
      </c>
      <c r="M116" s="13" t="s">
        <v>108</v>
      </c>
      <c r="N116" s="33">
        <v>1</v>
      </c>
      <c r="O116" s="35">
        <v>0</v>
      </c>
      <c r="P116" s="35">
        <v>0</v>
      </c>
      <c r="Q116" s="35">
        <v>0</v>
      </c>
      <c r="R116" s="35">
        <v>1</v>
      </c>
      <c r="S116" s="35">
        <v>0</v>
      </c>
      <c r="T116" s="35">
        <v>1</v>
      </c>
      <c r="U116" s="33">
        <v>0</v>
      </c>
      <c r="V116" s="36">
        <v>23.671253629592222</v>
      </c>
      <c r="W116" s="35">
        <v>0</v>
      </c>
      <c r="X116" s="35">
        <v>0</v>
      </c>
      <c r="Y116" s="35">
        <v>0</v>
      </c>
      <c r="Z116" s="35">
        <v>0</v>
      </c>
      <c r="AA116" s="35">
        <v>1</v>
      </c>
      <c r="AB116" s="33">
        <v>0</v>
      </c>
      <c r="AC116" s="33">
        <v>0</v>
      </c>
      <c r="AD116" s="33">
        <v>1</v>
      </c>
      <c r="AE116" s="44">
        <v>1</v>
      </c>
      <c r="AF116" s="42">
        <v>1</v>
      </c>
      <c r="AG116" s="33">
        <v>0</v>
      </c>
      <c r="AH116" s="33">
        <v>0</v>
      </c>
      <c r="AI116" s="33">
        <v>0</v>
      </c>
      <c r="AJ116" s="42">
        <v>0</v>
      </c>
      <c r="AK116" s="42">
        <v>0</v>
      </c>
      <c r="AL116" s="42">
        <v>0</v>
      </c>
      <c r="AM116" s="42">
        <v>0</v>
      </c>
      <c r="AN116" s="26">
        <v>1</v>
      </c>
      <c r="AO116" s="33">
        <v>0</v>
      </c>
      <c r="AP116" s="33">
        <v>0</v>
      </c>
      <c r="AQ116" s="33">
        <v>139</v>
      </c>
      <c r="AR116" s="33">
        <v>52</v>
      </c>
      <c r="AS116" s="34">
        <v>198</v>
      </c>
      <c r="AT116" s="34">
        <v>101</v>
      </c>
      <c r="AU116" s="34">
        <v>69</v>
      </c>
      <c r="AV116" s="34">
        <v>140</v>
      </c>
      <c r="AW116" s="36">
        <v>7.3</v>
      </c>
      <c r="AX116" s="35">
        <v>0.91</v>
      </c>
      <c r="AY116" s="30">
        <v>0</v>
      </c>
      <c r="AZ116" s="29">
        <v>0</v>
      </c>
      <c r="BA116" s="50">
        <v>41908</v>
      </c>
      <c r="BB116" s="55">
        <v>0</v>
      </c>
      <c r="BC116" s="54">
        <v>41958</v>
      </c>
      <c r="BD116" s="51">
        <f t="shared" si="5"/>
        <v>0.13689253935660506</v>
      </c>
      <c r="BE116" s="51">
        <v>1</v>
      </c>
      <c r="BF116" s="54">
        <v>41958</v>
      </c>
      <c r="BG116" s="51">
        <v>0</v>
      </c>
      <c r="BH116" s="51">
        <v>0</v>
      </c>
      <c r="BI116" s="51">
        <v>0</v>
      </c>
      <c r="BJ116" s="51">
        <v>0</v>
      </c>
      <c r="BK116" s="54">
        <v>40997</v>
      </c>
      <c r="BL116" s="9">
        <f t="shared" si="6"/>
        <v>961</v>
      </c>
      <c r="BM116" s="9">
        <f t="shared" si="7"/>
        <v>32.033333333333331</v>
      </c>
      <c r="BN116" s="9">
        <f t="shared" si="8"/>
        <v>32.033333333333331</v>
      </c>
      <c r="BO116" s="51">
        <f t="shared" si="9"/>
        <v>1</v>
      </c>
      <c r="BP116" s="51">
        <v>0</v>
      </c>
      <c r="BQ116" s="51">
        <v>0</v>
      </c>
      <c r="BR116" s="51">
        <v>0</v>
      </c>
      <c r="BS116" s="51">
        <v>0</v>
      </c>
      <c r="BT116" s="51">
        <v>1</v>
      </c>
    </row>
    <row r="117" spans="1:72" ht="16">
      <c r="A117" s="3" t="s">
        <v>160</v>
      </c>
      <c r="B117" s="12">
        <v>77.087671232876716</v>
      </c>
      <c r="C117" s="13">
        <v>0</v>
      </c>
      <c r="D117" s="13">
        <v>0</v>
      </c>
      <c r="E117" s="33">
        <v>0</v>
      </c>
      <c r="F117" s="33">
        <v>0</v>
      </c>
      <c r="G117" s="33">
        <v>0</v>
      </c>
      <c r="H117" s="33">
        <v>0</v>
      </c>
      <c r="I117" s="15">
        <v>1</v>
      </c>
      <c r="J117" s="13" t="s">
        <v>174</v>
      </c>
      <c r="K117" s="33">
        <v>95</v>
      </c>
      <c r="L117" s="33">
        <v>0</v>
      </c>
      <c r="M117" s="13" t="s">
        <v>110</v>
      </c>
      <c r="N117" s="33">
        <v>0</v>
      </c>
      <c r="O117" s="35">
        <v>0</v>
      </c>
      <c r="P117" s="35">
        <v>0</v>
      </c>
      <c r="Q117" s="35">
        <v>1</v>
      </c>
      <c r="R117" s="35">
        <v>1</v>
      </c>
      <c r="S117" s="35">
        <v>0</v>
      </c>
      <c r="T117" s="35">
        <v>0</v>
      </c>
      <c r="U117" s="33">
        <v>0</v>
      </c>
      <c r="V117" s="36">
        <v>23.991212856977683</v>
      </c>
      <c r="W117" s="35">
        <v>0</v>
      </c>
      <c r="X117" s="35">
        <v>1</v>
      </c>
      <c r="Y117" s="35">
        <v>38</v>
      </c>
      <c r="Z117" s="35">
        <v>0</v>
      </c>
      <c r="AA117" s="35">
        <v>0</v>
      </c>
      <c r="AB117" s="33">
        <v>0</v>
      </c>
      <c r="AC117" s="33">
        <v>0</v>
      </c>
      <c r="AD117" s="33">
        <v>0</v>
      </c>
      <c r="AE117" s="44">
        <v>1</v>
      </c>
      <c r="AF117" s="42">
        <v>1</v>
      </c>
      <c r="AG117" s="33">
        <v>0</v>
      </c>
      <c r="AH117" s="33">
        <v>0</v>
      </c>
      <c r="AI117" s="33">
        <v>0</v>
      </c>
      <c r="AJ117" s="42">
        <v>1</v>
      </c>
      <c r="AK117" s="42">
        <v>0</v>
      </c>
      <c r="AL117" s="42">
        <v>1</v>
      </c>
      <c r="AM117" s="42">
        <v>0</v>
      </c>
      <c r="AN117" s="26">
        <v>1</v>
      </c>
      <c r="AO117" s="33">
        <v>0</v>
      </c>
      <c r="AP117" s="33">
        <v>0</v>
      </c>
      <c r="AQ117" s="33">
        <v>164</v>
      </c>
      <c r="AR117" s="33">
        <v>56</v>
      </c>
      <c r="AS117" s="34">
        <v>127</v>
      </c>
      <c r="AT117" s="34">
        <v>51</v>
      </c>
      <c r="AU117" s="34">
        <v>63</v>
      </c>
      <c r="AV117" s="34">
        <v>65</v>
      </c>
      <c r="AW117" s="36">
        <v>0.18</v>
      </c>
      <c r="AX117" s="35">
        <v>0.09</v>
      </c>
      <c r="AY117" s="30">
        <v>1</v>
      </c>
      <c r="AZ117" s="29">
        <v>0</v>
      </c>
      <c r="BA117" s="50">
        <v>41913</v>
      </c>
      <c r="BB117" s="55">
        <v>1</v>
      </c>
      <c r="BC117" s="54">
        <v>42257</v>
      </c>
      <c r="BD117" s="51">
        <f t="shared" si="5"/>
        <v>0.94182067077344289</v>
      </c>
      <c r="BE117" s="51">
        <v>0</v>
      </c>
      <c r="BF117" s="51"/>
      <c r="BG117" s="51">
        <v>0</v>
      </c>
      <c r="BH117" s="51">
        <v>0</v>
      </c>
      <c r="BI117" s="51">
        <v>1</v>
      </c>
      <c r="BJ117" s="51">
        <v>1</v>
      </c>
      <c r="BK117" s="54">
        <v>42257</v>
      </c>
      <c r="BL117" s="9">
        <f t="shared" si="6"/>
        <v>1800</v>
      </c>
      <c r="BM117" s="9">
        <f t="shared" si="7"/>
        <v>60</v>
      </c>
      <c r="BN117" s="9">
        <f t="shared" si="8"/>
        <v>60</v>
      </c>
      <c r="BO117" s="51">
        <f t="shared" si="9"/>
        <v>0</v>
      </c>
      <c r="BP117" s="51">
        <v>0</v>
      </c>
      <c r="BQ117" s="51">
        <v>0</v>
      </c>
      <c r="BR117" s="51">
        <v>0</v>
      </c>
      <c r="BS117" s="51">
        <v>0</v>
      </c>
      <c r="BT117" s="51">
        <v>1</v>
      </c>
    </row>
    <row r="118" spans="1:72" ht="16">
      <c r="A118" s="3" t="s">
        <v>161</v>
      </c>
      <c r="B118" s="12">
        <v>71.597260273972609</v>
      </c>
      <c r="C118" s="13">
        <v>0</v>
      </c>
      <c r="D118" s="13">
        <v>1</v>
      </c>
      <c r="E118" s="33">
        <v>1</v>
      </c>
      <c r="F118" s="33">
        <v>1</v>
      </c>
      <c r="G118" s="33">
        <v>0</v>
      </c>
      <c r="H118" s="33">
        <v>1</v>
      </c>
      <c r="I118" s="15">
        <v>1</v>
      </c>
      <c r="J118" s="13" t="s">
        <v>175</v>
      </c>
      <c r="K118" s="33">
        <v>95</v>
      </c>
      <c r="L118" s="33">
        <v>1</v>
      </c>
      <c r="M118" s="13" t="s">
        <v>107</v>
      </c>
      <c r="N118" s="33">
        <v>1</v>
      </c>
      <c r="O118" s="35">
        <v>1</v>
      </c>
      <c r="P118" s="35">
        <v>1</v>
      </c>
      <c r="Q118" s="35">
        <v>0</v>
      </c>
      <c r="R118" s="35">
        <v>1</v>
      </c>
      <c r="S118" s="35">
        <v>1</v>
      </c>
      <c r="T118" s="35">
        <v>0</v>
      </c>
      <c r="U118" s="33">
        <v>0</v>
      </c>
      <c r="V118" s="36">
        <v>25.535446391522228</v>
      </c>
      <c r="W118" s="35">
        <v>0</v>
      </c>
      <c r="X118" s="35">
        <v>1</v>
      </c>
      <c r="Y118" s="35">
        <v>20</v>
      </c>
      <c r="Z118" s="35">
        <v>1</v>
      </c>
      <c r="AA118" s="35">
        <v>0</v>
      </c>
      <c r="AB118" s="33">
        <v>0</v>
      </c>
      <c r="AC118" s="33">
        <v>0</v>
      </c>
      <c r="AD118" s="33">
        <v>0</v>
      </c>
      <c r="AE118" s="44">
        <v>1</v>
      </c>
      <c r="AF118" s="42">
        <v>1</v>
      </c>
      <c r="AG118" s="33">
        <v>0</v>
      </c>
      <c r="AH118" s="33">
        <v>0</v>
      </c>
      <c r="AI118" s="33">
        <v>0</v>
      </c>
      <c r="AJ118" s="42">
        <v>0</v>
      </c>
      <c r="AK118" s="42">
        <v>0</v>
      </c>
      <c r="AL118" s="42">
        <v>0</v>
      </c>
      <c r="AM118" s="42">
        <v>0</v>
      </c>
      <c r="AN118" s="26">
        <v>1</v>
      </c>
      <c r="AO118" s="33">
        <v>0</v>
      </c>
      <c r="AP118" s="33">
        <v>0</v>
      </c>
      <c r="AQ118" s="33">
        <v>103</v>
      </c>
      <c r="AR118" s="33">
        <v>60</v>
      </c>
      <c r="AS118" s="34">
        <v>154</v>
      </c>
      <c r="AT118" s="34">
        <v>90.8</v>
      </c>
      <c r="AU118" s="34">
        <v>51</v>
      </c>
      <c r="AV118" s="34">
        <v>61</v>
      </c>
      <c r="AW118" s="36">
        <v>0.57999999999999996</v>
      </c>
      <c r="AX118" s="35">
        <v>4.8600000000000003</v>
      </c>
      <c r="AY118" s="30">
        <v>0</v>
      </c>
      <c r="AZ118" s="29">
        <v>0</v>
      </c>
      <c r="BA118" s="50">
        <v>41925</v>
      </c>
      <c r="BB118" s="55">
        <v>0</v>
      </c>
      <c r="BC118" s="54">
        <v>43336</v>
      </c>
      <c r="BD118" s="51">
        <f t="shared" si="5"/>
        <v>3.8631074606433948</v>
      </c>
      <c r="BE118" s="51">
        <v>1</v>
      </c>
      <c r="BF118" s="54">
        <v>43336</v>
      </c>
      <c r="BG118" s="51">
        <v>0</v>
      </c>
      <c r="BH118" s="51">
        <v>0</v>
      </c>
      <c r="BI118" s="51">
        <v>0</v>
      </c>
      <c r="BJ118" s="51">
        <v>0</v>
      </c>
      <c r="BK118" s="54">
        <v>40997</v>
      </c>
      <c r="BL118" s="9">
        <f t="shared" si="6"/>
        <v>2339</v>
      </c>
      <c r="BM118" s="9">
        <f t="shared" si="7"/>
        <v>77.966666666666669</v>
      </c>
      <c r="BN118" s="9">
        <f t="shared" si="8"/>
        <v>60</v>
      </c>
      <c r="BO118" s="51">
        <f t="shared" si="9"/>
        <v>0</v>
      </c>
      <c r="BP118" s="51">
        <v>0</v>
      </c>
      <c r="BQ118" s="51">
        <v>0</v>
      </c>
      <c r="BR118" s="51">
        <v>0</v>
      </c>
      <c r="BS118" s="51">
        <v>0</v>
      </c>
      <c r="BT118" s="51">
        <v>1</v>
      </c>
    </row>
    <row r="119" spans="1:72" ht="16">
      <c r="A119" s="3" t="s">
        <v>162</v>
      </c>
      <c r="B119" s="12">
        <v>78.37534246575342</v>
      </c>
      <c r="C119" s="13">
        <v>0</v>
      </c>
      <c r="D119" s="13">
        <v>1</v>
      </c>
      <c r="E119" s="33">
        <v>13</v>
      </c>
      <c r="F119" s="33">
        <v>1</v>
      </c>
      <c r="G119" s="33">
        <v>0</v>
      </c>
      <c r="H119" s="33">
        <v>0</v>
      </c>
      <c r="I119" s="15">
        <v>1</v>
      </c>
      <c r="J119" s="13" t="s">
        <v>173</v>
      </c>
      <c r="K119" s="33">
        <v>75</v>
      </c>
      <c r="L119" s="33">
        <v>0</v>
      </c>
      <c r="M119" s="13" t="s">
        <v>107</v>
      </c>
      <c r="N119" s="33">
        <v>0</v>
      </c>
      <c r="O119" s="35">
        <v>0</v>
      </c>
      <c r="P119" s="35">
        <v>0</v>
      </c>
      <c r="Q119" s="35">
        <v>0</v>
      </c>
      <c r="R119" s="35">
        <v>1</v>
      </c>
      <c r="S119" s="35">
        <v>0</v>
      </c>
      <c r="T119" s="35">
        <v>0</v>
      </c>
      <c r="U119" s="33">
        <v>0</v>
      </c>
      <c r="V119" s="36">
        <v>28.731746890210928</v>
      </c>
      <c r="W119" s="35">
        <v>0</v>
      </c>
      <c r="X119" s="35">
        <v>1</v>
      </c>
      <c r="Y119" s="35">
        <v>8</v>
      </c>
      <c r="Z119" s="35">
        <v>0</v>
      </c>
      <c r="AA119" s="35">
        <v>1</v>
      </c>
      <c r="AB119" s="33">
        <v>0</v>
      </c>
      <c r="AC119" s="33">
        <v>0</v>
      </c>
      <c r="AD119" s="33">
        <v>0</v>
      </c>
      <c r="AE119" s="44">
        <v>1</v>
      </c>
      <c r="AF119" s="42">
        <v>1</v>
      </c>
      <c r="AG119" s="33">
        <v>0</v>
      </c>
      <c r="AH119" s="33">
        <v>0</v>
      </c>
      <c r="AI119" s="33">
        <v>0</v>
      </c>
      <c r="AJ119" s="42">
        <v>0</v>
      </c>
      <c r="AK119" s="42">
        <v>1</v>
      </c>
      <c r="AL119" s="42">
        <v>0</v>
      </c>
      <c r="AM119" s="42">
        <v>1</v>
      </c>
      <c r="AN119" s="26">
        <v>1</v>
      </c>
      <c r="AO119" s="33">
        <v>0</v>
      </c>
      <c r="AP119" s="33">
        <v>0</v>
      </c>
      <c r="AQ119" s="33">
        <v>173</v>
      </c>
      <c r="AR119" s="33">
        <v>85</v>
      </c>
      <c r="AS119" s="34">
        <v>137</v>
      </c>
      <c r="AT119" s="34">
        <v>108.6</v>
      </c>
      <c r="AU119" s="34">
        <v>39</v>
      </c>
      <c r="AV119" s="34">
        <v>199</v>
      </c>
      <c r="AW119" s="36">
        <v>0.18</v>
      </c>
      <c r="AX119" s="35">
        <v>0.14000000000000001</v>
      </c>
      <c r="AY119" s="30">
        <v>1</v>
      </c>
      <c r="AZ119" s="29">
        <v>0</v>
      </c>
      <c r="BA119" s="50">
        <v>41935</v>
      </c>
      <c r="BB119" s="55">
        <v>1</v>
      </c>
      <c r="BC119" s="54">
        <v>42136</v>
      </c>
      <c r="BD119" s="51">
        <f t="shared" si="5"/>
        <v>0.55030800821355241</v>
      </c>
      <c r="BE119" s="51">
        <v>1</v>
      </c>
      <c r="BF119" s="54">
        <v>42401</v>
      </c>
      <c r="BG119" s="51">
        <v>0</v>
      </c>
      <c r="BH119" s="51">
        <v>1</v>
      </c>
      <c r="BI119" s="51">
        <v>1</v>
      </c>
      <c r="BJ119" s="51">
        <v>1</v>
      </c>
      <c r="BK119" s="54">
        <v>42140</v>
      </c>
      <c r="BL119" s="9">
        <f t="shared" si="6"/>
        <v>261</v>
      </c>
      <c r="BM119" s="9">
        <f t="shared" si="7"/>
        <v>8.6999999999999993</v>
      </c>
      <c r="BN119" s="9">
        <f t="shared" si="8"/>
        <v>8.6999999999999993</v>
      </c>
      <c r="BO119" s="51">
        <f t="shared" si="9"/>
        <v>1</v>
      </c>
      <c r="BP119" s="51">
        <v>0</v>
      </c>
      <c r="BQ119" s="51">
        <v>0</v>
      </c>
      <c r="BR119" s="51">
        <v>0</v>
      </c>
      <c r="BS119" s="51">
        <v>0</v>
      </c>
      <c r="BT119" s="51">
        <v>1</v>
      </c>
    </row>
    <row r="120" spans="1:72" ht="16">
      <c r="A120" s="3" t="s">
        <v>163</v>
      </c>
      <c r="B120" s="12">
        <v>71.372602739726034</v>
      </c>
      <c r="C120" s="13">
        <v>0</v>
      </c>
      <c r="D120" s="13">
        <v>0</v>
      </c>
      <c r="E120" s="33">
        <v>0</v>
      </c>
      <c r="F120" s="33">
        <v>0</v>
      </c>
      <c r="G120" s="33">
        <v>0</v>
      </c>
      <c r="H120" s="33">
        <v>0</v>
      </c>
      <c r="I120" s="15">
        <v>0</v>
      </c>
      <c r="J120" s="13" t="s">
        <v>174</v>
      </c>
      <c r="K120" s="33">
        <v>85</v>
      </c>
      <c r="L120" s="33">
        <v>1</v>
      </c>
      <c r="M120" s="13" t="s">
        <v>107</v>
      </c>
      <c r="N120" s="33">
        <v>1</v>
      </c>
      <c r="O120" s="35">
        <v>0</v>
      </c>
      <c r="P120" s="35">
        <v>0</v>
      </c>
      <c r="Q120" s="35">
        <v>0</v>
      </c>
      <c r="R120" s="35">
        <v>1</v>
      </c>
      <c r="S120" s="35">
        <v>1</v>
      </c>
      <c r="T120" s="35">
        <v>1</v>
      </c>
      <c r="U120" s="33">
        <v>0</v>
      </c>
      <c r="V120" s="36">
        <v>27.777777777777775</v>
      </c>
      <c r="W120" s="35">
        <v>0</v>
      </c>
      <c r="X120" s="35">
        <v>1</v>
      </c>
      <c r="Y120" s="35">
        <v>8</v>
      </c>
      <c r="Z120" s="35">
        <v>0</v>
      </c>
      <c r="AA120" s="35">
        <v>1</v>
      </c>
      <c r="AB120" s="33">
        <v>0</v>
      </c>
      <c r="AC120" s="33">
        <v>0</v>
      </c>
      <c r="AD120" s="33">
        <v>0</v>
      </c>
      <c r="AE120" s="44">
        <v>1</v>
      </c>
      <c r="AF120" s="42">
        <v>1</v>
      </c>
      <c r="AG120" s="33">
        <v>0</v>
      </c>
      <c r="AH120" s="33">
        <v>0</v>
      </c>
      <c r="AI120" s="33">
        <v>0</v>
      </c>
      <c r="AJ120" s="42">
        <v>1</v>
      </c>
      <c r="AK120" s="42">
        <v>0</v>
      </c>
      <c r="AL120" s="42">
        <v>0</v>
      </c>
      <c r="AM120" s="42">
        <v>0</v>
      </c>
      <c r="AN120" s="26">
        <v>1</v>
      </c>
      <c r="AO120" s="33">
        <v>0</v>
      </c>
      <c r="AP120" s="33">
        <v>0</v>
      </c>
      <c r="AQ120" s="33">
        <v>140</v>
      </c>
      <c r="AR120" s="33">
        <v>82</v>
      </c>
      <c r="AS120" s="36">
        <v>153</v>
      </c>
      <c r="AT120" s="36">
        <v>75</v>
      </c>
      <c r="AU120" s="36">
        <v>53</v>
      </c>
      <c r="AV120" s="36">
        <v>128</v>
      </c>
      <c r="AW120" s="36">
        <v>0.67</v>
      </c>
      <c r="AX120" s="35">
        <v>0.43</v>
      </c>
      <c r="AY120" s="30">
        <v>0</v>
      </c>
      <c r="AZ120" s="29">
        <v>0</v>
      </c>
      <c r="BA120" s="50">
        <v>41941</v>
      </c>
      <c r="BB120" s="55">
        <v>0</v>
      </c>
      <c r="BC120" s="54">
        <v>44032</v>
      </c>
      <c r="BD120" s="51">
        <f t="shared" si="5"/>
        <v>5.7248459958932241</v>
      </c>
      <c r="BE120" s="51">
        <v>1</v>
      </c>
      <c r="BF120" s="54">
        <v>44032</v>
      </c>
      <c r="BG120" s="51">
        <v>0</v>
      </c>
      <c r="BH120" s="51">
        <v>0</v>
      </c>
      <c r="BI120" s="51">
        <v>0</v>
      </c>
      <c r="BJ120" s="51">
        <v>0</v>
      </c>
      <c r="BK120" s="54">
        <v>40997</v>
      </c>
      <c r="BL120" s="9">
        <f t="shared" si="6"/>
        <v>3035</v>
      </c>
      <c r="BM120" s="9">
        <f t="shared" si="7"/>
        <v>101.16666666666667</v>
      </c>
      <c r="BN120" s="9">
        <f t="shared" si="8"/>
        <v>60</v>
      </c>
      <c r="BO120" s="51">
        <f t="shared" si="9"/>
        <v>0</v>
      </c>
      <c r="BP120" s="51">
        <v>0</v>
      </c>
      <c r="BQ120" s="51">
        <v>0</v>
      </c>
      <c r="BR120" s="51">
        <v>0</v>
      </c>
      <c r="BS120" s="51">
        <v>0</v>
      </c>
      <c r="BT120" s="51">
        <v>1</v>
      </c>
    </row>
    <row r="121" spans="1:72" ht="16">
      <c r="A121" s="3" t="s">
        <v>164</v>
      </c>
      <c r="B121" s="12">
        <v>71.572602739726022</v>
      </c>
      <c r="C121" s="13">
        <v>0</v>
      </c>
      <c r="D121" s="13">
        <v>0</v>
      </c>
      <c r="E121" s="33">
        <v>0</v>
      </c>
      <c r="F121" s="33">
        <v>0</v>
      </c>
      <c r="G121" s="33">
        <v>0</v>
      </c>
      <c r="H121" s="33">
        <v>0</v>
      </c>
      <c r="I121" s="15">
        <v>1</v>
      </c>
      <c r="J121" s="13" t="s">
        <v>173</v>
      </c>
      <c r="K121" s="33">
        <v>95</v>
      </c>
      <c r="L121" s="33">
        <v>0</v>
      </c>
      <c r="M121" s="13" t="s">
        <v>107</v>
      </c>
      <c r="N121" s="33">
        <v>0</v>
      </c>
      <c r="O121" s="35">
        <v>0</v>
      </c>
      <c r="P121" s="35">
        <v>1</v>
      </c>
      <c r="Q121" s="35">
        <v>0</v>
      </c>
      <c r="R121" s="35">
        <v>1</v>
      </c>
      <c r="S121" s="35">
        <v>0</v>
      </c>
      <c r="T121" s="35">
        <v>1</v>
      </c>
      <c r="U121" s="33">
        <v>0</v>
      </c>
      <c r="V121" s="36">
        <v>28.400547963513649</v>
      </c>
      <c r="W121" s="35">
        <v>0</v>
      </c>
      <c r="X121" s="35">
        <v>0</v>
      </c>
      <c r="Y121" s="35">
        <v>0</v>
      </c>
      <c r="Z121" s="35">
        <v>0</v>
      </c>
      <c r="AA121" s="35">
        <v>1</v>
      </c>
      <c r="AB121" s="33">
        <v>0</v>
      </c>
      <c r="AC121" s="33">
        <v>0</v>
      </c>
      <c r="AD121" s="33">
        <v>0</v>
      </c>
      <c r="AE121" s="44">
        <v>1</v>
      </c>
      <c r="AF121" s="42">
        <v>1</v>
      </c>
      <c r="AG121" s="33">
        <v>1</v>
      </c>
      <c r="AH121" s="33">
        <v>0</v>
      </c>
      <c r="AI121" s="33">
        <v>0</v>
      </c>
      <c r="AJ121" s="42">
        <v>1</v>
      </c>
      <c r="AK121" s="42">
        <v>0</v>
      </c>
      <c r="AL121" s="42">
        <v>1</v>
      </c>
      <c r="AM121" s="42">
        <v>0</v>
      </c>
      <c r="AN121" s="26">
        <v>1</v>
      </c>
      <c r="AO121" s="33">
        <v>0</v>
      </c>
      <c r="AP121" s="33">
        <v>0</v>
      </c>
      <c r="AQ121" s="33">
        <v>121</v>
      </c>
      <c r="AR121" s="33">
        <v>83</v>
      </c>
      <c r="AS121" s="34">
        <v>169</v>
      </c>
      <c r="AT121" s="34">
        <v>82.2</v>
      </c>
      <c r="AU121" s="34">
        <v>52</v>
      </c>
      <c r="AV121" s="34">
        <v>174</v>
      </c>
      <c r="AW121" s="36">
        <v>0.13</v>
      </c>
      <c r="AX121" s="35">
        <v>0.13</v>
      </c>
      <c r="AY121" s="30">
        <v>0</v>
      </c>
      <c r="AZ121" s="29">
        <v>0</v>
      </c>
      <c r="BA121" s="50">
        <v>41947</v>
      </c>
      <c r="BB121" s="55">
        <v>0</v>
      </c>
      <c r="BC121" s="54">
        <v>44190</v>
      </c>
      <c r="BD121" s="51">
        <f t="shared" si="5"/>
        <v>6.1409993155373028</v>
      </c>
      <c r="BE121" s="51">
        <v>0</v>
      </c>
      <c r="BF121" s="51"/>
      <c r="BG121" s="51">
        <v>0</v>
      </c>
      <c r="BH121" s="51">
        <v>0</v>
      </c>
      <c r="BI121" s="51">
        <v>0</v>
      </c>
      <c r="BJ121" s="51">
        <v>0</v>
      </c>
      <c r="BK121" s="54">
        <v>40997</v>
      </c>
      <c r="BL121" s="9">
        <f t="shared" si="6"/>
        <v>1800</v>
      </c>
      <c r="BM121" s="9">
        <f t="shared" si="7"/>
        <v>60</v>
      </c>
      <c r="BN121" s="9">
        <f t="shared" si="8"/>
        <v>60</v>
      </c>
      <c r="BO121" s="51">
        <f t="shared" si="9"/>
        <v>0</v>
      </c>
      <c r="BP121" s="51">
        <v>0</v>
      </c>
      <c r="BQ121" s="51">
        <v>0</v>
      </c>
      <c r="BR121" s="51">
        <v>0</v>
      </c>
      <c r="BS121" s="51">
        <v>0</v>
      </c>
      <c r="BT121" s="51">
        <v>1</v>
      </c>
    </row>
    <row r="122" spans="1:72" ht="16">
      <c r="A122" s="3" t="s">
        <v>165</v>
      </c>
      <c r="B122" s="12">
        <v>65.69315068493151</v>
      </c>
      <c r="C122" s="13">
        <v>0</v>
      </c>
      <c r="D122" s="13">
        <v>0</v>
      </c>
      <c r="E122" s="33">
        <v>0</v>
      </c>
      <c r="F122" s="33">
        <v>0</v>
      </c>
      <c r="G122" s="33">
        <v>0</v>
      </c>
      <c r="H122" s="33">
        <v>0</v>
      </c>
      <c r="I122" s="15">
        <v>1</v>
      </c>
      <c r="J122" s="13" t="s">
        <v>173</v>
      </c>
      <c r="K122" s="33">
        <v>90</v>
      </c>
      <c r="L122" s="33">
        <v>0</v>
      </c>
      <c r="M122" s="13" t="s">
        <v>109</v>
      </c>
      <c r="N122" s="33">
        <v>0</v>
      </c>
      <c r="O122" s="33">
        <v>1</v>
      </c>
      <c r="P122" s="35">
        <v>1</v>
      </c>
      <c r="Q122" s="35">
        <v>1</v>
      </c>
      <c r="R122" s="35">
        <v>1</v>
      </c>
      <c r="S122" s="35">
        <v>1</v>
      </c>
      <c r="T122" s="35">
        <v>1</v>
      </c>
      <c r="U122" s="33">
        <v>0</v>
      </c>
      <c r="V122" s="36">
        <v>29.938271604938269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3">
        <v>0</v>
      </c>
      <c r="AC122" s="33">
        <v>0</v>
      </c>
      <c r="AD122" s="33">
        <v>0</v>
      </c>
      <c r="AE122" s="44">
        <v>1</v>
      </c>
      <c r="AF122" s="42">
        <v>1</v>
      </c>
      <c r="AG122" s="33">
        <v>0</v>
      </c>
      <c r="AH122" s="33">
        <v>0</v>
      </c>
      <c r="AI122" s="33">
        <v>0</v>
      </c>
      <c r="AJ122" s="42">
        <v>0</v>
      </c>
      <c r="AK122" s="42">
        <v>1</v>
      </c>
      <c r="AL122" s="42">
        <v>1</v>
      </c>
      <c r="AM122" s="42">
        <v>1</v>
      </c>
      <c r="AN122" s="26">
        <v>0</v>
      </c>
      <c r="AO122" s="33">
        <v>0</v>
      </c>
      <c r="AP122" s="33">
        <v>0</v>
      </c>
      <c r="AQ122" s="33">
        <v>150</v>
      </c>
      <c r="AR122" s="33">
        <v>80</v>
      </c>
      <c r="AS122" s="36">
        <v>210</v>
      </c>
      <c r="AT122" s="36">
        <v>129</v>
      </c>
      <c r="AU122" s="36">
        <v>36</v>
      </c>
      <c r="AV122" s="36">
        <v>234</v>
      </c>
      <c r="AW122" s="36">
        <v>0.16</v>
      </c>
      <c r="AX122" s="35">
        <v>0.18</v>
      </c>
      <c r="AY122" s="30">
        <v>1</v>
      </c>
      <c r="AZ122" s="29">
        <v>1</v>
      </c>
      <c r="BA122" s="50">
        <v>41949</v>
      </c>
      <c r="BB122" s="55">
        <v>1</v>
      </c>
      <c r="BC122" s="54">
        <v>44019</v>
      </c>
      <c r="BD122" s="51">
        <f t="shared" si="5"/>
        <v>5.6673511293634498</v>
      </c>
      <c r="BE122" s="51">
        <v>1</v>
      </c>
      <c r="BF122" s="54">
        <v>44019</v>
      </c>
      <c r="BG122" s="51">
        <v>1</v>
      </c>
      <c r="BH122" s="51">
        <v>0</v>
      </c>
      <c r="BI122" s="51">
        <v>0</v>
      </c>
      <c r="BJ122" s="51">
        <v>0</v>
      </c>
      <c r="BK122" s="54">
        <v>40997</v>
      </c>
      <c r="BL122" s="9">
        <f t="shared" si="6"/>
        <v>3022</v>
      </c>
      <c r="BM122" s="9">
        <f t="shared" si="7"/>
        <v>100.73333333333333</v>
      </c>
      <c r="BN122" s="9">
        <f t="shared" si="8"/>
        <v>60</v>
      </c>
      <c r="BO122" s="51">
        <f t="shared" si="9"/>
        <v>0</v>
      </c>
      <c r="BP122" s="51">
        <v>1</v>
      </c>
      <c r="BQ122" s="51">
        <v>0</v>
      </c>
      <c r="BR122" s="51">
        <v>0</v>
      </c>
      <c r="BS122" s="51">
        <v>0</v>
      </c>
      <c r="BT122" s="51">
        <v>1</v>
      </c>
    </row>
    <row r="123" spans="1:72" ht="16">
      <c r="BA123" s="51"/>
      <c r="BB123" s="55"/>
      <c r="BC123" s="51"/>
      <c r="BD123" s="51"/>
      <c r="BE123" s="55"/>
      <c r="BG123" s="55"/>
      <c r="BH123" s="55"/>
      <c r="BI123" s="55"/>
      <c r="BJ123" s="55"/>
      <c r="BP123" s="55"/>
      <c r="BQ123" s="55"/>
      <c r="BR123" s="55"/>
      <c r="BS123" s="55"/>
      <c r="BT123" s="55"/>
    </row>
    <row r="124" spans="1:72" ht="16">
      <c r="BA124" s="51"/>
      <c r="BB124" s="51"/>
      <c r="BC124" s="51"/>
      <c r="BD124" s="51"/>
      <c r="BH124" s="51"/>
      <c r="BP124" s="51"/>
      <c r="BQ124" s="51"/>
      <c r="BR124" s="51"/>
      <c r="BS124" s="51"/>
    </row>
    <row r="125" spans="1:72" ht="16">
      <c r="BA125" s="51"/>
      <c r="BB125" s="51"/>
      <c r="BC125" s="51"/>
      <c r="BD125" s="51"/>
      <c r="BH125" s="51"/>
      <c r="BP125" s="51"/>
      <c r="BQ125" s="51"/>
      <c r="BR125" s="51"/>
      <c r="BS125" s="51"/>
    </row>
    <row r="126" spans="1:72" ht="16">
      <c r="BA126" s="51"/>
      <c r="BB126" s="51"/>
      <c r="BC126" s="51"/>
      <c r="BD126" s="51"/>
      <c r="BH126" s="51"/>
      <c r="BP126" s="51"/>
      <c r="BQ126" s="51"/>
      <c r="BR126" s="51"/>
      <c r="BS126" s="51"/>
    </row>
    <row r="127" spans="1:72" ht="16">
      <c r="BA127" s="51"/>
      <c r="BB127" s="51"/>
      <c r="BC127" s="51"/>
      <c r="BD127" s="51"/>
      <c r="BH127" s="51"/>
      <c r="BP127" s="51"/>
      <c r="BQ127" s="51"/>
      <c r="BR127" s="51"/>
      <c r="BS127" s="51"/>
    </row>
    <row r="128" spans="1:72" ht="16">
      <c r="BA128" s="51"/>
      <c r="BB128" s="51"/>
      <c r="BC128" s="51"/>
      <c r="BD128" s="51"/>
      <c r="BH128" s="51"/>
      <c r="BP128" s="51"/>
      <c r="BQ128" s="51"/>
      <c r="BR128" s="51"/>
      <c r="BS128" s="51"/>
    </row>
    <row r="129" spans="53:71" ht="16">
      <c r="BA129" s="51"/>
      <c r="BB129" s="51"/>
      <c r="BC129" s="51"/>
      <c r="BD129" s="51"/>
      <c r="BH129" s="51"/>
      <c r="BP129" s="51"/>
      <c r="BQ129" s="51"/>
      <c r="BR129" s="51"/>
      <c r="BS129" s="51"/>
    </row>
    <row r="130" spans="53:71" ht="16">
      <c r="BA130" s="51"/>
      <c r="BB130" s="51"/>
      <c r="BC130" s="51"/>
      <c r="BD130" s="51"/>
      <c r="BH130" s="51"/>
      <c r="BP130" s="51"/>
      <c r="BQ130" s="51"/>
      <c r="BR130" s="51"/>
      <c r="BS130" s="51"/>
    </row>
    <row r="131" spans="53:71" ht="16">
      <c r="BA131" s="51"/>
      <c r="BB131" s="51"/>
      <c r="BC131" s="51"/>
      <c r="BD131" s="51"/>
      <c r="BH131" s="51"/>
      <c r="BP131" s="51"/>
      <c r="BQ131" s="51"/>
      <c r="BR131" s="51"/>
      <c r="BS131" s="51"/>
    </row>
    <row r="132" spans="53:71" ht="16">
      <c r="BA132" s="51"/>
      <c r="BB132" s="51"/>
      <c r="BC132" s="51"/>
      <c r="BD132" s="51"/>
      <c r="BH132" s="51"/>
      <c r="BP132" s="51"/>
      <c r="BQ132" s="51"/>
      <c r="BR132" s="51"/>
      <c r="BS132" s="51"/>
    </row>
    <row r="133" spans="53:71" ht="16">
      <c r="BA133" s="51"/>
      <c r="BB133" s="51"/>
      <c r="BC133" s="51"/>
      <c r="BD133" s="51"/>
      <c r="BH133" s="51"/>
      <c r="BP133" s="51"/>
      <c r="BQ133" s="51"/>
      <c r="BR133" s="51"/>
      <c r="BS133" s="51"/>
    </row>
    <row r="134" spans="53:71" ht="16">
      <c r="BA134" s="51"/>
      <c r="BB134" s="51"/>
      <c r="BC134" s="51"/>
      <c r="BD134" s="51"/>
      <c r="BH134" s="51"/>
      <c r="BP134" s="51"/>
      <c r="BQ134" s="51"/>
      <c r="BR134" s="51"/>
      <c r="BS134" s="51"/>
    </row>
    <row r="135" spans="53:71" ht="16">
      <c r="BA135" s="51"/>
      <c r="BB135" s="51"/>
      <c r="BC135" s="51"/>
      <c r="BD135" s="51"/>
      <c r="BH135" s="51"/>
      <c r="BP135" s="51"/>
      <c r="BQ135" s="51"/>
      <c r="BR135" s="51"/>
      <c r="BS135" s="51"/>
    </row>
    <row r="136" spans="53:71" ht="16">
      <c r="BA136" s="51"/>
      <c r="BB136" s="51"/>
      <c r="BC136" s="51"/>
      <c r="BD136" s="51"/>
      <c r="BH136" s="51"/>
      <c r="BP136" s="51"/>
      <c r="BQ136" s="51"/>
      <c r="BR136" s="51"/>
      <c r="BS136" s="51"/>
    </row>
    <row r="137" spans="53:71" ht="16">
      <c r="BA137" s="51"/>
      <c r="BB137" s="51"/>
      <c r="BC137" s="51"/>
      <c r="BD137" s="51"/>
      <c r="BH137" s="51"/>
      <c r="BP137" s="51"/>
      <c r="BQ137" s="51"/>
      <c r="BR137" s="51"/>
      <c r="BS137" s="51"/>
    </row>
    <row r="138" spans="53:71" ht="16">
      <c r="BA138" s="51"/>
      <c r="BB138" s="51"/>
      <c r="BC138" s="51"/>
      <c r="BD138" s="51"/>
      <c r="BH138" s="51"/>
      <c r="BP138" s="51"/>
      <c r="BQ138" s="51"/>
      <c r="BR138" s="51"/>
      <c r="BS138" s="51"/>
    </row>
    <row r="139" spans="53:71" ht="16">
      <c r="BA139" s="51"/>
      <c r="BB139" s="51"/>
      <c r="BC139" s="51"/>
      <c r="BD139" s="51"/>
      <c r="BH139" s="51"/>
      <c r="BP139" s="51"/>
      <c r="BQ139" s="51"/>
      <c r="BR139" s="51"/>
      <c r="BS139" s="51"/>
    </row>
    <row r="140" spans="53:71" ht="16">
      <c r="BA140" s="51"/>
      <c r="BB140" s="51"/>
      <c r="BC140" s="51"/>
      <c r="BD140" s="51"/>
      <c r="BH140" s="51"/>
      <c r="BP140" s="51"/>
      <c r="BQ140" s="51"/>
      <c r="BR140" s="51"/>
      <c r="BS140" s="51"/>
    </row>
    <row r="141" spans="53:71" ht="16">
      <c r="BA141" s="51"/>
      <c r="BB141" s="51"/>
      <c r="BC141" s="51"/>
      <c r="BD141" s="51"/>
      <c r="BH141" s="51"/>
      <c r="BP141" s="51"/>
      <c r="BQ141" s="51"/>
      <c r="BR141" s="51"/>
      <c r="BS141" s="51"/>
    </row>
    <row r="142" spans="53:71" ht="16">
      <c r="BA142" s="51"/>
      <c r="BB142" s="51"/>
      <c r="BC142" s="51"/>
      <c r="BD142" s="51"/>
      <c r="BH142" s="51"/>
      <c r="BP142" s="51"/>
      <c r="BQ142" s="51"/>
      <c r="BR142" s="51"/>
      <c r="BS142" s="51"/>
    </row>
    <row r="143" spans="53:71" ht="16">
      <c r="BA143" s="51"/>
      <c r="BB143" s="51"/>
      <c r="BC143" s="51"/>
      <c r="BD143" s="51"/>
      <c r="BH143" s="51"/>
      <c r="BP143" s="51"/>
      <c r="BQ143" s="51"/>
      <c r="BR143" s="51"/>
      <c r="BS143" s="51"/>
    </row>
    <row r="144" spans="53:71" ht="16">
      <c r="BA144" s="51"/>
      <c r="BB144" s="51"/>
      <c r="BC144" s="51"/>
      <c r="BD144" s="51"/>
      <c r="BH144" s="51"/>
      <c r="BP144" s="51"/>
      <c r="BQ144" s="51"/>
      <c r="BR144" s="51"/>
      <c r="BS144" s="51"/>
    </row>
    <row r="145" spans="53:71" ht="16">
      <c r="BA145" s="51"/>
      <c r="BB145" s="51"/>
      <c r="BC145" s="51"/>
      <c r="BD145" s="51"/>
      <c r="BH145" s="51"/>
      <c r="BP145" s="51"/>
      <c r="BQ145" s="51"/>
      <c r="BR145" s="51"/>
      <c r="BS145" s="51"/>
    </row>
    <row r="146" spans="53:71" ht="16">
      <c r="BA146" s="51"/>
      <c r="BB146" s="51"/>
      <c r="BC146" s="51"/>
      <c r="BD146" s="51"/>
      <c r="BH146" s="51"/>
      <c r="BP146" s="51"/>
      <c r="BQ146" s="51"/>
      <c r="BR146" s="51"/>
      <c r="BS146" s="51"/>
    </row>
    <row r="147" spans="53:71" ht="16">
      <c r="BA147" s="51"/>
      <c r="BB147" s="51"/>
      <c r="BC147" s="51"/>
      <c r="BD147" s="51"/>
      <c r="BH147" s="51"/>
      <c r="BP147" s="51"/>
      <c r="BQ147" s="51"/>
      <c r="BR147" s="51"/>
      <c r="BS147" s="51"/>
    </row>
    <row r="148" spans="53:71" ht="16">
      <c r="BA148" s="51"/>
      <c r="BB148" s="51"/>
      <c r="BC148" s="51"/>
      <c r="BD148" s="51"/>
      <c r="BH148" s="51"/>
      <c r="BP148" s="51"/>
      <c r="BQ148" s="51"/>
      <c r="BR148" s="51"/>
      <c r="BS148" s="51"/>
    </row>
    <row r="149" spans="53:71" ht="16">
      <c r="BA149" s="51"/>
      <c r="BB149" s="51"/>
      <c r="BC149" s="51"/>
      <c r="BD149" s="51"/>
      <c r="BH149" s="51"/>
      <c r="BP149" s="51"/>
      <c r="BQ149" s="51"/>
      <c r="BR149" s="51"/>
      <c r="BS149" s="51"/>
    </row>
    <row r="150" spans="53:71" ht="16">
      <c r="BA150" s="51"/>
      <c r="BB150" s="51"/>
      <c r="BC150" s="51"/>
      <c r="BD150" s="51"/>
      <c r="BH150" s="51"/>
      <c r="BP150" s="51"/>
      <c r="BQ150" s="51"/>
      <c r="BR150" s="51"/>
      <c r="BS150" s="51"/>
    </row>
    <row r="151" spans="53:71" ht="16">
      <c r="BA151" s="51"/>
      <c r="BB151" s="51"/>
      <c r="BC151" s="51"/>
      <c r="BD151" s="51"/>
      <c r="BH151" s="51"/>
      <c r="BP151" s="51"/>
      <c r="BQ151" s="51"/>
      <c r="BR151" s="51"/>
      <c r="BS151" s="51"/>
    </row>
    <row r="152" spans="53:71" ht="16">
      <c r="BA152" s="51"/>
      <c r="BB152" s="51"/>
      <c r="BC152" s="51"/>
      <c r="BD152" s="51"/>
      <c r="BH152" s="51"/>
      <c r="BP152" s="51"/>
      <c r="BQ152" s="51"/>
      <c r="BR152" s="51"/>
      <c r="BS152" s="51"/>
    </row>
    <row r="153" spans="53:71" ht="16">
      <c r="BA153" s="51"/>
      <c r="BB153" s="51"/>
      <c r="BC153" s="51"/>
      <c r="BD153" s="51"/>
      <c r="BH153" s="51"/>
      <c r="BP153" s="51"/>
      <c r="BQ153" s="51"/>
      <c r="BR153" s="51"/>
      <c r="BS153" s="51"/>
    </row>
    <row r="154" spans="53:71" ht="16">
      <c r="BA154" s="51"/>
      <c r="BB154" s="51"/>
      <c r="BC154" s="51"/>
      <c r="BD154" s="51"/>
      <c r="BH154" s="51"/>
      <c r="BP154" s="51"/>
      <c r="BQ154" s="51"/>
      <c r="BR154" s="51"/>
      <c r="BS154" s="51"/>
    </row>
    <row r="155" spans="53:71" ht="16">
      <c r="BA155" s="51"/>
      <c r="BB155" s="51"/>
      <c r="BC155" s="51"/>
      <c r="BD155" s="51"/>
      <c r="BH155" s="51"/>
      <c r="BP155" s="51"/>
      <c r="BQ155" s="51"/>
      <c r="BR155" s="51"/>
      <c r="BS155" s="51"/>
    </row>
    <row r="156" spans="53:71" ht="16">
      <c r="BA156" s="51"/>
      <c r="BB156" s="51"/>
      <c r="BC156" s="51"/>
      <c r="BD156" s="51"/>
      <c r="BH156" s="51"/>
      <c r="BP156" s="51"/>
      <c r="BQ156" s="51"/>
      <c r="BR156" s="51"/>
      <c r="BS156" s="51"/>
    </row>
    <row r="157" spans="53:71" ht="16">
      <c r="BA157" s="51"/>
      <c r="BB157" s="51"/>
      <c r="BC157" s="51"/>
      <c r="BD157" s="51"/>
      <c r="BH157" s="51"/>
      <c r="BP157" s="51"/>
      <c r="BQ157" s="51"/>
      <c r="BR157" s="51"/>
      <c r="BS157" s="51"/>
    </row>
    <row r="158" spans="53:71" ht="16">
      <c r="BA158" s="51"/>
      <c r="BB158" s="51"/>
      <c r="BC158" s="51"/>
      <c r="BD158" s="51"/>
      <c r="BH158" s="51"/>
      <c r="BP158" s="51"/>
      <c r="BQ158" s="51"/>
      <c r="BR158" s="51"/>
      <c r="BS158" s="51"/>
    </row>
    <row r="159" spans="53:71" ht="16">
      <c r="BA159" s="51"/>
      <c r="BB159" s="51"/>
      <c r="BC159" s="51"/>
      <c r="BD159" s="51"/>
      <c r="BH159" s="51"/>
      <c r="BP159" s="51"/>
      <c r="BQ159" s="51"/>
      <c r="BR159" s="51"/>
      <c r="BS159" s="51"/>
    </row>
    <row r="160" spans="53:71" ht="16">
      <c r="BA160" s="51"/>
      <c r="BB160" s="51"/>
      <c r="BC160" s="51"/>
      <c r="BD160" s="51"/>
      <c r="BH160" s="51"/>
      <c r="BP160" s="51"/>
      <c r="BQ160" s="51"/>
      <c r="BR160" s="51"/>
      <c r="BS160" s="51"/>
    </row>
    <row r="161" spans="53:71" ht="16">
      <c r="BA161" s="51"/>
      <c r="BB161" s="51"/>
      <c r="BC161" s="51"/>
      <c r="BD161" s="51"/>
      <c r="BH161" s="51"/>
      <c r="BP161" s="51"/>
      <c r="BQ161" s="51"/>
      <c r="BR161" s="51"/>
      <c r="BS161" s="51"/>
    </row>
    <row r="162" spans="53:71" ht="16">
      <c r="BA162" s="51"/>
      <c r="BB162" s="51"/>
      <c r="BC162" s="51"/>
      <c r="BD162" s="51"/>
      <c r="BH162" s="51"/>
      <c r="BP162" s="51"/>
      <c r="BQ162" s="51"/>
      <c r="BR162" s="51"/>
      <c r="BS162" s="51"/>
    </row>
    <row r="163" spans="53:71" ht="16">
      <c r="BA163" s="51"/>
      <c r="BB163" s="51"/>
      <c r="BC163" s="51"/>
      <c r="BD163" s="51"/>
      <c r="BH163" s="51"/>
      <c r="BP163" s="51"/>
      <c r="BQ163" s="51"/>
      <c r="BR163" s="51"/>
      <c r="BS163" s="51"/>
    </row>
    <row r="164" spans="53:71" ht="16">
      <c r="BA164" s="51"/>
      <c r="BB164" s="51"/>
      <c r="BC164" s="51"/>
      <c r="BD164" s="51"/>
      <c r="BH164" s="51"/>
      <c r="BP164" s="51"/>
      <c r="BQ164" s="51"/>
      <c r="BR164" s="51"/>
      <c r="BS164" s="51"/>
    </row>
    <row r="165" spans="53:71" ht="16">
      <c r="BA165" s="51"/>
      <c r="BB165" s="51"/>
      <c r="BC165" s="51"/>
      <c r="BD165" s="51"/>
      <c r="BH165" s="51"/>
      <c r="BP165" s="51"/>
      <c r="BQ165" s="51"/>
      <c r="BR165" s="51"/>
      <c r="BS165" s="51"/>
    </row>
    <row r="166" spans="53:71" ht="16">
      <c r="BA166" s="51"/>
      <c r="BB166" s="51"/>
      <c r="BC166" s="51"/>
      <c r="BD166" s="51"/>
      <c r="BH166" s="51"/>
      <c r="BP166" s="51"/>
      <c r="BQ166" s="51"/>
      <c r="BR166" s="51"/>
      <c r="BS166" s="51"/>
    </row>
    <row r="167" spans="53:71" ht="16">
      <c r="BA167" s="51"/>
      <c r="BB167" s="51"/>
      <c r="BC167" s="51"/>
      <c r="BD167" s="51"/>
      <c r="BH167" s="51"/>
      <c r="BP167" s="51"/>
      <c r="BQ167" s="51"/>
      <c r="BR167" s="51"/>
      <c r="BS167" s="51"/>
    </row>
    <row r="168" spans="53:71" ht="16">
      <c r="BA168" s="51"/>
      <c r="BB168" s="51"/>
      <c r="BC168" s="51"/>
      <c r="BD168" s="51"/>
      <c r="BH168" s="51"/>
      <c r="BP168" s="51"/>
      <c r="BQ168" s="51"/>
      <c r="BR168" s="51"/>
      <c r="BS168" s="51"/>
    </row>
    <row r="169" spans="53:71" ht="16">
      <c r="BA169" s="51"/>
      <c r="BB169" s="51"/>
      <c r="BC169" s="51"/>
      <c r="BD169" s="51"/>
      <c r="BH169" s="51"/>
      <c r="BP169" s="51"/>
      <c r="BQ169" s="51"/>
      <c r="BR169" s="51"/>
      <c r="BS169" s="51"/>
    </row>
    <row r="170" spans="53:71" ht="16">
      <c r="BA170" s="51"/>
      <c r="BB170" s="51"/>
      <c r="BC170" s="51"/>
      <c r="BD170" s="51"/>
      <c r="BH170" s="51"/>
      <c r="BP170" s="51"/>
      <c r="BQ170" s="51"/>
      <c r="BR170" s="51"/>
      <c r="BS170" s="51"/>
    </row>
    <row r="171" spans="53:71" ht="16">
      <c r="BA171" s="51"/>
      <c r="BB171" s="51"/>
      <c r="BC171" s="51"/>
      <c r="BD171" s="51"/>
      <c r="BH171" s="51"/>
      <c r="BP171" s="51"/>
      <c r="BQ171" s="51"/>
      <c r="BR171" s="51"/>
      <c r="BS171" s="51"/>
    </row>
    <row r="172" spans="53:71" ht="16">
      <c r="BA172" s="51"/>
      <c r="BB172" s="51"/>
      <c r="BC172" s="51"/>
      <c r="BD172" s="51"/>
      <c r="BH172" s="51"/>
      <c r="BP172" s="51"/>
      <c r="BQ172" s="51"/>
      <c r="BR172" s="51"/>
      <c r="BS172" s="51"/>
    </row>
    <row r="173" spans="53:71" ht="16">
      <c r="BA173" s="51"/>
      <c r="BB173" s="51"/>
      <c r="BC173" s="51"/>
      <c r="BD173" s="51"/>
      <c r="BH173" s="51"/>
      <c r="BP173" s="51"/>
      <c r="BQ173" s="51"/>
      <c r="BR173" s="51"/>
      <c r="BS173" s="51"/>
    </row>
    <row r="174" spans="53:71" ht="16">
      <c r="BA174" s="51"/>
      <c r="BB174" s="51"/>
      <c r="BC174" s="51"/>
      <c r="BD174" s="51"/>
      <c r="BH174" s="51"/>
      <c r="BP174" s="51"/>
      <c r="BQ174" s="51"/>
      <c r="BR174" s="51"/>
      <c r="BS174" s="51"/>
    </row>
    <row r="175" spans="53:71" ht="16">
      <c r="BA175" s="51"/>
      <c r="BB175" s="51"/>
      <c r="BC175" s="51"/>
      <c r="BD175" s="51"/>
      <c r="BH175" s="51"/>
      <c r="BP175" s="51"/>
      <c r="BQ175" s="51"/>
      <c r="BR175" s="51"/>
      <c r="BS175" s="51"/>
    </row>
    <row r="176" spans="53:71" ht="16">
      <c r="BA176" s="51"/>
      <c r="BB176" s="51"/>
      <c r="BC176" s="51"/>
      <c r="BD176" s="51"/>
      <c r="BH176" s="51"/>
      <c r="BP176" s="51"/>
      <c r="BQ176" s="51"/>
      <c r="BR176" s="51"/>
      <c r="BS176" s="51"/>
    </row>
    <row r="177" spans="53:71" ht="16">
      <c r="BA177" s="51"/>
      <c r="BB177" s="51"/>
      <c r="BC177" s="51"/>
      <c r="BD177" s="51"/>
      <c r="BH177" s="51"/>
      <c r="BP177" s="51"/>
      <c r="BQ177" s="51"/>
      <c r="BR177" s="51"/>
      <c r="BS177" s="51"/>
    </row>
  </sheetData>
  <mergeCells count="1">
    <mergeCell ref="BA1:BT1"/>
  </mergeCells>
  <phoneticPr fontId="3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ADA8-8ABF-41A3-B37E-DAD812CDC2F3}">
  <dimension ref="A1:C47"/>
  <sheetViews>
    <sheetView workbookViewId="0">
      <selection activeCell="B25" sqref="B25"/>
    </sheetView>
  </sheetViews>
  <sheetFormatPr baseColWidth="10" defaultColWidth="8.83203125" defaultRowHeight="14"/>
  <cols>
    <col min="1" max="1" width="15.5" bestFit="1" customWidth="1"/>
    <col min="2" max="2" width="57.6640625" bestFit="1" customWidth="1"/>
    <col min="3" max="3" width="52.5" bestFit="1" customWidth="1"/>
  </cols>
  <sheetData>
    <row r="1" spans="1:3" ht="16">
      <c r="A1" s="16" t="s">
        <v>101</v>
      </c>
      <c r="B1" s="17"/>
      <c r="C1" s="17" t="s">
        <v>197</v>
      </c>
    </row>
    <row r="2" spans="1:3" ht="16">
      <c r="A2" s="16" t="s">
        <v>102</v>
      </c>
      <c r="B2" s="18" t="s">
        <v>198</v>
      </c>
      <c r="C2" s="18"/>
    </row>
    <row r="3" spans="1:3" ht="16">
      <c r="A3" s="6" t="s">
        <v>100</v>
      </c>
      <c r="B3" s="17" t="s">
        <v>199</v>
      </c>
      <c r="C3" s="17"/>
    </row>
    <row r="4" spans="1:3" ht="16">
      <c r="A4" s="19" t="s">
        <v>128</v>
      </c>
      <c r="B4" s="18"/>
      <c r="C4" s="18" t="s">
        <v>200</v>
      </c>
    </row>
    <row r="5" spans="1:3" ht="16">
      <c r="A5" s="6" t="s">
        <v>103</v>
      </c>
      <c r="B5" s="17" t="s">
        <v>201</v>
      </c>
      <c r="C5" s="17" t="s">
        <v>202</v>
      </c>
    </row>
    <row r="6" spans="1:3" ht="16">
      <c r="A6" s="6" t="s">
        <v>104</v>
      </c>
      <c r="B6" s="20" t="s">
        <v>201</v>
      </c>
      <c r="C6" s="17" t="s">
        <v>104</v>
      </c>
    </row>
    <row r="7" spans="1:3" ht="16">
      <c r="A7" s="6" t="s">
        <v>129</v>
      </c>
      <c r="B7" s="20" t="s">
        <v>201</v>
      </c>
      <c r="C7" s="17" t="s">
        <v>203</v>
      </c>
    </row>
    <row r="8" spans="1:3" ht="16">
      <c r="A8" s="16" t="s">
        <v>105</v>
      </c>
      <c r="B8" s="20" t="s">
        <v>204</v>
      </c>
      <c r="C8" s="59" t="s">
        <v>205</v>
      </c>
    </row>
    <row r="9" spans="1:3" ht="16">
      <c r="A9" s="16" t="s">
        <v>145</v>
      </c>
      <c r="B9" s="17" t="s">
        <v>206</v>
      </c>
      <c r="C9" s="60"/>
    </row>
    <row r="10" spans="1:3">
      <c r="A10" s="61" t="s">
        <v>106</v>
      </c>
      <c r="B10" s="17" t="s">
        <v>207</v>
      </c>
      <c r="C10" s="64" t="s">
        <v>208</v>
      </c>
    </row>
    <row r="11" spans="1:3">
      <c r="A11" s="62"/>
      <c r="B11" s="17" t="s">
        <v>209</v>
      </c>
      <c r="C11" s="64"/>
    </row>
    <row r="12" spans="1:3">
      <c r="A12" s="62"/>
      <c r="B12" s="17" t="s">
        <v>210</v>
      </c>
      <c r="C12" s="64"/>
    </row>
    <row r="13" spans="1:3">
      <c r="A13" s="62"/>
      <c r="B13" s="17" t="s">
        <v>211</v>
      </c>
      <c r="C13" s="64"/>
    </row>
    <row r="14" spans="1:3">
      <c r="A14" s="63"/>
      <c r="B14" s="17" t="s">
        <v>212</v>
      </c>
      <c r="C14" s="64"/>
    </row>
    <row r="15" spans="1:3" ht="16">
      <c r="A15" s="6" t="s">
        <v>111</v>
      </c>
      <c r="B15" s="17" t="s">
        <v>201</v>
      </c>
      <c r="C15" s="17" t="s">
        <v>213</v>
      </c>
    </row>
    <row r="16" spans="1:3" ht="16">
      <c r="A16" s="6" t="s">
        <v>112</v>
      </c>
      <c r="B16" s="17" t="s">
        <v>201</v>
      </c>
      <c r="C16" s="17" t="s">
        <v>214</v>
      </c>
    </row>
    <row r="17" spans="1:3" ht="16">
      <c r="A17" s="6" t="s">
        <v>116</v>
      </c>
      <c r="B17" s="17" t="s">
        <v>201</v>
      </c>
      <c r="C17" s="17" t="s">
        <v>215</v>
      </c>
    </row>
    <row r="18" spans="1:3" ht="16">
      <c r="A18" s="6" t="s">
        <v>114</v>
      </c>
      <c r="B18" s="17" t="s">
        <v>201</v>
      </c>
      <c r="C18" s="17" t="s">
        <v>216</v>
      </c>
    </row>
    <row r="19" spans="1:3" ht="16">
      <c r="A19" s="6" t="s">
        <v>115</v>
      </c>
      <c r="B19" s="17" t="s">
        <v>201</v>
      </c>
      <c r="C19" s="17" t="s">
        <v>217</v>
      </c>
    </row>
    <row r="20" spans="1:3" ht="16">
      <c r="A20" s="6" t="s">
        <v>117</v>
      </c>
      <c r="B20" s="17" t="s">
        <v>201</v>
      </c>
      <c r="C20" s="17" t="s">
        <v>218</v>
      </c>
    </row>
    <row r="21" spans="1:3" ht="16">
      <c r="A21" s="6" t="s">
        <v>118</v>
      </c>
      <c r="B21" s="17" t="s">
        <v>201</v>
      </c>
      <c r="C21" s="17" t="s">
        <v>219</v>
      </c>
    </row>
    <row r="22" spans="1:3" ht="16">
      <c r="A22" s="6" t="s">
        <v>120</v>
      </c>
      <c r="B22" s="17" t="s">
        <v>201</v>
      </c>
      <c r="C22" s="17" t="s">
        <v>220</v>
      </c>
    </row>
    <row r="23" spans="1:3" ht="16">
      <c r="A23" s="6" t="s">
        <v>131</v>
      </c>
      <c r="B23" s="17"/>
      <c r="C23" s="17" t="s">
        <v>221</v>
      </c>
    </row>
    <row r="24" spans="1:3" ht="16">
      <c r="A24" s="21" t="s">
        <v>126</v>
      </c>
      <c r="B24" s="17" t="s">
        <v>201</v>
      </c>
      <c r="C24" s="17" t="s">
        <v>222</v>
      </c>
    </row>
    <row r="25" spans="1:3" ht="16">
      <c r="A25" s="21" t="s">
        <v>130</v>
      </c>
      <c r="B25" s="17" t="s">
        <v>201</v>
      </c>
      <c r="C25" s="22" t="s">
        <v>223</v>
      </c>
    </row>
    <row r="26" spans="1:3" ht="16">
      <c r="A26" s="21" t="s">
        <v>141</v>
      </c>
      <c r="B26" s="17"/>
      <c r="C26" s="17" t="s">
        <v>224</v>
      </c>
    </row>
    <row r="27" spans="1:3" ht="16">
      <c r="A27" s="6" t="s">
        <v>119</v>
      </c>
      <c r="B27" s="17" t="s">
        <v>201</v>
      </c>
      <c r="C27" s="17" t="s">
        <v>225</v>
      </c>
    </row>
    <row r="28" spans="1:3" ht="16">
      <c r="A28" s="6" t="s">
        <v>133</v>
      </c>
      <c r="B28" s="17" t="s">
        <v>201</v>
      </c>
      <c r="C28" s="17" t="s">
        <v>133</v>
      </c>
    </row>
    <row r="29" spans="1:3" ht="16">
      <c r="A29" s="6" t="s">
        <v>226</v>
      </c>
      <c r="B29" s="17" t="s">
        <v>201</v>
      </c>
      <c r="C29" s="17" t="s">
        <v>227</v>
      </c>
    </row>
    <row r="30" spans="1:3" ht="16">
      <c r="A30" s="6" t="s">
        <v>134</v>
      </c>
      <c r="B30" s="17" t="s">
        <v>201</v>
      </c>
      <c r="C30" s="17" t="s">
        <v>228</v>
      </c>
    </row>
    <row r="31" spans="1:3" ht="16">
      <c r="A31" s="6" t="s">
        <v>135</v>
      </c>
      <c r="B31" s="17" t="s">
        <v>201</v>
      </c>
      <c r="C31" s="17" t="s">
        <v>229</v>
      </c>
    </row>
    <row r="32" spans="1:3" ht="16">
      <c r="A32" s="23" t="s">
        <v>121</v>
      </c>
      <c r="B32" s="17" t="s">
        <v>201</v>
      </c>
      <c r="C32" s="17" t="s">
        <v>230</v>
      </c>
    </row>
    <row r="33" spans="1:3" ht="16">
      <c r="A33" s="23" t="s">
        <v>142</v>
      </c>
      <c r="B33" s="17" t="s">
        <v>201</v>
      </c>
      <c r="C33" s="17" t="s">
        <v>231</v>
      </c>
    </row>
    <row r="34" spans="1:3" ht="16">
      <c r="A34" s="23" t="s">
        <v>132</v>
      </c>
      <c r="B34" s="17" t="s">
        <v>201</v>
      </c>
      <c r="C34" s="17" t="s">
        <v>232</v>
      </c>
    </row>
    <row r="35" spans="1:3" ht="16">
      <c r="A35" s="23" t="s">
        <v>144</v>
      </c>
      <c r="B35" s="17" t="s">
        <v>201</v>
      </c>
      <c r="C35" s="17" t="s">
        <v>233</v>
      </c>
    </row>
    <row r="36" spans="1:3" ht="16">
      <c r="A36" s="23" t="s">
        <v>143</v>
      </c>
      <c r="B36" s="17" t="s">
        <v>201</v>
      </c>
      <c r="C36" s="17" t="s">
        <v>234</v>
      </c>
    </row>
    <row r="37" spans="1:3" ht="16">
      <c r="A37" s="21" t="s">
        <v>122</v>
      </c>
      <c r="B37" s="17" t="s">
        <v>201</v>
      </c>
      <c r="C37" s="17" t="s">
        <v>235</v>
      </c>
    </row>
    <row r="38" spans="1:3" ht="16">
      <c r="A38" s="21" t="s">
        <v>123</v>
      </c>
      <c r="B38" s="17" t="s">
        <v>201</v>
      </c>
      <c r="C38" s="17" t="s">
        <v>236</v>
      </c>
    </row>
    <row r="39" spans="1:3" ht="16">
      <c r="A39" s="21" t="s">
        <v>124</v>
      </c>
      <c r="B39" s="17" t="s">
        <v>201</v>
      </c>
      <c r="C39" s="17" t="s">
        <v>237</v>
      </c>
    </row>
    <row r="40" spans="1:3" ht="16">
      <c r="A40" s="21" t="s">
        <v>147</v>
      </c>
      <c r="B40" s="17" t="s">
        <v>201</v>
      </c>
      <c r="C40" s="17" t="s">
        <v>238</v>
      </c>
    </row>
    <row r="41" spans="1:3" ht="16">
      <c r="A41" s="21" t="s">
        <v>125</v>
      </c>
      <c r="B41" s="17" t="s">
        <v>201</v>
      </c>
      <c r="C41" s="17" t="s">
        <v>239</v>
      </c>
    </row>
    <row r="42" spans="1:3" ht="16">
      <c r="A42" s="21" t="s">
        <v>240</v>
      </c>
      <c r="B42" s="17"/>
      <c r="C42" s="17" t="s">
        <v>241</v>
      </c>
    </row>
    <row r="43" spans="1:3" ht="16">
      <c r="A43" s="21" t="s">
        <v>136</v>
      </c>
      <c r="B43" s="17"/>
      <c r="C43" s="17" t="s">
        <v>242</v>
      </c>
    </row>
    <row r="44" spans="1:3" ht="16">
      <c r="A44" s="21" t="s">
        <v>137</v>
      </c>
      <c r="B44" s="17"/>
      <c r="C44" s="17" t="s">
        <v>243</v>
      </c>
    </row>
    <row r="45" spans="1:3" ht="16">
      <c r="A45" s="21" t="s">
        <v>138</v>
      </c>
      <c r="B45" s="17"/>
      <c r="C45" s="17" t="s">
        <v>244</v>
      </c>
    </row>
    <row r="46" spans="1:3" ht="16">
      <c r="A46" s="21" t="s">
        <v>139</v>
      </c>
      <c r="B46" s="17"/>
      <c r="C46" s="17" t="s">
        <v>245</v>
      </c>
    </row>
    <row r="47" spans="1:3" ht="16">
      <c r="A47" s="21" t="s">
        <v>140</v>
      </c>
      <c r="B47" s="17"/>
      <c r="C47" s="17" t="s">
        <v>246</v>
      </c>
    </row>
  </sheetData>
  <mergeCells count="3">
    <mergeCell ref="C8:C9"/>
    <mergeCell ref="A10:A14"/>
    <mergeCell ref="C10:C14"/>
  </mergeCells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clinical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Kardio</dc:creator>
  <cp:lastModifiedBy>Shuhan Liu</cp:lastModifiedBy>
  <dcterms:created xsi:type="dcterms:W3CDTF">2015-03-24T13:53:45Z</dcterms:created>
  <dcterms:modified xsi:type="dcterms:W3CDTF">2023-06-21T22:56:38Z</dcterms:modified>
</cp:coreProperties>
</file>