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Математическое Моделирование\"/>
    </mc:Choice>
  </mc:AlternateContent>
  <bookViews>
    <workbookView xWindow="0" yWindow="0" windowWidth="28800" windowHeight="11865"/>
  </bookViews>
  <sheets>
    <sheet name="F кри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2" i="1"/>
  <c r="F19" i="1" l="1"/>
  <c r="F5" i="1" l="1"/>
  <c r="F4" i="1"/>
  <c r="F3" i="1"/>
  <c r="F17" i="1" s="1"/>
  <c r="F2" i="1"/>
  <c r="F16" i="1" s="1"/>
  <c r="F15" i="1" l="1"/>
  <c r="F18" i="1"/>
  <c r="F8" i="1"/>
  <c r="F6" i="1"/>
  <c r="F9" i="1" s="1"/>
</calcChain>
</file>

<file path=xl/sharedStrings.xml><?xml version="1.0" encoding="utf-8"?>
<sst xmlns="http://schemas.openxmlformats.org/spreadsheetml/2006/main" count="31" uniqueCount="31">
  <si>
    <t>n1=</t>
  </si>
  <si>
    <t>n2=</t>
  </si>
  <si>
    <t>Двухвыборочный F-тест для дисперсии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</si>
  <si>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</si>
  <si>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</si>
  <si>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</si>
  <si>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</si>
  <si>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</si>
  <si>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</si>
  <si>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</si>
  <si>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Анализ</t>
  </si>
  <si>
    <t>Выборка1</t>
  </si>
  <si>
    <t>Выборка2</t>
  </si>
  <si>
    <t>Выборка 1</t>
  </si>
  <si>
    <t>Выборка 2</t>
  </si>
  <si>
    <t>Нет оснований отвергнуть нулевую гипотезу</t>
  </si>
  <si>
    <t>s1^2=</t>
  </si>
  <si>
    <t>s2^2=</t>
  </si>
  <si>
    <t>Fнабл=</t>
  </si>
  <si>
    <t>альфа=</t>
  </si>
  <si>
    <t>Fкр=</t>
  </si>
  <si>
    <t>P(F&lt;=f)=</t>
  </si>
  <si>
    <t>№</t>
  </si>
  <si>
    <t>коэф.пирс 1=</t>
  </si>
  <si>
    <t>коэф.пирс 2=</t>
  </si>
  <si>
    <t>T1=</t>
  </si>
  <si>
    <t>T2=</t>
  </si>
  <si>
    <t>tкр1=</t>
  </si>
  <si>
    <t>tкр2=</t>
  </si>
  <si>
    <t>ур знач 1=</t>
  </si>
  <si>
    <t>ур знач 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</si>
</sst>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C37" sqref="C37"/>
    </sheetView>
  </sheetViews>
  <sheetFormatPr defaultRowHeight="15" x14ac:dyDescent="0.25"/>
  <cols>
    <col min="2" max="3" width="10.42578125" bestFit="1" customWidth="1"/>
    <col min="5" max="6" width="21.5703125" customWidth="1"/>
    <col min="7" max="7" width="13.42578125" customWidth="1"/>
    <col min="8" max="8" width="37.7109375" bestFit="1" customWidth="1"/>
    <col min="9" max="10" width="12" bestFit="1" customWidth="1"/>
    <col min="11" max="11" width="8.7109375" bestFit="1" customWidth="1"/>
    <col min="12" max="12" width="4.5703125" bestFit="1" customWidth="1"/>
  </cols>
  <sheetData>
    <row r="1" spans="1:10" ht="15.75" thickBot="1" x14ac:dyDescent="0.3">
      <c r="A1" s="9" t="s">
        <v>22</v>
      </c>
      <c r="B1" s="7" t="s">
        <v>13</v>
      </c>
      <c r="C1" s="4" t="s">
        <v>14</v>
      </c>
      <c r="E1" s="12" t="s">
        <v>10</v>
      </c>
      <c r="F1" s="12"/>
      <c r="H1" t="s">
        <v>2</v>
      </c>
    </row>
    <row r="2" spans="1:10" x14ac:dyDescent="0.25">
      <c r="A2" s="4">
        <v>1</v>
      </c>
      <c r="B2" s="8">
        <v>3563</v>
      </c>
      <c r="C2" s="4">
        <v>2945</v>
      </c>
      <c r="E2" s="5" t="s">
        <v>0</v>
      </c>
      <c r="F2" s="6">
        <f>COUNT(B:B)</f>
        <v>36</v>
      </c>
      <c r="H2" s="3"/>
      <c r="I2" s="3" t="s">
        <v>11</v>
      </c>
      <c r="J2" s="3" t="s">
        <v>12</v>
      </c>
    </row>
    <row r="3" spans="1:10" x14ac:dyDescent="0.25">
      <c r="A3" s="4">
        <v>2</v>
      </c>
      <c r="B3" s="8">
        <v>3784</v>
      </c>
      <c r="C3" s="4">
        <v>3045</v>
      </c>
      <c r="E3" s="5" t="s">
        <v>1</v>
      </c>
      <c r="F3" s="6">
        <f>COUNT(C:C)</f>
        <v>52</v>
      </c>
      <c r="H3" s="1" t="s">
        <v>3</v>
      </c>
      <c r="I3" s="1">
        <v>3380.3333333333335</v>
      </c>
      <c r="J3" s="1">
        <v>3430.1730769230771</v>
      </c>
    </row>
    <row r="4" spans="1:10" x14ac:dyDescent="0.25">
      <c r="A4" s="4">
        <v>3</v>
      </c>
      <c r="B4" s="8">
        <v>3742</v>
      </c>
      <c r="C4" s="4">
        <v>3580</v>
      </c>
      <c r="E4" s="5" t="s">
        <v>16</v>
      </c>
      <c r="F4" s="6">
        <f>_xlfn.VAR.S(B:B)</f>
        <v>278951.37142857141</v>
      </c>
      <c r="H4" s="1" t="s">
        <v>4</v>
      </c>
      <c r="I4" s="1">
        <v>278951.37142857141</v>
      </c>
      <c r="J4" s="1">
        <v>189822.49886877864</v>
      </c>
    </row>
    <row r="5" spans="1:10" x14ac:dyDescent="0.25">
      <c r="A5" s="4">
        <v>4</v>
      </c>
      <c r="B5" s="8">
        <v>3339</v>
      </c>
      <c r="C5" s="4">
        <v>3109</v>
      </c>
      <c r="E5" s="5" t="s">
        <v>17</v>
      </c>
      <c r="F5" s="6">
        <f>_xlfn.VAR.S(C:C)</f>
        <v>189822.49886877864</v>
      </c>
      <c r="H5" s="1" t="s">
        <v>5</v>
      </c>
      <c r="I5" s="1">
        <v>36</v>
      </c>
      <c r="J5" s="1">
        <v>52</v>
      </c>
    </row>
    <row r="6" spans="1:10" x14ac:dyDescent="0.25">
      <c r="A6" s="4">
        <v>5</v>
      </c>
      <c r="B6" s="8">
        <v>4384</v>
      </c>
      <c r="C6" s="4">
        <v>2915</v>
      </c>
      <c r="E6" s="5" t="s">
        <v>18</v>
      </c>
      <c r="F6" s="6">
        <f>F4/F5</f>
        <v>1.4695379793804431</v>
      </c>
      <c r="H6" s="1" t="s">
        <v>6</v>
      </c>
      <c r="I6" s="1">
        <v>35</v>
      </c>
      <c r="J6" s="1">
        <v>51</v>
      </c>
    </row>
    <row r="7" spans="1:10" x14ac:dyDescent="0.25">
      <c r="A7" s="4">
        <v>6</v>
      </c>
      <c r="B7" s="8">
        <v>4311</v>
      </c>
      <c r="C7" s="4">
        <v>2874</v>
      </c>
      <c r="E7" s="5" t="s">
        <v>19</v>
      </c>
      <c r="F7" s="6">
        <v>0.05</v>
      </c>
      <c r="H7" s="1" t="s">
        <v>7</v>
      </c>
      <c r="I7" s="1">
        <v>1.4695379793804431</v>
      </c>
      <c r="J7" s="1"/>
    </row>
    <row r="8" spans="1:10" x14ac:dyDescent="0.25">
      <c r="A8" s="4">
        <v>7</v>
      </c>
      <c r="B8" s="8">
        <v>2580</v>
      </c>
      <c r="C8" s="4">
        <v>2897</v>
      </c>
      <c r="E8" s="5" t="s">
        <v>20</v>
      </c>
      <c r="F8" s="6">
        <f>_xlfn.F.INV.RT(F7,F2-1,F3-1)</f>
        <v>1.652527189409563</v>
      </c>
      <c r="H8" s="1" t="s">
        <v>8</v>
      </c>
      <c r="I8" s="1">
        <v>0.1032617825795049</v>
      </c>
      <c r="J8" s="1"/>
    </row>
    <row r="9" spans="1:10" ht="15.75" thickBot="1" x14ac:dyDescent="0.3">
      <c r="A9" s="4">
        <v>8</v>
      </c>
      <c r="B9" s="8">
        <v>2744</v>
      </c>
      <c r="C9" s="4">
        <v>4118</v>
      </c>
      <c r="E9" s="5" t="s">
        <v>21</v>
      </c>
      <c r="F9" s="6">
        <f>_xlfn.F.DIST.RT(F6,F2-1,F3-1)</f>
        <v>0.1032617825795049</v>
      </c>
      <c r="H9" s="2" t="s">
        <v>9</v>
      </c>
      <c r="I9" s="2">
        <v>1.652527189409563</v>
      </c>
      <c r="J9" s="2"/>
    </row>
    <row r="10" spans="1:10" x14ac:dyDescent="0.25">
      <c r="A10" s="4">
        <v>9</v>
      </c>
      <c r="B10" s="8">
        <v>2840</v>
      </c>
      <c r="C10" s="4">
        <v>4134</v>
      </c>
      <c r="E10" s="11" t="s">
        <v>15</v>
      </c>
      <c r="F10" s="11"/>
    </row>
    <row r="11" spans="1:10" x14ac:dyDescent="0.25">
      <c r="A11" s="4">
        <v>10</v>
      </c>
      <c r="B11" s="8">
        <v>2740</v>
      </c>
      <c r="C11" s="4">
        <v>3420</v>
      </c>
    </row>
    <row r="12" spans="1:10" x14ac:dyDescent="0.25">
      <c r="A12" s="4">
        <v>11</v>
      </c>
      <c r="B12" s="8">
        <v>3309</v>
      </c>
      <c r="C12" s="4">
        <v>2945</v>
      </c>
      <c r="E12" s="5" t="s">
        <v>23</v>
      </c>
      <c r="F12" s="10">
        <f>PEARSON(B2:B37,A2:A37)</f>
        <v>6.9584035003855974E-2</v>
      </c>
    </row>
    <row r="13" spans="1:10" x14ac:dyDescent="0.25">
      <c r="A13" s="4">
        <v>12</v>
      </c>
      <c r="B13" s="8">
        <v>3005</v>
      </c>
      <c r="C13" s="4">
        <v>3045</v>
      </c>
      <c r="E13" s="5" t="s">
        <v>24</v>
      </c>
      <c r="F13" s="6">
        <f>PEARSON(C2:C53,A2:A53)</f>
        <v>0.28707572447126689</v>
      </c>
    </row>
    <row r="14" spans="1:10" x14ac:dyDescent="0.25">
      <c r="A14" s="4">
        <v>13</v>
      </c>
      <c r="B14" s="8">
        <v>2648</v>
      </c>
      <c r="C14" s="4">
        <v>3580</v>
      </c>
      <c r="E14" s="5" t="s">
        <v>25</v>
      </c>
      <c r="F14" s="10">
        <f>(F12*SQRT(F2-2))/(SQRT(1-F12*F12))</f>
        <v>0.40672702909726294</v>
      </c>
    </row>
    <row r="15" spans="1:10" x14ac:dyDescent="0.25">
      <c r="A15" s="4">
        <v>14</v>
      </c>
      <c r="B15" s="8">
        <v>2640</v>
      </c>
      <c r="C15" s="4">
        <v>3505</v>
      </c>
      <c r="E15" s="5" t="s">
        <v>26</v>
      </c>
      <c r="F15" s="6">
        <f>(F13*SQRT(F3-2))/(SQRT(1-F13*F13))</f>
        <v>2.1191305897852892</v>
      </c>
    </row>
    <row r="16" spans="1:10" x14ac:dyDescent="0.25">
      <c r="A16" s="4">
        <v>15</v>
      </c>
      <c r="B16" s="8">
        <v>2914</v>
      </c>
      <c r="C16" s="4">
        <v>4275</v>
      </c>
      <c r="E16" s="5" t="s">
        <v>27</v>
      </c>
      <c r="F16" s="10">
        <f>_xlfn.T.INV.2T(F7,F2-2)</f>
        <v>2.0322445093177191</v>
      </c>
    </row>
    <row r="17" spans="1:6" x14ac:dyDescent="0.25">
      <c r="A17" s="4">
        <v>16</v>
      </c>
      <c r="B17" s="8">
        <v>2783</v>
      </c>
      <c r="C17" s="4">
        <v>3419</v>
      </c>
      <c r="E17" s="5" t="s">
        <v>28</v>
      </c>
      <c r="F17" s="6">
        <f>_xlfn.T.INV.2T(F7,F3-2)</f>
        <v>2.0085591121007611</v>
      </c>
    </row>
    <row r="18" spans="1:6" x14ac:dyDescent="0.25">
      <c r="A18" s="4">
        <v>17</v>
      </c>
      <c r="B18" s="8">
        <v>2640</v>
      </c>
      <c r="C18" s="4">
        <v>3567</v>
      </c>
      <c r="E18" s="5" t="s">
        <v>29</v>
      </c>
      <c r="F18" s="10">
        <f>_xlfn.T.DIST.2T(F14,F2-2)</f>
        <v>0.68675756539032384</v>
      </c>
    </row>
    <row r="19" spans="1:6" x14ac:dyDescent="0.25">
      <c r="A19" s="4">
        <v>18</v>
      </c>
      <c r="B19" s="8">
        <v>4231</v>
      </c>
      <c r="C19" s="4">
        <v>3131</v>
      </c>
      <c r="E19" s="5" t="s">
        <v>30</v>
      </c>
      <c r="F19" s="6">
        <f>_xlfn.T.DIST.2T(F15,F3-2)</f>
        <v>3.9068492037212084E-2</v>
      </c>
    </row>
    <row r="20" spans="1:6" x14ac:dyDescent="0.25">
      <c r="A20" s="4">
        <v>19</v>
      </c>
      <c r="B20" s="8">
        <v>4134</v>
      </c>
      <c r="C20" s="4">
        <v>2914</v>
      </c>
    </row>
    <row r="21" spans="1:6" x14ac:dyDescent="0.25">
      <c r="A21" s="4">
        <v>20</v>
      </c>
      <c r="B21" s="8">
        <v>4279</v>
      </c>
      <c r="C21" s="4">
        <v>2783</v>
      </c>
      <c r="F21" s="13"/>
    </row>
    <row r="22" spans="1:6" x14ac:dyDescent="0.25">
      <c r="A22" s="4">
        <v>21</v>
      </c>
      <c r="B22" s="8">
        <v>3419</v>
      </c>
      <c r="C22" s="4">
        <v>3563</v>
      </c>
    </row>
    <row r="23" spans="1:6" x14ac:dyDescent="0.25">
      <c r="A23" s="4">
        <v>22</v>
      </c>
      <c r="B23" s="8">
        <v>3318</v>
      </c>
      <c r="C23" s="4">
        <v>3167</v>
      </c>
    </row>
    <row r="24" spans="1:6" x14ac:dyDescent="0.25">
      <c r="A24" s="4">
        <v>23</v>
      </c>
      <c r="B24" s="8">
        <v>4067</v>
      </c>
      <c r="C24" s="4">
        <v>3487</v>
      </c>
    </row>
    <row r="25" spans="1:6" x14ac:dyDescent="0.25">
      <c r="A25" s="4">
        <v>24</v>
      </c>
      <c r="B25" s="8">
        <v>3168</v>
      </c>
      <c r="C25" s="4">
        <v>3505</v>
      </c>
    </row>
    <row r="26" spans="1:6" x14ac:dyDescent="0.25">
      <c r="A26" s="4">
        <v>25</v>
      </c>
      <c r="B26" s="8">
        <v>3487</v>
      </c>
      <c r="C26" s="4">
        <v>4275</v>
      </c>
    </row>
    <row r="27" spans="1:6" x14ac:dyDescent="0.25">
      <c r="A27" s="4">
        <v>26</v>
      </c>
      <c r="B27" s="8">
        <v>3132</v>
      </c>
      <c r="C27" s="4">
        <v>3419</v>
      </c>
    </row>
    <row r="28" spans="1:6" x14ac:dyDescent="0.25">
      <c r="A28" s="4">
        <v>27</v>
      </c>
      <c r="B28" s="8">
        <v>2990</v>
      </c>
      <c r="C28" s="4">
        <v>3132</v>
      </c>
    </row>
    <row r="29" spans="1:6" x14ac:dyDescent="0.25">
      <c r="A29" s="4">
        <v>28</v>
      </c>
      <c r="B29" s="8">
        <v>3217</v>
      </c>
      <c r="C29" s="4">
        <v>2907</v>
      </c>
    </row>
    <row r="30" spans="1:6" x14ac:dyDescent="0.25">
      <c r="A30" s="4">
        <v>29</v>
      </c>
      <c r="B30" s="8">
        <v>3466</v>
      </c>
      <c r="C30" s="4">
        <v>3217</v>
      </c>
    </row>
    <row r="31" spans="1:6" x14ac:dyDescent="0.25">
      <c r="A31" s="4">
        <v>30</v>
      </c>
      <c r="B31" s="8">
        <v>3517</v>
      </c>
      <c r="C31" s="4">
        <v>2773</v>
      </c>
    </row>
    <row r="32" spans="1:6" x14ac:dyDescent="0.25">
      <c r="A32" s="4">
        <v>31</v>
      </c>
      <c r="B32" s="8">
        <v>3953</v>
      </c>
      <c r="C32" s="4">
        <v>2740</v>
      </c>
    </row>
    <row r="33" spans="1:3" x14ac:dyDescent="0.25">
      <c r="A33" s="4">
        <v>32</v>
      </c>
      <c r="B33" s="8">
        <v>3726</v>
      </c>
      <c r="C33" s="4">
        <v>3317</v>
      </c>
    </row>
    <row r="34" spans="1:3" x14ac:dyDescent="0.25">
      <c r="A34" s="4">
        <v>33</v>
      </c>
      <c r="B34" s="8">
        <v>3419</v>
      </c>
      <c r="C34" s="4">
        <v>4067</v>
      </c>
    </row>
    <row r="35" spans="1:3" x14ac:dyDescent="0.25">
      <c r="A35" s="4">
        <v>34</v>
      </c>
      <c r="B35" s="8">
        <v>3505</v>
      </c>
      <c r="C35" s="4">
        <v>3339</v>
      </c>
    </row>
    <row r="36" spans="1:3" x14ac:dyDescent="0.25">
      <c r="A36" s="4">
        <v>35</v>
      </c>
      <c r="B36" s="8">
        <v>3567</v>
      </c>
      <c r="C36" s="4">
        <v>4182</v>
      </c>
    </row>
    <row r="37" spans="1:3" x14ac:dyDescent="0.25">
      <c r="A37" s="4">
        <v>36</v>
      </c>
      <c r="B37" s="8">
        <v>3131</v>
      </c>
      <c r="C37" s="4">
        <v>4311</v>
      </c>
    </row>
    <row r="38" spans="1:3" x14ac:dyDescent="0.25">
      <c r="A38" s="4">
        <v>37</v>
      </c>
      <c r="C38" s="4">
        <v>3132</v>
      </c>
    </row>
    <row r="39" spans="1:3" x14ac:dyDescent="0.25">
      <c r="A39" s="4">
        <v>38</v>
      </c>
      <c r="C39" s="4">
        <v>2907</v>
      </c>
    </row>
    <row r="40" spans="1:3" x14ac:dyDescent="0.25">
      <c r="A40" s="4">
        <v>39</v>
      </c>
      <c r="C40" s="4">
        <v>3217</v>
      </c>
    </row>
    <row r="41" spans="1:3" x14ac:dyDescent="0.25">
      <c r="A41" s="4">
        <v>40</v>
      </c>
      <c r="C41" s="4">
        <v>3953</v>
      </c>
    </row>
    <row r="42" spans="1:3" x14ac:dyDescent="0.25">
      <c r="A42" s="4">
        <v>41</v>
      </c>
      <c r="C42" s="4">
        <v>3726</v>
      </c>
    </row>
    <row r="43" spans="1:3" x14ac:dyDescent="0.25">
      <c r="A43" s="4">
        <v>42</v>
      </c>
      <c r="C43" s="4">
        <v>3784</v>
      </c>
    </row>
    <row r="44" spans="1:3" x14ac:dyDescent="0.25">
      <c r="A44" s="4">
        <v>43</v>
      </c>
      <c r="C44" s="4">
        <v>3742</v>
      </c>
    </row>
    <row r="45" spans="1:3" x14ac:dyDescent="0.25">
      <c r="A45" s="4">
        <v>44</v>
      </c>
      <c r="C45" s="4">
        <v>3488</v>
      </c>
    </row>
    <row r="46" spans="1:3" x14ac:dyDescent="0.25">
      <c r="A46" s="4">
        <v>45</v>
      </c>
      <c r="C46" s="4">
        <v>3517</v>
      </c>
    </row>
    <row r="47" spans="1:3" x14ac:dyDescent="0.25">
      <c r="A47" s="4">
        <v>46</v>
      </c>
      <c r="C47" s="4">
        <v>3581</v>
      </c>
    </row>
    <row r="48" spans="1:3" x14ac:dyDescent="0.25">
      <c r="A48" s="4">
        <v>47</v>
      </c>
      <c r="C48" s="4">
        <v>3318</v>
      </c>
    </row>
    <row r="49" spans="1:3" x14ac:dyDescent="0.25">
      <c r="A49" s="4">
        <v>48</v>
      </c>
      <c r="C49" s="4">
        <v>3422</v>
      </c>
    </row>
    <row r="50" spans="1:3" x14ac:dyDescent="0.25">
      <c r="A50" s="4">
        <v>49</v>
      </c>
      <c r="C50" s="4">
        <v>3517</v>
      </c>
    </row>
    <row r="51" spans="1:3" x14ac:dyDescent="0.25">
      <c r="A51" s="4">
        <v>50</v>
      </c>
      <c r="C51" s="4">
        <v>3953</v>
      </c>
    </row>
    <row r="52" spans="1:3" x14ac:dyDescent="0.25">
      <c r="A52" s="4">
        <v>51</v>
      </c>
      <c r="C52" s="4">
        <v>3726</v>
      </c>
    </row>
    <row r="53" spans="1:3" x14ac:dyDescent="0.25">
      <c r="A53" s="4">
        <v>52</v>
      </c>
      <c r="C53" s="4">
        <v>3784</v>
      </c>
    </row>
  </sheetData>
  <mergeCells count="2">
    <mergeCell ref="E10:F10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 крит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Журавков</dc:creator>
  <cp:lastModifiedBy>Владислав Журавков</cp:lastModifiedBy>
  <dcterms:created xsi:type="dcterms:W3CDTF">2021-04-21T09:35:57Z</dcterms:created>
  <dcterms:modified xsi:type="dcterms:W3CDTF">2021-05-26T11:01:43Z</dcterms:modified>
</cp:coreProperties>
</file>