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Serve\Downloads\"/>
    </mc:Choice>
  </mc:AlternateContent>
  <xr:revisionPtr revIDLastSave="0" documentId="13_ncr:1_{BB01CD05-30E5-4E57-891E-BC77AD2156EF}" xr6:coauthVersionLast="47" xr6:coauthVersionMax="47" xr10:uidLastSave="{00000000-0000-0000-0000-000000000000}"/>
  <bookViews>
    <workbookView xWindow="-120" yWindow="-120" windowWidth="21840" windowHeight="13140" xr2:uid="{5CA7F2A0-0432-43EE-B73D-D14FFDA054EC}"/>
  </bookViews>
  <sheets>
    <sheet name="Pricing" sheetId="1" r:id="rId1"/>
    <sheet name="Recycle Pro Pric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E22" i="2"/>
  <c r="G22" i="2"/>
  <c r="E23" i="2"/>
  <c r="G23" i="2"/>
  <c r="E24" i="2"/>
  <c r="G24" i="2"/>
  <c r="E25" i="2"/>
  <c r="G25" i="2"/>
  <c r="E3" i="2"/>
  <c r="G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G2" i="2"/>
  <c r="E2" i="2"/>
  <c r="E46" i="1"/>
  <c r="G46" i="1"/>
  <c r="E45" i="1"/>
  <c r="G45" i="1"/>
  <c r="E44" i="1"/>
  <c r="G44" i="1"/>
  <c r="E43" i="1"/>
  <c r="G43" i="1"/>
  <c r="E42" i="1"/>
  <c r="G42" i="1"/>
  <c r="E41" i="1"/>
  <c r="G41" i="1"/>
  <c r="E40" i="1"/>
  <c r="G40" i="1"/>
  <c r="E39" i="1"/>
  <c r="G39" i="1"/>
  <c r="E38" i="1"/>
  <c r="G38" i="1"/>
  <c r="E37" i="1"/>
  <c r="G37" i="1"/>
  <c r="E36" i="1"/>
  <c r="G36" i="1"/>
  <c r="E35" i="1"/>
  <c r="G35" i="1"/>
  <c r="E34" i="1"/>
  <c r="G34" i="1"/>
  <c r="E33" i="1"/>
  <c r="G33" i="1"/>
  <c r="E32" i="1"/>
  <c r="G32" i="1"/>
  <c r="E31" i="1"/>
  <c r="G31" i="1"/>
  <c r="E30" i="1"/>
  <c r="G30" i="1"/>
  <c r="E29" i="1"/>
  <c r="G29" i="1"/>
  <c r="E28" i="1"/>
  <c r="G28" i="1"/>
  <c r="E27" i="1"/>
  <c r="G27" i="1"/>
  <c r="E26" i="1"/>
  <c r="G26" i="1"/>
  <c r="E25" i="1"/>
  <c r="G25" i="1"/>
  <c r="E24" i="1"/>
  <c r="G24" i="1"/>
  <c r="E23" i="1"/>
  <c r="G23" i="1"/>
  <c r="E22" i="1"/>
  <c r="G22" i="1"/>
  <c r="E21" i="1"/>
  <c r="G21" i="1"/>
  <c r="E20" i="1"/>
  <c r="G20" i="1"/>
  <c r="E19" i="1"/>
  <c r="G19" i="1"/>
  <c r="E18" i="1"/>
  <c r="G18" i="1"/>
  <c r="E17" i="1"/>
  <c r="G17" i="1"/>
  <c r="E16" i="1"/>
  <c r="G16" i="1"/>
  <c r="E15" i="1"/>
  <c r="G15" i="1"/>
  <c r="E14" i="1"/>
  <c r="G14" i="1"/>
  <c r="E13" i="1"/>
  <c r="G13" i="1"/>
  <c r="E12" i="1"/>
  <c r="G12" i="1"/>
  <c r="E11" i="1"/>
  <c r="G11" i="1"/>
  <c r="E10" i="1"/>
  <c r="G10" i="1"/>
  <c r="E9" i="1"/>
  <c r="G9" i="1"/>
  <c r="E8" i="1"/>
  <c r="G8" i="1"/>
  <c r="E7" i="1"/>
  <c r="G7" i="1"/>
  <c r="E6" i="1"/>
  <c r="G6" i="1"/>
  <c r="E5" i="1"/>
  <c r="G5" i="1"/>
  <c r="D5" i="1" s="1"/>
  <c r="E4" i="1"/>
  <c r="G4" i="1"/>
  <c r="E3" i="1"/>
  <c r="G3" i="1"/>
  <c r="E2" i="1"/>
  <c r="G2" i="1"/>
  <c r="D25" i="2" l="1"/>
  <c r="K25" i="2" s="1"/>
  <c r="M25" i="2" s="1"/>
  <c r="D24" i="2"/>
  <c r="K24" i="2" s="1"/>
  <c r="M24" i="2" s="1"/>
  <c r="D23" i="2"/>
  <c r="K23" i="2" s="1"/>
  <c r="M23" i="2" s="1"/>
  <c r="D22" i="2"/>
  <c r="K22" i="2" s="1"/>
  <c r="M22" i="2" s="1"/>
  <c r="D21" i="2"/>
  <c r="K21" i="2" s="1"/>
  <c r="M21" i="2" s="1"/>
  <c r="D20" i="2"/>
  <c r="K20" i="2" s="1"/>
  <c r="M20" i="2" s="1"/>
  <c r="D19" i="2"/>
  <c r="K19" i="2" s="1"/>
  <c r="M19" i="2" s="1"/>
  <c r="D18" i="2"/>
  <c r="K18" i="2" s="1"/>
  <c r="M18" i="2" s="1"/>
  <c r="D16" i="2"/>
  <c r="K16" i="2" s="1"/>
  <c r="M16" i="2" s="1"/>
  <c r="D15" i="2"/>
  <c r="K15" i="2" s="1"/>
  <c r="M15" i="2" s="1"/>
  <c r="D14" i="2"/>
  <c r="K14" i="2" s="1"/>
  <c r="M14" i="2" s="1"/>
  <c r="D12" i="2"/>
  <c r="K12" i="2" s="1"/>
  <c r="M12" i="2" s="1"/>
  <c r="D10" i="2"/>
  <c r="K10" i="2" s="1"/>
  <c r="M10" i="2" s="1"/>
  <c r="D17" i="2"/>
  <c r="K17" i="2" s="1"/>
  <c r="M17" i="2" s="1"/>
  <c r="D8" i="2"/>
  <c r="K8" i="2" s="1"/>
  <c r="M8" i="2" s="1"/>
  <c r="D6" i="2"/>
  <c r="K6" i="2" s="1"/>
  <c r="M6" i="2" s="1"/>
  <c r="D4" i="2"/>
  <c r="K4" i="2" s="1"/>
  <c r="M4" i="2" s="1"/>
  <c r="D13" i="2"/>
  <c r="K13" i="2" s="1"/>
  <c r="M13" i="2" s="1"/>
  <c r="D11" i="2"/>
  <c r="K11" i="2" s="1"/>
  <c r="M11" i="2" s="1"/>
  <c r="D9" i="2"/>
  <c r="K9" i="2" s="1"/>
  <c r="M9" i="2" s="1"/>
  <c r="D7" i="2"/>
  <c r="K7" i="2" s="1"/>
  <c r="M7" i="2" s="1"/>
  <c r="D5" i="2"/>
  <c r="K5" i="2" s="1"/>
  <c r="M5" i="2" s="1"/>
  <c r="D3" i="2"/>
  <c r="K3" i="2" s="1"/>
  <c r="M3" i="2" s="1"/>
  <c r="D2" i="2"/>
  <c r="K2" i="2" s="1"/>
  <c r="M2" i="2" s="1"/>
  <c r="D7" i="1"/>
  <c r="D6" i="1"/>
  <c r="K6" i="1" s="1"/>
  <c r="M6" i="1" s="1"/>
  <c r="D4" i="1"/>
  <c r="D3" i="1"/>
  <c r="D2" i="1"/>
  <c r="D46" i="1"/>
  <c r="K46" i="1" s="1"/>
  <c r="M46" i="1" s="1"/>
  <c r="D39" i="1"/>
  <c r="K39" i="1" s="1"/>
  <c r="M39" i="1" s="1"/>
  <c r="D40" i="1"/>
  <c r="K40" i="1" s="1"/>
  <c r="M40" i="1" s="1"/>
  <c r="D41" i="1"/>
  <c r="K41" i="1" s="1"/>
  <c r="M41" i="1" s="1"/>
  <c r="D42" i="1"/>
  <c r="K42" i="1" s="1"/>
  <c r="M42" i="1" s="1"/>
  <c r="D43" i="1"/>
  <c r="K43" i="1" s="1"/>
  <c r="M43" i="1" s="1"/>
  <c r="D44" i="1"/>
  <c r="K44" i="1" s="1"/>
  <c r="M44" i="1" s="1"/>
  <c r="D45" i="1"/>
  <c r="K45" i="1" s="1"/>
  <c r="M45" i="1" s="1"/>
  <c r="D38" i="1"/>
  <c r="K38" i="1" s="1"/>
  <c r="M38" i="1" s="1"/>
  <c r="D37" i="1"/>
  <c r="K37" i="1" s="1"/>
  <c r="M37" i="1" s="1"/>
  <c r="D36" i="1"/>
  <c r="K36" i="1" s="1"/>
  <c r="M36" i="1" s="1"/>
  <c r="D35" i="1"/>
  <c r="K35" i="1" s="1"/>
  <c r="M35" i="1" s="1"/>
  <c r="D34" i="1"/>
  <c r="K34" i="1" s="1"/>
  <c r="M34" i="1" s="1"/>
  <c r="D30" i="1"/>
  <c r="K30" i="1" s="1"/>
  <c r="M30" i="1" s="1"/>
  <c r="D32" i="1"/>
  <c r="K32" i="1" s="1"/>
  <c r="M32" i="1" s="1"/>
  <c r="D31" i="1"/>
  <c r="K31" i="1" s="1"/>
  <c r="M31" i="1" s="1"/>
  <c r="D29" i="1"/>
  <c r="K29" i="1" s="1"/>
  <c r="M29" i="1" s="1"/>
  <c r="D33" i="1"/>
  <c r="K33" i="1" s="1"/>
  <c r="M33" i="1" s="1"/>
  <c r="D28" i="1"/>
  <c r="K28" i="1" s="1"/>
  <c r="M28" i="1" s="1"/>
  <c r="D27" i="1"/>
  <c r="K27" i="1" s="1"/>
  <c r="M27" i="1" s="1"/>
  <c r="D25" i="1"/>
  <c r="K25" i="1" s="1"/>
  <c r="M25" i="1" s="1"/>
  <c r="D26" i="1"/>
  <c r="K26" i="1" s="1"/>
  <c r="M26" i="1" s="1"/>
  <c r="D20" i="1"/>
  <c r="K20" i="1" s="1"/>
  <c r="M20" i="1" s="1"/>
  <c r="D21" i="1"/>
  <c r="K21" i="1" s="1"/>
  <c r="M21" i="1" s="1"/>
  <c r="D22" i="1"/>
  <c r="K22" i="1" s="1"/>
  <c r="M22" i="1" s="1"/>
  <c r="D23" i="1"/>
  <c r="K23" i="1" s="1"/>
  <c r="M23" i="1" s="1"/>
  <c r="D24" i="1"/>
  <c r="K24" i="1" s="1"/>
  <c r="M24" i="1" s="1"/>
  <c r="D19" i="1"/>
  <c r="K19" i="1" s="1"/>
  <c r="M19" i="1" s="1"/>
  <c r="D18" i="1"/>
  <c r="K18" i="1" s="1"/>
  <c r="M18" i="1" s="1"/>
  <c r="D17" i="1"/>
  <c r="K17" i="1" s="1"/>
  <c r="M17" i="1" s="1"/>
  <c r="D16" i="1"/>
  <c r="K16" i="1" s="1"/>
  <c r="M16" i="1" s="1"/>
  <c r="D15" i="1"/>
  <c r="K15" i="1" s="1"/>
  <c r="M15" i="1" s="1"/>
  <c r="D14" i="1"/>
  <c r="K14" i="1" s="1"/>
  <c r="M14" i="1" s="1"/>
  <c r="D13" i="1"/>
  <c r="K13" i="1" s="1"/>
  <c r="M13" i="1" s="1"/>
  <c r="D12" i="1"/>
  <c r="K12" i="1" s="1"/>
  <c r="M12" i="1" s="1"/>
  <c r="D11" i="1"/>
  <c r="K11" i="1" s="1"/>
  <c r="M11" i="1" s="1"/>
  <c r="D10" i="1"/>
  <c r="K10" i="1" s="1"/>
  <c r="M10" i="1" s="1"/>
  <c r="D9" i="1"/>
  <c r="K9" i="1" s="1"/>
  <c r="M9" i="1" s="1"/>
  <c r="D8" i="1"/>
  <c r="K8" i="1" s="1"/>
  <c r="M8" i="1" s="1"/>
  <c r="K7" i="1"/>
  <c r="M7" i="1" s="1"/>
  <c r="K5" i="1"/>
  <c r="M5" i="1" s="1"/>
  <c r="K4" i="1"/>
  <c r="M4" i="1" s="1"/>
  <c r="K3" i="1"/>
  <c r="M3" i="1" s="1"/>
  <c r="K2" i="1"/>
  <c r="M2" i="1" s="1"/>
</calcChain>
</file>

<file path=xl/sharedStrings.xml><?xml version="1.0" encoding="utf-8"?>
<sst xmlns="http://schemas.openxmlformats.org/spreadsheetml/2006/main" count="83" uniqueCount="62">
  <si>
    <t>Cost</t>
  </si>
  <si>
    <t>VAT</t>
  </si>
  <si>
    <t>PayPal</t>
  </si>
  <si>
    <t>Shipping</t>
  </si>
  <si>
    <t>eBay COM</t>
  </si>
  <si>
    <t>R-PRO</t>
  </si>
  <si>
    <t>Actual Cost</t>
  </si>
  <si>
    <t>Selling Price</t>
  </si>
  <si>
    <t>PROFIT</t>
  </si>
  <si>
    <t>Device</t>
  </si>
  <si>
    <t>Apple iPhone 13 Pro</t>
  </si>
  <si>
    <t>IMEI</t>
  </si>
  <si>
    <t>Apple IPhone 13</t>
  </si>
  <si>
    <t>Apple IPhone 12</t>
  </si>
  <si>
    <t>Apple IPhone 12 Mini</t>
  </si>
  <si>
    <t>Apple IPhone 11 Pro</t>
  </si>
  <si>
    <t>Apple iPhone XR</t>
  </si>
  <si>
    <t>Apple IPhone 7</t>
  </si>
  <si>
    <t>Samsung Galaxy A01</t>
  </si>
  <si>
    <t>Samsung Galaxy A40</t>
  </si>
  <si>
    <t>Samsung Galaxy A3 2016</t>
  </si>
  <si>
    <t>Samsung Galaxy Y</t>
  </si>
  <si>
    <t>HTC Desire 826 Dual SIM</t>
  </si>
  <si>
    <t>Huawei P Smart Z</t>
  </si>
  <si>
    <t>Huawei Y6P 2020</t>
  </si>
  <si>
    <t>Huawei P9 Lite</t>
  </si>
  <si>
    <t>Honor 7C</t>
  </si>
  <si>
    <t>Google Nexus 5X</t>
  </si>
  <si>
    <t>Google Pixel 4 XL</t>
  </si>
  <si>
    <t>Sony Xperia E5</t>
  </si>
  <si>
    <t>Microsoft Lumia 640 LTE</t>
  </si>
  <si>
    <t>MacBook Pro A1708</t>
  </si>
  <si>
    <t>C02VD077J9J7</t>
  </si>
  <si>
    <t>Apple Macbook Air 13-inch 2020</t>
  </si>
  <si>
    <t>SC02DV76UQ6L4</t>
  </si>
  <si>
    <t>HP Elitebook 840 G5</t>
  </si>
  <si>
    <t>5CG911516B</t>
  </si>
  <si>
    <t>Toshiba Portege</t>
  </si>
  <si>
    <t>2J188323H</t>
  </si>
  <si>
    <t>3J021430H</t>
  </si>
  <si>
    <t>Amazon Kindle Fire HD 8</t>
  </si>
  <si>
    <t>L5S83A</t>
  </si>
  <si>
    <t>RoyalMail</t>
  </si>
  <si>
    <t>LC/M6</t>
  </si>
  <si>
    <t>Apple IPad Mini 3 Wifi</t>
  </si>
  <si>
    <t>SDLXNFK6HG5V2</t>
  </si>
  <si>
    <t>R52H30K4K0X</t>
  </si>
  <si>
    <t>Apple IPad Pro 11" 3rd Gen Wifi</t>
  </si>
  <si>
    <t>SRT66KD526M</t>
  </si>
  <si>
    <t>Apple IPad Pro 11" 3rd Gen Wifi + Cellular</t>
  </si>
  <si>
    <t>Apple iPad Pro 12.9-inch 5th Gen Wi-Fi + Cellular</t>
  </si>
  <si>
    <t>Dell latitude 5520 CPU i5 32gb RAM</t>
  </si>
  <si>
    <t>J0QYQG3</t>
  </si>
  <si>
    <t>71QYQG3</t>
  </si>
  <si>
    <t>Apple iPad Pro 5 12.9 (2021) Wi-Fi + 5G</t>
  </si>
  <si>
    <t>Apple IPad Pro 12.9 3rd Gen</t>
  </si>
  <si>
    <t>Sony Playstation 4 CUH-1116B</t>
  </si>
  <si>
    <t>Samsung Galaxy Tab A 6 10.1" SM-T580</t>
  </si>
  <si>
    <t>03274522895960150</t>
  </si>
  <si>
    <t>Storage</t>
  </si>
  <si>
    <t>Sale Price</t>
  </si>
  <si>
    <t>A.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</si>
</sst>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3" fillId="6" borderId="3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0" fontId="3" fillId="5" borderId="2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" fontId="2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8F9E-F6C7-4279-8D04-FF45DFE1FE67}">
  <dimension ref="A1:O46"/>
  <sheetViews>
    <sheetView tabSelected="1" zoomScaleNormal="100" workbookViewId="0">
      <pane ySplit="1" topLeftCell="A14" activePane="bottomLeft" state="frozen"/>
      <selection pane="bottomLeft" activeCell="A24" sqref="A24:O24"/>
    </sheetView>
  </sheetViews>
  <sheetFormatPr defaultRowHeight="15.75" x14ac:dyDescent="0.25"/>
  <cols>
    <col min="1" max="1" width="31.42578125" style="9" customWidth="1"/>
    <col min="2" max="2" width="20.7109375" style="10" bestFit="1" customWidth="1"/>
    <col min="3" max="3" width="10.140625" style="5" bestFit="1" customWidth="1"/>
    <col min="4" max="4" width="10" style="5" customWidth="1"/>
    <col min="5" max="5" width="10.5703125" style="5" customWidth="1"/>
    <col min="6" max="6" width="11.140625" style="5" bestFit="1" customWidth="1"/>
    <col min="7" max="7" width="13.28515625" style="5" bestFit="1" customWidth="1"/>
    <col min="8" max="8" width="12.7109375" style="5" bestFit="1" customWidth="1"/>
    <col min="9" max="9" width="8.85546875" style="5" bestFit="1" customWidth="1"/>
    <col min="10" max="10" width="8.7109375" style="5" bestFit="1" customWidth="1"/>
    <col min="11" max="11" width="14.28515625" style="5" bestFit="1" customWidth="1"/>
    <col min="12" max="12" width="15.28515625" style="5" bestFit="1" customWidth="1"/>
    <col min="13" max="13" width="10.7109375" style="16" customWidth="1"/>
    <col min="14" max="15" width="10.140625" style="5" customWidth="1"/>
  </cols>
  <sheetData>
    <row r="1" spans="1:15" ht="18.75" x14ac:dyDescent="0.3">
      <c r="A1" s="6" t="s">
        <v>9</v>
      </c>
      <c r="B1" s="7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42</v>
      </c>
      <c r="I1" s="1" t="s">
        <v>43</v>
      </c>
      <c r="J1" s="1" t="s">
        <v>5</v>
      </c>
      <c r="K1" s="1" t="s">
        <v>6</v>
      </c>
      <c r="L1" s="11" t="s">
        <v>7</v>
      </c>
      <c r="M1" s="14" t="s">
        <v>8</v>
      </c>
      <c r="N1" s="13">
        <v>6.9000000000000006E-2</v>
      </c>
      <c r="O1" s="8">
        <v>0.02</v>
      </c>
    </row>
    <row r="2" spans="1:15" x14ac:dyDescent="0.25">
      <c r="A2" s="17" t="s">
        <v>10</v>
      </c>
      <c r="B2" s="4">
        <v>355786374524994</v>
      </c>
      <c r="C2" s="3">
        <v>750</v>
      </c>
      <c r="D2" s="3">
        <f t="shared" ref="D2:D7" si="0">SUM(E2:I2)*20%</f>
        <v>19.044902000000004</v>
      </c>
      <c r="E2" s="3">
        <f t="shared" ref="E2:E46" si="1">SUM(L2*2.9%+0.3)</f>
        <v>27.12471</v>
      </c>
      <c r="F2" s="3">
        <v>10</v>
      </c>
      <c r="G2" s="3">
        <f t="shared" ref="G2:G46" si="2">SUM(N2*6.9%)+(O2*2%)</f>
        <v>38.099800000000002</v>
      </c>
      <c r="H2" s="3">
        <v>5</v>
      </c>
      <c r="I2" s="3">
        <v>15</v>
      </c>
      <c r="J2" s="3">
        <v>0</v>
      </c>
      <c r="K2" s="3">
        <f t="shared" ref="K2:K46" si="3">SUM(C2:J2)</f>
        <v>864.26941199999999</v>
      </c>
      <c r="L2" s="12">
        <v>924.99</v>
      </c>
      <c r="M2" s="15">
        <f t="shared" ref="M2:M46" si="4">L2-K2</f>
        <v>60.720588000000021</v>
      </c>
      <c r="N2" s="2">
        <v>400</v>
      </c>
      <c r="O2" s="3">
        <v>524.99</v>
      </c>
    </row>
    <row r="3" spans="1:15" x14ac:dyDescent="0.25">
      <c r="A3" s="17" t="s">
        <v>12</v>
      </c>
      <c r="B3" s="4">
        <v>356706928564311</v>
      </c>
      <c r="C3" s="3">
        <v>650</v>
      </c>
      <c r="D3" s="3">
        <f t="shared" si="0"/>
        <v>17.790502</v>
      </c>
      <c r="E3" s="3">
        <f t="shared" si="1"/>
        <v>23.412710000000001</v>
      </c>
      <c r="F3" s="3">
        <v>10</v>
      </c>
      <c r="G3" s="3">
        <f t="shared" si="2"/>
        <v>35.5398</v>
      </c>
      <c r="H3" s="3">
        <v>5</v>
      </c>
      <c r="I3" s="3">
        <v>15</v>
      </c>
      <c r="J3" s="3">
        <v>0</v>
      </c>
      <c r="K3" s="3">
        <f t="shared" si="3"/>
        <v>756.74301199999991</v>
      </c>
      <c r="L3" s="12">
        <v>796.99</v>
      </c>
      <c r="M3" s="15">
        <f t="shared" si="4"/>
        <v>40.246988000000101</v>
      </c>
      <c r="N3" s="2">
        <v>400</v>
      </c>
      <c r="O3" s="3">
        <v>396.99</v>
      </c>
    </row>
    <row r="4" spans="1:15" x14ac:dyDescent="0.25">
      <c r="A4" s="17" t="s">
        <v>13</v>
      </c>
      <c r="B4" s="4">
        <v>352377993016449</v>
      </c>
      <c r="C4" s="3">
        <v>410</v>
      </c>
      <c r="D4" s="3">
        <f t="shared" si="0"/>
        <v>12.526702</v>
      </c>
      <c r="E4" s="3">
        <f t="shared" si="1"/>
        <v>16.713709999999999</v>
      </c>
      <c r="F4" s="3">
        <v>10</v>
      </c>
      <c r="G4" s="3">
        <f t="shared" si="2"/>
        <v>30.919800000000002</v>
      </c>
      <c r="H4" s="3">
        <v>5</v>
      </c>
      <c r="I4" s="3">
        <v>0</v>
      </c>
      <c r="J4" s="3">
        <v>20</v>
      </c>
      <c r="K4" s="3">
        <f t="shared" si="3"/>
        <v>505.160212</v>
      </c>
      <c r="L4" s="12">
        <v>565.99</v>
      </c>
      <c r="M4" s="15">
        <f t="shared" si="4"/>
        <v>60.829788000000008</v>
      </c>
      <c r="N4" s="2">
        <v>400</v>
      </c>
      <c r="O4" s="3">
        <v>165.99</v>
      </c>
    </row>
    <row r="5" spans="1:15" x14ac:dyDescent="0.25">
      <c r="A5" s="17" t="s">
        <v>13</v>
      </c>
      <c r="B5" s="4">
        <v>359676575070887</v>
      </c>
      <c r="C5" s="3">
        <v>410</v>
      </c>
      <c r="D5" s="3">
        <f t="shared" si="0"/>
        <v>12.526702</v>
      </c>
      <c r="E5" s="3">
        <f t="shared" si="1"/>
        <v>16.713709999999999</v>
      </c>
      <c r="F5" s="3">
        <v>10</v>
      </c>
      <c r="G5" s="3">
        <f t="shared" si="2"/>
        <v>30.919800000000002</v>
      </c>
      <c r="H5" s="3">
        <v>5</v>
      </c>
      <c r="I5" s="3">
        <v>0</v>
      </c>
      <c r="J5" s="3">
        <v>20</v>
      </c>
      <c r="K5" s="3">
        <f t="shared" si="3"/>
        <v>505.160212</v>
      </c>
      <c r="L5" s="12">
        <v>565.99</v>
      </c>
      <c r="M5" s="15">
        <f t="shared" si="4"/>
        <v>60.829788000000008</v>
      </c>
      <c r="N5" s="2">
        <v>400</v>
      </c>
      <c r="O5" s="3">
        <v>165.99</v>
      </c>
    </row>
    <row r="6" spans="1:15" x14ac:dyDescent="0.25">
      <c r="A6" s="17" t="s">
        <v>14</v>
      </c>
      <c r="B6" s="4">
        <v>353017112946576</v>
      </c>
      <c r="C6" s="3">
        <v>305</v>
      </c>
      <c r="D6" s="3">
        <f t="shared" si="0"/>
        <v>11.350702000000002</v>
      </c>
      <c r="E6" s="3">
        <f t="shared" si="1"/>
        <v>13.23371</v>
      </c>
      <c r="F6" s="3">
        <v>10</v>
      </c>
      <c r="G6" s="3">
        <f t="shared" si="2"/>
        <v>28.5198</v>
      </c>
      <c r="H6" s="3">
        <v>5</v>
      </c>
      <c r="I6" s="3">
        <v>0</v>
      </c>
      <c r="J6" s="3">
        <v>20</v>
      </c>
      <c r="K6" s="3">
        <f t="shared" si="3"/>
        <v>393.10421199999996</v>
      </c>
      <c r="L6" s="12">
        <v>445.99</v>
      </c>
      <c r="M6" s="15">
        <f t="shared" si="4"/>
        <v>52.885788000000048</v>
      </c>
      <c r="N6" s="2">
        <v>400</v>
      </c>
      <c r="O6" s="3">
        <v>45.99</v>
      </c>
    </row>
    <row r="7" spans="1:15" x14ac:dyDescent="0.25">
      <c r="A7" s="17" t="s">
        <v>14</v>
      </c>
      <c r="B7" s="4">
        <v>355997873937294</v>
      </c>
      <c r="C7" s="3">
        <v>315</v>
      </c>
      <c r="D7" s="3">
        <f t="shared" si="0"/>
        <v>11.448702000000001</v>
      </c>
      <c r="E7" s="3">
        <f t="shared" si="1"/>
        <v>13.523709999999999</v>
      </c>
      <c r="F7" s="3">
        <v>10</v>
      </c>
      <c r="G7" s="3">
        <f t="shared" si="2"/>
        <v>28.719800000000003</v>
      </c>
      <c r="H7" s="3">
        <v>5</v>
      </c>
      <c r="I7" s="3">
        <v>0</v>
      </c>
      <c r="J7" s="3">
        <v>20</v>
      </c>
      <c r="K7" s="3">
        <f t="shared" si="3"/>
        <v>403.69221200000004</v>
      </c>
      <c r="L7" s="12">
        <v>455.99</v>
      </c>
      <c r="M7" s="15">
        <f t="shared" si="4"/>
        <v>52.297787999999969</v>
      </c>
      <c r="N7" s="2">
        <v>400</v>
      </c>
      <c r="O7" s="3">
        <v>55.99</v>
      </c>
    </row>
    <row r="8" spans="1:15" x14ac:dyDescent="0.25">
      <c r="A8" s="17" t="s">
        <v>15</v>
      </c>
      <c r="B8" s="4">
        <v>353827107143520</v>
      </c>
      <c r="C8" s="3">
        <v>280</v>
      </c>
      <c r="D8" s="3">
        <f t="shared" ref="D8" si="5">SUM(E8:I8)*20%</f>
        <v>10.958702000000001</v>
      </c>
      <c r="E8" s="3">
        <f t="shared" si="1"/>
        <v>12.07371</v>
      </c>
      <c r="F8" s="3">
        <v>10</v>
      </c>
      <c r="G8" s="3">
        <f t="shared" si="2"/>
        <v>27.719800000000003</v>
      </c>
      <c r="H8" s="3">
        <v>5</v>
      </c>
      <c r="I8" s="3">
        <v>0</v>
      </c>
      <c r="J8" s="3">
        <v>20</v>
      </c>
      <c r="K8" s="3">
        <f t="shared" si="3"/>
        <v>365.75221200000004</v>
      </c>
      <c r="L8" s="12">
        <v>405.99</v>
      </c>
      <c r="M8" s="15">
        <f t="shared" si="4"/>
        <v>40.237787999999966</v>
      </c>
      <c r="N8" s="2">
        <v>400</v>
      </c>
      <c r="O8" s="3">
        <v>5.99</v>
      </c>
    </row>
    <row r="9" spans="1:15" x14ac:dyDescent="0.25">
      <c r="A9" s="17" t="s">
        <v>15</v>
      </c>
      <c r="B9" s="4">
        <v>352830112715499</v>
      </c>
      <c r="C9" s="3">
        <v>280</v>
      </c>
      <c r="D9" s="3">
        <f t="shared" ref="D9" si="6">SUM(E9:I9)*20%</f>
        <v>10.958702000000001</v>
      </c>
      <c r="E9" s="3">
        <f t="shared" si="1"/>
        <v>12.07371</v>
      </c>
      <c r="F9" s="3">
        <v>10</v>
      </c>
      <c r="G9" s="3">
        <f t="shared" si="2"/>
        <v>27.719800000000003</v>
      </c>
      <c r="H9" s="3">
        <v>5</v>
      </c>
      <c r="I9" s="3">
        <v>0</v>
      </c>
      <c r="J9" s="3">
        <v>20</v>
      </c>
      <c r="K9" s="3">
        <f t="shared" si="3"/>
        <v>365.75221200000004</v>
      </c>
      <c r="L9" s="12">
        <v>405.99</v>
      </c>
      <c r="M9" s="15">
        <f t="shared" si="4"/>
        <v>40.237787999999966</v>
      </c>
      <c r="N9" s="2">
        <v>400</v>
      </c>
      <c r="O9" s="3">
        <v>5.99</v>
      </c>
    </row>
    <row r="10" spans="1:15" x14ac:dyDescent="0.25">
      <c r="A10" s="17" t="s">
        <v>16</v>
      </c>
      <c r="B10" s="4">
        <v>353092108500844</v>
      </c>
      <c r="C10" s="3">
        <v>200</v>
      </c>
      <c r="D10" s="3">
        <f t="shared" ref="D10" si="7">SUM(E10:I10)*20%</f>
        <v>8.9202040000000018</v>
      </c>
      <c r="E10" s="3">
        <f t="shared" si="1"/>
        <v>8.9707100000000004</v>
      </c>
      <c r="F10" s="3">
        <v>10</v>
      </c>
      <c r="G10" s="3">
        <f t="shared" si="2"/>
        <v>20.630310000000001</v>
      </c>
      <c r="H10" s="3">
        <v>5</v>
      </c>
      <c r="I10" s="3">
        <v>0</v>
      </c>
      <c r="J10" s="3">
        <v>20</v>
      </c>
      <c r="K10" s="3">
        <f t="shared" si="3"/>
        <v>273.52122400000002</v>
      </c>
      <c r="L10" s="12">
        <v>298.99</v>
      </c>
      <c r="M10" s="15">
        <f t="shared" si="4"/>
        <v>25.468775999999991</v>
      </c>
      <c r="N10" s="2">
        <v>298.99</v>
      </c>
      <c r="O10" s="3">
        <v>0</v>
      </c>
    </row>
    <row r="11" spans="1:15" x14ac:dyDescent="0.25">
      <c r="A11" s="17" t="s">
        <v>17</v>
      </c>
      <c r="B11" s="4">
        <v>353806080793469</v>
      </c>
      <c r="C11" s="3">
        <v>70</v>
      </c>
      <c r="D11" s="3">
        <f t="shared" ref="D11" si="8">SUM(E11:I11)*20%</f>
        <v>5.9214039999999999</v>
      </c>
      <c r="E11" s="3">
        <f t="shared" si="1"/>
        <v>4.5337100000000001</v>
      </c>
      <c r="F11" s="3">
        <v>10</v>
      </c>
      <c r="G11" s="3">
        <f t="shared" si="2"/>
        <v>10.073310000000001</v>
      </c>
      <c r="H11" s="3">
        <v>5</v>
      </c>
      <c r="I11" s="3">
        <v>0</v>
      </c>
      <c r="J11" s="3">
        <v>20</v>
      </c>
      <c r="K11" s="3">
        <f t="shared" si="3"/>
        <v>125.528424</v>
      </c>
      <c r="L11" s="12">
        <v>145.99</v>
      </c>
      <c r="M11" s="15">
        <f t="shared" si="4"/>
        <v>20.461576000000008</v>
      </c>
      <c r="N11" s="2">
        <v>145.99</v>
      </c>
      <c r="O11" s="3">
        <v>0</v>
      </c>
    </row>
    <row r="12" spans="1:15" x14ac:dyDescent="0.25">
      <c r="A12" s="18" t="s">
        <v>17</v>
      </c>
      <c r="B12" s="19">
        <v>356391102785170</v>
      </c>
      <c r="C12" s="20">
        <v>50</v>
      </c>
      <c r="D12" s="20">
        <f t="shared" ref="D12" si="9">SUM(E12:I12)*20%</f>
        <v>5.5882040000000011</v>
      </c>
      <c r="E12" s="20">
        <f t="shared" si="1"/>
        <v>4.0407099999999998</v>
      </c>
      <c r="F12" s="20">
        <v>10</v>
      </c>
      <c r="G12" s="20">
        <f t="shared" si="2"/>
        <v>8.9003100000000011</v>
      </c>
      <c r="H12" s="20">
        <v>5</v>
      </c>
      <c r="I12" s="20">
        <v>0</v>
      </c>
      <c r="J12" s="20">
        <v>20</v>
      </c>
      <c r="K12" s="20">
        <f t="shared" si="3"/>
        <v>103.52922400000001</v>
      </c>
      <c r="L12" s="21">
        <v>128.99</v>
      </c>
      <c r="M12" s="22">
        <f t="shared" si="4"/>
        <v>25.460775999999996</v>
      </c>
      <c r="N12" s="23">
        <v>128.99</v>
      </c>
      <c r="O12" s="20">
        <v>0</v>
      </c>
    </row>
    <row r="13" spans="1:15" x14ac:dyDescent="0.25">
      <c r="A13" s="17" t="s">
        <v>18</v>
      </c>
      <c r="B13" s="4">
        <v>354207117427800</v>
      </c>
      <c r="C13" s="3">
        <v>70</v>
      </c>
      <c r="D13" s="3">
        <f t="shared" ref="D13" si="10">SUM(E13:I13)*20%</f>
        <v>5.8038040000000004</v>
      </c>
      <c r="E13" s="3">
        <f t="shared" si="1"/>
        <v>4.3597099999999998</v>
      </c>
      <c r="F13" s="3">
        <v>10</v>
      </c>
      <c r="G13" s="3">
        <f t="shared" si="2"/>
        <v>9.6593100000000014</v>
      </c>
      <c r="H13" s="3">
        <v>5</v>
      </c>
      <c r="I13" s="3">
        <v>0</v>
      </c>
      <c r="J13" s="3">
        <v>20</v>
      </c>
      <c r="K13" s="3">
        <f t="shared" si="3"/>
        <v>124.822824</v>
      </c>
      <c r="L13" s="12">
        <v>139.99</v>
      </c>
      <c r="M13" s="15">
        <f t="shared" si="4"/>
        <v>15.167176000000012</v>
      </c>
      <c r="N13" s="2">
        <v>139.99</v>
      </c>
      <c r="O13" s="3">
        <v>0</v>
      </c>
    </row>
    <row r="14" spans="1:15" x14ac:dyDescent="0.25">
      <c r="A14" s="17" t="s">
        <v>19</v>
      </c>
      <c r="B14" s="4">
        <v>354822104953228</v>
      </c>
      <c r="C14" s="3">
        <v>50</v>
      </c>
      <c r="D14" s="3">
        <f t="shared" ref="D14" si="11">SUM(E14:I14)*20%</f>
        <v>6.5138040000000004</v>
      </c>
      <c r="E14" s="3">
        <f t="shared" si="1"/>
        <v>3.6347099999999997</v>
      </c>
      <c r="F14" s="3">
        <v>10</v>
      </c>
      <c r="G14" s="3">
        <f t="shared" si="2"/>
        <v>7.93431</v>
      </c>
      <c r="H14" s="3">
        <v>5</v>
      </c>
      <c r="I14" s="3">
        <v>6</v>
      </c>
      <c r="J14" s="3">
        <v>0</v>
      </c>
      <c r="K14" s="3">
        <f t="shared" si="3"/>
        <v>89.082824000000002</v>
      </c>
      <c r="L14" s="2">
        <v>114.99</v>
      </c>
      <c r="M14" s="15">
        <f t="shared" si="4"/>
        <v>25.907175999999993</v>
      </c>
      <c r="N14" s="2">
        <v>114.99</v>
      </c>
      <c r="O14" s="3">
        <v>0</v>
      </c>
    </row>
    <row r="15" spans="1:15" x14ac:dyDescent="0.25">
      <c r="A15" s="17" t="s">
        <v>20</v>
      </c>
      <c r="B15" s="4">
        <v>355250086677285</v>
      </c>
      <c r="C15" s="3">
        <v>30</v>
      </c>
      <c r="D15" s="3">
        <f t="shared" ref="D15" si="12">SUM(E15:I15)*20%</f>
        <v>5.9454039999999999</v>
      </c>
      <c r="E15" s="3">
        <f t="shared" si="1"/>
        <v>2.7937099999999995</v>
      </c>
      <c r="F15" s="3">
        <v>10</v>
      </c>
      <c r="G15" s="3">
        <f t="shared" si="2"/>
        <v>5.9333100000000005</v>
      </c>
      <c r="H15" s="3">
        <v>5</v>
      </c>
      <c r="I15" s="3">
        <v>6</v>
      </c>
      <c r="J15" s="3">
        <v>0</v>
      </c>
      <c r="K15" s="3">
        <f t="shared" si="3"/>
        <v>65.672423999999992</v>
      </c>
      <c r="L15" s="2">
        <v>85.99</v>
      </c>
      <c r="M15" s="15">
        <f t="shared" si="4"/>
        <v>20.317576000000003</v>
      </c>
      <c r="N15" s="2">
        <v>85.99</v>
      </c>
      <c r="O15" s="3">
        <v>0</v>
      </c>
    </row>
    <row r="16" spans="1:15" x14ac:dyDescent="0.25">
      <c r="A16" s="17" t="s">
        <v>21</v>
      </c>
      <c r="B16" s="4">
        <v>354661053744091</v>
      </c>
      <c r="C16" s="3">
        <v>15</v>
      </c>
      <c r="D16" s="3">
        <f t="shared" ref="D16" si="13">SUM(E16:I16)*20%</f>
        <v>4.7062039999999996</v>
      </c>
      <c r="E16" s="3">
        <f t="shared" si="1"/>
        <v>2.7357099999999996</v>
      </c>
      <c r="F16" s="3">
        <v>10</v>
      </c>
      <c r="G16" s="3">
        <f t="shared" si="2"/>
        <v>5.7953099999999997</v>
      </c>
      <c r="H16" s="3">
        <v>5</v>
      </c>
      <c r="I16" s="3">
        <v>0</v>
      </c>
      <c r="J16" s="3">
        <v>20</v>
      </c>
      <c r="K16" s="3">
        <f t="shared" si="3"/>
        <v>63.237223999999998</v>
      </c>
      <c r="L16" s="12">
        <v>83.99</v>
      </c>
      <c r="M16" s="15">
        <f t="shared" si="4"/>
        <v>20.752775999999997</v>
      </c>
      <c r="N16" s="12">
        <v>83.99</v>
      </c>
      <c r="O16" s="3">
        <v>0</v>
      </c>
    </row>
    <row r="17" spans="1:15" x14ac:dyDescent="0.25">
      <c r="A17" s="17" t="s">
        <v>22</v>
      </c>
      <c r="B17" s="4">
        <v>356197060045949</v>
      </c>
      <c r="C17" s="3">
        <v>20</v>
      </c>
      <c r="D17" s="3">
        <f t="shared" ref="D17" si="14">SUM(E17:I17)*20%</f>
        <v>5.4906040000000012</v>
      </c>
      <c r="E17" s="3">
        <f t="shared" si="1"/>
        <v>2.4167099999999997</v>
      </c>
      <c r="F17" s="3">
        <v>10</v>
      </c>
      <c r="G17" s="3">
        <f t="shared" si="2"/>
        <v>5.0363100000000003</v>
      </c>
      <c r="H17" s="3">
        <v>5</v>
      </c>
      <c r="I17" s="3">
        <v>5</v>
      </c>
      <c r="J17" s="3">
        <v>0</v>
      </c>
      <c r="K17" s="3">
        <f t="shared" si="3"/>
        <v>52.943624</v>
      </c>
      <c r="L17" s="12">
        <v>72.989999999999995</v>
      </c>
      <c r="M17" s="15">
        <f t="shared" si="4"/>
        <v>20.046375999999995</v>
      </c>
      <c r="N17" s="12">
        <v>72.989999999999995</v>
      </c>
      <c r="O17" s="3">
        <v>0</v>
      </c>
    </row>
    <row r="18" spans="1:15" x14ac:dyDescent="0.25">
      <c r="A18" s="17" t="s">
        <v>23</v>
      </c>
      <c r="B18" s="4">
        <v>864988048814413</v>
      </c>
      <c r="C18" s="3">
        <v>25</v>
      </c>
      <c r="D18" s="3">
        <f t="shared" ref="D18" si="15">SUM(E18:I18)*20%</f>
        <v>5.3726039999999999</v>
      </c>
      <c r="E18" s="3">
        <f t="shared" si="1"/>
        <v>3.7217099999999994</v>
      </c>
      <c r="F18" s="3">
        <v>10</v>
      </c>
      <c r="G18" s="3">
        <f t="shared" si="2"/>
        <v>8.1413100000000007</v>
      </c>
      <c r="H18" s="3">
        <v>5</v>
      </c>
      <c r="I18" s="3">
        <v>0</v>
      </c>
      <c r="J18" s="3">
        <v>20</v>
      </c>
      <c r="K18" s="3">
        <f t="shared" si="3"/>
        <v>77.235624000000001</v>
      </c>
      <c r="L18" s="12">
        <v>117.99</v>
      </c>
      <c r="M18" s="15">
        <f t="shared" si="4"/>
        <v>40.754375999999993</v>
      </c>
      <c r="N18" s="2">
        <v>117.99</v>
      </c>
      <c r="O18" s="3">
        <v>0</v>
      </c>
    </row>
    <row r="19" spans="1:15" x14ac:dyDescent="0.25">
      <c r="A19" s="17" t="s">
        <v>24</v>
      </c>
      <c r="B19" s="4">
        <v>860325042372243</v>
      </c>
      <c r="C19" s="3">
        <v>70</v>
      </c>
      <c r="D19" s="3">
        <f t="shared" ref="D19" si="16">SUM(E19:I19)*20%</f>
        <v>5.9214039999999999</v>
      </c>
      <c r="E19" s="3">
        <f t="shared" si="1"/>
        <v>4.5337100000000001</v>
      </c>
      <c r="F19" s="3">
        <v>10</v>
      </c>
      <c r="G19" s="3">
        <f t="shared" si="2"/>
        <v>10.073310000000001</v>
      </c>
      <c r="H19" s="3">
        <v>5</v>
      </c>
      <c r="I19" s="3">
        <v>0</v>
      </c>
      <c r="J19" s="3">
        <v>20</v>
      </c>
      <c r="K19" s="3">
        <f t="shared" si="3"/>
        <v>125.528424</v>
      </c>
      <c r="L19" s="12">
        <v>145.99</v>
      </c>
      <c r="M19" s="15">
        <f t="shared" si="4"/>
        <v>20.461576000000008</v>
      </c>
      <c r="N19" s="12">
        <v>145.99</v>
      </c>
      <c r="O19" s="3">
        <v>0</v>
      </c>
    </row>
    <row r="20" spans="1:15" x14ac:dyDescent="0.25">
      <c r="A20" s="17" t="s">
        <v>25</v>
      </c>
      <c r="B20" s="4">
        <v>863047033219517</v>
      </c>
      <c r="C20" s="3">
        <v>20</v>
      </c>
      <c r="D20" s="3">
        <f t="shared" ref="D20" si="17">SUM(E20:I20)*20%</f>
        <v>4.8042040000000004</v>
      </c>
      <c r="E20" s="3">
        <f t="shared" si="1"/>
        <v>2.8807099999999997</v>
      </c>
      <c r="F20" s="3">
        <v>10</v>
      </c>
      <c r="G20" s="3">
        <f t="shared" si="2"/>
        <v>6.1403100000000004</v>
      </c>
      <c r="H20" s="3">
        <v>5</v>
      </c>
      <c r="I20" s="3">
        <v>0</v>
      </c>
      <c r="J20" s="3">
        <v>20</v>
      </c>
      <c r="K20" s="3">
        <f t="shared" si="3"/>
        <v>68.825223999999992</v>
      </c>
      <c r="L20" s="12">
        <v>88.99</v>
      </c>
      <c r="M20" s="15">
        <f t="shared" si="4"/>
        <v>20.164776000000003</v>
      </c>
      <c r="N20" s="12">
        <v>88.99</v>
      </c>
      <c r="O20" s="3">
        <v>0</v>
      </c>
    </row>
    <row r="21" spans="1:15" x14ac:dyDescent="0.25">
      <c r="A21" s="17" t="s">
        <v>26</v>
      </c>
      <c r="B21" s="4">
        <v>867244031336650</v>
      </c>
      <c r="C21" s="3">
        <v>45</v>
      </c>
      <c r="D21" s="3">
        <f t="shared" ref="D21" si="18">SUM(E21:I21)*20%</f>
        <v>6.0590040000000007</v>
      </c>
      <c r="E21" s="3">
        <f t="shared" si="1"/>
        <v>3.2577099999999994</v>
      </c>
      <c r="F21" s="3">
        <v>10</v>
      </c>
      <c r="G21" s="3">
        <f t="shared" si="2"/>
        <v>7.0373100000000006</v>
      </c>
      <c r="H21" s="3">
        <v>5</v>
      </c>
      <c r="I21" s="3">
        <v>5</v>
      </c>
      <c r="J21" s="3">
        <v>0</v>
      </c>
      <c r="K21" s="3">
        <f t="shared" si="3"/>
        <v>81.35402400000001</v>
      </c>
      <c r="L21" s="12">
        <v>101.99</v>
      </c>
      <c r="M21" s="15">
        <f t="shared" si="4"/>
        <v>20.635975999999985</v>
      </c>
      <c r="N21" s="12">
        <v>101.99</v>
      </c>
      <c r="O21" s="3">
        <v>0</v>
      </c>
    </row>
    <row r="22" spans="1:15" x14ac:dyDescent="0.25">
      <c r="A22" s="17" t="s">
        <v>27</v>
      </c>
      <c r="B22" s="4">
        <v>356542081037039</v>
      </c>
      <c r="C22" s="3">
        <v>35</v>
      </c>
      <c r="D22" s="3">
        <f t="shared" ref="D22" si="19">SUM(E22:I22)*20%</f>
        <v>5.823804</v>
      </c>
      <c r="E22" s="3">
        <f t="shared" si="1"/>
        <v>2.9097099999999996</v>
      </c>
      <c r="F22" s="3">
        <v>10</v>
      </c>
      <c r="G22" s="3">
        <f t="shared" si="2"/>
        <v>6.2093100000000003</v>
      </c>
      <c r="H22" s="3">
        <v>5</v>
      </c>
      <c r="I22" s="3">
        <v>5</v>
      </c>
      <c r="J22" s="3">
        <v>0</v>
      </c>
      <c r="K22" s="3">
        <f t="shared" si="3"/>
        <v>69.942824000000002</v>
      </c>
      <c r="L22" s="12">
        <v>89.99</v>
      </c>
      <c r="M22" s="15">
        <f t="shared" si="4"/>
        <v>20.047175999999993</v>
      </c>
      <c r="N22" s="12">
        <v>89.99</v>
      </c>
      <c r="O22" s="3">
        <v>0</v>
      </c>
    </row>
    <row r="23" spans="1:15" x14ac:dyDescent="0.25">
      <c r="A23" s="17" t="s">
        <v>27</v>
      </c>
      <c r="B23" s="4">
        <v>353627079776459</v>
      </c>
      <c r="C23" s="3">
        <v>20</v>
      </c>
      <c r="D23" s="3">
        <f t="shared" ref="D23" si="20">SUM(E23:I23)*20%</f>
        <v>4.823804</v>
      </c>
      <c r="E23" s="3">
        <f t="shared" si="1"/>
        <v>2.9097099999999996</v>
      </c>
      <c r="F23" s="3">
        <v>10</v>
      </c>
      <c r="G23" s="3">
        <f t="shared" si="2"/>
        <v>6.2093100000000003</v>
      </c>
      <c r="H23" s="3">
        <v>5</v>
      </c>
      <c r="I23" s="3">
        <v>0</v>
      </c>
      <c r="J23" s="3">
        <v>20</v>
      </c>
      <c r="K23" s="3">
        <f t="shared" si="3"/>
        <v>68.942824000000002</v>
      </c>
      <c r="L23" s="12">
        <v>89.99</v>
      </c>
      <c r="M23" s="15">
        <f t="shared" si="4"/>
        <v>21.047175999999993</v>
      </c>
      <c r="N23" s="12">
        <v>89.99</v>
      </c>
      <c r="O23" s="3">
        <v>0</v>
      </c>
    </row>
    <row r="24" spans="1:15" x14ac:dyDescent="0.25">
      <c r="A24" s="18" t="s">
        <v>28</v>
      </c>
      <c r="B24" s="19">
        <v>352858102262321</v>
      </c>
      <c r="C24" s="20">
        <v>110</v>
      </c>
      <c r="D24" s="20">
        <f t="shared" ref="D24" si="21">SUM(E24:I24)*20%</f>
        <v>6.8231999999999999</v>
      </c>
      <c r="E24" s="20">
        <f t="shared" si="1"/>
        <v>5.8679999999999994</v>
      </c>
      <c r="F24" s="20">
        <v>10</v>
      </c>
      <c r="G24" s="20">
        <f t="shared" si="2"/>
        <v>13.248000000000001</v>
      </c>
      <c r="H24" s="20">
        <v>5</v>
      </c>
      <c r="I24" s="20">
        <v>0</v>
      </c>
      <c r="J24" s="20">
        <v>20</v>
      </c>
      <c r="K24" s="20">
        <f t="shared" si="3"/>
        <v>170.93919999999997</v>
      </c>
      <c r="L24" s="21">
        <v>192</v>
      </c>
      <c r="M24" s="22">
        <f t="shared" si="4"/>
        <v>21.060800000000029</v>
      </c>
      <c r="N24" s="21">
        <v>192</v>
      </c>
      <c r="O24" s="20">
        <v>0</v>
      </c>
    </row>
    <row r="25" spans="1:15" x14ac:dyDescent="0.25">
      <c r="A25" s="17" t="s">
        <v>29</v>
      </c>
      <c r="B25" s="4">
        <v>359666071706514</v>
      </c>
      <c r="C25" s="3">
        <v>20</v>
      </c>
      <c r="D25" s="3">
        <f t="shared" ref="D25" si="22">SUM(E25:I25)*20%</f>
        <v>4.8044000000000011</v>
      </c>
      <c r="E25" s="3">
        <f t="shared" si="1"/>
        <v>2.8809999999999998</v>
      </c>
      <c r="F25" s="3">
        <v>10</v>
      </c>
      <c r="G25" s="3">
        <f t="shared" si="2"/>
        <v>6.1410000000000009</v>
      </c>
      <c r="H25" s="3">
        <v>5</v>
      </c>
      <c r="I25" s="3">
        <v>0</v>
      </c>
      <c r="J25" s="3">
        <v>20</v>
      </c>
      <c r="K25" s="3">
        <f t="shared" si="3"/>
        <v>68.826400000000007</v>
      </c>
      <c r="L25" s="12">
        <v>89</v>
      </c>
      <c r="M25" s="15">
        <f t="shared" si="4"/>
        <v>20.173599999999993</v>
      </c>
      <c r="N25" s="12">
        <v>89</v>
      </c>
      <c r="O25" s="3">
        <v>0</v>
      </c>
    </row>
    <row r="26" spans="1:15" x14ac:dyDescent="0.25">
      <c r="A26" s="17" t="s">
        <v>29</v>
      </c>
      <c r="B26" s="4">
        <v>359666079134792</v>
      </c>
      <c r="C26" s="3">
        <v>20</v>
      </c>
      <c r="D26" s="3">
        <f t="shared" ref="D26" si="23">SUM(E26:I26)*20%</f>
        <v>4.8044000000000011</v>
      </c>
      <c r="E26" s="3">
        <f t="shared" si="1"/>
        <v>2.8809999999999998</v>
      </c>
      <c r="F26" s="3">
        <v>10</v>
      </c>
      <c r="G26" s="3">
        <f t="shared" si="2"/>
        <v>6.1410000000000009</v>
      </c>
      <c r="H26" s="3">
        <v>5</v>
      </c>
      <c r="I26" s="3">
        <v>0</v>
      </c>
      <c r="J26" s="3">
        <v>20</v>
      </c>
      <c r="K26" s="3">
        <f t="shared" si="3"/>
        <v>68.826400000000007</v>
      </c>
      <c r="L26" s="12">
        <v>89</v>
      </c>
      <c r="M26" s="15">
        <f t="shared" si="4"/>
        <v>20.173599999999993</v>
      </c>
      <c r="N26" s="12">
        <v>89</v>
      </c>
      <c r="O26" s="3">
        <v>0</v>
      </c>
    </row>
    <row r="27" spans="1:15" x14ac:dyDescent="0.25">
      <c r="A27" s="17" t="s">
        <v>30</v>
      </c>
      <c r="B27" s="4">
        <v>351858072171461</v>
      </c>
      <c r="C27" s="3">
        <v>10</v>
      </c>
      <c r="D27" s="3">
        <f t="shared" ref="D27" si="24">SUM(E27:I27)*20%</f>
        <v>5.1576000000000004</v>
      </c>
      <c r="E27" s="3">
        <f t="shared" si="1"/>
        <v>1.9239999999999999</v>
      </c>
      <c r="F27" s="3">
        <v>10</v>
      </c>
      <c r="G27" s="3">
        <f t="shared" si="2"/>
        <v>3.8640000000000003</v>
      </c>
      <c r="H27" s="3">
        <v>5</v>
      </c>
      <c r="I27" s="3">
        <v>5</v>
      </c>
      <c r="J27" s="3">
        <v>0</v>
      </c>
      <c r="K27" s="3">
        <f t="shared" si="3"/>
        <v>40.945599999999999</v>
      </c>
      <c r="L27" s="12">
        <v>56</v>
      </c>
      <c r="M27" s="15">
        <f t="shared" si="4"/>
        <v>15.054400000000001</v>
      </c>
      <c r="N27" s="12">
        <v>56</v>
      </c>
      <c r="O27" s="3">
        <v>0</v>
      </c>
    </row>
    <row r="28" spans="1:15" x14ac:dyDescent="0.25">
      <c r="A28" s="17" t="s">
        <v>31</v>
      </c>
      <c r="B28" s="4" t="s">
        <v>32</v>
      </c>
      <c r="C28" s="3">
        <v>475</v>
      </c>
      <c r="D28" s="3">
        <f t="shared" ref="D28" si="25">SUM(E28:I28)*20%</f>
        <v>13.203000000000001</v>
      </c>
      <c r="E28" s="3">
        <f t="shared" si="1"/>
        <v>18.715</v>
      </c>
      <c r="F28" s="3">
        <v>10</v>
      </c>
      <c r="G28" s="3">
        <f t="shared" si="2"/>
        <v>32.300000000000004</v>
      </c>
      <c r="H28" s="3">
        <v>5</v>
      </c>
      <c r="I28" s="3">
        <v>0</v>
      </c>
      <c r="J28" s="3">
        <v>20</v>
      </c>
      <c r="K28" s="3">
        <f t="shared" si="3"/>
        <v>574.21799999999985</v>
      </c>
      <c r="L28" s="12">
        <v>635</v>
      </c>
      <c r="M28" s="15">
        <f t="shared" si="4"/>
        <v>60.782000000000153</v>
      </c>
      <c r="N28" s="12">
        <v>400</v>
      </c>
      <c r="O28" s="3">
        <v>235</v>
      </c>
    </row>
    <row r="29" spans="1:15" x14ac:dyDescent="0.25">
      <c r="A29" s="18" t="s">
        <v>33</v>
      </c>
      <c r="B29" s="19" t="s">
        <v>34</v>
      </c>
      <c r="C29" s="20">
        <v>708</v>
      </c>
      <c r="D29" s="20">
        <f t="shared" ref="D29" si="26">SUM(E29:I29)*20%</f>
        <v>17.017702</v>
      </c>
      <c r="E29" s="20">
        <f t="shared" si="1"/>
        <v>25.268709999999999</v>
      </c>
      <c r="F29" s="20">
        <v>10</v>
      </c>
      <c r="G29" s="20">
        <f t="shared" si="2"/>
        <v>36.819800000000001</v>
      </c>
      <c r="H29" s="20">
        <v>5</v>
      </c>
      <c r="I29" s="20">
        <v>8</v>
      </c>
      <c r="J29" s="20">
        <v>0</v>
      </c>
      <c r="K29" s="20">
        <f t="shared" si="3"/>
        <v>810.10621199999991</v>
      </c>
      <c r="L29" s="21">
        <v>860.99</v>
      </c>
      <c r="M29" s="22">
        <f t="shared" si="4"/>
        <v>50.883788000000095</v>
      </c>
      <c r="N29" s="23">
        <v>400</v>
      </c>
      <c r="O29" s="20">
        <v>460.99</v>
      </c>
    </row>
    <row r="30" spans="1:15" x14ac:dyDescent="0.25">
      <c r="A30" s="17" t="s">
        <v>35</v>
      </c>
      <c r="B30" s="4" t="s">
        <v>36</v>
      </c>
      <c r="C30" s="3">
        <v>300</v>
      </c>
      <c r="D30" s="3">
        <f t="shared" ref="D30" si="27">SUM(E30:I30)*20%</f>
        <v>11.943200000000001</v>
      </c>
      <c r="E30" s="3">
        <f t="shared" si="1"/>
        <v>11.667999999999999</v>
      </c>
      <c r="F30" s="3">
        <v>10</v>
      </c>
      <c r="G30" s="3">
        <f t="shared" si="2"/>
        <v>27.048000000000002</v>
      </c>
      <c r="H30" s="3">
        <v>5</v>
      </c>
      <c r="I30" s="3">
        <v>6</v>
      </c>
      <c r="J30" s="3">
        <v>0</v>
      </c>
      <c r="K30" s="3">
        <f t="shared" si="3"/>
        <v>371.6592</v>
      </c>
      <c r="L30" s="12">
        <v>392</v>
      </c>
      <c r="M30" s="15">
        <f t="shared" si="4"/>
        <v>20.340800000000002</v>
      </c>
      <c r="N30" s="2">
        <v>392</v>
      </c>
      <c r="O30" s="3">
        <v>0</v>
      </c>
    </row>
    <row r="31" spans="1:15" x14ac:dyDescent="0.25">
      <c r="A31" s="17" t="s">
        <v>37</v>
      </c>
      <c r="B31" s="4" t="s">
        <v>38</v>
      </c>
      <c r="C31" s="3">
        <v>360</v>
      </c>
      <c r="D31" s="3">
        <f t="shared" ref="D31" si="28">SUM(E31:I31)*20%</f>
        <v>12.864302000000002</v>
      </c>
      <c r="E31" s="3">
        <f t="shared" si="1"/>
        <v>14.161709999999999</v>
      </c>
      <c r="F31" s="3">
        <v>10</v>
      </c>
      <c r="G31" s="3">
        <f t="shared" si="2"/>
        <v>29.159800000000001</v>
      </c>
      <c r="H31" s="3">
        <v>5</v>
      </c>
      <c r="I31" s="3">
        <v>6</v>
      </c>
      <c r="J31" s="3">
        <v>0</v>
      </c>
      <c r="K31" s="3">
        <f t="shared" si="3"/>
        <v>437.18581200000006</v>
      </c>
      <c r="L31" s="12">
        <v>477.99</v>
      </c>
      <c r="M31" s="15">
        <f t="shared" si="4"/>
        <v>40.804187999999954</v>
      </c>
      <c r="N31" s="2">
        <v>400</v>
      </c>
      <c r="O31" s="3">
        <v>77.989999999999995</v>
      </c>
    </row>
    <row r="32" spans="1:15" x14ac:dyDescent="0.25">
      <c r="A32" s="17" t="s">
        <v>37</v>
      </c>
      <c r="B32" s="4" t="s">
        <v>39</v>
      </c>
      <c r="C32" s="3">
        <v>360</v>
      </c>
      <c r="D32" s="3">
        <f t="shared" ref="D32" si="29">SUM(E32:I32)*20%</f>
        <v>12.864302000000002</v>
      </c>
      <c r="E32" s="3">
        <f t="shared" si="1"/>
        <v>14.161709999999999</v>
      </c>
      <c r="F32" s="3">
        <v>10</v>
      </c>
      <c r="G32" s="3">
        <f t="shared" si="2"/>
        <v>29.159800000000001</v>
      </c>
      <c r="H32" s="3">
        <v>5</v>
      </c>
      <c r="I32" s="3">
        <v>6</v>
      </c>
      <c r="J32" s="3">
        <v>0</v>
      </c>
      <c r="K32" s="3">
        <f t="shared" si="3"/>
        <v>437.18581200000006</v>
      </c>
      <c r="L32" s="12">
        <v>477.99</v>
      </c>
      <c r="M32" s="15">
        <f t="shared" si="4"/>
        <v>40.804187999999954</v>
      </c>
      <c r="N32" s="2">
        <v>400</v>
      </c>
      <c r="O32" s="3">
        <v>77.989999999999995</v>
      </c>
    </row>
    <row r="33" spans="1:15" x14ac:dyDescent="0.25">
      <c r="A33" s="17" t="s">
        <v>40</v>
      </c>
      <c r="B33" s="4" t="s">
        <v>41</v>
      </c>
      <c r="C33" s="3">
        <v>20</v>
      </c>
      <c r="D33" s="3">
        <f t="shared" ref="D33" si="30">SUM(E33:I33)*20%</f>
        <v>5.4906214000000002</v>
      </c>
      <c r="E33" s="3">
        <f t="shared" si="1"/>
        <v>2.4167969999999994</v>
      </c>
      <c r="F33" s="3">
        <v>10</v>
      </c>
      <c r="G33" s="3">
        <f t="shared" si="2"/>
        <v>5.0363100000000003</v>
      </c>
      <c r="H33" s="3">
        <v>5</v>
      </c>
      <c r="I33" s="3">
        <v>5</v>
      </c>
      <c r="J33" s="3">
        <v>0</v>
      </c>
      <c r="K33" s="3">
        <f t="shared" si="3"/>
        <v>52.943728399999998</v>
      </c>
      <c r="L33" s="12">
        <v>72.992999999999995</v>
      </c>
      <c r="M33" s="15">
        <f t="shared" si="4"/>
        <v>20.049271599999997</v>
      </c>
      <c r="N33" s="2">
        <v>72.989999999999995</v>
      </c>
      <c r="O33" s="3">
        <v>0</v>
      </c>
    </row>
    <row r="34" spans="1:15" x14ac:dyDescent="0.25">
      <c r="A34" s="18" t="s">
        <v>44</v>
      </c>
      <c r="B34" s="19" t="s">
        <v>45</v>
      </c>
      <c r="C34" s="20">
        <v>100</v>
      </c>
      <c r="D34" s="20">
        <f t="shared" ref="D34" si="31">SUM(E34:I34)*20%</f>
        <v>7.3918040000000005</v>
      </c>
      <c r="E34" s="20">
        <f t="shared" si="1"/>
        <v>5.2297099999999999</v>
      </c>
      <c r="F34" s="20">
        <v>10</v>
      </c>
      <c r="G34" s="20">
        <f t="shared" si="2"/>
        <v>11.729310000000002</v>
      </c>
      <c r="H34" s="20">
        <v>5</v>
      </c>
      <c r="I34" s="20">
        <v>5</v>
      </c>
      <c r="J34" s="20">
        <v>0</v>
      </c>
      <c r="K34" s="20">
        <f t="shared" si="3"/>
        <v>144.35082400000002</v>
      </c>
      <c r="L34" s="21">
        <v>169.99</v>
      </c>
      <c r="M34" s="22">
        <f t="shared" si="4"/>
        <v>25.639175999999992</v>
      </c>
      <c r="N34" s="23">
        <v>169.99</v>
      </c>
      <c r="O34" s="20">
        <v>0</v>
      </c>
    </row>
    <row r="35" spans="1:15" x14ac:dyDescent="0.25">
      <c r="A35" s="17" t="s">
        <v>57</v>
      </c>
      <c r="B35" s="4" t="s">
        <v>46</v>
      </c>
      <c r="C35" s="3">
        <v>40</v>
      </c>
      <c r="D35" s="3">
        <f t="shared" ref="D35" si="32">SUM(E35:I35)*20%</f>
        <v>5.9414040000000004</v>
      </c>
      <c r="E35" s="3">
        <f t="shared" si="1"/>
        <v>3.0837099999999995</v>
      </c>
      <c r="F35" s="3">
        <v>10</v>
      </c>
      <c r="G35" s="3">
        <f t="shared" si="2"/>
        <v>6.62331</v>
      </c>
      <c r="H35" s="3">
        <v>5</v>
      </c>
      <c r="I35" s="3">
        <v>5</v>
      </c>
      <c r="J35" s="3">
        <v>0</v>
      </c>
      <c r="K35" s="3">
        <f t="shared" si="3"/>
        <v>75.648423999999991</v>
      </c>
      <c r="L35" s="12">
        <v>95.99</v>
      </c>
      <c r="M35" s="15">
        <f t="shared" si="4"/>
        <v>20.341576000000003</v>
      </c>
      <c r="N35" s="2">
        <v>95.99</v>
      </c>
      <c r="O35" s="3">
        <v>0</v>
      </c>
    </row>
    <row r="36" spans="1:15" x14ac:dyDescent="0.25">
      <c r="A36" s="18" t="s">
        <v>47</v>
      </c>
      <c r="B36" s="19" t="s">
        <v>48</v>
      </c>
      <c r="C36" s="20">
        <v>540</v>
      </c>
      <c r="D36" s="20">
        <f t="shared" ref="D36" si="33">SUM(E36:I36)*20%</f>
        <v>14.594902000000003</v>
      </c>
      <c r="E36" s="20">
        <f t="shared" si="1"/>
        <v>19.87471</v>
      </c>
      <c r="F36" s="20">
        <v>10</v>
      </c>
      <c r="G36" s="20">
        <f t="shared" si="2"/>
        <v>33.099800000000002</v>
      </c>
      <c r="H36" s="20">
        <v>5</v>
      </c>
      <c r="I36" s="20">
        <v>5</v>
      </c>
      <c r="J36" s="20">
        <v>0</v>
      </c>
      <c r="K36" s="20">
        <f t="shared" si="3"/>
        <v>627.56941200000006</v>
      </c>
      <c r="L36" s="21">
        <v>674.99</v>
      </c>
      <c r="M36" s="22">
        <f t="shared" si="4"/>
        <v>47.420587999999952</v>
      </c>
      <c r="N36" s="23">
        <v>400</v>
      </c>
      <c r="O36" s="20">
        <v>274.99</v>
      </c>
    </row>
    <row r="37" spans="1:15" x14ac:dyDescent="0.25">
      <c r="A37" s="17" t="s">
        <v>49</v>
      </c>
      <c r="B37" s="4">
        <v>356635353923801</v>
      </c>
      <c r="C37" s="3">
        <v>1025</v>
      </c>
      <c r="D37" s="3">
        <f t="shared" ref="D37" si="34">SUM(E37:I37)*20%</f>
        <v>19.239702000000001</v>
      </c>
      <c r="E37" s="3">
        <f t="shared" si="1"/>
        <v>36.578709999999994</v>
      </c>
      <c r="F37" s="3">
        <v>10</v>
      </c>
      <c r="G37" s="3">
        <f t="shared" si="2"/>
        <v>44.619799999999998</v>
      </c>
      <c r="H37" s="3">
        <v>5</v>
      </c>
      <c r="I37" s="3">
        <v>0</v>
      </c>
      <c r="J37" s="3">
        <v>20</v>
      </c>
      <c r="K37" s="3">
        <f t="shared" si="3"/>
        <v>1160.438212</v>
      </c>
      <c r="L37" s="12">
        <v>1250.99</v>
      </c>
      <c r="M37" s="15">
        <f t="shared" si="4"/>
        <v>90.551787999999988</v>
      </c>
      <c r="N37" s="2">
        <v>400</v>
      </c>
      <c r="O37" s="3">
        <v>850.99</v>
      </c>
    </row>
    <row r="38" spans="1:15" x14ac:dyDescent="0.25">
      <c r="A38" s="17" t="s">
        <v>49</v>
      </c>
      <c r="B38" s="4">
        <v>356635352137080</v>
      </c>
      <c r="C38" s="3">
        <v>915</v>
      </c>
      <c r="D38" s="3">
        <f t="shared" ref="D38" si="35">SUM(E38:I38)*20%</f>
        <v>18.0932</v>
      </c>
      <c r="E38" s="3">
        <f t="shared" si="1"/>
        <v>33.185999999999993</v>
      </c>
      <c r="F38" s="3">
        <v>10</v>
      </c>
      <c r="G38" s="3">
        <f t="shared" si="2"/>
        <v>42.28</v>
      </c>
      <c r="H38" s="3">
        <v>5</v>
      </c>
      <c r="I38" s="3">
        <v>0</v>
      </c>
      <c r="J38" s="3">
        <v>20</v>
      </c>
      <c r="K38" s="3">
        <f t="shared" si="3"/>
        <v>1043.5592000000001</v>
      </c>
      <c r="L38" s="12">
        <v>1134</v>
      </c>
      <c r="M38" s="15">
        <f t="shared" si="4"/>
        <v>90.440799999999854</v>
      </c>
      <c r="N38" s="2">
        <v>400</v>
      </c>
      <c r="O38" s="3">
        <v>734</v>
      </c>
    </row>
    <row r="39" spans="1:15" x14ac:dyDescent="0.25">
      <c r="A39" s="17" t="s">
        <v>50</v>
      </c>
      <c r="B39" s="4">
        <v>359418749771185</v>
      </c>
      <c r="C39" s="3">
        <v>1200</v>
      </c>
      <c r="D39" s="3">
        <f t="shared" ref="D39" si="36">SUM(E39:I39)*20%</f>
        <v>23.082101999999999</v>
      </c>
      <c r="E39" s="3">
        <f t="shared" si="1"/>
        <v>42.030709999999992</v>
      </c>
      <c r="F39" s="3">
        <v>10</v>
      </c>
      <c r="G39" s="3">
        <f t="shared" si="2"/>
        <v>48.379800000000003</v>
      </c>
      <c r="H39" s="3">
        <v>5</v>
      </c>
      <c r="I39" s="3">
        <v>10</v>
      </c>
      <c r="J39" s="3">
        <v>0</v>
      </c>
      <c r="K39" s="3">
        <f t="shared" si="3"/>
        <v>1338.492612</v>
      </c>
      <c r="L39" s="12">
        <v>1438.99</v>
      </c>
      <c r="M39" s="15">
        <f t="shared" si="4"/>
        <v>100.497388</v>
      </c>
      <c r="N39" s="2">
        <v>400</v>
      </c>
      <c r="O39" s="3">
        <v>1038.99</v>
      </c>
    </row>
    <row r="40" spans="1:15" x14ac:dyDescent="0.25">
      <c r="A40" s="17" t="s">
        <v>51</v>
      </c>
      <c r="B40" s="4" t="s">
        <v>52</v>
      </c>
      <c r="C40" s="3">
        <v>700</v>
      </c>
      <c r="D40" s="3">
        <f t="shared" ref="D40" si="37">SUM(E40:I40)*20%</f>
        <v>16.851102000000004</v>
      </c>
      <c r="E40" s="3">
        <f t="shared" si="1"/>
        <v>24.77571</v>
      </c>
      <c r="F40" s="3">
        <v>10</v>
      </c>
      <c r="G40" s="3">
        <f t="shared" si="2"/>
        <v>36.479800000000004</v>
      </c>
      <c r="H40" s="3">
        <v>5</v>
      </c>
      <c r="I40" s="3">
        <v>8</v>
      </c>
      <c r="J40" s="3">
        <v>0</v>
      </c>
      <c r="K40" s="3">
        <f t="shared" si="3"/>
        <v>801.10661199999993</v>
      </c>
      <c r="L40" s="12">
        <v>843.99</v>
      </c>
      <c r="M40" s="15">
        <f t="shared" si="4"/>
        <v>42.883388000000082</v>
      </c>
      <c r="N40" s="2">
        <v>400</v>
      </c>
      <c r="O40" s="3">
        <v>443.99</v>
      </c>
    </row>
    <row r="41" spans="1:15" x14ac:dyDescent="0.25">
      <c r="A41" s="17" t="s">
        <v>51</v>
      </c>
      <c r="B41" s="4" t="s">
        <v>53</v>
      </c>
      <c r="C41" s="3">
        <v>700</v>
      </c>
      <c r="D41" s="3">
        <f t="shared" ref="D41" si="38">SUM(E41:I41)*20%</f>
        <v>16.851102000000004</v>
      </c>
      <c r="E41" s="3">
        <f t="shared" si="1"/>
        <v>24.77571</v>
      </c>
      <c r="F41" s="3">
        <v>10</v>
      </c>
      <c r="G41" s="3">
        <f t="shared" si="2"/>
        <v>36.479800000000004</v>
      </c>
      <c r="H41" s="3">
        <v>5</v>
      </c>
      <c r="I41" s="3">
        <v>8</v>
      </c>
      <c r="J41" s="3">
        <v>0</v>
      </c>
      <c r="K41" s="3">
        <f t="shared" si="3"/>
        <v>801.10661199999993</v>
      </c>
      <c r="L41" s="12">
        <v>843.99</v>
      </c>
      <c r="M41" s="15">
        <f t="shared" si="4"/>
        <v>42.883388000000082</v>
      </c>
      <c r="N41" s="2">
        <v>400</v>
      </c>
      <c r="O41" s="3">
        <v>443.99</v>
      </c>
    </row>
    <row r="42" spans="1:15" x14ac:dyDescent="0.25">
      <c r="A42" s="17" t="s">
        <v>54</v>
      </c>
      <c r="B42" s="4">
        <v>359418749787967</v>
      </c>
      <c r="C42" s="3">
        <v>855</v>
      </c>
      <c r="D42" s="3">
        <f>SUM(E42:I42)*20%</f>
        <v>17.465902</v>
      </c>
      <c r="E42" s="3">
        <f t="shared" si="1"/>
        <v>31.329709999999999</v>
      </c>
      <c r="F42" s="3">
        <v>10</v>
      </c>
      <c r="G42" s="3">
        <f t="shared" si="2"/>
        <v>40.9998</v>
      </c>
      <c r="H42" s="3">
        <v>5</v>
      </c>
      <c r="I42" s="3">
        <v>0</v>
      </c>
      <c r="J42" s="3">
        <v>20</v>
      </c>
      <c r="K42" s="3">
        <f t="shared" si="3"/>
        <v>979.79541200000006</v>
      </c>
      <c r="L42" s="12">
        <v>1069.99</v>
      </c>
      <c r="M42" s="15">
        <f t="shared" si="4"/>
        <v>90.194587999999953</v>
      </c>
      <c r="N42" s="2">
        <v>400</v>
      </c>
      <c r="O42" s="3">
        <v>669.99</v>
      </c>
    </row>
    <row r="43" spans="1:15" x14ac:dyDescent="0.25">
      <c r="A43" s="17" t="s">
        <v>54</v>
      </c>
      <c r="B43" s="4">
        <v>359418747167048</v>
      </c>
      <c r="C43" s="3">
        <v>1175</v>
      </c>
      <c r="D43" s="3">
        <f>SUM(E43:I43)*20%</f>
        <v>20.797902000000001</v>
      </c>
      <c r="E43" s="3">
        <f t="shared" si="1"/>
        <v>41.189709999999998</v>
      </c>
      <c r="F43" s="3">
        <v>10</v>
      </c>
      <c r="G43" s="3">
        <f t="shared" si="2"/>
        <v>47.799800000000005</v>
      </c>
      <c r="H43" s="3">
        <v>5</v>
      </c>
      <c r="I43" s="3">
        <v>0</v>
      </c>
      <c r="J43" s="3">
        <v>20</v>
      </c>
      <c r="K43" s="3">
        <f t="shared" si="3"/>
        <v>1319.7874120000001</v>
      </c>
      <c r="L43" s="12">
        <v>1409.99</v>
      </c>
      <c r="M43" s="15">
        <f t="shared" si="4"/>
        <v>90.202587999999878</v>
      </c>
      <c r="N43" s="2">
        <v>400</v>
      </c>
      <c r="O43" s="3">
        <v>1009.99</v>
      </c>
    </row>
    <row r="44" spans="1:15" x14ac:dyDescent="0.25">
      <c r="A44" s="18" t="s">
        <v>55</v>
      </c>
      <c r="B44" s="19">
        <v>358718091569496</v>
      </c>
      <c r="C44" s="20">
        <v>515</v>
      </c>
      <c r="D44" s="20">
        <f t="shared" ref="D44" si="39">SUM(E44:I44)*20%</f>
        <v>14.3202</v>
      </c>
      <c r="E44" s="20">
        <f t="shared" si="1"/>
        <v>22.021000000000001</v>
      </c>
      <c r="F44" s="20">
        <v>10</v>
      </c>
      <c r="G44" s="20">
        <f t="shared" si="2"/>
        <v>34.58</v>
      </c>
      <c r="H44" s="20">
        <v>5</v>
      </c>
      <c r="I44" s="20">
        <v>0</v>
      </c>
      <c r="J44" s="20">
        <v>20</v>
      </c>
      <c r="K44" s="20">
        <f t="shared" si="3"/>
        <v>620.9212</v>
      </c>
      <c r="L44" s="21">
        <v>749</v>
      </c>
      <c r="M44" s="22">
        <f t="shared" si="4"/>
        <v>128.0788</v>
      </c>
      <c r="N44" s="23">
        <v>400</v>
      </c>
      <c r="O44" s="20">
        <v>349</v>
      </c>
    </row>
    <row r="45" spans="1:15" x14ac:dyDescent="0.25">
      <c r="A45" s="17" t="s">
        <v>50</v>
      </c>
      <c r="B45" s="4">
        <v>359418749092764</v>
      </c>
      <c r="C45" s="3">
        <v>1175</v>
      </c>
      <c r="D45" s="3">
        <f t="shared" ref="D45" si="40">SUM(E45:I45)*20%</f>
        <v>20.856702000000002</v>
      </c>
      <c r="E45" s="3">
        <f t="shared" si="1"/>
        <v>41.363709999999998</v>
      </c>
      <c r="F45" s="3">
        <v>10</v>
      </c>
      <c r="G45" s="3">
        <f t="shared" si="2"/>
        <v>47.919800000000002</v>
      </c>
      <c r="H45" s="3">
        <v>5</v>
      </c>
      <c r="I45" s="3">
        <v>0</v>
      </c>
      <c r="J45" s="3">
        <v>20</v>
      </c>
      <c r="K45" s="3">
        <f t="shared" si="3"/>
        <v>1320.140212</v>
      </c>
      <c r="L45" s="12">
        <v>1415.99</v>
      </c>
      <c r="M45" s="15">
        <f t="shared" si="4"/>
        <v>95.84978799999999</v>
      </c>
      <c r="N45" s="2">
        <v>400</v>
      </c>
      <c r="O45" s="3">
        <v>1015.99</v>
      </c>
    </row>
    <row r="46" spans="1:15" x14ac:dyDescent="0.25">
      <c r="A46" s="17" t="s">
        <v>56</v>
      </c>
      <c r="B46" s="24" t="s">
        <v>58</v>
      </c>
      <c r="C46" s="3">
        <v>110</v>
      </c>
      <c r="D46" s="3">
        <f t="shared" ref="D46" si="41">SUM(E46:I46)*20%</f>
        <v>7.9406040000000004</v>
      </c>
      <c r="E46" s="3">
        <f t="shared" si="1"/>
        <v>6.0417099999999992</v>
      </c>
      <c r="F46" s="3">
        <v>10</v>
      </c>
      <c r="G46" s="3">
        <f t="shared" si="2"/>
        <v>13.661310000000002</v>
      </c>
      <c r="H46" s="3">
        <v>5</v>
      </c>
      <c r="I46" s="3">
        <v>5</v>
      </c>
      <c r="J46" s="3">
        <v>0</v>
      </c>
      <c r="K46" s="3">
        <f t="shared" si="3"/>
        <v>157.64362400000002</v>
      </c>
      <c r="L46" s="12">
        <v>197.99</v>
      </c>
      <c r="M46" s="15">
        <f t="shared" si="4"/>
        <v>40.346375999999992</v>
      </c>
      <c r="N46" s="2">
        <v>197.99</v>
      </c>
      <c r="O46" s="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9BE94-C9DE-4BE9-9654-7C8B0894A3B3}">
  <dimension ref="A1:O25"/>
  <sheetViews>
    <sheetView workbookViewId="0">
      <selection activeCell="A2" sqref="A2"/>
    </sheetView>
  </sheetViews>
  <sheetFormatPr defaultRowHeight="15" x14ac:dyDescent="0.25"/>
  <cols>
    <col min="1" max="1" width="20.140625" style="26" customWidth="1"/>
    <col min="2" max="2" width="10" style="26" bestFit="1" customWidth="1"/>
    <col min="3" max="6" width="11.85546875" customWidth="1"/>
    <col min="7" max="7" width="13.140625" bestFit="1" customWidth="1"/>
    <col min="8" max="8" width="12.7109375" bestFit="1" customWidth="1"/>
    <col min="9" max="11" width="11.85546875" customWidth="1"/>
    <col min="12" max="12" width="15.28515625" customWidth="1"/>
    <col min="13" max="13" width="12.140625" customWidth="1"/>
    <col min="14" max="15" width="12.28515625" customWidth="1"/>
  </cols>
  <sheetData>
    <row r="1" spans="1:15" ht="18.75" x14ac:dyDescent="0.3">
      <c r="A1" s="6" t="s">
        <v>9</v>
      </c>
      <c r="B1" s="6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42</v>
      </c>
      <c r="I1" s="1" t="s">
        <v>43</v>
      </c>
      <c r="J1" s="1" t="s">
        <v>5</v>
      </c>
      <c r="K1" s="1" t="s">
        <v>61</v>
      </c>
      <c r="L1" s="11" t="s">
        <v>60</v>
      </c>
      <c r="M1" s="14" t="s">
        <v>8</v>
      </c>
      <c r="N1" s="13">
        <v>6.9000000000000006E-2</v>
      </c>
      <c r="O1" s="8">
        <v>0.02</v>
      </c>
    </row>
    <row r="2" spans="1:15" ht="15.75" x14ac:dyDescent="0.25">
      <c r="A2" s="25"/>
      <c r="B2" s="25"/>
      <c r="C2" s="3"/>
      <c r="D2" s="3">
        <f t="shared" ref="D2" si="0">SUM(E2:I2)*20%</f>
        <v>3.0600000000000005</v>
      </c>
      <c r="E2" s="3">
        <f t="shared" ref="E2" si="1">SUM(L2*2.9%+0.3)</f>
        <v>0.3</v>
      </c>
      <c r="F2" s="3">
        <v>10</v>
      </c>
      <c r="G2" s="3">
        <f t="shared" ref="G2" si="2">SUM(N2*6.9%)+(O2*2%)</f>
        <v>0</v>
      </c>
      <c r="H2" s="3">
        <v>5</v>
      </c>
      <c r="I2" s="3">
        <v>0</v>
      </c>
      <c r="J2" s="3">
        <v>20</v>
      </c>
      <c r="K2" s="3">
        <f t="shared" ref="K2:K13" si="3">SUM(C2:J2)</f>
        <v>38.36</v>
      </c>
      <c r="L2" s="12"/>
      <c r="M2" s="15">
        <f t="shared" ref="M2:M14" si="4">L2-K2</f>
        <v>-38.36</v>
      </c>
      <c r="N2" s="12"/>
      <c r="O2" s="3">
        <v>0</v>
      </c>
    </row>
    <row r="3" spans="1:15" ht="15.75" x14ac:dyDescent="0.25">
      <c r="A3" s="25"/>
      <c r="B3" s="25"/>
      <c r="C3" s="3"/>
      <c r="D3" s="3">
        <f t="shared" ref="D3:D13" si="5">SUM(E3:I3)*20%</f>
        <v>3.0600000000000005</v>
      </c>
      <c r="E3" s="3">
        <f t="shared" ref="E3:E13" si="6">SUM(L3*2.9%+0.3)</f>
        <v>0.3</v>
      </c>
      <c r="F3" s="3">
        <v>10</v>
      </c>
      <c r="G3" s="3">
        <f t="shared" ref="G3:G13" si="7">SUM(N3*6.9%)+(O3*2%)</f>
        <v>0</v>
      </c>
      <c r="H3" s="3">
        <v>5</v>
      </c>
      <c r="I3" s="3">
        <v>0</v>
      </c>
      <c r="J3" s="3">
        <v>20</v>
      </c>
      <c r="K3" s="3">
        <f t="shared" si="3"/>
        <v>38.36</v>
      </c>
      <c r="L3" s="12"/>
      <c r="M3" s="15">
        <f t="shared" si="4"/>
        <v>-38.36</v>
      </c>
      <c r="N3" s="12"/>
      <c r="O3" s="3">
        <v>0</v>
      </c>
    </row>
    <row r="4" spans="1:15" ht="15.75" x14ac:dyDescent="0.25">
      <c r="A4" s="25"/>
      <c r="B4" s="25"/>
      <c r="C4" s="3"/>
      <c r="D4" s="3">
        <f t="shared" si="5"/>
        <v>3.0600000000000005</v>
      </c>
      <c r="E4" s="3">
        <f t="shared" si="6"/>
        <v>0.3</v>
      </c>
      <c r="F4" s="3">
        <v>10</v>
      </c>
      <c r="G4" s="3">
        <f t="shared" si="7"/>
        <v>0</v>
      </c>
      <c r="H4" s="3">
        <v>5</v>
      </c>
      <c r="I4" s="3">
        <v>0</v>
      </c>
      <c r="J4" s="3">
        <v>20</v>
      </c>
      <c r="K4" s="3">
        <f t="shared" si="3"/>
        <v>38.36</v>
      </c>
      <c r="L4" s="12"/>
      <c r="M4" s="15">
        <f t="shared" si="4"/>
        <v>-38.36</v>
      </c>
      <c r="N4" s="12"/>
      <c r="O4" s="3">
        <v>0</v>
      </c>
    </row>
    <row r="5" spans="1:15" ht="15.75" x14ac:dyDescent="0.25">
      <c r="A5" s="25"/>
      <c r="B5" s="25"/>
      <c r="C5" s="3"/>
      <c r="D5" s="3">
        <f t="shared" si="5"/>
        <v>3.0600000000000005</v>
      </c>
      <c r="E5" s="3">
        <f t="shared" si="6"/>
        <v>0.3</v>
      </c>
      <c r="F5" s="3">
        <v>10</v>
      </c>
      <c r="G5" s="3">
        <f t="shared" si="7"/>
        <v>0</v>
      </c>
      <c r="H5" s="3">
        <v>5</v>
      </c>
      <c r="I5" s="3">
        <v>0</v>
      </c>
      <c r="J5" s="3">
        <v>20</v>
      </c>
      <c r="K5" s="3">
        <f t="shared" si="3"/>
        <v>38.36</v>
      </c>
      <c r="L5" s="12"/>
      <c r="M5" s="15">
        <f t="shared" si="4"/>
        <v>-38.36</v>
      </c>
      <c r="N5" s="12"/>
      <c r="O5" s="3">
        <v>0</v>
      </c>
    </row>
    <row r="6" spans="1:15" ht="15.75" x14ac:dyDescent="0.25">
      <c r="A6" s="25"/>
      <c r="B6" s="25"/>
      <c r="C6" s="3"/>
      <c r="D6" s="3">
        <f t="shared" si="5"/>
        <v>3.0600000000000005</v>
      </c>
      <c r="E6" s="3">
        <f t="shared" si="6"/>
        <v>0.3</v>
      </c>
      <c r="F6" s="3">
        <v>10</v>
      </c>
      <c r="G6" s="3">
        <f t="shared" si="7"/>
        <v>0</v>
      </c>
      <c r="H6" s="3">
        <v>5</v>
      </c>
      <c r="I6" s="3">
        <v>0</v>
      </c>
      <c r="J6" s="3">
        <v>20</v>
      </c>
      <c r="K6" s="3">
        <f t="shared" si="3"/>
        <v>38.36</v>
      </c>
      <c r="L6" s="12"/>
      <c r="M6" s="15">
        <f t="shared" si="4"/>
        <v>-38.36</v>
      </c>
      <c r="N6" s="12"/>
      <c r="O6" s="3">
        <v>0</v>
      </c>
    </row>
    <row r="7" spans="1:15" ht="15.75" x14ac:dyDescent="0.25">
      <c r="A7" s="25"/>
      <c r="B7" s="25"/>
      <c r="C7" s="3"/>
      <c r="D7" s="3">
        <f t="shared" si="5"/>
        <v>3.0600000000000005</v>
      </c>
      <c r="E7" s="3">
        <f t="shared" si="6"/>
        <v>0.3</v>
      </c>
      <c r="F7" s="3">
        <v>10</v>
      </c>
      <c r="G7" s="3">
        <f t="shared" si="7"/>
        <v>0</v>
      </c>
      <c r="H7" s="3">
        <v>5</v>
      </c>
      <c r="I7" s="3">
        <v>0</v>
      </c>
      <c r="J7" s="3">
        <v>20</v>
      </c>
      <c r="K7" s="3">
        <f t="shared" si="3"/>
        <v>38.36</v>
      </c>
      <c r="L7" s="12"/>
      <c r="M7" s="15">
        <f t="shared" si="4"/>
        <v>-38.36</v>
      </c>
      <c r="N7" s="12"/>
      <c r="O7" s="3">
        <v>0</v>
      </c>
    </row>
    <row r="8" spans="1:15" ht="15.75" x14ac:dyDescent="0.25">
      <c r="A8" s="25"/>
      <c r="B8" s="25"/>
      <c r="C8" s="3"/>
      <c r="D8" s="3">
        <f t="shared" si="5"/>
        <v>3.0600000000000005</v>
      </c>
      <c r="E8" s="3">
        <f t="shared" si="6"/>
        <v>0.3</v>
      </c>
      <c r="F8" s="3">
        <v>10</v>
      </c>
      <c r="G8" s="3">
        <f t="shared" si="7"/>
        <v>0</v>
      </c>
      <c r="H8" s="3">
        <v>5</v>
      </c>
      <c r="I8" s="3">
        <v>0</v>
      </c>
      <c r="J8" s="3">
        <v>20</v>
      </c>
      <c r="K8" s="3">
        <f t="shared" si="3"/>
        <v>38.36</v>
      </c>
      <c r="L8" s="12"/>
      <c r="M8" s="15">
        <f t="shared" si="4"/>
        <v>-38.36</v>
      </c>
      <c r="N8" s="12"/>
      <c r="O8" s="3">
        <v>0</v>
      </c>
    </row>
    <row r="9" spans="1:15" ht="15.75" x14ac:dyDescent="0.25">
      <c r="A9" s="25"/>
      <c r="B9" s="25"/>
      <c r="C9" s="3"/>
      <c r="D9" s="3">
        <f t="shared" si="5"/>
        <v>3.0600000000000005</v>
      </c>
      <c r="E9" s="3">
        <f t="shared" si="6"/>
        <v>0.3</v>
      </c>
      <c r="F9" s="3">
        <v>10</v>
      </c>
      <c r="G9" s="3">
        <f t="shared" si="7"/>
        <v>0</v>
      </c>
      <c r="H9" s="3">
        <v>5</v>
      </c>
      <c r="I9" s="3">
        <v>0</v>
      </c>
      <c r="J9" s="3">
        <v>20</v>
      </c>
      <c r="K9" s="3">
        <f t="shared" si="3"/>
        <v>38.36</v>
      </c>
      <c r="L9" s="12"/>
      <c r="M9" s="15">
        <f t="shared" si="4"/>
        <v>-38.36</v>
      </c>
      <c r="N9" s="12"/>
      <c r="O9" s="3">
        <v>0</v>
      </c>
    </row>
    <row r="10" spans="1:15" ht="15.75" x14ac:dyDescent="0.25">
      <c r="A10" s="25"/>
      <c r="B10" s="25"/>
      <c r="C10" s="3"/>
      <c r="D10" s="3">
        <f t="shared" si="5"/>
        <v>3.0600000000000005</v>
      </c>
      <c r="E10" s="3">
        <f t="shared" si="6"/>
        <v>0.3</v>
      </c>
      <c r="F10" s="3">
        <v>10</v>
      </c>
      <c r="G10" s="3">
        <f t="shared" si="7"/>
        <v>0</v>
      </c>
      <c r="H10" s="3">
        <v>5</v>
      </c>
      <c r="I10" s="3">
        <v>0</v>
      </c>
      <c r="J10" s="3">
        <v>20</v>
      </c>
      <c r="K10" s="3">
        <f t="shared" si="3"/>
        <v>38.36</v>
      </c>
      <c r="L10" s="12"/>
      <c r="M10" s="15">
        <f t="shared" si="4"/>
        <v>-38.36</v>
      </c>
      <c r="N10" s="12"/>
      <c r="O10" s="3">
        <v>0</v>
      </c>
    </row>
    <row r="11" spans="1:15" ht="15.75" x14ac:dyDescent="0.25">
      <c r="A11" s="25"/>
      <c r="B11" s="25"/>
      <c r="C11" s="3"/>
      <c r="D11" s="3">
        <f t="shared" si="5"/>
        <v>3.0600000000000005</v>
      </c>
      <c r="E11" s="3">
        <f t="shared" si="6"/>
        <v>0.3</v>
      </c>
      <c r="F11" s="3">
        <v>10</v>
      </c>
      <c r="G11" s="3">
        <f t="shared" si="7"/>
        <v>0</v>
      </c>
      <c r="H11" s="3">
        <v>5</v>
      </c>
      <c r="I11" s="3">
        <v>0</v>
      </c>
      <c r="J11" s="3">
        <v>20</v>
      </c>
      <c r="K11" s="3">
        <f t="shared" si="3"/>
        <v>38.36</v>
      </c>
      <c r="L11" s="12"/>
      <c r="M11" s="15">
        <f t="shared" si="4"/>
        <v>-38.36</v>
      </c>
      <c r="N11" s="12"/>
      <c r="O11" s="3">
        <v>0</v>
      </c>
    </row>
    <row r="12" spans="1:15" ht="15.75" x14ac:dyDescent="0.25">
      <c r="A12" s="25"/>
      <c r="B12" s="25"/>
      <c r="C12" s="3"/>
      <c r="D12" s="3">
        <f t="shared" si="5"/>
        <v>3.0600000000000005</v>
      </c>
      <c r="E12" s="3">
        <f t="shared" si="6"/>
        <v>0.3</v>
      </c>
      <c r="F12" s="3">
        <v>10</v>
      </c>
      <c r="G12" s="3">
        <f t="shared" si="7"/>
        <v>0</v>
      </c>
      <c r="H12" s="3">
        <v>5</v>
      </c>
      <c r="I12" s="3">
        <v>0</v>
      </c>
      <c r="J12" s="3">
        <v>20</v>
      </c>
      <c r="K12" s="3">
        <f t="shared" si="3"/>
        <v>38.36</v>
      </c>
      <c r="L12" s="12"/>
      <c r="M12" s="15">
        <f t="shared" si="4"/>
        <v>-38.36</v>
      </c>
      <c r="N12" s="12"/>
      <c r="O12" s="3">
        <v>0</v>
      </c>
    </row>
    <row r="13" spans="1:15" ht="15.75" x14ac:dyDescent="0.25">
      <c r="A13" s="25"/>
      <c r="B13" s="25"/>
      <c r="C13" s="3"/>
      <c r="D13" s="3">
        <f t="shared" si="5"/>
        <v>3.0600000000000005</v>
      </c>
      <c r="E13" s="3">
        <f t="shared" si="6"/>
        <v>0.3</v>
      </c>
      <c r="F13" s="3">
        <v>10</v>
      </c>
      <c r="G13" s="3">
        <f t="shared" si="7"/>
        <v>0</v>
      </c>
      <c r="H13" s="3">
        <v>5</v>
      </c>
      <c r="I13" s="3">
        <v>0</v>
      </c>
      <c r="J13" s="3">
        <v>20</v>
      </c>
      <c r="K13" s="3">
        <f t="shared" si="3"/>
        <v>38.36</v>
      </c>
      <c r="L13" s="12"/>
      <c r="M13" s="15">
        <f t="shared" si="4"/>
        <v>-38.36</v>
      </c>
      <c r="N13" s="12"/>
      <c r="O13" s="3">
        <v>0</v>
      </c>
    </row>
    <row r="14" spans="1:15" ht="15.75" x14ac:dyDescent="0.25">
      <c r="A14" s="25"/>
      <c r="B14" s="25"/>
      <c r="C14" s="3"/>
      <c r="D14" s="3">
        <f t="shared" ref="D14:D25" si="8">SUM(E14:I14)*20%</f>
        <v>3.0600000000000005</v>
      </c>
      <c r="E14" s="3">
        <f t="shared" ref="E14:E25" si="9">SUM(L14*2.9%+0.3)</f>
        <v>0.3</v>
      </c>
      <c r="F14" s="3">
        <v>10</v>
      </c>
      <c r="G14" s="3">
        <f t="shared" ref="G14:G25" si="10">SUM(N14*6.9%)+(O14*2%)</f>
        <v>0</v>
      </c>
      <c r="H14" s="3">
        <v>5</v>
      </c>
      <c r="I14" s="3">
        <v>0</v>
      </c>
      <c r="J14" s="3">
        <v>20</v>
      </c>
      <c r="K14" s="3">
        <f t="shared" ref="K14:K25" si="11">SUM(C14:J14)</f>
        <v>38.36</v>
      </c>
      <c r="L14" s="12"/>
      <c r="M14" s="15">
        <f t="shared" si="4"/>
        <v>-38.36</v>
      </c>
      <c r="N14" s="12"/>
      <c r="O14" s="3">
        <v>0</v>
      </c>
    </row>
    <row r="15" spans="1:15" ht="15.75" x14ac:dyDescent="0.25">
      <c r="A15" s="25"/>
      <c r="B15" s="25"/>
      <c r="C15" s="3"/>
      <c r="D15" s="3">
        <f t="shared" si="8"/>
        <v>3.0600000000000005</v>
      </c>
      <c r="E15" s="3">
        <f t="shared" si="9"/>
        <v>0.3</v>
      </c>
      <c r="F15" s="3">
        <v>10</v>
      </c>
      <c r="G15" s="3">
        <f t="shared" si="10"/>
        <v>0</v>
      </c>
      <c r="H15" s="3">
        <v>5</v>
      </c>
      <c r="I15" s="3">
        <v>0</v>
      </c>
      <c r="J15" s="3">
        <v>20</v>
      </c>
      <c r="K15" s="3">
        <f t="shared" si="11"/>
        <v>38.36</v>
      </c>
      <c r="L15" s="12"/>
      <c r="M15" s="15">
        <f t="shared" ref="M15:M16" si="12">L15-K15</f>
        <v>-38.36</v>
      </c>
      <c r="N15" s="12"/>
      <c r="O15" s="3">
        <v>0</v>
      </c>
    </row>
    <row r="16" spans="1:15" ht="15.75" x14ac:dyDescent="0.25">
      <c r="A16" s="25"/>
      <c r="B16" s="25"/>
      <c r="C16" s="3"/>
      <c r="D16" s="3">
        <f t="shared" si="8"/>
        <v>3.0600000000000005</v>
      </c>
      <c r="E16" s="3">
        <f t="shared" si="9"/>
        <v>0.3</v>
      </c>
      <c r="F16" s="3">
        <v>10</v>
      </c>
      <c r="G16" s="3">
        <f t="shared" si="10"/>
        <v>0</v>
      </c>
      <c r="H16" s="3">
        <v>5</v>
      </c>
      <c r="I16" s="3">
        <v>0</v>
      </c>
      <c r="J16" s="3">
        <v>20</v>
      </c>
      <c r="K16" s="3">
        <f t="shared" si="11"/>
        <v>38.36</v>
      </c>
      <c r="L16" s="12"/>
      <c r="M16" s="15">
        <f t="shared" si="12"/>
        <v>-38.36</v>
      </c>
      <c r="N16" s="12"/>
      <c r="O16" s="3">
        <v>0</v>
      </c>
    </row>
    <row r="17" spans="1:15" ht="15.75" x14ac:dyDescent="0.25">
      <c r="A17" s="25"/>
      <c r="B17" s="25"/>
      <c r="C17" s="3"/>
      <c r="D17" s="3">
        <f t="shared" si="8"/>
        <v>3.0600000000000005</v>
      </c>
      <c r="E17" s="3">
        <f t="shared" si="9"/>
        <v>0.3</v>
      </c>
      <c r="F17" s="3">
        <v>10</v>
      </c>
      <c r="G17" s="3">
        <f t="shared" si="10"/>
        <v>0</v>
      </c>
      <c r="H17" s="3">
        <v>5</v>
      </c>
      <c r="I17" s="3">
        <v>0</v>
      </c>
      <c r="J17" s="3">
        <v>20</v>
      </c>
      <c r="K17" s="3">
        <f t="shared" si="11"/>
        <v>38.36</v>
      </c>
      <c r="L17" s="12"/>
      <c r="M17" s="15">
        <f t="shared" ref="M17:M18" si="13">L17-K17</f>
        <v>-38.36</v>
      </c>
      <c r="N17" s="12"/>
      <c r="O17" s="3">
        <v>0</v>
      </c>
    </row>
    <row r="18" spans="1:15" ht="15.75" x14ac:dyDescent="0.25">
      <c r="A18" s="25"/>
      <c r="B18" s="25"/>
      <c r="C18" s="3"/>
      <c r="D18" s="3">
        <f t="shared" si="8"/>
        <v>3.0600000000000005</v>
      </c>
      <c r="E18" s="3">
        <f t="shared" si="9"/>
        <v>0.3</v>
      </c>
      <c r="F18" s="3">
        <v>10</v>
      </c>
      <c r="G18" s="3">
        <f t="shared" si="10"/>
        <v>0</v>
      </c>
      <c r="H18" s="3">
        <v>5</v>
      </c>
      <c r="I18" s="3">
        <v>0</v>
      </c>
      <c r="J18" s="3">
        <v>20</v>
      </c>
      <c r="K18" s="3">
        <f t="shared" si="11"/>
        <v>38.36</v>
      </c>
      <c r="L18" s="12"/>
      <c r="M18" s="15">
        <f t="shared" si="13"/>
        <v>-38.36</v>
      </c>
      <c r="N18" s="12"/>
      <c r="O18" s="3">
        <v>0</v>
      </c>
    </row>
    <row r="19" spans="1:15" ht="15.75" x14ac:dyDescent="0.25">
      <c r="A19" s="25"/>
      <c r="B19" s="25"/>
      <c r="C19" s="3"/>
      <c r="D19" s="3">
        <f t="shared" si="8"/>
        <v>3.0600000000000005</v>
      </c>
      <c r="E19" s="3">
        <f t="shared" si="9"/>
        <v>0.3</v>
      </c>
      <c r="F19" s="3">
        <v>10</v>
      </c>
      <c r="G19" s="3">
        <f t="shared" si="10"/>
        <v>0</v>
      </c>
      <c r="H19" s="3">
        <v>5</v>
      </c>
      <c r="I19" s="3">
        <v>0</v>
      </c>
      <c r="J19" s="3">
        <v>20</v>
      </c>
      <c r="K19" s="3">
        <f t="shared" si="11"/>
        <v>38.36</v>
      </c>
      <c r="L19" s="12"/>
      <c r="M19" s="15">
        <f t="shared" ref="M19:M21" si="14">L19-K19</f>
        <v>-38.36</v>
      </c>
      <c r="N19" s="12"/>
      <c r="O19" s="3">
        <v>0</v>
      </c>
    </row>
    <row r="20" spans="1:15" ht="15.75" x14ac:dyDescent="0.25">
      <c r="A20" s="25"/>
      <c r="B20" s="25"/>
      <c r="C20" s="3"/>
      <c r="D20" s="3">
        <f t="shared" si="8"/>
        <v>3.0600000000000005</v>
      </c>
      <c r="E20" s="3">
        <f t="shared" si="9"/>
        <v>0.3</v>
      </c>
      <c r="F20" s="3">
        <v>10</v>
      </c>
      <c r="G20" s="3">
        <f t="shared" si="10"/>
        <v>0</v>
      </c>
      <c r="H20" s="3">
        <v>5</v>
      </c>
      <c r="I20" s="3">
        <v>0</v>
      </c>
      <c r="J20" s="3">
        <v>20</v>
      </c>
      <c r="K20" s="3">
        <f t="shared" si="11"/>
        <v>38.36</v>
      </c>
      <c r="L20" s="12"/>
      <c r="M20" s="15">
        <f t="shared" si="14"/>
        <v>-38.36</v>
      </c>
      <c r="N20" s="12"/>
      <c r="O20" s="3">
        <v>0</v>
      </c>
    </row>
    <row r="21" spans="1:15" ht="15.75" x14ac:dyDescent="0.25">
      <c r="A21" s="25"/>
      <c r="B21" s="25"/>
      <c r="C21" s="3"/>
      <c r="D21" s="3">
        <f t="shared" si="8"/>
        <v>3.0600000000000005</v>
      </c>
      <c r="E21" s="3">
        <f t="shared" si="9"/>
        <v>0.3</v>
      </c>
      <c r="F21" s="3">
        <v>10</v>
      </c>
      <c r="G21" s="3">
        <f t="shared" si="10"/>
        <v>0</v>
      </c>
      <c r="H21" s="3">
        <v>5</v>
      </c>
      <c r="I21" s="3">
        <v>0</v>
      </c>
      <c r="J21" s="3">
        <v>20</v>
      </c>
      <c r="K21" s="3">
        <f t="shared" si="11"/>
        <v>38.36</v>
      </c>
      <c r="L21" s="12"/>
      <c r="M21" s="15">
        <f t="shared" si="14"/>
        <v>-38.36</v>
      </c>
      <c r="N21" s="12"/>
      <c r="O21" s="3">
        <v>0</v>
      </c>
    </row>
    <row r="22" spans="1:15" ht="15.75" x14ac:dyDescent="0.25">
      <c r="A22" s="25"/>
      <c r="B22" s="25"/>
      <c r="C22" s="3"/>
      <c r="D22" s="3">
        <f t="shared" si="8"/>
        <v>3.0600000000000005</v>
      </c>
      <c r="E22" s="3">
        <f t="shared" si="9"/>
        <v>0.3</v>
      </c>
      <c r="F22" s="3">
        <v>10</v>
      </c>
      <c r="G22" s="3">
        <f t="shared" si="10"/>
        <v>0</v>
      </c>
      <c r="H22" s="3">
        <v>5</v>
      </c>
      <c r="I22" s="3">
        <v>0</v>
      </c>
      <c r="J22" s="3">
        <v>20</v>
      </c>
      <c r="K22" s="3">
        <f t="shared" si="11"/>
        <v>38.36</v>
      </c>
      <c r="L22" s="12"/>
      <c r="M22" s="15">
        <f t="shared" ref="M22" si="15">L22-K22</f>
        <v>-38.36</v>
      </c>
      <c r="N22" s="12"/>
      <c r="O22" s="3">
        <v>0</v>
      </c>
    </row>
    <row r="23" spans="1:15" ht="15.75" x14ac:dyDescent="0.25">
      <c r="A23" s="25"/>
      <c r="B23" s="25"/>
      <c r="C23" s="3"/>
      <c r="D23" s="3">
        <f t="shared" si="8"/>
        <v>3.0600000000000005</v>
      </c>
      <c r="E23" s="3">
        <f t="shared" si="9"/>
        <v>0.3</v>
      </c>
      <c r="F23" s="3">
        <v>10</v>
      </c>
      <c r="G23" s="3">
        <f t="shared" si="10"/>
        <v>0</v>
      </c>
      <c r="H23" s="3">
        <v>5</v>
      </c>
      <c r="I23" s="3">
        <v>0</v>
      </c>
      <c r="J23" s="3">
        <v>20</v>
      </c>
      <c r="K23" s="3">
        <f t="shared" si="11"/>
        <v>38.36</v>
      </c>
      <c r="L23" s="12"/>
      <c r="M23" s="15">
        <f t="shared" ref="M22:M24" si="16">L23-K23</f>
        <v>-38.36</v>
      </c>
      <c r="N23" s="12"/>
      <c r="O23" s="3">
        <v>0</v>
      </c>
    </row>
    <row r="24" spans="1:15" ht="15.75" x14ac:dyDescent="0.25">
      <c r="A24" s="25"/>
      <c r="B24" s="25"/>
      <c r="C24" s="3"/>
      <c r="D24" s="3">
        <f t="shared" si="8"/>
        <v>3.0600000000000005</v>
      </c>
      <c r="E24" s="3">
        <f t="shared" si="9"/>
        <v>0.3</v>
      </c>
      <c r="F24" s="3">
        <v>10</v>
      </c>
      <c r="G24" s="3">
        <f t="shared" si="10"/>
        <v>0</v>
      </c>
      <c r="H24" s="3">
        <v>5</v>
      </c>
      <c r="I24" s="3">
        <v>0</v>
      </c>
      <c r="J24" s="3">
        <v>20</v>
      </c>
      <c r="K24" s="3">
        <f t="shared" si="11"/>
        <v>38.36</v>
      </c>
      <c r="L24" s="12"/>
      <c r="M24" s="15">
        <f t="shared" si="16"/>
        <v>-38.36</v>
      </c>
      <c r="N24" s="12"/>
      <c r="O24" s="3">
        <v>0</v>
      </c>
    </row>
    <row r="25" spans="1:15" ht="15.75" x14ac:dyDescent="0.25">
      <c r="A25" s="25"/>
      <c r="B25" s="25"/>
      <c r="C25" s="3"/>
      <c r="D25" s="3">
        <f t="shared" si="8"/>
        <v>3.0600000000000005</v>
      </c>
      <c r="E25" s="3">
        <f t="shared" si="9"/>
        <v>0.3</v>
      </c>
      <c r="F25" s="3">
        <v>10</v>
      </c>
      <c r="G25" s="3">
        <f t="shared" si="10"/>
        <v>0</v>
      </c>
      <c r="H25" s="3">
        <v>5</v>
      </c>
      <c r="I25" s="3">
        <v>0</v>
      </c>
      <c r="J25" s="3">
        <v>20</v>
      </c>
      <c r="K25" s="3">
        <f t="shared" si="11"/>
        <v>38.36</v>
      </c>
      <c r="L25" s="12"/>
      <c r="M25" s="15">
        <f t="shared" ref="M25" si="17">L25-K25</f>
        <v>-38.36</v>
      </c>
      <c r="N25" s="12"/>
      <c r="O2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Recycle Pro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SubServe</dc:creator>
  <cp:lastModifiedBy>SubServe</cp:lastModifiedBy>
  <dcterms:created xsi:type="dcterms:W3CDTF">2021-12-24T16:25:13Z</dcterms:created>
  <dcterms:modified xsi:type="dcterms:W3CDTF">2021-12-28T15:59:09Z</dcterms:modified>
</cp:coreProperties>
</file>