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07860\Desktop\kairiki\"/>
    </mc:Choice>
  </mc:AlternateContent>
  <bookViews>
    <workbookView xWindow="0" yWindow="0" windowWidth="20490" windowHeight="7770" activeTab="1"/>
  </bookViews>
  <sheets>
    <sheet name="Fig" sheetId="1" r:id="rId1"/>
    <sheet name="simulat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H14" i="3" s="1"/>
  <c r="H2" i="3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I15" i="3"/>
  <c r="I17" i="3"/>
  <c r="I19" i="3"/>
  <c r="I21" i="3"/>
  <c r="I23" i="3"/>
  <c r="I25" i="3"/>
  <c r="H25" i="3" l="1"/>
  <c r="H21" i="3"/>
  <c r="H17" i="3"/>
  <c r="H15" i="3"/>
  <c r="I24" i="3"/>
  <c r="I22" i="3"/>
  <c r="I20" i="3"/>
  <c r="I18" i="3"/>
  <c r="I16" i="3"/>
  <c r="I14" i="3"/>
  <c r="H23" i="3"/>
  <c r="H19" i="3"/>
  <c r="H24" i="3"/>
  <c r="H22" i="3"/>
  <c r="H20" i="3"/>
  <c r="H18" i="3"/>
  <c r="H16" i="3"/>
</calcChain>
</file>

<file path=xl/sharedStrings.xml><?xml version="1.0" encoding="utf-8"?>
<sst xmlns="http://schemas.openxmlformats.org/spreadsheetml/2006/main" count="8" uniqueCount="8">
  <si>
    <t>F</t>
    <phoneticPr fontId="1"/>
  </si>
  <si>
    <t>V</t>
    <phoneticPr fontId="1"/>
  </si>
  <si>
    <t>R</t>
    <phoneticPr fontId="1"/>
  </si>
  <si>
    <t>ρ</t>
    <phoneticPr fontId="1"/>
  </si>
  <si>
    <t>R0</t>
    <phoneticPr fontId="1"/>
  </si>
  <si>
    <t>M</t>
    <phoneticPr fontId="1"/>
  </si>
  <si>
    <t>m</t>
    <phoneticPr fontId="1"/>
  </si>
  <si>
    <t>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</si>
</sst>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Potential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simulate!$G$2:$G$25</c:f>
              <c:numCache>
                <c:formatCode>General</c:formatCode>
                <c:ptCount val="24"/>
                <c:pt idx="0" formatCode="0.00E+00">
                  <c:v>12000</c:v>
                </c:pt>
                <c:pt idx="1">
                  <c:v>11500</c:v>
                </c:pt>
                <c:pt idx="2">
                  <c:v>11000</c:v>
                </c:pt>
                <c:pt idx="3" formatCode="0.00E+00">
                  <c:v>10500</c:v>
                </c:pt>
                <c:pt idx="4">
                  <c:v>10000</c:v>
                </c:pt>
                <c:pt idx="5">
                  <c:v>9500</c:v>
                </c:pt>
                <c:pt idx="6" formatCode="0.00E+00">
                  <c:v>9000</c:v>
                </c:pt>
                <c:pt idx="7">
                  <c:v>8500</c:v>
                </c:pt>
                <c:pt idx="8">
                  <c:v>8000</c:v>
                </c:pt>
                <c:pt idx="9" formatCode="0.00E+00">
                  <c:v>7500</c:v>
                </c:pt>
                <c:pt idx="10">
                  <c:v>7000</c:v>
                </c:pt>
                <c:pt idx="11">
                  <c:v>6500</c:v>
                </c:pt>
                <c:pt idx="12" formatCode="0.00E+00">
                  <c:v>6000</c:v>
                </c:pt>
                <c:pt idx="13">
                  <c:v>5500</c:v>
                </c:pt>
                <c:pt idx="14">
                  <c:v>5000</c:v>
                </c:pt>
                <c:pt idx="15" formatCode="0.00E+00">
                  <c:v>4500</c:v>
                </c:pt>
                <c:pt idx="16">
                  <c:v>4000</c:v>
                </c:pt>
                <c:pt idx="17">
                  <c:v>3500</c:v>
                </c:pt>
                <c:pt idx="18" formatCode="0.00E+00">
                  <c:v>3000</c:v>
                </c:pt>
                <c:pt idx="19">
                  <c:v>2500</c:v>
                </c:pt>
                <c:pt idx="20">
                  <c:v>2000</c:v>
                </c:pt>
                <c:pt idx="21" formatCode="0.00E+00">
                  <c:v>1500</c:v>
                </c:pt>
                <c:pt idx="22">
                  <c:v>1000</c:v>
                </c:pt>
                <c:pt idx="23">
                  <c:v>500</c:v>
                </c:pt>
              </c:numCache>
            </c:numRef>
          </c:xVal>
          <c:yVal>
            <c:numRef>
              <c:f>simulate!$H$2:$H$25</c:f>
              <c:numCache>
                <c:formatCode>General</c:formatCode>
                <c:ptCount val="24"/>
                <c:pt idx="0">
                  <c:v>-332146714666.66669</c:v>
                </c:pt>
                <c:pt idx="1">
                  <c:v>-346587876173.91309</c:v>
                </c:pt>
                <c:pt idx="2">
                  <c:v>-362341870545.45459</c:v>
                </c:pt>
                <c:pt idx="3">
                  <c:v>-379596245333.33337</c:v>
                </c:pt>
                <c:pt idx="4">
                  <c:v>-398576057600.00006</c:v>
                </c:pt>
                <c:pt idx="5">
                  <c:v>-419553744842.10529</c:v>
                </c:pt>
                <c:pt idx="6">
                  <c:v>-442862286222.22229</c:v>
                </c:pt>
                <c:pt idx="7">
                  <c:v>-468913008941.17651</c:v>
                </c:pt>
                <c:pt idx="8">
                  <c:v>-498220072000.00006</c:v>
                </c:pt>
                <c:pt idx="9">
                  <c:v>-531434743466.66675</c:v>
                </c:pt>
                <c:pt idx="10">
                  <c:v>-569394368000.00012</c:v>
                </c:pt>
                <c:pt idx="11">
                  <c:v>-613193934769.23083</c:v>
                </c:pt>
                <c:pt idx="12">
                  <c:v>-660980051987.05225</c:v>
                </c:pt>
                <c:pt idx="13">
                  <c:v>-705292550803.50061</c:v>
                </c:pt>
                <c:pt idx="14">
                  <c:v>-745751788853.30127</c:v>
                </c:pt>
                <c:pt idx="15">
                  <c:v>-782357766136.45422</c:v>
                </c:pt>
                <c:pt idx="16">
                  <c:v>-815110482652.95959</c:v>
                </c:pt>
                <c:pt idx="17">
                  <c:v>-844009938402.81714</c:v>
                </c:pt>
                <c:pt idx="18">
                  <c:v>-869056133386.0271</c:v>
                </c:pt>
                <c:pt idx="19">
                  <c:v>-890249067602.58936</c:v>
                </c:pt>
                <c:pt idx="20">
                  <c:v>-907588741052.50391</c:v>
                </c:pt>
                <c:pt idx="21">
                  <c:v>-921075153735.77087</c:v>
                </c:pt>
                <c:pt idx="22">
                  <c:v>-930708305652.39001</c:v>
                </c:pt>
                <c:pt idx="23">
                  <c:v>-936488196802.36157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29144"/>
        <c:axId val="472029536"/>
      </c:scatterChart>
      <c:valAx>
        <c:axId val="47202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R[km]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029536"/>
        <c:crosses val="autoZero"/>
        <c:crossBetween val="midCat"/>
        <c:dispUnits>
          <c:builtInUnit val="thousands"/>
        </c:dispUnits>
      </c:valAx>
      <c:valAx>
        <c:axId val="4720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Potential[TNm]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02914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Force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simulate!$G$2:$G$25</c:f>
              <c:numCache>
                <c:formatCode>General</c:formatCode>
                <c:ptCount val="24"/>
                <c:pt idx="0" formatCode="0.00E+00">
                  <c:v>12000</c:v>
                </c:pt>
                <c:pt idx="1">
                  <c:v>11500</c:v>
                </c:pt>
                <c:pt idx="2">
                  <c:v>11000</c:v>
                </c:pt>
                <c:pt idx="3" formatCode="0.00E+00">
                  <c:v>10500</c:v>
                </c:pt>
                <c:pt idx="4">
                  <c:v>10000</c:v>
                </c:pt>
                <c:pt idx="5">
                  <c:v>9500</c:v>
                </c:pt>
                <c:pt idx="6" formatCode="0.00E+00">
                  <c:v>9000</c:v>
                </c:pt>
                <c:pt idx="7">
                  <c:v>8500</c:v>
                </c:pt>
                <c:pt idx="8">
                  <c:v>8000</c:v>
                </c:pt>
                <c:pt idx="9" formatCode="0.00E+00">
                  <c:v>7500</c:v>
                </c:pt>
                <c:pt idx="10">
                  <c:v>7000</c:v>
                </c:pt>
                <c:pt idx="11">
                  <c:v>6500</c:v>
                </c:pt>
                <c:pt idx="12" formatCode="0.00E+00">
                  <c:v>6000</c:v>
                </c:pt>
                <c:pt idx="13">
                  <c:v>5500</c:v>
                </c:pt>
                <c:pt idx="14">
                  <c:v>5000</c:v>
                </c:pt>
                <c:pt idx="15" formatCode="0.00E+00">
                  <c:v>4500</c:v>
                </c:pt>
                <c:pt idx="16">
                  <c:v>4000</c:v>
                </c:pt>
                <c:pt idx="17">
                  <c:v>3500</c:v>
                </c:pt>
                <c:pt idx="18" formatCode="0.00E+00">
                  <c:v>3000</c:v>
                </c:pt>
                <c:pt idx="19">
                  <c:v>2500</c:v>
                </c:pt>
                <c:pt idx="20">
                  <c:v>2000</c:v>
                </c:pt>
                <c:pt idx="21" formatCode="0.00E+00">
                  <c:v>1500</c:v>
                </c:pt>
                <c:pt idx="22">
                  <c:v>1000</c:v>
                </c:pt>
                <c:pt idx="23">
                  <c:v>500</c:v>
                </c:pt>
              </c:numCache>
            </c:numRef>
          </c:xVal>
          <c:yVal>
            <c:numRef>
              <c:f>simulate!$I$2:$I$25</c:f>
              <c:numCache>
                <c:formatCode>General</c:formatCode>
                <c:ptCount val="24"/>
                <c:pt idx="0">
                  <c:v>-27678892.888888892</c:v>
                </c:pt>
                <c:pt idx="1">
                  <c:v>-30138076.189035922</c:v>
                </c:pt>
                <c:pt idx="2">
                  <c:v>-32940170.04958678</c:v>
                </c:pt>
                <c:pt idx="3">
                  <c:v>-36152023.365079373</c:v>
                </c:pt>
                <c:pt idx="4">
                  <c:v>-39857605.760000005</c:v>
                </c:pt>
                <c:pt idx="5">
                  <c:v>-44163552.088642664</c:v>
                </c:pt>
                <c:pt idx="6">
                  <c:v>-49206920.69135803</c:v>
                </c:pt>
                <c:pt idx="7">
                  <c:v>-55166236.346020766</c:v>
                </c:pt>
                <c:pt idx="8">
                  <c:v>-62277509.000000007</c:v>
                </c:pt>
                <c:pt idx="9">
                  <c:v>-70857965.795555562</c:v>
                </c:pt>
                <c:pt idx="10">
                  <c:v>-81342052.571428582</c:v>
                </c:pt>
                <c:pt idx="11">
                  <c:v>-94337528.426035509</c:v>
                </c:pt>
                <c:pt idx="12">
                  <c:v>-92478258.399544388</c:v>
                </c:pt>
                <c:pt idx="13">
                  <c:v>-84771736.866249025</c:v>
                </c:pt>
                <c:pt idx="14">
                  <c:v>-77065215.332953662</c:v>
                </c:pt>
                <c:pt idx="15">
                  <c:v>-69358693.799658298</c:v>
                </c:pt>
                <c:pt idx="16">
                  <c:v>-61652172.266362928</c:v>
                </c:pt>
                <c:pt idx="17">
                  <c:v>-53945650.733067557</c:v>
                </c:pt>
                <c:pt idx="18">
                  <c:v>-46239129.199772194</c:v>
                </c:pt>
                <c:pt idx="19">
                  <c:v>-38532607.666476831</c:v>
                </c:pt>
                <c:pt idx="20">
                  <c:v>-30826086.133181464</c:v>
                </c:pt>
                <c:pt idx="21">
                  <c:v>-23119564.599886097</c:v>
                </c:pt>
                <c:pt idx="22">
                  <c:v>-15413043.066590732</c:v>
                </c:pt>
                <c:pt idx="23">
                  <c:v>-7706521.533295366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30320"/>
        <c:axId val="472030712"/>
      </c:scatterChart>
      <c:valAx>
        <c:axId val="47203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R[km]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030712"/>
        <c:crosses val="autoZero"/>
        <c:crossBetween val="midCat"/>
        <c:dispUnits>
          <c:builtInUnit val="thousands"/>
        </c:dispUnits>
      </c:valAx>
      <c:valAx>
        <c:axId val="4720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F[TN]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030320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4</xdr:row>
      <xdr:rowOff>76199</xdr:rowOff>
    </xdr:from>
    <xdr:to>
      <xdr:col>8</xdr:col>
      <xdr:colOff>333374</xdr:colOff>
      <xdr:row>28</xdr:row>
      <xdr:rowOff>28574</xdr:rowOff>
    </xdr:to>
    <xdr:sp macro="" textlink="">
      <xdr:nvSpPr>
        <xdr:cNvPr id="5" name="円/楕円 4"/>
        <xdr:cNvSpPr/>
      </xdr:nvSpPr>
      <xdr:spPr>
        <a:xfrm>
          <a:off x="1752599" y="761999"/>
          <a:ext cx="4067175" cy="40671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361950</xdr:colOff>
      <xdr:row>15</xdr:row>
      <xdr:rowOff>66675</xdr:rowOff>
    </xdr:from>
    <xdr:to>
      <xdr:col>11</xdr:col>
      <xdr:colOff>514350</xdr:colOff>
      <xdr:row>16</xdr:row>
      <xdr:rowOff>47625</xdr:rowOff>
    </xdr:to>
    <xdr:sp macro="" textlink="">
      <xdr:nvSpPr>
        <xdr:cNvPr id="6" name="円/楕円 5"/>
        <xdr:cNvSpPr/>
      </xdr:nvSpPr>
      <xdr:spPr>
        <a:xfrm>
          <a:off x="7905750" y="2638425"/>
          <a:ext cx="15240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381000</xdr:colOff>
      <xdr:row>15</xdr:row>
      <xdr:rowOff>142875</xdr:rowOff>
    </xdr:from>
    <xdr:to>
      <xdr:col>11</xdr:col>
      <xdr:colOff>361950</xdr:colOff>
      <xdr:row>16</xdr:row>
      <xdr:rowOff>9525</xdr:rowOff>
    </xdr:to>
    <xdr:cxnSp macro="">
      <xdr:nvCxnSpPr>
        <xdr:cNvPr id="8" name="直線コネクタ 7"/>
        <xdr:cNvCxnSpPr>
          <a:endCxn id="6" idx="2"/>
        </xdr:cNvCxnSpPr>
      </xdr:nvCxnSpPr>
      <xdr:spPr>
        <a:xfrm flipV="1">
          <a:off x="3810000" y="2714625"/>
          <a:ext cx="409575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15</xdr:row>
      <xdr:rowOff>0</xdr:rowOff>
    </xdr:from>
    <xdr:to>
      <xdr:col>15</xdr:col>
      <xdr:colOff>47625</xdr:colOff>
      <xdr:row>17</xdr:row>
      <xdr:rowOff>85725</xdr:rowOff>
    </xdr:to>
    <xdr:sp macro="" textlink="">
      <xdr:nvSpPr>
        <xdr:cNvPr id="9" name="テキスト ボックス 8"/>
        <xdr:cNvSpPr txBox="1"/>
      </xdr:nvSpPr>
      <xdr:spPr>
        <a:xfrm>
          <a:off x="8077200" y="2571750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satellite(x,y,z)</a:t>
          </a:r>
          <a:endParaRPr kumimoji="1" lang="ja-JP" altLang="en-US" sz="1100"/>
        </a:p>
      </xdr:txBody>
    </xdr:sp>
    <xdr:clientData/>
  </xdr:twoCellAnchor>
  <xdr:twoCellAnchor>
    <xdr:from>
      <xdr:col>5</xdr:col>
      <xdr:colOff>390525</xdr:colOff>
      <xdr:row>8</xdr:row>
      <xdr:rowOff>47625</xdr:rowOff>
    </xdr:from>
    <xdr:to>
      <xdr:col>6</xdr:col>
      <xdr:colOff>571500</xdr:colOff>
      <xdr:row>16</xdr:row>
      <xdr:rowOff>9525</xdr:rowOff>
    </xdr:to>
    <xdr:cxnSp macro="">
      <xdr:nvCxnSpPr>
        <xdr:cNvPr id="11" name="直線矢印コネクタ 10"/>
        <xdr:cNvCxnSpPr/>
      </xdr:nvCxnSpPr>
      <xdr:spPr>
        <a:xfrm flipV="1">
          <a:off x="3819525" y="1419225"/>
          <a:ext cx="866775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</xdr:row>
      <xdr:rowOff>66675</xdr:rowOff>
    </xdr:from>
    <xdr:to>
      <xdr:col>11</xdr:col>
      <xdr:colOff>384268</xdr:colOff>
      <xdr:row>15</xdr:row>
      <xdr:rowOff>88993</xdr:rowOff>
    </xdr:to>
    <xdr:cxnSp macro="">
      <xdr:nvCxnSpPr>
        <xdr:cNvPr id="13" name="直線コネクタ 12"/>
        <xdr:cNvCxnSpPr>
          <a:stCxn id="6" idx="1"/>
        </xdr:cNvCxnSpPr>
      </xdr:nvCxnSpPr>
      <xdr:spPr>
        <a:xfrm flipH="1" flipV="1">
          <a:off x="4695825" y="1438275"/>
          <a:ext cx="3232243" cy="1222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180976</xdr:colOff>
      <xdr:row>6</xdr:row>
      <xdr:rowOff>152400</xdr:rowOff>
    </xdr:from>
    <xdr:to>
      <xdr:col>7</xdr:col>
      <xdr:colOff>352426</xdr:colOff>
      <xdr:row>8</xdr:row>
      <xdr:rowOff>114300</xdr:rowOff>
    </xdr:to>
    <xdr:sp macro="" textlink="">
      <xdr:nvSpPr>
        <xdr:cNvPr id="14" name="テキスト ボックス 13"/>
        <xdr:cNvSpPr txBox="1"/>
      </xdr:nvSpPr>
      <xdr:spPr>
        <a:xfrm>
          <a:off x="4295776" y="1181100"/>
          <a:ext cx="8572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mi(x',</a:t>
          </a:r>
          <a:r>
            <a:rPr kumimoji="1" lang="en-US" altLang="ja-JP" sz="1100" baseline="0"/>
            <a:t> y', z')</a:t>
          </a:r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10</xdr:row>
      <xdr:rowOff>28575</xdr:rowOff>
    </xdr:from>
    <xdr:to>
      <xdr:col>12</xdr:col>
      <xdr:colOff>161925</xdr:colOff>
      <xdr:row>12</xdr:row>
      <xdr:rowOff>114300</xdr:rowOff>
    </xdr:to>
    <xdr:sp macro="" textlink="">
      <xdr:nvSpPr>
        <xdr:cNvPr id="15" name="テキスト ボックス 14"/>
        <xdr:cNvSpPr txBox="1"/>
      </xdr:nvSpPr>
      <xdr:spPr>
        <a:xfrm>
          <a:off x="6134100" y="174307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</a:t>
          </a:r>
          <a:endParaRPr kumimoji="1" lang="ja-JP" altLang="en-US" sz="1100"/>
        </a:p>
      </xdr:txBody>
    </xdr:sp>
    <xdr:clientData/>
  </xdr:twoCellAnchor>
  <xdr:twoCellAnchor>
    <xdr:from>
      <xdr:col>6</xdr:col>
      <xdr:colOff>552450</xdr:colOff>
      <xdr:row>16</xdr:row>
      <xdr:rowOff>95250</xdr:rowOff>
    </xdr:from>
    <xdr:to>
      <xdr:col>10</xdr:col>
      <xdr:colOff>66675</xdr:colOff>
      <xdr:row>19</xdr:row>
      <xdr:rowOff>9525</xdr:rowOff>
    </xdr:to>
    <xdr:sp macro="" textlink="">
      <xdr:nvSpPr>
        <xdr:cNvPr id="16" name="テキスト ボックス 15"/>
        <xdr:cNvSpPr txBox="1"/>
      </xdr:nvSpPr>
      <xdr:spPr>
        <a:xfrm>
          <a:off x="4667250" y="2838450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R0</a:t>
          </a:r>
          <a:endParaRPr kumimoji="1" lang="ja-JP" altLang="en-US" sz="1100"/>
        </a:p>
      </xdr:txBody>
    </xdr:sp>
    <xdr:clientData/>
  </xdr:twoCellAnchor>
  <xdr:twoCellAnchor>
    <xdr:from>
      <xdr:col>5</xdr:col>
      <xdr:colOff>400050</xdr:colOff>
      <xdr:row>16</xdr:row>
      <xdr:rowOff>95250</xdr:rowOff>
    </xdr:from>
    <xdr:to>
      <xdr:col>8</xdr:col>
      <xdr:colOff>309563</xdr:colOff>
      <xdr:row>16</xdr:row>
      <xdr:rowOff>104775</xdr:rowOff>
    </xdr:to>
    <xdr:cxnSp macro="">
      <xdr:nvCxnSpPr>
        <xdr:cNvPr id="20" name="直線矢印コネクタ 19"/>
        <xdr:cNvCxnSpPr>
          <a:endCxn id="16" idx="0"/>
        </xdr:cNvCxnSpPr>
      </xdr:nvCxnSpPr>
      <xdr:spPr>
        <a:xfrm flipV="1">
          <a:off x="3829050" y="2838450"/>
          <a:ext cx="1966913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17</xdr:row>
      <xdr:rowOff>133350</xdr:rowOff>
    </xdr:from>
    <xdr:to>
      <xdr:col>11</xdr:col>
      <xdr:colOff>485775</xdr:colOff>
      <xdr:row>17</xdr:row>
      <xdr:rowOff>161926</xdr:rowOff>
    </xdr:to>
    <xdr:cxnSp macro="">
      <xdr:nvCxnSpPr>
        <xdr:cNvPr id="22" name="直線矢印コネクタ 21"/>
        <xdr:cNvCxnSpPr/>
      </xdr:nvCxnSpPr>
      <xdr:spPr>
        <a:xfrm flipV="1">
          <a:off x="3848100" y="3048000"/>
          <a:ext cx="4181475" cy="2857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17</xdr:row>
      <xdr:rowOff>161925</xdr:rowOff>
    </xdr:from>
    <xdr:to>
      <xdr:col>12</xdr:col>
      <xdr:colOff>85725</xdr:colOff>
      <xdr:row>20</xdr:row>
      <xdr:rowOff>76200</xdr:rowOff>
    </xdr:to>
    <xdr:sp macro="" textlink="">
      <xdr:nvSpPr>
        <xdr:cNvPr id="24" name="テキスト ボックス 23"/>
        <xdr:cNvSpPr txBox="1"/>
      </xdr:nvSpPr>
      <xdr:spPr>
        <a:xfrm>
          <a:off x="6057900" y="307657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</a:t>
          </a:r>
          <a:endParaRPr kumimoji="1" lang="ja-JP" altLang="en-US" sz="1100"/>
        </a:p>
      </xdr:txBody>
    </xdr:sp>
    <xdr:clientData/>
  </xdr:twoCellAnchor>
  <xdr:twoCellAnchor>
    <xdr:from>
      <xdr:col>4</xdr:col>
      <xdr:colOff>674326</xdr:colOff>
      <xdr:row>13</xdr:row>
      <xdr:rowOff>138866</xdr:rowOff>
    </xdr:from>
    <xdr:to>
      <xdr:col>6</xdr:col>
      <xdr:colOff>7581</xdr:colOff>
      <xdr:row>17</xdr:row>
      <xdr:rowOff>72184</xdr:rowOff>
    </xdr:to>
    <xdr:sp macro="" textlink="">
      <xdr:nvSpPr>
        <xdr:cNvPr id="26" name="円弧 25"/>
        <xdr:cNvSpPr/>
      </xdr:nvSpPr>
      <xdr:spPr>
        <a:xfrm rot="1769118">
          <a:off x="3417526" y="2367716"/>
          <a:ext cx="704855" cy="619118"/>
        </a:xfrm>
        <a:prstGeom prst="arc">
          <a:avLst>
            <a:gd name="adj1" fmla="val 17257523"/>
            <a:gd name="adj2" fmla="val 20872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666750</xdr:colOff>
      <xdr:row>14</xdr:row>
      <xdr:rowOff>28575</xdr:rowOff>
    </xdr:from>
    <xdr:to>
      <xdr:col>9</xdr:col>
      <xdr:colOff>180975</xdr:colOff>
      <xdr:row>16</xdr:row>
      <xdr:rowOff>114300</xdr:rowOff>
    </xdr:to>
    <xdr:sp macro="" textlink="">
      <xdr:nvSpPr>
        <xdr:cNvPr id="27" name="テキスト ボックス 26"/>
        <xdr:cNvSpPr txBox="1"/>
      </xdr:nvSpPr>
      <xdr:spPr>
        <a:xfrm>
          <a:off x="4095750" y="242887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Θ</a:t>
          </a:r>
          <a:endParaRPr kumimoji="1" lang="ja-JP" altLang="en-US" sz="1100"/>
        </a:p>
      </xdr:txBody>
    </xdr:sp>
    <xdr:clientData/>
  </xdr:twoCellAnchor>
  <xdr:twoCellAnchor>
    <xdr:from>
      <xdr:col>4</xdr:col>
      <xdr:colOff>180975</xdr:colOff>
      <xdr:row>13</xdr:row>
      <xdr:rowOff>95250</xdr:rowOff>
    </xdr:from>
    <xdr:to>
      <xdr:col>4</xdr:col>
      <xdr:colOff>466725</xdr:colOff>
      <xdr:row>17</xdr:row>
      <xdr:rowOff>161925</xdr:rowOff>
    </xdr:to>
    <xdr:sp macro="" textlink="">
      <xdr:nvSpPr>
        <xdr:cNvPr id="31" name="右カーブ矢印 30"/>
        <xdr:cNvSpPr/>
      </xdr:nvSpPr>
      <xdr:spPr>
        <a:xfrm>
          <a:off x="2924175" y="2324100"/>
          <a:ext cx="285750" cy="75247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257175</xdr:colOff>
      <xdr:row>12</xdr:row>
      <xdr:rowOff>9525</xdr:rowOff>
    </xdr:from>
    <xdr:to>
      <xdr:col>7</xdr:col>
      <xdr:colOff>457200</xdr:colOff>
      <xdr:row>14</xdr:row>
      <xdr:rowOff>95250</xdr:rowOff>
    </xdr:to>
    <xdr:sp macro="" textlink="">
      <xdr:nvSpPr>
        <xdr:cNvPr id="32" name="テキスト ボックス 31"/>
        <xdr:cNvSpPr txBox="1"/>
      </xdr:nvSpPr>
      <xdr:spPr>
        <a:xfrm>
          <a:off x="3000375" y="206692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φ</a:t>
          </a:r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28</xdr:row>
      <xdr:rowOff>47625</xdr:rowOff>
    </xdr:from>
    <xdr:to>
      <xdr:col>8</xdr:col>
      <xdr:colOff>285750</xdr:colOff>
      <xdr:row>30</xdr:row>
      <xdr:rowOff>133350</xdr:rowOff>
    </xdr:to>
    <xdr:sp macro="" textlink="">
      <xdr:nvSpPr>
        <xdr:cNvPr id="33" name="テキスト ボックス 32"/>
        <xdr:cNvSpPr txBox="1"/>
      </xdr:nvSpPr>
      <xdr:spPr>
        <a:xfrm>
          <a:off x="3514725" y="484822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earth</a:t>
          </a:r>
          <a:endParaRPr kumimoji="1" lang="ja-JP" altLang="en-US" sz="1100"/>
        </a:p>
      </xdr:txBody>
    </xdr:sp>
    <xdr:clientData/>
  </xdr:twoCellAnchor>
  <xdr:twoCellAnchor>
    <xdr:from>
      <xdr:col>5</xdr:col>
      <xdr:colOff>600075</xdr:colOff>
      <xdr:row>10</xdr:row>
      <xdr:rowOff>123825</xdr:rowOff>
    </xdr:from>
    <xdr:to>
      <xdr:col>9</xdr:col>
      <xdr:colOff>114300</xdr:colOff>
      <xdr:row>13</xdr:row>
      <xdr:rowOff>38100</xdr:rowOff>
    </xdr:to>
    <xdr:sp macro="" textlink="">
      <xdr:nvSpPr>
        <xdr:cNvPr id="34" name="テキスト ボックス 33"/>
        <xdr:cNvSpPr txBox="1"/>
      </xdr:nvSpPr>
      <xdr:spPr>
        <a:xfrm>
          <a:off x="4029075" y="183832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r'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66675</xdr:rowOff>
    </xdr:from>
    <xdr:to>
      <xdr:col>15</xdr:col>
      <xdr:colOff>609600</xdr:colOff>
      <xdr:row>18</xdr:row>
      <xdr:rowOff>66675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19</xdr:row>
      <xdr:rowOff>28575</xdr:rowOff>
    </xdr:from>
    <xdr:to>
      <xdr:col>15</xdr:col>
      <xdr:colOff>628650</xdr:colOff>
      <xdr:row>35</xdr:row>
      <xdr:rowOff>28575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0.15903</cdr:x>
      <cdr:y>0.41782</cdr:y>
    </cdr:from>
    <cdr:to>
      <cdr:x>0.48819</cdr:x>
      <cdr:y>0.46296</cdr:y>
    </cdr:to>
    <cdr:sp macro="" textlink="">
      <cdr:nvSpPr>
        <cdr:cNvPr id="2" name="左右矢印 1"/>
        <cdr:cNvSpPr/>
      </cdr:nvSpPr>
      <cdr:spPr>
        <a:xfrm xmlns:a="http://schemas.openxmlformats.org/drawingml/2006/main">
          <a:off x="727075" y="1146175"/>
          <a:ext cx="1504950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0.18611</cdr:x>
      <cdr:y>0.31019</cdr:y>
    </cdr:from>
    <cdr:to>
      <cdr:x>0.44444</cdr:x>
      <cdr:y>0.40394</cdr:y>
    </cdr:to>
    <cdr:sp macro="" textlink="">
      <cdr:nvSpPr>
        <cdr:cNvPr id="3" name="テキスト ボックス 5"/>
        <cdr:cNvSpPr txBox="1"/>
      </cdr:nvSpPr>
      <cdr:spPr>
        <a:xfrm xmlns:a="http://schemas.openxmlformats.org/drawingml/2006/main">
          <a:off x="850901" y="850900"/>
          <a:ext cx="11811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Harmonic zone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0.48403</cdr:x>
      <cdr:y>0.30324</cdr:y>
    </cdr:from>
    <cdr:to>
      <cdr:x>0.81319</cdr:x>
      <cdr:y>0.34838</cdr:y>
    </cdr:to>
    <cdr:sp macro="" textlink="">
      <cdr:nvSpPr>
        <cdr:cNvPr id="4" name="左右矢印 3"/>
        <cdr:cNvSpPr/>
      </cdr:nvSpPr>
      <cdr:spPr>
        <a:xfrm xmlns:a="http://schemas.openxmlformats.org/drawingml/2006/main">
          <a:off x="2212975" y="831850"/>
          <a:ext cx="1504950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0.52986</cdr:x>
      <cdr:y>0.18866</cdr:y>
    </cdr:from>
    <cdr:to>
      <cdr:x>0.80694</cdr:x>
      <cdr:y>0.28241</cdr:y>
    </cdr:to>
    <cdr:sp macro="" textlink="">
      <cdr:nvSpPr>
        <cdr:cNvPr id="5" name="テキスト ボックス 7"/>
        <cdr:cNvSpPr txBox="1"/>
      </cdr:nvSpPr>
      <cdr:spPr>
        <a:xfrm xmlns:a="http://schemas.openxmlformats.org/drawingml/2006/main">
          <a:off x="2422526" y="517525"/>
          <a:ext cx="1266824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Gravitational zone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0.15278</cdr:x>
      <cdr:y>0.7581</cdr:y>
    </cdr:from>
    <cdr:to>
      <cdr:x>0.48194</cdr:x>
      <cdr:y>0.80324</cdr:y>
    </cdr:to>
    <cdr:sp macro="" textlink="">
      <cdr:nvSpPr>
        <cdr:cNvPr id="2" name="左右矢印 1"/>
        <cdr:cNvSpPr/>
      </cdr:nvSpPr>
      <cdr:spPr>
        <a:xfrm xmlns:a="http://schemas.openxmlformats.org/drawingml/2006/main">
          <a:off x="698500" y="2079625"/>
          <a:ext cx="1504950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0.17986</cdr:x>
      <cdr:y>0.65046</cdr:y>
    </cdr:from>
    <cdr:to>
      <cdr:x>0.43819</cdr:x>
      <cdr:y>0.74421</cdr:y>
    </cdr:to>
    <cdr:sp macro="" textlink="">
      <cdr:nvSpPr>
        <cdr:cNvPr id="3" name="テキスト ボックス 5"/>
        <cdr:cNvSpPr txBox="1"/>
      </cdr:nvSpPr>
      <cdr:spPr>
        <a:xfrm xmlns:a="http://schemas.openxmlformats.org/drawingml/2006/main">
          <a:off x="822326" y="1784350"/>
          <a:ext cx="11811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Harmonic zone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0.47986</cdr:x>
      <cdr:y>0.76852</cdr:y>
    </cdr:from>
    <cdr:to>
      <cdr:x>0.80903</cdr:x>
      <cdr:y>0.81366</cdr:y>
    </cdr:to>
    <cdr:sp macro="" textlink="">
      <cdr:nvSpPr>
        <cdr:cNvPr id="4" name="左右矢印 3"/>
        <cdr:cNvSpPr/>
      </cdr:nvSpPr>
      <cdr:spPr>
        <a:xfrm xmlns:a="http://schemas.openxmlformats.org/drawingml/2006/main">
          <a:off x="2193925" y="2108200"/>
          <a:ext cx="1504950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0.56528</cdr:x>
      <cdr:y>0.66088</cdr:y>
    </cdr:from>
    <cdr:to>
      <cdr:x>0.84236</cdr:x>
      <cdr:y>0.75463</cdr:y>
    </cdr:to>
    <cdr:sp macro="" textlink="">
      <cdr:nvSpPr>
        <cdr:cNvPr id="5" name="テキスト ボックス 7"/>
        <cdr:cNvSpPr txBox="1"/>
      </cdr:nvSpPr>
      <cdr:spPr>
        <a:xfrm xmlns:a="http://schemas.openxmlformats.org/drawingml/2006/main">
          <a:off x="2584451" y="1812925"/>
          <a:ext cx="1266824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Gravitational zone</a:t>
          </a:r>
          <a:endParaRPr kumimoji="1"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5" workbookViewId="0">
      <selection activeCell="M25" sqref="M2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H1" workbookViewId="0">
      <selection activeCell="R22" sqref="R22"/>
    </sheetView>
  </sheetViews>
  <sheetFormatPr defaultRowHeight="13.5" x14ac:dyDescent="0.15"/>
  <cols>
    <col min="8" max="9" width="13.875" bestFit="1" customWidth="1"/>
  </cols>
  <sheetData>
    <row r="1" spans="1:9" x14ac:dyDescent="0.15">
      <c r="A1" t="s">
        <v>7</v>
      </c>
      <c r="B1" t="s">
        <v>6</v>
      </c>
      <c r="C1" t="s">
        <v>5</v>
      </c>
      <c r="D1" t="s">
        <v>4</v>
      </c>
      <c r="E1" t="s">
        <v>3</v>
      </c>
      <c r="G1" t="s">
        <v>2</v>
      </c>
      <c r="H1" t="s">
        <v>1</v>
      </c>
      <c r="I1" t="s">
        <v>0</v>
      </c>
    </row>
    <row r="2" spans="1:9" x14ac:dyDescent="0.15">
      <c r="A2" s="2">
        <v>6.6740800000000003E-11</v>
      </c>
      <c r="B2">
        <v>10</v>
      </c>
      <c r="C2" s="2">
        <v>5.9720000000000003E+24</v>
      </c>
      <c r="D2" s="2">
        <v>6371</v>
      </c>
      <c r="E2" s="2">
        <f>C2/(4/3*PI()*$D$2^3)</f>
        <v>5513258738589.0937</v>
      </c>
      <c r="G2" s="2">
        <v>12000</v>
      </c>
      <c r="H2" s="1">
        <f>IF(G2&gt;=$D$2,-$A$2*$C$2*$B$2/G2,2*PI()/3*$E$2*$B$2*$A$2*G2^2-2*PI()*$A$2*$B$2*$E$2*$D$2^2)</f>
        <v>-332146714666.66669</v>
      </c>
      <c r="I2">
        <f>IF(G2&gt;=$D$2, -$A$2*$B$2*$C$2/G2^2,-4*PI()/3*$E$2*$B$2*$A$2*G2)</f>
        <v>-27678892.888888892</v>
      </c>
    </row>
    <row r="3" spans="1:9" x14ac:dyDescent="0.15">
      <c r="G3">
        <v>11500</v>
      </c>
      <c r="H3" s="1">
        <f>IF(G3&gt;=$D$2,-$A$2*$C$2*$B$2/G3,2*PI()/3*$E$2*$B$2*$A$2*G3^2-2*PI()*$A$2*$B$2*$E$2*$D$2^2)</f>
        <v>-346587876173.91309</v>
      </c>
      <c r="I3">
        <f>IF(G3&gt;=$D$2, -$A$2*$B$2*$C$2/G3^2,-4*PI()/3*$E$2*$B$2*$A$2*G3)</f>
        <v>-30138076.189035922</v>
      </c>
    </row>
    <row r="4" spans="1:9" x14ac:dyDescent="0.15">
      <c r="G4">
        <v>11000</v>
      </c>
      <c r="H4" s="1">
        <f>IF(G4&gt;=$D$2,-$A$2*$C$2*$B$2/G4,2*PI()/3*$E$2*$B$2*$A$2*G4^2-2*PI()*$A$2*$B$2*$E$2*$D$2^2)</f>
        <v>-362341870545.45459</v>
      </c>
      <c r="I4">
        <f>IF(G4&gt;=$D$2, -$A$2*$B$2*$C$2/G4^2,-4*PI()/3*$E$2*$B$2*$A$2*G4)</f>
        <v>-32940170.04958678</v>
      </c>
    </row>
    <row r="5" spans="1:9" x14ac:dyDescent="0.15">
      <c r="G5" s="2">
        <v>10500</v>
      </c>
      <c r="H5" s="1">
        <f>IF(G5&gt;=$D$2,-$A$2*$C$2*$B$2/G5,2*PI()/3*$E$2*$B$2*$A$2*G5^2-2*PI()*$A$2*$B$2*$E$2*$D$2^2)</f>
        <v>-379596245333.33337</v>
      </c>
      <c r="I5">
        <f>IF(G5&gt;=$D$2, -$A$2*$B$2*$C$2/G5^2,-4*PI()/3*$E$2*$B$2*$A$2*G5)</f>
        <v>-36152023.365079373</v>
      </c>
    </row>
    <row r="6" spans="1:9" x14ac:dyDescent="0.15">
      <c r="G6">
        <v>10000</v>
      </c>
      <c r="H6" s="1">
        <f>IF(G6&gt;=$D$2,-$A$2*$C$2*$B$2/G6,2*PI()/3*$E$2*$B$2*$A$2*G6^2-2*PI()*$A$2*$B$2*$E$2*$D$2^2)</f>
        <v>-398576057600.00006</v>
      </c>
      <c r="I6">
        <f>IF(G6&gt;=$D$2, -$A$2*$B$2*$C$2/G6^2,-4*PI()/3*$E$2*$B$2*$A$2*G6)</f>
        <v>-39857605.760000005</v>
      </c>
    </row>
    <row r="7" spans="1:9" x14ac:dyDescent="0.15">
      <c r="G7">
        <v>9500</v>
      </c>
      <c r="H7" s="1">
        <f>IF(G7&gt;=$D$2,-$A$2*$C$2*$B$2/G7,2*PI()/3*$E$2*$B$2*$A$2*G7^2-2*PI()*$A$2*$B$2*$E$2*$D$2^2)</f>
        <v>-419553744842.10529</v>
      </c>
      <c r="I7">
        <f>IF(G7&gt;=$D$2, -$A$2*$B$2*$C$2/G7^2,-4*PI()/3*$E$2*$B$2*$A$2*G7)</f>
        <v>-44163552.088642664</v>
      </c>
    </row>
    <row r="8" spans="1:9" x14ac:dyDescent="0.15">
      <c r="G8" s="2">
        <v>9000</v>
      </c>
      <c r="H8" s="1">
        <f>IF(G8&gt;=$D$2,-$A$2*$C$2*$B$2/G8,2*PI()/3*$E$2*$B$2*$A$2*G8^2-2*PI()*$A$2*$B$2*$E$2*$D$2^2)</f>
        <v>-442862286222.22229</v>
      </c>
      <c r="I8">
        <f>IF(G8&gt;=$D$2, -$A$2*$B$2*$C$2/G8^2,-4*PI()/3*$E$2*$B$2*$A$2*G8)</f>
        <v>-49206920.69135803</v>
      </c>
    </row>
    <row r="9" spans="1:9" x14ac:dyDescent="0.15">
      <c r="G9">
        <v>8500</v>
      </c>
      <c r="H9" s="1">
        <f>IF(G9&gt;=$D$2,-$A$2*$C$2*$B$2/G9,2*PI()/3*$E$2*$B$2*$A$2*G9^2-2*PI()*$A$2*$B$2*$E$2*$D$2^2)</f>
        <v>-468913008941.17651</v>
      </c>
      <c r="I9">
        <f>IF(G9&gt;=$D$2, -$A$2*$B$2*$C$2/G9^2,-4*PI()/3*$E$2*$B$2*$A$2*G9)</f>
        <v>-55166236.346020766</v>
      </c>
    </row>
    <row r="10" spans="1:9" x14ac:dyDescent="0.15">
      <c r="G10">
        <v>8000</v>
      </c>
      <c r="H10" s="1">
        <f>IF(G10&gt;=$D$2,-$A$2*$C$2*$B$2/G10,2*PI()/3*$E$2*$B$2*$A$2*G10^2-2*PI()*$A$2*$B$2*$E$2*$D$2^2)</f>
        <v>-498220072000.00006</v>
      </c>
      <c r="I10">
        <f>IF(G10&gt;=$D$2, -$A$2*$B$2*$C$2/G10^2,-4*PI()/3*$E$2*$B$2*$A$2*G10)</f>
        <v>-62277509.000000007</v>
      </c>
    </row>
    <row r="11" spans="1:9" x14ac:dyDescent="0.15">
      <c r="G11" s="2">
        <v>7500</v>
      </c>
      <c r="H11" s="1">
        <f>IF(G11&gt;=$D$2,-$A$2*$C$2*$B$2/G11,2*PI()/3*$E$2*$B$2*$A$2*G11^2-2*PI()*$A$2*$B$2*$E$2*$D$2^2)</f>
        <v>-531434743466.66675</v>
      </c>
      <c r="I11">
        <f>IF(G11&gt;=$D$2, -$A$2*$B$2*$C$2/G11^2,-4*PI()/3*$E$2*$B$2*$A$2*G11)</f>
        <v>-70857965.795555562</v>
      </c>
    </row>
    <row r="12" spans="1:9" x14ac:dyDescent="0.15">
      <c r="G12">
        <v>7000</v>
      </c>
      <c r="H12" s="1">
        <f>IF(G12&gt;=$D$2,-$A$2*$C$2*$B$2/G12,2*PI()/3*$E$2*$B$2*$A$2*G12^2-2*PI()*$A$2*$B$2*$E$2*$D$2^2)</f>
        <v>-569394368000.00012</v>
      </c>
      <c r="I12">
        <f>IF(G12&gt;=$D$2, -$A$2*$B$2*$C$2/G12^2,-4*PI()/3*$E$2*$B$2*$A$2*G12)</f>
        <v>-81342052.571428582</v>
      </c>
    </row>
    <row r="13" spans="1:9" x14ac:dyDescent="0.15">
      <c r="G13">
        <v>6500</v>
      </c>
      <c r="H13" s="1">
        <f>IF(G13&gt;=$D$2,-$A$2*$C$2*$B$2/G13,2*PI()/3*$E$2*$B$2*$A$2*G13^2-2*PI()*$A$2*$B$2*$E$2*$D$2^2)</f>
        <v>-613193934769.23083</v>
      </c>
      <c r="I13">
        <f>IF(G13&gt;=$D$2, -$A$2*$B$2*$C$2/G13^2,-4*PI()/3*$E$2*$B$2*$A$2*G13)</f>
        <v>-94337528.426035509</v>
      </c>
    </row>
    <row r="14" spans="1:9" x14ac:dyDescent="0.15">
      <c r="G14" s="2">
        <v>6000</v>
      </c>
      <c r="H14" s="1">
        <f>IF(G14&gt;=$D$2,-$A$2*$C$2*$B$2/G14,2*PI()/3*$E$2*$B$2*$A$2*G14^2-2*PI()*$A$2*$B$2*$E$2*$D$2^2)</f>
        <v>-660980051987.05225</v>
      </c>
      <c r="I14">
        <f>IF(G14&gt;=$D$2, -$A$2*$B$2*$C$2/G14^2,-4*PI()/3*$E$2*$B$2*$A$2*G14)</f>
        <v>-92478258.399544388</v>
      </c>
    </row>
    <row r="15" spans="1:9" x14ac:dyDescent="0.15">
      <c r="G15">
        <v>5500</v>
      </c>
      <c r="H15" s="1">
        <f>IF(G15&gt;=$D$2,-$A$2*$C$2*$B$2/G15,2*PI()/3*$E$2*$B$2*$A$2*G15^2-2*PI()*$A$2*$B$2*$E$2*$D$2^2)</f>
        <v>-705292550803.50061</v>
      </c>
      <c r="I15">
        <f>IF(G15&gt;=$D$2, -$A$2*$B$2*$C$2/G15^2,-4*PI()/3*$E$2*$B$2*$A$2*G15)</f>
        <v>-84771736.866249025</v>
      </c>
    </row>
    <row r="16" spans="1:9" x14ac:dyDescent="0.15">
      <c r="G16">
        <v>5000</v>
      </c>
      <c r="H16" s="1">
        <f>IF(G16&gt;=$D$2,-$A$2*$C$2*$B$2/G16,2*PI()/3*$E$2*$B$2*$A$2*G16^2-2*PI()*$A$2*$B$2*$E$2*$D$2^2)</f>
        <v>-745751788853.30127</v>
      </c>
      <c r="I16">
        <f>IF(G16&gt;=$D$2, -$A$2*$B$2*$C$2/G16^2,-4*PI()/3*$E$2*$B$2*$A$2*G16)</f>
        <v>-77065215.332953662</v>
      </c>
    </row>
    <row r="17" spans="7:9" x14ac:dyDescent="0.15">
      <c r="G17" s="2">
        <v>4500</v>
      </c>
      <c r="H17" s="1">
        <f>IF(G17&gt;=$D$2,-$A$2*$C$2*$B$2/G17,2*PI()/3*$E$2*$B$2*$A$2*G17^2-2*PI()*$A$2*$B$2*$E$2*$D$2^2)</f>
        <v>-782357766136.45422</v>
      </c>
      <c r="I17">
        <f>IF(G17&gt;=$D$2, -$A$2*$B$2*$C$2/G17^2,-4*PI()/3*$E$2*$B$2*$A$2*G17)</f>
        <v>-69358693.799658298</v>
      </c>
    </row>
    <row r="18" spans="7:9" x14ac:dyDescent="0.15">
      <c r="G18">
        <v>4000</v>
      </c>
      <c r="H18" s="1">
        <f>IF(G18&gt;=$D$2,-$A$2*$C$2*$B$2/G18,2*PI()/3*$E$2*$B$2*$A$2*G18^2-2*PI()*$A$2*$B$2*$E$2*$D$2^2)</f>
        <v>-815110482652.95959</v>
      </c>
      <c r="I18">
        <f>IF(G18&gt;=$D$2, -$A$2*$B$2*$C$2/G18^2,-4*PI()/3*$E$2*$B$2*$A$2*G18)</f>
        <v>-61652172.266362928</v>
      </c>
    </row>
    <row r="19" spans="7:9" x14ac:dyDescent="0.15">
      <c r="G19">
        <v>3500</v>
      </c>
      <c r="H19" s="1">
        <f>IF(G19&gt;=$D$2,-$A$2*$C$2*$B$2/G19,2*PI()/3*$E$2*$B$2*$A$2*G19^2-2*PI()*$A$2*$B$2*$E$2*$D$2^2)</f>
        <v>-844009938402.81714</v>
      </c>
      <c r="I19">
        <f>IF(G19&gt;=$D$2, -$A$2*$B$2*$C$2/G19^2,-4*PI()/3*$E$2*$B$2*$A$2*G19)</f>
        <v>-53945650.733067557</v>
      </c>
    </row>
    <row r="20" spans="7:9" x14ac:dyDescent="0.15">
      <c r="G20" s="2">
        <v>3000</v>
      </c>
      <c r="H20" s="1">
        <f>IF(G20&gt;=$D$2,-$A$2*$C$2*$B$2/G20,2*PI()/3*$E$2*$B$2*$A$2*G20^2-2*PI()*$A$2*$B$2*$E$2*$D$2^2)</f>
        <v>-869056133386.0271</v>
      </c>
      <c r="I20">
        <f>IF(G20&gt;=$D$2, -$A$2*$B$2*$C$2/G20^2,-4*PI()/3*$E$2*$B$2*$A$2*G20)</f>
        <v>-46239129.199772194</v>
      </c>
    </row>
    <row r="21" spans="7:9" x14ac:dyDescent="0.15">
      <c r="G21">
        <v>2500</v>
      </c>
      <c r="H21" s="1">
        <f>IF(G21&gt;=$D$2,-$A$2*$C$2*$B$2/G21,2*PI()/3*$E$2*$B$2*$A$2*G21^2-2*PI()*$A$2*$B$2*$E$2*$D$2^2)</f>
        <v>-890249067602.58936</v>
      </c>
      <c r="I21">
        <f>IF(G21&gt;=$D$2, -$A$2*$B$2*$C$2/G21^2,-4*PI()/3*$E$2*$B$2*$A$2*G21)</f>
        <v>-38532607.666476831</v>
      </c>
    </row>
    <row r="22" spans="7:9" x14ac:dyDescent="0.15">
      <c r="G22">
        <v>2000</v>
      </c>
      <c r="H22" s="1">
        <f>IF(G22&gt;=$D$2,-$A$2*$C$2*$B$2/G22,2*PI()/3*$E$2*$B$2*$A$2*G22^2-2*PI()*$A$2*$B$2*$E$2*$D$2^2)</f>
        <v>-907588741052.50391</v>
      </c>
      <c r="I22">
        <f>IF(G22&gt;=$D$2, -$A$2*$B$2*$C$2/G22^2,-4*PI()/3*$E$2*$B$2*$A$2*G22)</f>
        <v>-30826086.133181464</v>
      </c>
    </row>
    <row r="23" spans="7:9" x14ac:dyDescent="0.15">
      <c r="G23" s="2">
        <v>1500</v>
      </c>
      <c r="H23" s="1">
        <f>IF(G23&gt;=$D$2,-$A$2*$C$2*$B$2/G23,2*PI()/3*$E$2*$B$2*$A$2*G23^2-2*PI()*$A$2*$B$2*$E$2*$D$2^2)</f>
        <v>-921075153735.77087</v>
      </c>
      <c r="I23">
        <f>IF(G23&gt;=$D$2, -$A$2*$B$2*$C$2/G23^2,-4*PI()/3*$E$2*$B$2*$A$2*G23)</f>
        <v>-23119564.599886097</v>
      </c>
    </row>
    <row r="24" spans="7:9" x14ac:dyDescent="0.15">
      <c r="G24">
        <v>1000</v>
      </c>
      <c r="H24" s="1">
        <f>IF(G24&gt;=$D$2,-$A$2*$C$2*$B$2/G24,2*PI()/3*$E$2*$B$2*$A$2*G24^2-2*PI()*$A$2*$B$2*$E$2*$D$2^2)</f>
        <v>-930708305652.39001</v>
      </c>
      <c r="I24">
        <f>IF(G24&gt;=$D$2, -$A$2*$B$2*$C$2/G24^2,-4*PI()/3*$E$2*$B$2*$A$2*G24)</f>
        <v>-15413043.066590732</v>
      </c>
    </row>
    <row r="25" spans="7:9" x14ac:dyDescent="0.15">
      <c r="G25">
        <v>500</v>
      </c>
      <c r="H25" s="1">
        <f>IF(G25&gt;=$D$2,-$A$2*$C$2*$B$2/G25,2*PI()/3*$E$2*$B$2*$A$2*G25^2-2*PI()*$A$2*$B$2*$E$2*$D$2^2)</f>
        <v>-936488196802.36157</v>
      </c>
      <c r="I25">
        <f>IF(G25&gt;=$D$2, -$A$2*$B$2*$C$2/G25^2,-4*PI()/3*$E$2*$B$2*$A$2*G25)</f>
        <v>-7706521.533295366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Fig</vt:lpstr>
      <vt:lpstr>simulate</vt:lpstr>
    </vt:vector>
  </TitlesOfParts>
  <Company>株式会社　村田製作所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mm07860</dc:creator>
  <cp:lastModifiedBy>mm07860</cp:lastModifiedBy>
  <dcterms:created xsi:type="dcterms:W3CDTF">2018-05-09T00:44:13Z</dcterms:created>
  <dcterms:modified xsi:type="dcterms:W3CDTF">2018-05-09T11:51:39Z</dcterms:modified>
</cp:coreProperties>
</file>